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chen\Documents\GitHub\QGIS-Politics\NJ Downballot\"/>
    </mc:Choice>
  </mc:AlternateContent>
  <xr:revisionPtr revIDLastSave="0" documentId="13_ncr:1_{DB6258E1-CD54-48B3-A4C6-2BD8E5204758}" xr6:coauthVersionLast="45" xr6:coauthVersionMax="45" xr10:uidLastSave="{00000000-0000-0000-0000-000000000000}"/>
  <bookViews>
    <workbookView xWindow="-108" yWindow="-108" windowWidth="23256" windowHeight="12576" xr2:uid="{240AEE89-2EE3-4DF3-8995-DB39293AA64F}"/>
  </bookViews>
  <sheets>
    <sheet name="2017 Assembly Results" sheetId="1" r:id="rId1"/>
    <sheet name="CD1" sheetId="5" r:id="rId2"/>
    <sheet name="CD2" sheetId="6" r:id="rId3"/>
    <sheet name="CD3" sheetId="7" r:id="rId4"/>
    <sheet name="CD4" sheetId="8" r:id="rId5"/>
    <sheet name="CD5" sheetId="4" r:id="rId6"/>
    <sheet name="CD6" sheetId="9" r:id="rId7"/>
    <sheet name="CD7" sheetId="3" r:id="rId8"/>
    <sheet name="CD8" sheetId="10" r:id="rId9"/>
    <sheet name="CD9" sheetId="11" r:id="rId10"/>
    <sheet name="CD10" sheetId="12" r:id="rId11"/>
    <sheet name="CD11" sheetId="13" r:id="rId12"/>
    <sheet name="CD12" sheetId="14" r:id="rId13"/>
    <sheet name="CD Shift" sheetId="15" r:id="rId14"/>
    <sheet name="Turnout" sheetId="16" r:id="rId15"/>
  </sheets>
  <calcPr calcId="181029"/>
  <pivotCaches>
    <pivotCache cacheId="130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3" i="6" l="1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52" i="6"/>
  <c r="I51" i="6"/>
  <c r="I50" i="6"/>
  <c r="I49" i="6"/>
  <c r="I48" i="6"/>
  <c r="I47" i="6"/>
  <c r="I46" i="6"/>
  <c r="I45" i="6"/>
  <c r="I44" i="6"/>
  <c r="I43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3" i="5"/>
  <c r="I44" i="5"/>
  <c r="I45" i="5"/>
  <c r="I46" i="5"/>
  <c r="I47" i="5"/>
  <c r="I48" i="5"/>
  <c r="I49" i="5"/>
  <c r="I50" i="5"/>
  <c r="I51" i="5"/>
  <c r="I52" i="5"/>
  <c r="I2" i="5"/>
  <c r="C13" i="6" l="1"/>
  <c r="D13" i="6"/>
  <c r="E13" i="6"/>
  <c r="F3" i="16" l="1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2" i="16"/>
  <c r="C3" i="14"/>
  <c r="D3" i="14"/>
  <c r="E3" i="14"/>
  <c r="I3" i="14"/>
  <c r="C4" i="14"/>
  <c r="D4" i="14"/>
  <c r="E4" i="14"/>
  <c r="I4" i="14"/>
  <c r="C5" i="14"/>
  <c r="D5" i="14"/>
  <c r="E5" i="14"/>
  <c r="I5" i="14"/>
  <c r="H6" i="14"/>
  <c r="G6" i="14"/>
  <c r="F6" i="14"/>
  <c r="I6" i="14"/>
  <c r="H7" i="14"/>
  <c r="G7" i="14"/>
  <c r="F7" i="14"/>
  <c r="I7" i="14"/>
  <c r="C8" i="14"/>
  <c r="D8" i="14"/>
  <c r="E8" i="14"/>
  <c r="I8" i="14"/>
  <c r="C9" i="14"/>
  <c r="D9" i="14"/>
  <c r="E9" i="14"/>
  <c r="I9" i="14"/>
  <c r="C10" i="14"/>
  <c r="D10" i="14"/>
  <c r="E10" i="14"/>
  <c r="I10" i="14"/>
  <c r="C11" i="14"/>
  <c r="D11" i="14"/>
  <c r="E11" i="14"/>
  <c r="I11" i="14"/>
  <c r="C12" i="14"/>
  <c r="D12" i="14"/>
  <c r="E12" i="14"/>
  <c r="I12" i="14"/>
  <c r="C13" i="14"/>
  <c r="D13" i="14"/>
  <c r="E13" i="14"/>
  <c r="I13" i="14"/>
  <c r="C14" i="14"/>
  <c r="D14" i="14"/>
  <c r="E14" i="14"/>
  <c r="I14" i="14"/>
  <c r="C15" i="14"/>
  <c r="D15" i="14"/>
  <c r="E15" i="14"/>
  <c r="I15" i="14"/>
  <c r="C16" i="14"/>
  <c r="D16" i="14"/>
  <c r="E16" i="14"/>
  <c r="I16" i="14"/>
  <c r="C17" i="14"/>
  <c r="D17" i="14"/>
  <c r="E17" i="14"/>
  <c r="I17" i="14"/>
  <c r="C18" i="14"/>
  <c r="D18" i="14"/>
  <c r="E18" i="14"/>
  <c r="I18" i="14"/>
  <c r="F19" i="14"/>
  <c r="G19" i="14"/>
  <c r="I19" i="14"/>
  <c r="C20" i="14"/>
  <c r="D20" i="14"/>
  <c r="E20" i="14"/>
  <c r="I20" i="14"/>
  <c r="C21" i="14"/>
  <c r="D21" i="14"/>
  <c r="E21" i="14"/>
  <c r="I21" i="14"/>
  <c r="C22" i="14"/>
  <c r="D22" i="14"/>
  <c r="E22" i="14"/>
  <c r="F22" i="14" s="1"/>
  <c r="I22" i="14"/>
  <c r="C23" i="14"/>
  <c r="D23" i="14"/>
  <c r="E23" i="14"/>
  <c r="I23" i="14"/>
  <c r="C24" i="14"/>
  <c r="D24" i="14"/>
  <c r="E24" i="14"/>
  <c r="I24" i="14"/>
  <c r="C25" i="14"/>
  <c r="D25" i="14"/>
  <c r="E25" i="14"/>
  <c r="I25" i="14"/>
  <c r="C26" i="14"/>
  <c r="D26" i="14"/>
  <c r="E26" i="14"/>
  <c r="I26" i="14"/>
  <c r="H27" i="14"/>
  <c r="G27" i="14"/>
  <c r="F27" i="14"/>
  <c r="I27" i="14"/>
  <c r="C28" i="14"/>
  <c r="D28" i="14"/>
  <c r="E28" i="14"/>
  <c r="I28" i="14"/>
  <c r="C29" i="14"/>
  <c r="D29" i="14"/>
  <c r="E29" i="14"/>
  <c r="I29" i="14"/>
  <c r="C30" i="14"/>
  <c r="D30" i="14"/>
  <c r="E30" i="14"/>
  <c r="I30" i="14"/>
  <c r="C31" i="14"/>
  <c r="D31" i="14"/>
  <c r="E31" i="14"/>
  <c r="I31" i="14"/>
  <c r="C32" i="14"/>
  <c r="D32" i="14"/>
  <c r="E32" i="14"/>
  <c r="I32" i="14"/>
  <c r="I33" i="14"/>
  <c r="I2" i="14"/>
  <c r="E2" i="14"/>
  <c r="D2" i="14"/>
  <c r="C2" i="14"/>
  <c r="I56" i="13"/>
  <c r="C3" i="13"/>
  <c r="D3" i="13"/>
  <c r="E3" i="13"/>
  <c r="I3" i="13"/>
  <c r="C4" i="13"/>
  <c r="D4" i="13"/>
  <c r="E4" i="13"/>
  <c r="I4" i="13"/>
  <c r="C5" i="13"/>
  <c r="D5" i="13"/>
  <c r="E5" i="13"/>
  <c r="I5" i="13"/>
  <c r="G6" i="13"/>
  <c r="I6" i="13"/>
  <c r="C7" i="13"/>
  <c r="D7" i="13"/>
  <c r="E7" i="13"/>
  <c r="I7" i="13"/>
  <c r="C8" i="13"/>
  <c r="D8" i="13"/>
  <c r="E8" i="13"/>
  <c r="I8" i="13"/>
  <c r="C9" i="13"/>
  <c r="D9" i="13"/>
  <c r="E9" i="13"/>
  <c r="I9" i="13"/>
  <c r="C10" i="13"/>
  <c r="D10" i="13"/>
  <c r="E10" i="13"/>
  <c r="I10" i="13"/>
  <c r="C11" i="13"/>
  <c r="D11" i="13"/>
  <c r="E11" i="13"/>
  <c r="I11" i="13"/>
  <c r="C12" i="13"/>
  <c r="D12" i="13"/>
  <c r="E12" i="13"/>
  <c r="I12" i="13"/>
  <c r="C13" i="13"/>
  <c r="D13" i="13"/>
  <c r="E13" i="13"/>
  <c r="I13" i="13"/>
  <c r="C14" i="13"/>
  <c r="D14" i="13"/>
  <c r="E14" i="13"/>
  <c r="I14" i="13"/>
  <c r="C15" i="13"/>
  <c r="D15" i="13"/>
  <c r="E15" i="13"/>
  <c r="I15" i="13"/>
  <c r="C16" i="13"/>
  <c r="D16" i="13"/>
  <c r="E16" i="13"/>
  <c r="I16" i="13"/>
  <c r="C17" i="13"/>
  <c r="D17" i="13"/>
  <c r="E17" i="13"/>
  <c r="I17" i="13"/>
  <c r="C18" i="13"/>
  <c r="D18" i="13"/>
  <c r="E18" i="13"/>
  <c r="I18" i="13"/>
  <c r="C19" i="13"/>
  <c r="D19" i="13"/>
  <c r="E19" i="13"/>
  <c r="I19" i="13"/>
  <c r="C20" i="13"/>
  <c r="D20" i="13"/>
  <c r="E20" i="13"/>
  <c r="I20" i="13"/>
  <c r="C21" i="13"/>
  <c r="D21" i="13"/>
  <c r="E21" i="13"/>
  <c r="I21" i="13"/>
  <c r="C22" i="13"/>
  <c r="D22" i="13"/>
  <c r="E22" i="13"/>
  <c r="I22" i="13"/>
  <c r="C23" i="13"/>
  <c r="D23" i="13"/>
  <c r="E23" i="13"/>
  <c r="I23" i="13"/>
  <c r="C24" i="13"/>
  <c r="D24" i="13"/>
  <c r="E24" i="13"/>
  <c r="I24" i="13"/>
  <c r="C25" i="13"/>
  <c r="D25" i="13"/>
  <c r="E25" i="13"/>
  <c r="I25" i="13"/>
  <c r="C26" i="13"/>
  <c r="D26" i="13"/>
  <c r="E26" i="13"/>
  <c r="I26" i="13"/>
  <c r="C27" i="13"/>
  <c r="D27" i="13"/>
  <c r="E27" i="13"/>
  <c r="I27" i="13"/>
  <c r="C28" i="13"/>
  <c r="D28" i="13"/>
  <c r="E28" i="13"/>
  <c r="I28" i="13"/>
  <c r="C29" i="13"/>
  <c r="D29" i="13"/>
  <c r="E29" i="13"/>
  <c r="I29" i="13"/>
  <c r="C30" i="13"/>
  <c r="D30" i="13"/>
  <c r="E30" i="13"/>
  <c r="I30" i="13"/>
  <c r="C31" i="13"/>
  <c r="D31" i="13"/>
  <c r="E31" i="13"/>
  <c r="I31" i="13"/>
  <c r="C32" i="13"/>
  <c r="D32" i="13"/>
  <c r="E32" i="13"/>
  <c r="I32" i="13"/>
  <c r="C33" i="13"/>
  <c r="D33" i="13"/>
  <c r="E33" i="13"/>
  <c r="I33" i="13"/>
  <c r="C34" i="13"/>
  <c r="D34" i="13"/>
  <c r="E34" i="13"/>
  <c r="I34" i="13"/>
  <c r="C35" i="13"/>
  <c r="D35" i="13"/>
  <c r="E35" i="13"/>
  <c r="I35" i="13"/>
  <c r="C36" i="13"/>
  <c r="D36" i="13"/>
  <c r="E36" i="13"/>
  <c r="I36" i="13"/>
  <c r="C37" i="13"/>
  <c r="D37" i="13"/>
  <c r="E37" i="13"/>
  <c r="I37" i="13"/>
  <c r="C38" i="13"/>
  <c r="D38" i="13"/>
  <c r="E38" i="13"/>
  <c r="I38" i="13"/>
  <c r="C39" i="13"/>
  <c r="D39" i="13"/>
  <c r="E39" i="13"/>
  <c r="I39" i="13"/>
  <c r="C40" i="13"/>
  <c r="D40" i="13"/>
  <c r="E40" i="13"/>
  <c r="I40" i="13"/>
  <c r="C41" i="13"/>
  <c r="D41" i="13"/>
  <c r="E41" i="13"/>
  <c r="I41" i="13"/>
  <c r="C42" i="13"/>
  <c r="D42" i="13"/>
  <c r="E42" i="13"/>
  <c r="I42" i="13"/>
  <c r="C43" i="13"/>
  <c r="D43" i="13"/>
  <c r="E43" i="13"/>
  <c r="I43" i="13"/>
  <c r="C44" i="13"/>
  <c r="D44" i="13"/>
  <c r="E44" i="13"/>
  <c r="I44" i="13"/>
  <c r="C45" i="13"/>
  <c r="D45" i="13"/>
  <c r="E45" i="13"/>
  <c r="I45" i="13"/>
  <c r="C46" i="13"/>
  <c r="D46" i="13"/>
  <c r="E46" i="13"/>
  <c r="I46" i="13"/>
  <c r="C47" i="13"/>
  <c r="D47" i="13"/>
  <c r="E47" i="13"/>
  <c r="I47" i="13"/>
  <c r="C48" i="13"/>
  <c r="D48" i="13"/>
  <c r="E48" i="13"/>
  <c r="I48" i="13"/>
  <c r="C49" i="13"/>
  <c r="D49" i="13"/>
  <c r="E49" i="13"/>
  <c r="I49" i="13"/>
  <c r="C50" i="13"/>
  <c r="D50" i="13"/>
  <c r="E50" i="13"/>
  <c r="I50" i="13"/>
  <c r="C51" i="13"/>
  <c r="D51" i="13"/>
  <c r="E51" i="13"/>
  <c r="I51" i="13"/>
  <c r="C52" i="13"/>
  <c r="D52" i="13"/>
  <c r="E52" i="13"/>
  <c r="I52" i="13"/>
  <c r="C53" i="13"/>
  <c r="D53" i="13"/>
  <c r="E53" i="13"/>
  <c r="I53" i="13"/>
  <c r="C54" i="13"/>
  <c r="D54" i="13"/>
  <c r="E54" i="13"/>
  <c r="I54" i="13"/>
  <c r="C55" i="13"/>
  <c r="D55" i="13"/>
  <c r="E55" i="13"/>
  <c r="I55" i="13"/>
  <c r="I2" i="13"/>
  <c r="E2" i="13"/>
  <c r="D2" i="13"/>
  <c r="C2" i="13"/>
  <c r="I20" i="12"/>
  <c r="C3" i="12"/>
  <c r="D3" i="12"/>
  <c r="E3" i="12"/>
  <c r="I3" i="12"/>
  <c r="C4" i="12"/>
  <c r="D4" i="12"/>
  <c r="E4" i="12"/>
  <c r="I4" i="12"/>
  <c r="C5" i="12"/>
  <c r="D5" i="12"/>
  <c r="E5" i="12"/>
  <c r="I5" i="12"/>
  <c r="C6" i="12"/>
  <c r="D6" i="12"/>
  <c r="E6" i="12"/>
  <c r="I6" i="12"/>
  <c r="C7" i="12"/>
  <c r="D7" i="12"/>
  <c r="E7" i="12"/>
  <c r="I7" i="12"/>
  <c r="C8" i="12"/>
  <c r="D8" i="12"/>
  <c r="E8" i="12"/>
  <c r="I8" i="12"/>
  <c r="G9" i="12"/>
  <c r="F9" i="12"/>
  <c r="H9" i="12"/>
  <c r="I9" i="12"/>
  <c r="C10" i="12"/>
  <c r="D10" i="12"/>
  <c r="E10" i="12"/>
  <c r="I10" i="12"/>
  <c r="C11" i="12"/>
  <c r="D11" i="12"/>
  <c r="E11" i="12"/>
  <c r="I11" i="12"/>
  <c r="C12" i="12"/>
  <c r="D12" i="12"/>
  <c r="E12" i="12"/>
  <c r="I12" i="12"/>
  <c r="F13" i="12"/>
  <c r="G13" i="12"/>
  <c r="I13" i="12"/>
  <c r="C14" i="12"/>
  <c r="D14" i="12"/>
  <c r="E14" i="12"/>
  <c r="I14" i="12"/>
  <c r="C15" i="12"/>
  <c r="D15" i="12"/>
  <c r="E15" i="12"/>
  <c r="I15" i="12"/>
  <c r="C16" i="12"/>
  <c r="D16" i="12"/>
  <c r="E16" i="12"/>
  <c r="I16" i="12"/>
  <c r="C17" i="12"/>
  <c r="D17" i="12"/>
  <c r="E17" i="12"/>
  <c r="I17" i="12"/>
  <c r="C18" i="12"/>
  <c r="D18" i="12"/>
  <c r="E18" i="12"/>
  <c r="I18" i="12"/>
  <c r="C19" i="12"/>
  <c r="D19" i="12"/>
  <c r="E19" i="12"/>
  <c r="I19" i="12"/>
  <c r="I2" i="12"/>
  <c r="E2" i="12"/>
  <c r="D2" i="12"/>
  <c r="C2" i="12"/>
  <c r="I37" i="11"/>
  <c r="C3" i="11"/>
  <c r="D3" i="11"/>
  <c r="E3" i="11"/>
  <c r="I3" i="11"/>
  <c r="C4" i="11"/>
  <c r="D4" i="11"/>
  <c r="E4" i="11"/>
  <c r="I4" i="11"/>
  <c r="C5" i="11"/>
  <c r="D5" i="11"/>
  <c r="E5" i="11"/>
  <c r="I5" i="11"/>
  <c r="C6" i="11"/>
  <c r="D6" i="11"/>
  <c r="E6" i="11"/>
  <c r="I6" i="11"/>
  <c r="C7" i="11"/>
  <c r="D7" i="11"/>
  <c r="E7" i="11"/>
  <c r="I7" i="11"/>
  <c r="C8" i="11"/>
  <c r="D8" i="11"/>
  <c r="E8" i="11"/>
  <c r="I8" i="11"/>
  <c r="C9" i="11"/>
  <c r="D9" i="11"/>
  <c r="E9" i="11"/>
  <c r="I9" i="11"/>
  <c r="C10" i="11"/>
  <c r="D10" i="11"/>
  <c r="E10" i="11"/>
  <c r="I10" i="11"/>
  <c r="C11" i="11"/>
  <c r="D11" i="11"/>
  <c r="E11" i="11"/>
  <c r="I11" i="11"/>
  <c r="C12" i="11"/>
  <c r="D12" i="11"/>
  <c r="E12" i="11"/>
  <c r="I12" i="11"/>
  <c r="C13" i="11"/>
  <c r="D13" i="11"/>
  <c r="E13" i="11"/>
  <c r="I13" i="11"/>
  <c r="C14" i="11"/>
  <c r="D14" i="11"/>
  <c r="E14" i="11"/>
  <c r="I14" i="11"/>
  <c r="C15" i="11"/>
  <c r="D15" i="11"/>
  <c r="E15" i="11"/>
  <c r="I15" i="11"/>
  <c r="C16" i="11"/>
  <c r="D16" i="11"/>
  <c r="E16" i="11"/>
  <c r="I16" i="11"/>
  <c r="C17" i="11"/>
  <c r="D17" i="11"/>
  <c r="E17" i="11"/>
  <c r="I17" i="11"/>
  <c r="C18" i="11"/>
  <c r="D18" i="11"/>
  <c r="E18" i="11"/>
  <c r="I18" i="11"/>
  <c r="C19" i="11"/>
  <c r="D19" i="11"/>
  <c r="E19" i="11"/>
  <c r="I19" i="11"/>
  <c r="C20" i="11"/>
  <c r="D20" i="11"/>
  <c r="E20" i="11"/>
  <c r="I20" i="11"/>
  <c r="C21" i="11"/>
  <c r="D21" i="11"/>
  <c r="E21" i="11"/>
  <c r="I21" i="11"/>
  <c r="C22" i="11"/>
  <c r="D22" i="11"/>
  <c r="E22" i="11"/>
  <c r="I22" i="11"/>
  <c r="C23" i="11"/>
  <c r="D23" i="11"/>
  <c r="E23" i="11"/>
  <c r="I23" i="11"/>
  <c r="C24" i="11"/>
  <c r="D24" i="11"/>
  <c r="E24" i="11"/>
  <c r="I24" i="11"/>
  <c r="C25" i="11"/>
  <c r="D25" i="11"/>
  <c r="E25" i="11"/>
  <c r="I25" i="11"/>
  <c r="C26" i="11"/>
  <c r="D26" i="11"/>
  <c r="E26" i="11"/>
  <c r="I26" i="11"/>
  <c r="C27" i="11"/>
  <c r="D27" i="11"/>
  <c r="E27" i="11"/>
  <c r="I27" i="11"/>
  <c r="C28" i="11"/>
  <c r="D28" i="11"/>
  <c r="E28" i="11"/>
  <c r="I28" i="11"/>
  <c r="C29" i="11"/>
  <c r="D29" i="11"/>
  <c r="E29" i="11"/>
  <c r="I29" i="11"/>
  <c r="C30" i="11"/>
  <c r="D30" i="11"/>
  <c r="E30" i="11"/>
  <c r="I30" i="11"/>
  <c r="C31" i="11"/>
  <c r="D31" i="11"/>
  <c r="E31" i="11"/>
  <c r="I31" i="11"/>
  <c r="C32" i="11"/>
  <c r="D32" i="11"/>
  <c r="E32" i="11"/>
  <c r="I32" i="11"/>
  <c r="C33" i="11"/>
  <c r="D33" i="11"/>
  <c r="E33" i="11"/>
  <c r="I33" i="11"/>
  <c r="C34" i="11"/>
  <c r="D34" i="11"/>
  <c r="E34" i="11"/>
  <c r="I34" i="11"/>
  <c r="C35" i="11"/>
  <c r="D35" i="11"/>
  <c r="E35" i="11"/>
  <c r="I35" i="11"/>
  <c r="C36" i="11"/>
  <c r="D36" i="11"/>
  <c r="E36" i="11"/>
  <c r="I36" i="11"/>
  <c r="I2" i="11"/>
  <c r="E2" i="11"/>
  <c r="D2" i="11"/>
  <c r="C2" i="11"/>
  <c r="I17" i="10"/>
  <c r="C3" i="10"/>
  <c r="D3" i="10"/>
  <c r="E3" i="10"/>
  <c r="I3" i="10"/>
  <c r="F4" i="10"/>
  <c r="G4" i="10"/>
  <c r="I4" i="10"/>
  <c r="C5" i="10"/>
  <c r="D5" i="10"/>
  <c r="E5" i="10"/>
  <c r="I5" i="10"/>
  <c r="C6" i="10"/>
  <c r="D6" i="10"/>
  <c r="E6" i="10"/>
  <c r="I6" i="10"/>
  <c r="C7" i="10"/>
  <c r="D7" i="10"/>
  <c r="E7" i="10"/>
  <c r="I7" i="10"/>
  <c r="C8" i="10"/>
  <c r="D8" i="10"/>
  <c r="E8" i="10"/>
  <c r="I8" i="10"/>
  <c r="C9" i="10"/>
  <c r="D9" i="10"/>
  <c r="E9" i="10"/>
  <c r="I9" i="10"/>
  <c r="F10" i="10"/>
  <c r="G10" i="10"/>
  <c r="I10" i="10"/>
  <c r="C11" i="10"/>
  <c r="D11" i="10"/>
  <c r="E11" i="10"/>
  <c r="I11" i="10"/>
  <c r="C12" i="10"/>
  <c r="D12" i="10"/>
  <c r="E12" i="10"/>
  <c r="I12" i="10"/>
  <c r="C13" i="10"/>
  <c r="D13" i="10"/>
  <c r="E13" i="10"/>
  <c r="I13" i="10"/>
  <c r="C14" i="10"/>
  <c r="D14" i="10"/>
  <c r="E14" i="10"/>
  <c r="I14" i="10"/>
  <c r="C15" i="10"/>
  <c r="D15" i="10"/>
  <c r="E15" i="10"/>
  <c r="I15" i="10"/>
  <c r="C16" i="10"/>
  <c r="D16" i="10"/>
  <c r="E16" i="10"/>
  <c r="I16" i="10"/>
  <c r="I2" i="10"/>
  <c r="E2" i="10"/>
  <c r="D2" i="10"/>
  <c r="C2" i="10"/>
  <c r="I34" i="9"/>
  <c r="C3" i="9"/>
  <c r="D3" i="9"/>
  <c r="E3" i="9"/>
  <c r="I3" i="9"/>
  <c r="C4" i="9"/>
  <c r="D4" i="9"/>
  <c r="E4" i="9"/>
  <c r="I4" i="9"/>
  <c r="C5" i="9"/>
  <c r="D5" i="9"/>
  <c r="E5" i="9"/>
  <c r="I5" i="9"/>
  <c r="C6" i="9"/>
  <c r="D6" i="9"/>
  <c r="E6" i="9"/>
  <c r="I6" i="9"/>
  <c r="C7" i="9"/>
  <c r="D7" i="9"/>
  <c r="E7" i="9"/>
  <c r="I7" i="9"/>
  <c r="C8" i="9"/>
  <c r="D8" i="9"/>
  <c r="E8" i="9"/>
  <c r="I8" i="9"/>
  <c r="C9" i="9"/>
  <c r="D9" i="9"/>
  <c r="E9" i="9"/>
  <c r="I9" i="9"/>
  <c r="C10" i="9"/>
  <c r="D10" i="9"/>
  <c r="E10" i="9"/>
  <c r="I10" i="9"/>
  <c r="C11" i="9"/>
  <c r="D11" i="9"/>
  <c r="E11" i="9"/>
  <c r="I11" i="9"/>
  <c r="C12" i="9"/>
  <c r="D12" i="9"/>
  <c r="E12" i="9"/>
  <c r="I12" i="9"/>
  <c r="C13" i="9"/>
  <c r="D13" i="9"/>
  <c r="E13" i="9"/>
  <c r="I13" i="9"/>
  <c r="C14" i="9"/>
  <c r="D14" i="9"/>
  <c r="E14" i="9"/>
  <c r="I14" i="9"/>
  <c r="C15" i="9"/>
  <c r="D15" i="9"/>
  <c r="E15" i="9"/>
  <c r="I15" i="9"/>
  <c r="C16" i="9"/>
  <c r="D16" i="9"/>
  <c r="E16" i="9"/>
  <c r="I16" i="9"/>
  <c r="C17" i="9"/>
  <c r="D17" i="9"/>
  <c r="E17" i="9"/>
  <c r="I17" i="9"/>
  <c r="C18" i="9"/>
  <c r="D18" i="9"/>
  <c r="E18" i="9"/>
  <c r="I18" i="9"/>
  <c r="C19" i="9"/>
  <c r="D19" i="9"/>
  <c r="E19" i="9"/>
  <c r="I19" i="9"/>
  <c r="C20" i="9"/>
  <c r="D20" i="9"/>
  <c r="E20" i="9"/>
  <c r="I20" i="9"/>
  <c r="C21" i="9"/>
  <c r="D21" i="9"/>
  <c r="E21" i="9"/>
  <c r="I21" i="9"/>
  <c r="C22" i="9"/>
  <c r="D22" i="9"/>
  <c r="E22" i="9"/>
  <c r="I22" i="9"/>
  <c r="C23" i="9"/>
  <c r="D23" i="9"/>
  <c r="E23" i="9"/>
  <c r="I23" i="9"/>
  <c r="C24" i="9"/>
  <c r="D24" i="9"/>
  <c r="E24" i="9"/>
  <c r="I24" i="9"/>
  <c r="C25" i="9"/>
  <c r="D25" i="9"/>
  <c r="E25" i="9"/>
  <c r="I25" i="9"/>
  <c r="C26" i="9"/>
  <c r="D26" i="9"/>
  <c r="E26" i="9"/>
  <c r="I26" i="9"/>
  <c r="C27" i="9"/>
  <c r="D27" i="9"/>
  <c r="E27" i="9"/>
  <c r="I27" i="9"/>
  <c r="C28" i="9"/>
  <c r="D28" i="9"/>
  <c r="E28" i="9"/>
  <c r="I28" i="9"/>
  <c r="C29" i="9"/>
  <c r="D29" i="9"/>
  <c r="E29" i="9"/>
  <c r="I29" i="9"/>
  <c r="C30" i="9"/>
  <c r="D30" i="9"/>
  <c r="E30" i="9"/>
  <c r="I30" i="9"/>
  <c r="C31" i="9"/>
  <c r="D31" i="9"/>
  <c r="E31" i="9"/>
  <c r="I31" i="9"/>
  <c r="C32" i="9"/>
  <c r="D32" i="9"/>
  <c r="E32" i="9"/>
  <c r="I32" i="9"/>
  <c r="C33" i="9"/>
  <c r="D33" i="9"/>
  <c r="E33" i="9"/>
  <c r="I33" i="9"/>
  <c r="I2" i="9"/>
  <c r="E2" i="9"/>
  <c r="D2" i="9"/>
  <c r="C2" i="9"/>
  <c r="I46" i="8"/>
  <c r="C3" i="8"/>
  <c r="D3" i="8"/>
  <c r="E3" i="8"/>
  <c r="I3" i="8"/>
  <c r="C4" i="8"/>
  <c r="D4" i="8"/>
  <c r="E4" i="8"/>
  <c r="I4" i="8"/>
  <c r="C5" i="8"/>
  <c r="D5" i="8"/>
  <c r="E5" i="8"/>
  <c r="I5" i="8"/>
  <c r="C6" i="8"/>
  <c r="D6" i="8"/>
  <c r="E6" i="8"/>
  <c r="I6" i="8"/>
  <c r="C7" i="8"/>
  <c r="D7" i="8"/>
  <c r="E7" i="8"/>
  <c r="I7" i="8"/>
  <c r="C8" i="8"/>
  <c r="D8" i="8"/>
  <c r="E8" i="8"/>
  <c r="I8" i="8"/>
  <c r="C9" i="8"/>
  <c r="D9" i="8"/>
  <c r="E9" i="8"/>
  <c r="I9" i="8"/>
  <c r="C10" i="8"/>
  <c r="D10" i="8"/>
  <c r="E10" i="8"/>
  <c r="I10" i="8"/>
  <c r="C11" i="8"/>
  <c r="D11" i="8"/>
  <c r="E11" i="8"/>
  <c r="I11" i="8"/>
  <c r="C12" i="8"/>
  <c r="D12" i="8"/>
  <c r="E12" i="8"/>
  <c r="I12" i="8"/>
  <c r="C13" i="8"/>
  <c r="D13" i="8"/>
  <c r="E13" i="8"/>
  <c r="I13" i="8"/>
  <c r="C14" i="8"/>
  <c r="D14" i="8"/>
  <c r="E14" i="8"/>
  <c r="I14" i="8"/>
  <c r="C15" i="8"/>
  <c r="D15" i="8"/>
  <c r="E15" i="8"/>
  <c r="I15" i="8"/>
  <c r="C16" i="8"/>
  <c r="D16" i="8"/>
  <c r="E16" i="8"/>
  <c r="I16" i="8"/>
  <c r="C17" i="8"/>
  <c r="D17" i="8"/>
  <c r="E17" i="8"/>
  <c r="I17" i="8"/>
  <c r="C18" i="8"/>
  <c r="D18" i="8"/>
  <c r="E18" i="8"/>
  <c r="I18" i="8"/>
  <c r="C19" i="8"/>
  <c r="D19" i="8"/>
  <c r="E19" i="8"/>
  <c r="I19" i="8"/>
  <c r="C20" i="8"/>
  <c r="D20" i="8"/>
  <c r="E20" i="8"/>
  <c r="I20" i="8"/>
  <c r="C21" i="8"/>
  <c r="D21" i="8"/>
  <c r="E21" i="8"/>
  <c r="I21" i="8"/>
  <c r="C22" i="8"/>
  <c r="D22" i="8"/>
  <c r="E22" i="8"/>
  <c r="I22" i="8"/>
  <c r="C23" i="8"/>
  <c r="D23" i="8"/>
  <c r="E23" i="8"/>
  <c r="I23" i="8"/>
  <c r="C24" i="8"/>
  <c r="D24" i="8"/>
  <c r="E24" i="8"/>
  <c r="I24" i="8"/>
  <c r="C25" i="8"/>
  <c r="D25" i="8"/>
  <c r="E25" i="8"/>
  <c r="I25" i="8"/>
  <c r="F26" i="8"/>
  <c r="I26" i="8"/>
  <c r="C27" i="8"/>
  <c r="D27" i="8"/>
  <c r="E27" i="8"/>
  <c r="I27" i="8"/>
  <c r="C28" i="8"/>
  <c r="D28" i="8"/>
  <c r="E28" i="8"/>
  <c r="I28" i="8"/>
  <c r="C29" i="8"/>
  <c r="D29" i="8"/>
  <c r="E29" i="8"/>
  <c r="I29" i="8"/>
  <c r="C30" i="8"/>
  <c r="D30" i="8"/>
  <c r="E30" i="8"/>
  <c r="I30" i="8"/>
  <c r="C31" i="8"/>
  <c r="D31" i="8"/>
  <c r="E31" i="8"/>
  <c r="I31" i="8"/>
  <c r="C32" i="8"/>
  <c r="D32" i="8"/>
  <c r="E32" i="8"/>
  <c r="I32" i="8"/>
  <c r="C33" i="8"/>
  <c r="D33" i="8"/>
  <c r="E33" i="8"/>
  <c r="I33" i="8"/>
  <c r="C34" i="8"/>
  <c r="D34" i="8"/>
  <c r="E34" i="8"/>
  <c r="I34" i="8"/>
  <c r="C35" i="8"/>
  <c r="D35" i="8"/>
  <c r="E35" i="8"/>
  <c r="I35" i="8"/>
  <c r="C36" i="8"/>
  <c r="D36" i="8"/>
  <c r="E36" i="8"/>
  <c r="I36" i="8"/>
  <c r="C37" i="8"/>
  <c r="D37" i="8"/>
  <c r="E37" i="8"/>
  <c r="I37" i="8"/>
  <c r="C38" i="8"/>
  <c r="D38" i="8"/>
  <c r="E38" i="8"/>
  <c r="I38" i="8"/>
  <c r="C39" i="8"/>
  <c r="D39" i="8"/>
  <c r="E39" i="8"/>
  <c r="I39" i="8"/>
  <c r="C40" i="8"/>
  <c r="D40" i="8"/>
  <c r="E40" i="8"/>
  <c r="I40" i="8"/>
  <c r="C41" i="8"/>
  <c r="D41" i="8"/>
  <c r="E41" i="8"/>
  <c r="I41" i="8"/>
  <c r="C42" i="8"/>
  <c r="D42" i="8"/>
  <c r="E42" i="8"/>
  <c r="I42" i="8"/>
  <c r="C43" i="8"/>
  <c r="D43" i="8"/>
  <c r="E43" i="8"/>
  <c r="I43" i="8"/>
  <c r="C44" i="8"/>
  <c r="D44" i="8"/>
  <c r="E44" i="8"/>
  <c r="I44" i="8"/>
  <c r="C45" i="8"/>
  <c r="D45" i="8"/>
  <c r="E45" i="8"/>
  <c r="I45" i="8"/>
  <c r="I2" i="8"/>
  <c r="I55" i="7"/>
  <c r="C3" i="7"/>
  <c r="D3" i="7"/>
  <c r="E3" i="7"/>
  <c r="I3" i="7"/>
  <c r="C4" i="7"/>
  <c r="D4" i="7"/>
  <c r="E4" i="7"/>
  <c r="I4" i="7"/>
  <c r="C5" i="7"/>
  <c r="D5" i="7"/>
  <c r="E5" i="7"/>
  <c r="I5" i="7"/>
  <c r="C6" i="7"/>
  <c r="D6" i="7"/>
  <c r="E6" i="7"/>
  <c r="I6" i="7"/>
  <c r="C7" i="7"/>
  <c r="D7" i="7"/>
  <c r="E7" i="7"/>
  <c r="I7" i="7"/>
  <c r="C8" i="7"/>
  <c r="D8" i="7"/>
  <c r="E8" i="7"/>
  <c r="I8" i="7"/>
  <c r="C9" i="7"/>
  <c r="D9" i="7"/>
  <c r="E9" i="7"/>
  <c r="I9" i="7"/>
  <c r="C10" i="7"/>
  <c r="D10" i="7"/>
  <c r="E10" i="7"/>
  <c r="I10" i="7"/>
  <c r="C11" i="7"/>
  <c r="D11" i="7"/>
  <c r="E11" i="7"/>
  <c r="I11" i="7"/>
  <c r="C12" i="7"/>
  <c r="D12" i="7"/>
  <c r="E12" i="7"/>
  <c r="I12" i="7"/>
  <c r="C13" i="7"/>
  <c r="D13" i="7"/>
  <c r="E13" i="7"/>
  <c r="I13" i="7"/>
  <c r="C14" i="7"/>
  <c r="D14" i="7"/>
  <c r="E14" i="7"/>
  <c r="I14" i="7"/>
  <c r="C15" i="7"/>
  <c r="D15" i="7"/>
  <c r="E15" i="7"/>
  <c r="I15" i="7"/>
  <c r="C16" i="7"/>
  <c r="D16" i="7"/>
  <c r="E16" i="7"/>
  <c r="I16" i="7"/>
  <c r="C17" i="7"/>
  <c r="D17" i="7"/>
  <c r="E17" i="7"/>
  <c r="I17" i="7"/>
  <c r="C18" i="7"/>
  <c r="D18" i="7"/>
  <c r="E18" i="7"/>
  <c r="I18" i="7"/>
  <c r="C19" i="7"/>
  <c r="D19" i="7"/>
  <c r="E19" i="7"/>
  <c r="I19" i="7"/>
  <c r="C20" i="7"/>
  <c r="D20" i="7"/>
  <c r="E20" i="7"/>
  <c r="I20" i="7"/>
  <c r="C21" i="7"/>
  <c r="D21" i="7"/>
  <c r="E21" i="7"/>
  <c r="I21" i="7"/>
  <c r="C22" i="7"/>
  <c r="D22" i="7"/>
  <c r="E22" i="7"/>
  <c r="I22" i="7"/>
  <c r="C23" i="7"/>
  <c r="D23" i="7"/>
  <c r="E23" i="7"/>
  <c r="I23" i="7"/>
  <c r="C24" i="7"/>
  <c r="D24" i="7"/>
  <c r="E24" i="7"/>
  <c r="I24" i="7"/>
  <c r="C25" i="7"/>
  <c r="D25" i="7"/>
  <c r="E25" i="7"/>
  <c r="I25" i="7"/>
  <c r="C26" i="7"/>
  <c r="D26" i="7"/>
  <c r="E26" i="7"/>
  <c r="I26" i="7"/>
  <c r="C27" i="7"/>
  <c r="D27" i="7"/>
  <c r="E27" i="7"/>
  <c r="I27" i="7"/>
  <c r="C28" i="7"/>
  <c r="D28" i="7"/>
  <c r="E28" i="7"/>
  <c r="I28" i="7"/>
  <c r="C29" i="7"/>
  <c r="D29" i="7"/>
  <c r="E29" i="7"/>
  <c r="I29" i="7"/>
  <c r="C30" i="7"/>
  <c r="D30" i="7"/>
  <c r="E30" i="7"/>
  <c r="I30" i="7"/>
  <c r="C31" i="7"/>
  <c r="D31" i="7"/>
  <c r="E31" i="7"/>
  <c r="I31" i="7"/>
  <c r="C32" i="7"/>
  <c r="D32" i="7"/>
  <c r="E32" i="7"/>
  <c r="I32" i="7"/>
  <c r="C33" i="7"/>
  <c r="D33" i="7"/>
  <c r="E33" i="7"/>
  <c r="I33" i="7"/>
  <c r="C34" i="7"/>
  <c r="D34" i="7"/>
  <c r="E34" i="7"/>
  <c r="I34" i="7"/>
  <c r="C35" i="7"/>
  <c r="D35" i="7"/>
  <c r="E35" i="7"/>
  <c r="I35" i="7"/>
  <c r="C36" i="7"/>
  <c r="D36" i="7"/>
  <c r="E36" i="7"/>
  <c r="I36" i="7"/>
  <c r="C37" i="7"/>
  <c r="D37" i="7"/>
  <c r="E37" i="7"/>
  <c r="I37" i="7"/>
  <c r="C38" i="7"/>
  <c r="D38" i="7"/>
  <c r="E38" i="7"/>
  <c r="I38" i="7"/>
  <c r="C39" i="7"/>
  <c r="D39" i="7"/>
  <c r="E39" i="7"/>
  <c r="I39" i="7"/>
  <c r="C40" i="7"/>
  <c r="D40" i="7"/>
  <c r="E40" i="7"/>
  <c r="I40" i="7"/>
  <c r="C41" i="7"/>
  <c r="D41" i="7"/>
  <c r="E41" i="7"/>
  <c r="I41" i="7"/>
  <c r="C42" i="7"/>
  <c r="D42" i="7"/>
  <c r="E42" i="7"/>
  <c r="I42" i="7"/>
  <c r="C43" i="7"/>
  <c r="D43" i="7"/>
  <c r="E43" i="7"/>
  <c r="I43" i="7"/>
  <c r="C44" i="7"/>
  <c r="D44" i="7"/>
  <c r="E44" i="7"/>
  <c r="I44" i="7"/>
  <c r="C45" i="7"/>
  <c r="D45" i="7"/>
  <c r="E45" i="7"/>
  <c r="I45" i="7"/>
  <c r="C46" i="7"/>
  <c r="D46" i="7"/>
  <c r="E46" i="7"/>
  <c r="I46" i="7"/>
  <c r="C47" i="7"/>
  <c r="D47" i="7"/>
  <c r="E47" i="7"/>
  <c r="I47" i="7"/>
  <c r="C48" i="7"/>
  <c r="D48" i="7"/>
  <c r="E48" i="7"/>
  <c r="I48" i="7"/>
  <c r="C49" i="7"/>
  <c r="D49" i="7"/>
  <c r="E49" i="7"/>
  <c r="I49" i="7"/>
  <c r="C50" i="7"/>
  <c r="D50" i="7"/>
  <c r="E50" i="7"/>
  <c r="I50" i="7"/>
  <c r="C51" i="7"/>
  <c r="D51" i="7"/>
  <c r="E51" i="7"/>
  <c r="I51" i="7"/>
  <c r="C52" i="7"/>
  <c r="D52" i="7"/>
  <c r="E52" i="7"/>
  <c r="I52" i="7"/>
  <c r="C53" i="7"/>
  <c r="D53" i="7"/>
  <c r="E53" i="7"/>
  <c r="I53" i="7"/>
  <c r="C54" i="7"/>
  <c r="D54" i="7"/>
  <c r="E54" i="7"/>
  <c r="I54" i="7"/>
  <c r="I2" i="7"/>
  <c r="E2" i="7"/>
  <c r="D2" i="7"/>
  <c r="C2" i="7"/>
  <c r="J94" i="6"/>
  <c r="C3" i="6"/>
  <c r="D3" i="6"/>
  <c r="E3" i="6"/>
  <c r="J3" i="6"/>
  <c r="C4" i="6"/>
  <c r="D4" i="6"/>
  <c r="E4" i="6"/>
  <c r="J4" i="6"/>
  <c r="C5" i="6"/>
  <c r="D5" i="6"/>
  <c r="E5" i="6"/>
  <c r="J5" i="6"/>
  <c r="C6" i="6"/>
  <c r="D6" i="6"/>
  <c r="E6" i="6"/>
  <c r="J6" i="6"/>
  <c r="C7" i="6"/>
  <c r="D7" i="6"/>
  <c r="E7" i="6"/>
  <c r="J7" i="6"/>
  <c r="C8" i="6"/>
  <c r="D8" i="6"/>
  <c r="E8" i="6"/>
  <c r="J8" i="6"/>
  <c r="C9" i="6"/>
  <c r="D9" i="6"/>
  <c r="E9" i="6"/>
  <c r="J9" i="6"/>
  <c r="C10" i="6"/>
  <c r="D10" i="6"/>
  <c r="E10" i="6"/>
  <c r="J10" i="6"/>
  <c r="C11" i="6"/>
  <c r="D11" i="6"/>
  <c r="E11" i="6"/>
  <c r="J11" i="6"/>
  <c r="C12" i="6"/>
  <c r="D12" i="6"/>
  <c r="E12" i="6"/>
  <c r="J12" i="6"/>
  <c r="J13" i="6"/>
  <c r="C14" i="6"/>
  <c r="D14" i="6"/>
  <c r="E14" i="6"/>
  <c r="J14" i="6"/>
  <c r="C15" i="6"/>
  <c r="D15" i="6"/>
  <c r="E15" i="6"/>
  <c r="J15" i="6"/>
  <c r="C16" i="6"/>
  <c r="D16" i="6"/>
  <c r="E16" i="6"/>
  <c r="J16" i="6"/>
  <c r="C17" i="6"/>
  <c r="D17" i="6"/>
  <c r="E17" i="6"/>
  <c r="J17" i="6"/>
  <c r="C18" i="6"/>
  <c r="D18" i="6"/>
  <c r="E18" i="6"/>
  <c r="J18" i="6"/>
  <c r="C19" i="6"/>
  <c r="D19" i="6"/>
  <c r="E19" i="6"/>
  <c r="J19" i="6"/>
  <c r="C20" i="6"/>
  <c r="D20" i="6"/>
  <c r="E20" i="6"/>
  <c r="J20" i="6"/>
  <c r="C21" i="6"/>
  <c r="D21" i="6"/>
  <c r="E21" i="6"/>
  <c r="J21" i="6"/>
  <c r="C22" i="6"/>
  <c r="D22" i="6"/>
  <c r="E22" i="6"/>
  <c r="J22" i="6"/>
  <c r="C23" i="6"/>
  <c r="D23" i="6"/>
  <c r="E23" i="6"/>
  <c r="J23" i="6"/>
  <c r="C24" i="6"/>
  <c r="D24" i="6"/>
  <c r="E24" i="6"/>
  <c r="J24" i="6"/>
  <c r="C25" i="6"/>
  <c r="D25" i="6"/>
  <c r="E25" i="6"/>
  <c r="J25" i="6"/>
  <c r="J26" i="6"/>
  <c r="C27" i="6"/>
  <c r="D27" i="6"/>
  <c r="E27" i="6"/>
  <c r="J27" i="6"/>
  <c r="C28" i="6"/>
  <c r="D28" i="6"/>
  <c r="E28" i="6"/>
  <c r="J28" i="6"/>
  <c r="C29" i="6"/>
  <c r="D29" i="6"/>
  <c r="E29" i="6"/>
  <c r="J29" i="6"/>
  <c r="C30" i="6"/>
  <c r="D30" i="6"/>
  <c r="E30" i="6"/>
  <c r="J30" i="6"/>
  <c r="C31" i="6"/>
  <c r="D31" i="6"/>
  <c r="E31" i="6"/>
  <c r="J31" i="6"/>
  <c r="C32" i="6"/>
  <c r="D32" i="6"/>
  <c r="E32" i="6"/>
  <c r="J32" i="6"/>
  <c r="C33" i="6"/>
  <c r="D33" i="6"/>
  <c r="E33" i="6"/>
  <c r="J33" i="6"/>
  <c r="C34" i="6"/>
  <c r="D34" i="6"/>
  <c r="E34" i="6"/>
  <c r="J34" i="6"/>
  <c r="C35" i="6"/>
  <c r="D35" i="6"/>
  <c r="E35" i="6"/>
  <c r="J35" i="6"/>
  <c r="C36" i="6"/>
  <c r="D36" i="6"/>
  <c r="E36" i="6"/>
  <c r="J36" i="6"/>
  <c r="C37" i="6"/>
  <c r="D37" i="6"/>
  <c r="E37" i="6"/>
  <c r="J37" i="6"/>
  <c r="C38" i="6"/>
  <c r="D38" i="6"/>
  <c r="E38" i="6"/>
  <c r="J38" i="6"/>
  <c r="C39" i="6"/>
  <c r="D39" i="6"/>
  <c r="E39" i="6"/>
  <c r="J39" i="6"/>
  <c r="C40" i="6"/>
  <c r="D40" i="6"/>
  <c r="E40" i="6"/>
  <c r="J40" i="6"/>
  <c r="C41" i="6"/>
  <c r="D41" i="6"/>
  <c r="E41" i="6"/>
  <c r="J41" i="6"/>
  <c r="C42" i="6"/>
  <c r="D42" i="6"/>
  <c r="E42" i="6"/>
  <c r="J42" i="6"/>
  <c r="C43" i="6"/>
  <c r="D43" i="6"/>
  <c r="E43" i="6"/>
  <c r="J43" i="6"/>
  <c r="C44" i="6"/>
  <c r="D44" i="6"/>
  <c r="E44" i="6"/>
  <c r="J44" i="6"/>
  <c r="C45" i="6"/>
  <c r="D45" i="6"/>
  <c r="E45" i="6"/>
  <c r="J45" i="6"/>
  <c r="C46" i="6"/>
  <c r="D46" i="6"/>
  <c r="E46" i="6"/>
  <c r="J46" i="6"/>
  <c r="C47" i="6"/>
  <c r="D47" i="6"/>
  <c r="E47" i="6"/>
  <c r="J47" i="6"/>
  <c r="C48" i="6"/>
  <c r="D48" i="6"/>
  <c r="E48" i="6"/>
  <c r="J48" i="6"/>
  <c r="C49" i="6"/>
  <c r="D49" i="6"/>
  <c r="E49" i="6"/>
  <c r="J49" i="6"/>
  <c r="C50" i="6"/>
  <c r="D50" i="6"/>
  <c r="E50" i="6"/>
  <c r="J50" i="6"/>
  <c r="C51" i="6"/>
  <c r="D51" i="6"/>
  <c r="E51" i="6"/>
  <c r="J51" i="6"/>
  <c r="C52" i="6"/>
  <c r="D52" i="6"/>
  <c r="E52" i="6"/>
  <c r="J52" i="6"/>
  <c r="C53" i="6"/>
  <c r="D53" i="6"/>
  <c r="E53" i="6"/>
  <c r="J53" i="6"/>
  <c r="C54" i="6"/>
  <c r="D54" i="6"/>
  <c r="E54" i="6"/>
  <c r="J54" i="6"/>
  <c r="C55" i="6"/>
  <c r="D55" i="6"/>
  <c r="E55" i="6"/>
  <c r="J55" i="6"/>
  <c r="C56" i="6"/>
  <c r="D56" i="6"/>
  <c r="E56" i="6"/>
  <c r="J56" i="6"/>
  <c r="C57" i="6"/>
  <c r="D57" i="6"/>
  <c r="E57" i="6"/>
  <c r="J57" i="6"/>
  <c r="C58" i="6"/>
  <c r="D58" i="6"/>
  <c r="E58" i="6"/>
  <c r="J58" i="6"/>
  <c r="C59" i="6"/>
  <c r="D59" i="6"/>
  <c r="E59" i="6"/>
  <c r="J59" i="6"/>
  <c r="C60" i="6"/>
  <c r="D60" i="6"/>
  <c r="E60" i="6"/>
  <c r="J60" i="6"/>
  <c r="C61" i="6"/>
  <c r="D61" i="6"/>
  <c r="E61" i="6"/>
  <c r="J61" i="6"/>
  <c r="C62" i="6"/>
  <c r="D62" i="6"/>
  <c r="E62" i="6"/>
  <c r="J62" i="6"/>
  <c r="C63" i="6"/>
  <c r="D63" i="6"/>
  <c r="E63" i="6"/>
  <c r="J63" i="6"/>
  <c r="C64" i="6"/>
  <c r="D64" i="6"/>
  <c r="E64" i="6"/>
  <c r="J64" i="6"/>
  <c r="C65" i="6"/>
  <c r="D65" i="6"/>
  <c r="E65" i="6"/>
  <c r="J65" i="6"/>
  <c r="C66" i="6"/>
  <c r="D66" i="6"/>
  <c r="E66" i="6"/>
  <c r="J66" i="6"/>
  <c r="C67" i="6"/>
  <c r="D67" i="6"/>
  <c r="E67" i="6"/>
  <c r="J67" i="6"/>
  <c r="C68" i="6"/>
  <c r="D68" i="6"/>
  <c r="E68" i="6"/>
  <c r="J68" i="6"/>
  <c r="C69" i="6"/>
  <c r="D69" i="6"/>
  <c r="E69" i="6"/>
  <c r="J69" i="6"/>
  <c r="C70" i="6"/>
  <c r="D70" i="6"/>
  <c r="E70" i="6"/>
  <c r="J70" i="6"/>
  <c r="C71" i="6"/>
  <c r="D71" i="6"/>
  <c r="E71" i="6"/>
  <c r="J71" i="6"/>
  <c r="C72" i="6"/>
  <c r="D72" i="6"/>
  <c r="E72" i="6"/>
  <c r="J72" i="6"/>
  <c r="C73" i="6"/>
  <c r="D73" i="6"/>
  <c r="E73" i="6"/>
  <c r="J73" i="6"/>
  <c r="C74" i="6"/>
  <c r="D74" i="6"/>
  <c r="E74" i="6"/>
  <c r="J74" i="6"/>
  <c r="C75" i="6"/>
  <c r="D75" i="6"/>
  <c r="E75" i="6"/>
  <c r="J75" i="6"/>
  <c r="C76" i="6"/>
  <c r="D76" i="6"/>
  <c r="E76" i="6"/>
  <c r="J76" i="6"/>
  <c r="C77" i="6"/>
  <c r="D77" i="6"/>
  <c r="E77" i="6"/>
  <c r="J77" i="6"/>
  <c r="C78" i="6"/>
  <c r="D78" i="6"/>
  <c r="E78" i="6"/>
  <c r="J78" i="6"/>
  <c r="C79" i="6"/>
  <c r="D79" i="6"/>
  <c r="E79" i="6"/>
  <c r="J79" i="6"/>
  <c r="C80" i="6"/>
  <c r="D80" i="6"/>
  <c r="E80" i="6"/>
  <c r="J80" i="6"/>
  <c r="C81" i="6"/>
  <c r="D81" i="6"/>
  <c r="E81" i="6"/>
  <c r="J81" i="6"/>
  <c r="C82" i="6"/>
  <c r="D82" i="6"/>
  <c r="E82" i="6"/>
  <c r="J82" i="6"/>
  <c r="C83" i="6"/>
  <c r="D83" i="6"/>
  <c r="E83" i="6"/>
  <c r="J83" i="6"/>
  <c r="C84" i="6"/>
  <c r="D84" i="6"/>
  <c r="E84" i="6"/>
  <c r="J84" i="6"/>
  <c r="C85" i="6"/>
  <c r="D85" i="6"/>
  <c r="E85" i="6"/>
  <c r="J85" i="6"/>
  <c r="C86" i="6"/>
  <c r="D86" i="6"/>
  <c r="E86" i="6"/>
  <c r="J86" i="6"/>
  <c r="C87" i="6"/>
  <c r="D87" i="6"/>
  <c r="E87" i="6"/>
  <c r="J87" i="6"/>
  <c r="C88" i="6"/>
  <c r="D88" i="6"/>
  <c r="E88" i="6"/>
  <c r="J88" i="6"/>
  <c r="C89" i="6"/>
  <c r="D89" i="6"/>
  <c r="E89" i="6"/>
  <c r="J89" i="6"/>
  <c r="C90" i="6"/>
  <c r="D90" i="6"/>
  <c r="E90" i="6"/>
  <c r="J90" i="6"/>
  <c r="C91" i="6"/>
  <c r="D91" i="6"/>
  <c r="E91" i="6"/>
  <c r="J91" i="6"/>
  <c r="C92" i="6"/>
  <c r="D92" i="6"/>
  <c r="E92" i="6"/>
  <c r="J92" i="6"/>
  <c r="C93" i="6"/>
  <c r="D93" i="6"/>
  <c r="E93" i="6"/>
  <c r="J93" i="6"/>
  <c r="J2" i="6"/>
  <c r="E2" i="6"/>
  <c r="D2" i="6"/>
  <c r="C2" i="6"/>
  <c r="J53" i="5"/>
  <c r="C44" i="5"/>
  <c r="D44" i="5"/>
  <c r="E44" i="5"/>
  <c r="C2" i="5"/>
  <c r="D2" i="5"/>
  <c r="E2" i="5"/>
  <c r="J2" i="5"/>
  <c r="C3" i="5"/>
  <c r="D3" i="5"/>
  <c r="E3" i="5"/>
  <c r="J3" i="5"/>
  <c r="C4" i="5"/>
  <c r="D4" i="5"/>
  <c r="E4" i="5"/>
  <c r="J4" i="5"/>
  <c r="C5" i="5"/>
  <c r="D5" i="5"/>
  <c r="E5" i="5"/>
  <c r="J5" i="5"/>
  <c r="C6" i="5"/>
  <c r="D6" i="5"/>
  <c r="E6" i="5"/>
  <c r="J6" i="5"/>
  <c r="C7" i="5"/>
  <c r="D7" i="5"/>
  <c r="E7" i="5"/>
  <c r="J7" i="5"/>
  <c r="C8" i="5"/>
  <c r="D8" i="5"/>
  <c r="E8" i="5"/>
  <c r="J8" i="5"/>
  <c r="C9" i="5"/>
  <c r="D9" i="5"/>
  <c r="E9" i="5"/>
  <c r="J9" i="5"/>
  <c r="C10" i="5"/>
  <c r="D10" i="5"/>
  <c r="E10" i="5"/>
  <c r="J10" i="5"/>
  <c r="C11" i="5"/>
  <c r="D11" i="5"/>
  <c r="E11" i="5"/>
  <c r="J11" i="5"/>
  <c r="C12" i="5"/>
  <c r="D12" i="5"/>
  <c r="E12" i="5"/>
  <c r="J12" i="5"/>
  <c r="C13" i="5"/>
  <c r="D13" i="5"/>
  <c r="E13" i="5"/>
  <c r="J13" i="5"/>
  <c r="C14" i="5"/>
  <c r="D14" i="5"/>
  <c r="E14" i="5"/>
  <c r="J14" i="5"/>
  <c r="C15" i="5"/>
  <c r="D15" i="5"/>
  <c r="E15" i="5"/>
  <c r="J15" i="5"/>
  <c r="C16" i="5"/>
  <c r="D16" i="5"/>
  <c r="E16" i="5"/>
  <c r="J16" i="5"/>
  <c r="C17" i="5"/>
  <c r="D17" i="5"/>
  <c r="E17" i="5"/>
  <c r="J17" i="5"/>
  <c r="C18" i="5"/>
  <c r="D18" i="5"/>
  <c r="E18" i="5"/>
  <c r="J18" i="5"/>
  <c r="C19" i="5"/>
  <c r="D19" i="5"/>
  <c r="E19" i="5"/>
  <c r="J19" i="5"/>
  <c r="C20" i="5"/>
  <c r="D20" i="5"/>
  <c r="E20" i="5"/>
  <c r="J20" i="5"/>
  <c r="C21" i="5"/>
  <c r="D21" i="5"/>
  <c r="E21" i="5"/>
  <c r="J21" i="5"/>
  <c r="C22" i="5"/>
  <c r="D22" i="5"/>
  <c r="E22" i="5"/>
  <c r="J22" i="5"/>
  <c r="C23" i="5"/>
  <c r="D23" i="5"/>
  <c r="E23" i="5"/>
  <c r="J23" i="5"/>
  <c r="C24" i="5"/>
  <c r="D24" i="5"/>
  <c r="E24" i="5"/>
  <c r="J24" i="5"/>
  <c r="C25" i="5"/>
  <c r="D25" i="5"/>
  <c r="E25" i="5"/>
  <c r="J25" i="5"/>
  <c r="C26" i="5"/>
  <c r="D26" i="5"/>
  <c r="E26" i="5"/>
  <c r="J26" i="5"/>
  <c r="C27" i="5"/>
  <c r="D27" i="5"/>
  <c r="E27" i="5"/>
  <c r="J27" i="5"/>
  <c r="C28" i="5"/>
  <c r="D28" i="5"/>
  <c r="E28" i="5"/>
  <c r="J28" i="5"/>
  <c r="C29" i="5"/>
  <c r="D29" i="5"/>
  <c r="E29" i="5"/>
  <c r="J29" i="5"/>
  <c r="C30" i="5"/>
  <c r="D30" i="5"/>
  <c r="E30" i="5"/>
  <c r="J30" i="5"/>
  <c r="C31" i="5"/>
  <c r="D31" i="5"/>
  <c r="E31" i="5"/>
  <c r="J31" i="5"/>
  <c r="C32" i="5"/>
  <c r="D32" i="5"/>
  <c r="E32" i="5"/>
  <c r="J32" i="5"/>
  <c r="C33" i="5"/>
  <c r="D33" i="5"/>
  <c r="E33" i="5"/>
  <c r="J33" i="5"/>
  <c r="C34" i="5"/>
  <c r="D34" i="5"/>
  <c r="E34" i="5"/>
  <c r="J34" i="5"/>
  <c r="C35" i="5"/>
  <c r="D35" i="5"/>
  <c r="E35" i="5"/>
  <c r="J35" i="5"/>
  <c r="C36" i="5"/>
  <c r="D36" i="5"/>
  <c r="E36" i="5"/>
  <c r="J36" i="5"/>
  <c r="C37" i="5"/>
  <c r="D37" i="5"/>
  <c r="E37" i="5"/>
  <c r="J37" i="5"/>
  <c r="C38" i="5"/>
  <c r="D38" i="5"/>
  <c r="E38" i="5"/>
  <c r="J38" i="5"/>
  <c r="C39" i="5"/>
  <c r="D39" i="5"/>
  <c r="E39" i="5"/>
  <c r="J39" i="5"/>
  <c r="C40" i="5"/>
  <c r="D40" i="5"/>
  <c r="E40" i="5"/>
  <c r="J40" i="5"/>
  <c r="C41" i="5"/>
  <c r="D41" i="5"/>
  <c r="E41" i="5"/>
  <c r="J41" i="5"/>
  <c r="J42" i="5"/>
  <c r="C43" i="5"/>
  <c r="D43" i="5"/>
  <c r="E43" i="5"/>
  <c r="J43" i="5"/>
  <c r="J44" i="5"/>
  <c r="C45" i="5"/>
  <c r="D45" i="5"/>
  <c r="E45" i="5"/>
  <c r="J45" i="5"/>
  <c r="C46" i="5"/>
  <c r="D46" i="5"/>
  <c r="E46" i="5"/>
  <c r="J46" i="5"/>
  <c r="C47" i="5"/>
  <c r="D47" i="5"/>
  <c r="E47" i="5"/>
  <c r="J47" i="5"/>
  <c r="C48" i="5"/>
  <c r="D48" i="5"/>
  <c r="E48" i="5"/>
  <c r="J48" i="5"/>
  <c r="C49" i="5"/>
  <c r="D49" i="5"/>
  <c r="E49" i="5"/>
  <c r="J49" i="5"/>
  <c r="C50" i="5"/>
  <c r="D50" i="5"/>
  <c r="E50" i="5"/>
  <c r="J50" i="5"/>
  <c r="C51" i="5"/>
  <c r="D51" i="5"/>
  <c r="E51" i="5"/>
  <c r="J51" i="5"/>
  <c r="C52" i="5"/>
  <c r="D52" i="5"/>
  <c r="E52" i="5"/>
  <c r="J52" i="5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2" i="3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2" i="4"/>
  <c r="C3" i="4"/>
  <c r="D3" i="4"/>
  <c r="E3" i="4"/>
  <c r="C4" i="4"/>
  <c r="D4" i="4"/>
  <c r="E4" i="4"/>
  <c r="C5" i="4"/>
  <c r="D5" i="4"/>
  <c r="E5" i="4"/>
  <c r="C6" i="4"/>
  <c r="D6" i="4"/>
  <c r="E6" i="4"/>
  <c r="C7" i="4"/>
  <c r="D7" i="4"/>
  <c r="E7" i="4"/>
  <c r="C8" i="4"/>
  <c r="D8" i="4"/>
  <c r="E8" i="4"/>
  <c r="C9" i="4"/>
  <c r="D9" i="4"/>
  <c r="E9" i="4"/>
  <c r="C10" i="4"/>
  <c r="D10" i="4"/>
  <c r="E10" i="4"/>
  <c r="C11" i="4"/>
  <c r="D11" i="4"/>
  <c r="E11" i="4"/>
  <c r="C12" i="4"/>
  <c r="D12" i="4"/>
  <c r="E12" i="4"/>
  <c r="C13" i="4"/>
  <c r="D13" i="4"/>
  <c r="E13" i="4"/>
  <c r="C14" i="4"/>
  <c r="D14" i="4"/>
  <c r="E14" i="4"/>
  <c r="C15" i="4"/>
  <c r="D15" i="4"/>
  <c r="E15" i="4"/>
  <c r="C16" i="4"/>
  <c r="D16" i="4"/>
  <c r="E16" i="4"/>
  <c r="C17" i="4"/>
  <c r="D17" i="4"/>
  <c r="E17" i="4"/>
  <c r="C18" i="4"/>
  <c r="D18" i="4"/>
  <c r="E18" i="4"/>
  <c r="C19" i="4"/>
  <c r="D19" i="4"/>
  <c r="E19" i="4"/>
  <c r="C20" i="4"/>
  <c r="D20" i="4"/>
  <c r="E20" i="4"/>
  <c r="C21" i="4"/>
  <c r="D21" i="4"/>
  <c r="E21" i="4"/>
  <c r="C22" i="4"/>
  <c r="D22" i="4"/>
  <c r="E22" i="4"/>
  <c r="C23" i="4"/>
  <c r="D23" i="4"/>
  <c r="E23" i="4"/>
  <c r="C24" i="4"/>
  <c r="D24" i="4"/>
  <c r="E24" i="4"/>
  <c r="C25" i="4"/>
  <c r="D25" i="4"/>
  <c r="E25" i="4"/>
  <c r="C26" i="4"/>
  <c r="D26" i="4"/>
  <c r="E26" i="4"/>
  <c r="C27" i="4"/>
  <c r="D27" i="4"/>
  <c r="E27" i="4"/>
  <c r="C28" i="4"/>
  <c r="D28" i="4"/>
  <c r="E28" i="4"/>
  <c r="C29" i="4"/>
  <c r="D29" i="4"/>
  <c r="E29" i="4"/>
  <c r="C30" i="4"/>
  <c r="D30" i="4"/>
  <c r="E30" i="4"/>
  <c r="C31" i="4"/>
  <c r="D31" i="4"/>
  <c r="E31" i="4"/>
  <c r="C32" i="4"/>
  <c r="D32" i="4"/>
  <c r="E32" i="4"/>
  <c r="C33" i="4"/>
  <c r="D33" i="4"/>
  <c r="E33" i="4"/>
  <c r="C34" i="4"/>
  <c r="D34" i="4"/>
  <c r="E34" i="4"/>
  <c r="C35" i="4"/>
  <c r="D35" i="4"/>
  <c r="E35" i="4"/>
  <c r="C36" i="4"/>
  <c r="D36" i="4"/>
  <c r="E36" i="4"/>
  <c r="C37" i="4"/>
  <c r="D37" i="4"/>
  <c r="E37" i="4"/>
  <c r="C38" i="4"/>
  <c r="D38" i="4"/>
  <c r="E38" i="4"/>
  <c r="C39" i="4"/>
  <c r="D39" i="4"/>
  <c r="E39" i="4"/>
  <c r="C40" i="4"/>
  <c r="D40" i="4"/>
  <c r="E40" i="4"/>
  <c r="F41" i="4"/>
  <c r="G41" i="4"/>
  <c r="C42" i="4"/>
  <c r="D42" i="4"/>
  <c r="E42" i="4"/>
  <c r="C43" i="4"/>
  <c r="D43" i="4"/>
  <c r="E43" i="4"/>
  <c r="C44" i="4"/>
  <c r="D44" i="4"/>
  <c r="E44" i="4"/>
  <c r="C45" i="4"/>
  <c r="D45" i="4"/>
  <c r="E45" i="4"/>
  <c r="C46" i="4"/>
  <c r="D46" i="4"/>
  <c r="E46" i="4"/>
  <c r="C47" i="4"/>
  <c r="D47" i="4"/>
  <c r="E47" i="4"/>
  <c r="C48" i="4"/>
  <c r="D48" i="4"/>
  <c r="E48" i="4"/>
  <c r="C49" i="4"/>
  <c r="D49" i="4"/>
  <c r="E49" i="4"/>
  <c r="C50" i="4"/>
  <c r="D50" i="4"/>
  <c r="E50" i="4"/>
  <c r="C51" i="4"/>
  <c r="D51" i="4"/>
  <c r="E51" i="4"/>
  <c r="C52" i="4"/>
  <c r="D52" i="4"/>
  <c r="E52" i="4"/>
  <c r="C53" i="4"/>
  <c r="D53" i="4"/>
  <c r="E53" i="4"/>
  <c r="C54" i="4"/>
  <c r="D54" i="4"/>
  <c r="E54" i="4"/>
  <c r="C55" i="4"/>
  <c r="D55" i="4"/>
  <c r="E55" i="4"/>
  <c r="C56" i="4"/>
  <c r="D56" i="4"/>
  <c r="E56" i="4"/>
  <c r="C57" i="4"/>
  <c r="D57" i="4"/>
  <c r="E57" i="4"/>
  <c r="C58" i="4"/>
  <c r="D58" i="4"/>
  <c r="E58" i="4"/>
  <c r="C59" i="4"/>
  <c r="D59" i="4"/>
  <c r="E59" i="4"/>
  <c r="C60" i="4"/>
  <c r="D60" i="4"/>
  <c r="E60" i="4"/>
  <c r="C61" i="4"/>
  <c r="D61" i="4"/>
  <c r="E61" i="4"/>
  <c r="C62" i="4"/>
  <c r="D62" i="4"/>
  <c r="E62" i="4"/>
  <c r="C63" i="4"/>
  <c r="D63" i="4"/>
  <c r="E63" i="4"/>
  <c r="C64" i="4"/>
  <c r="D64" i="4"/>
  <c r="E64" i="4"/>
  <c r="C65" i="4"/>
  <c r="D65" i="4"/>
  <c r="E65" i="4"/>
  <c r="C66" i="4"/>
  <c r="D66" i="4"/>
  <c r="E66" i="4"/>
  <c r="C67" i="4"/>
  <c r="D67" i="4"/>
  <c r="E67" i="4"/>
  <c r="C68" i="4"/>
  <c r="D68" i="4"/>
  <c r="E68" i="4"/>
  <c r="C69" i="4"/>
  <c r="D69" i="4"/>
  <c r="E69" i="4"/>
  <c r="C70" i="4"/>
  <c r="D70" i="4"/>
  <c r="E70" i="4"/>
  <c r="C71" i="4"/>
  <c r="D71" i="4"/>
  <c r="E71" i="4"/>
  <c r="C72" i="4"/>
  <c r="D72" i="4"/>
  <c r="E72" i="4"/>
  <c r="C73" i="4"/>
  <c r="D73" i="4"/>
  <c r="E73" i="4"/>
  <c r="C74" i="4"/>
  <c r="D74" i="4"/>
  <c r="E74" i="4"/>
  <c r="C75" i="4"/>
  <c r="D75" i="4"/>
  <c r="E75" i="4"/>
  <c r="F76" i="4"/>
  <c r="G76" i="4"/>
  <c r="C77" i="4"/>
  <c r="D77" i="4"/>
  <c r="E77" i="4"/>
  <c r="C78" i="4"/>
  <c r="D78" i="4"/>
  <c r="E78" i="4"/>
  <c r="F79" i="4"/>
  <c r="G79" i="4"/>
  <c r="C80" i="4"/>
  <c r="D80" i="4"/>
  <c r="E80" i="4"/>
  <c r="E2" i="4"/>
  <c r="D2" i="4"/>
  <c r="C2" i="4"/>
  <c r="F3" i="14" l="1"/>
  <c r="G5" i="14"/>
  <c r="G3" i="14"/>
  <c r="F9" i="14"/>
  <c r="F14" i="14"/>
  <c r="G8" i="14"/>
  <c r="F5" i="13"/>
  <c r="F3" i="13"/>
  <c r="G17" i="11"/>
  <c r="F24" i="13"/>
  <c r="F22" i="13"/>
  <c r="F8" i="13"/>
  <c r="G16" i="14"/>
  <c r="F4" i="13"/>
  <c r="G19" i="9"/>
  <c r="G8" i="10"/>
  <c r="G33" i="11"/>
  <c r="G29" i="11"/>
  <c r="F35" i="11"/>
  <c r="G21" i="9"/>
  <c r="G35" i="11"/>
  <c r="G25" i="11"/>
  <c r="F35" i="13"/>
  <c r="H33" i="13"/>
  <c r="F31" i="13"/>
  <c r="F32" i="14"/>
  <c r="G33" i="9"/>
  <c r="G25" i="9"/>
  <c r="G6" i="10"/>
  <c r="G31" i="11"/>
  <c r="F33" i="9"/>
  <c r="F22" i="9"/>
  <c r="F24" i="11"/>
  <c r="F8" i="12"/>
  <c r="C56" i="13"/>
  <c r="G4" i="13"/>
  <c r="G2" i="14"/>
  <c r="G23" i="9"/>
  <c r="G27" i="11"/>
  <c r="G16" i="12"/>
  <c r="F31" i="14"/>
  <c r="H25" i="14"/>
  <c r="E33" i="14"/>
  <c r="G24" i="14"/>
  <c r="G14" i="14"/>
  <c r="G12" i="14"/>
  <c r="G10" i="14"/>
  <c r="H14" i="9"/>
  <c r="F12" i="9"/>
  <c r="F10" i="9"/>
  <c r="H9" i="10"/>
  <c r="H14" i="11"/>
  <c r="F12" i="11"/>
  <c r="F10" i="11"/>
  <c r="E56" i="13"/>
  <c r="H40" i="13"/>
  <c r="H32" i="13"/>
  <c r="G24" i="13"/>
  <c r="H16" i="13"/>
  <c r="F2" i="14"/>
  <c r="H16" i="14"/>
  <c r="G4" i="14"/>
  <c r="F15" i="10"/>
  <c r="F4" i="14"/>
  <c r="F41" i="8"/>
  <c r="F7" i="8"/>
  <c r="F15" i="9"/>
  <c r="F23" i="11"/>
  <c r="F23" i="14"/>
  <c r="H17" i="14"/>
  <c r="G15" i="14"/>
  <c r="G12" i="10"/>
  <c r="G15" i="12"/>
  <c r="G47" i="13"/>
  <c r="G45" i="13"/>
  <c r="G43" i="13"/>
  <c r="G31" i="13"/>
  <c r="G29" i="13"/>
  <c r="G27" i="13"/>
  <c r="G23" i="13"/>
  <c r="G17" i="13"/>
  <c r="D56" i="13"/>
  <c r="G14" i="10"/>
  <c r="F12" i="10"/>
  <c r="F55" i="13"/>
  <c r="F47" i="13"/>
  <c r="F15" i="13"/>
  <c r="H2" i="14"/>
  <c r="G32" i="14"/>
  <c r="G32" i="9"/>
  <c r="G24" i="9"/>
  <c r="G22" i="9"/>
  <c r="G20" i="9"/>
  <c r="G18" i="9"/>
  <c r="F8" i="9"/>
  <c r="H14" i="10"/>
  <c r="G7" i="11"/>
  <c r="G5" i="11"/>
  <c r="G3" i="11"/>
  <c r="G17" i="12"/>
  <c r="G18" i="14"/>
  <c r="G13" i="14"/>
  <c r="G11" i="14"/>
  <c r="H8" i="14"/>
  <c r="F32" i="9"/>
  <c r="H26" i="9"/>
  <c r="G14" i="9"/>
  <c r="G12" i="9"/>
  <c r="G10" i="9"/>
  <c r="G8" i="9"/>
  <c r="G6" i="9"/>
  <c r="G4" i="9"/>
  <c r="F17" i="11"/>
  <c r="H15" i="11"/>
  <c r="F13" i="11"/>
  <c r="F11" i="11"/>
  <c r="G51" i="13"/>
  <c r="F49" i="13"/>
  <c r="G8" i="13"/>
  <c r="G31" i="14"/>
  <c r="G29" i="14"/>
  <c r="H24" i="14"/>
  <c r="G22" i="14"/>
  <c r="G20" i="14"/>
  <c r="F18" i="14"/>
  <c r="F16" i="14"/>
  <c r="H15" i="14"/>
  <c r="F13" i="14"/>
  <c r="F11" i="14"/>
  <c r="G9" i="14"/>
  <c r="F12" i="13"/>
  <c r="H31" i="14"/>
  <c r="F29" i="14"/>
  <c r="G25" i="14"/>
  <c r="H22" i="14"/>
  <c r="F20" i="14"/>
  <c r="G17" i="9"/>
  <c r="G7" i="10"/>
  <c r="G5" i="10"/>
  <c r="G32" i="11"/>
  <c r="H15" i="12"/>
  <c r="F29" i="13"/>
  <c r="G5" i="13"/>
  <c r="G3" i="13"/>
  <c r="F25" i="14"/>
  <c r="F7" i="10"/>
  <c r="F32" i="11"/>
  <c r="G8" i="11"/>
  <c r="G6" i="11"/>
  <c r="G4" i="11"/>
  <c r="G2" i="12"/>
  <c r="H39" i="13"/>
  <c r="F5" i="14"/>
  <c r="F31" i="9"/>
  <c r="G9" i="9"/>
  <c r="G7" i="9"/>
  <c r="G5" i="9"/>
  <c r="G3" i="9"/>
  <c r="H16" i="10"/>
  <c r="H2" i="11"/>
  <c r="F48" i="13"/>
  <c r="F42" i="13"/>
  <c r="G40" i="13"/>
  <c r="G15" i="13"/>
  <c r="G13" i="13"/>
  <c r="G11" i="13"/>
  <c r="H32" i="14"/>
  <c r="G30" i="14"/>
  <c r="G28" i="14"/>
  <c r="G26" i="14"/>
  <c r="G23" i="14"/>
  <c r="G21" i="14"/>
  <c r="G17" i="14"/>
  <c r="H14" i="14"/>
  <c r="F12" i="14"/>
  <c r="F10" i="14"/>
  <c r="F8" i="14"/>
  <c r="C33" i="14"/>
  <c r="G14" i="12"/>
  <c r="G50" i="13"/>
  <c r="G46" i="13"/>
  <c r="G44" i="13"/>
  <c r="F11" i="13"/>
  <c r="F7" i="13"/>
  <c r="F30" i="14"/>
  <c r="F28" i="14"/>
  <c r="F26" i="14"/>
  <c r="F24" i="14"/>
  <c r="H23" i="14"/>
  <c r="F21" i="14"/>
  <c r="F17" i="14"/>
  <c r="F15" i="14"/>
  <c r="D33" i="14"/>
  <c r="E34" i="9"/>
  <c r="H9" i="14"/>
  <c r="H26" i="14"/>
  <c r="H18" i="14"/>
  <c r="H10" i="14"/>
  <c r="H19" i="14"/>
  <c r="H11" i="14"/>
  <c r="H3" i="14"/>
  <c r="H28" i="14"/>
  <c r="H20" i="14"/>
  <c r="H12" i="14"/>
  <c r="H4" i="14"/>
  <c r="H29" i="14"/>
  <c r="H21" i="14"/>
  <c r="H13" i="14"/>
  <c r="H5" i="14"/>
  <c r="H30" i="14"/>
  <c r="C46" i="8"/>
  <c r="H33" i="9"/>
  <c r="H24" i="9"/>
  <c r="G16" i="9"/>
  <c r="H7" i="9"/>
  <c r="F5" i="9"/>
  <c r="F3" i="9"/>
  <c r="G16" i="10"/>
  <c r="F6" i="10"/>
  <c r="F33" i="11"/>
  <c r="G18" i="11"/>
  <c r="F16" i="11"/>
  <c r="H7" i="11"/>
  <c r="F5" i="11"/>
  <c r="F3" i="11"/>
  <c r="H17" i="12"/>
  <c r="H50" i="13"/>
  <c r="G42" i="13"/>
  <c r="F38" i="13"/>
  <c r="F25" i="13"/>
  <c r="H23" i="13"/>
  <c r="H21" i="13"/>
  <c r="F19" i="13"/>
  <c r="F17" i="13"/>
  <c r="F13" i="13"/>
  <c r="F9" i="13"/>
  <c r="F24" i="8"/>
  <c r="F2" i="9"/>
  <c r="F25" i="9"/>
  <c r="F16" i="9"/>
  <c r="F16" i="10"/>
  <c r="E37" i="11"/>
  <c r="H22" i="11"/>
  <c r="F20" i="11"/>
  <c r="H18" i="11"/>
  <c r="F19" i="12"/>
  <c r="F11" i="12"/>
  <c r="H7" i="12"/>
  <c r="H5" i="12"/>
  <c r="F3" i="12"/>
  <c r="F46" i="13"/>
  <c r="F44" i="13"/>
  <c r="G2" i="9"/>
  <c r="H2" i="12"/>
  <c r="G55" i="13"/>
  <c r="G53" i="13"/>
  <c r="H49" i="13"/>
  <c r="H42" i="8"/>
  <c r="F30" i="9"/>
  <c r="F21" i="9"/>
  <c r="F19" i="9"/>
  <c r="F6" i="9"/>
  <c r="F4" i="9"/>
  <c r="E17" i="10"/>
  <c r="G15" i="10"/>
  <c r="F13" i="10"/>
  <c r="F9" i="10"/>
  <c r="G3" i="10"/>
  <c r="F34" i="11"/>
  <c r="F25" i="11"/>
  <c r="F15" i="11"/>
  <c r="H6" i="11"/>
  <c r="F4" i="11"/>
  <c r="E20" i="12"/>
  <c r="G18" i="12"/>
  <c r="G12" i="12"/>
  <c r="G10" i="12"/>
  <c r="G2" i="13"/>
  <c r="F37" i="13"/>
  <c r="H30" i="13"/>
  <c r="F28" i="13"/>
  <c r="F26" i="13"/>
  <c r="F6" i="13"/>
  <c r="E46" i="8"/>
  <c r="F17" i="9"/>
  <c r="F3" i="10"/>
  <c r="F30" i="11"/>
  <c r="F26" i="11"/>
  <c r="H9" i="11"/>
  <c r="F18" i="12"/>
  <c r="F12" i="12"/>
  <c r="F10" i="12"/>
  <c r="F6" i="12"/>
  <c r="F4" i="12"/>
  <c r="F45" i="13"/>
  <c r="F43" i="13"/>
  <c r="H41" i="13"/>
  <c r="G33" i="13"/>
  <c r="G7" i="8"/>
  <c r="G5" i="8"/>
  <c r="G3" i="8"/>
  <c r="G30" i="11"/>
  <c r="G28" i="11"/>
  <c r="G26" i="11"/>
  <c r="G9" i="11"/>
  <c r="H14" i="12"/>
  <c r="G54" i="13"/>
  <c r="G52" i="13"/>
  <c r="H14" i="13"/>
  <c r="F10" i="13"/>
  <c r="F34" i="8"/>
  <c r="F32" i="8"/>
  <c r="H2" i="9"/>
  <c r="F26" i="9"/>
  <c r="H17" i="9"/>
  <c r="H15" i="9"/>
  <c r="F13" i="9"/>
  <c r="F11" i="9"/>
  <c r="F9" i="9"/>
  <c r="H8" i="9"/>
  <c r="D34" i="9"/>
  <c r="H13" i="10"/>
  <c r="F11" i="10"/>
  <c r="F36" i="11"/>
  <c r="H25" i="11"/>
  <c r="H23" i="11"/>
  <c r="F21" i="11"/>
  <c r="F19" i="11"/>
  <c r="H17" i="11"/>
  <c r="F9" i="11"/>
  <c r="F41" i="13"/>
  <c r="H38" i="13"/>
  <c r="F36" i="13"/>
  <c r="F34" i="13"/>
  <c r="F32" i="13"/>
  <c r="H31" i="13"/>
  <c r="H29" i="13"/>
  <c r="F27" i="13"/>
  <c r="G25" i="13"/>
  <c r="H22" i="13"/>
  <c r="F20" i="13"/>
  <c r="F18" i="13"/>
  <c r="F16" i="13"/>
  <c r="H13" i="13"/>
  <c r="F7" i="12"/>
  <c r="H2" i="13"/>
  <c r="H55" i="13"/>
  <c r="F53" i="13"/>
  <c r="F39" i="13"/>
  <c r="F23" i="13"/>
  <c r="G7" i="13"/>
  <c r="G9" i="8"/>
  <c r="G31" i="9"/>
  <c r="G29" i="9"/>
  <c r="G27" i="9"/>
  <c r="H25" i="9"/>
  <c r="F24" i="9"/>
  <c r="H23" i="9"/>
  <c r="F14" i="9"/>
  <c r="F7" i="9"/>
  <c r="H2" i="10"/>
  <c r="F14" i="10"/>
  <c r="F5" i="10"/>
  <c r="C17" i="10"/>
  <c r="G2" i="11"/>
  <c r="H33" i="11"/>
  <c r="H31" i="11"/>
  <c r="F29" i="11"/>
  <c r="F27" i="11"/>
  <c r="H24" i="11"/>
  <c r="F22" i="11"/>
  <c r="H16" i="11"/>
  <c r="F14" i="11"/>
  <c r="F7" i="11"/>
  <c r="F16" i="12"/>
  <c r="F5" i="12"/>
  <c r="F51" i="13"/>
  <c r="H48" i="13"/>
  <c r="F30" i="13"/>
  <c r="F21" i="13"/>
  <c r="H17" i="13"/>
  <c r="F14" i="13"/>
  <c r="H31" i="9"/>
  <c r="F29" i="9"/>
  <c r="F27" i="9"/>
  <c r="H16" i="9"/>
  <c r="G2" i="10"/>
  <c r="F8" i="10"/>
  <c r="D17" i="10"/>
  <c r="G22" i="11"/>
  <c r="G20" i="11"/>
  <c r="G14" i="11"/>
  <c r="G12" i="11"/>
  <c r="G10" i="11"/>
  <c r="G19" i="12"/>
  <c r="H16" i="12"/>
  <c r="F14" i="12"/>
  <c r="G7" i="12"/>
  <c r="G5" i="12"/>
  <c r="G3" i="12"/>
  <c r="G39" i="13"/>
  <c r="G37" i="13"/>
  <c r="G35" i="13"/>
  <c r="F33" i="13"/>
  <c r="G28" i="13"/>
  <c r="G26" i="13"/>
  <c r="G21" i="13"/>
  <c r="G19" i="13"/>
  <c r="G12" i="13"/>
  <c r="G10" i="13"/>
  <c r="H7" i="13"/>
  <c r="H18" i="9"/>
  <c r="H8" i="10"/>
  <c r="H32" i="11"/>
  <c r="F17" i="12"/>
  <c r="G8" i="12"/>
  <c r="H37" i="13"/>
  <c r="C20" i="12"/>
  <c r="F54" i="13"/>
  <c r="F52" i="13"/>
  <c r="F50" i="13"/>
  <c r="H42" i="13"/>
  <c r="F40" i="13"/>
  <c r="H24" i="13"/>
  <c r="H8" i="13"/>
  <c r="H32" i="9"/>
  <c r="G30" i="9"/>
  <c r="G28" i="9"/>
  <c r="H22" i="9"/>
  <c r="F20" i="9"/>
  <c r="F18" i="9"/>
  <c r="H9" i="9"/>
  <c r="H6" i="10"/>
  <c r="H30" i="11"/>
  <c r="F28" i="11"/>
  <c r="F18" i="11"/>
  <c r="F8" i="11"/>
  <c r="C37" i="11"/>
  <c r="F15" i="12"/>
  <c r="H10" i="12"/>
  <c r="H8" i="12"/>
  <c r="D20" i="12"/>
  <c r="H25" i="13"/>
  <c r="H15" i="13"/>
  <c r="H9" i="13"/>
  <c r="D46" i="8"/>
  <c r="H30" i="9"/>
  <c r="F28" i="9"/>
  <c r="G26" i="9"/>
  <c r="F23" i="9"/>
  <c r="G15" i="9"/>
  <c r="G13" i="9"/>
  <c r="G11" i="9"/>
  <c r="C34" i="9"/>
  <c r="H15" i="10"/>
  <c r="G13" i="10"/>
  <c r="G11" i="10"/>
  <c r="G36" i="11"/>
  <c r="G34" i="11"/>
  <c r="F31" i="11"/>
  <c r="G24" i="11"/>
  <c r="G23" i="11"/>
  <c r="G21" i="11"/>
  <c r="G19" i="11"/>
  <c r="G16" i="11"/>
  <c r="G15" i="11"/>
  <c r="G13" i="11"/>
  <c r="G11" i="11"/>
  <c r="H8" i="11"/>
  <c r="F6" i="11"/>
  <c r="D37" i="11"/>
  <c r="G11" i="12"/>
  <c r="G6" i="12"/>
  <c r="G4" i="12"/>
  <c r="G48" i="13"/>
  <c r="H47" i="13"/>
  <c r="G38" i="13"/>
  <c r="G36" i="13"/>
  <c r="G34" i="13"/>
  <c r="G32" i="13"/>
  <c r="G20" i="13"/>
  <c r="G18" i="13"/>
  <c r="G16" i="13"/>
  <c r="H6" i="13"/>
  <c r="G49" i="13"/>
  <c r="G41" i="13"/>
  <c r="H34" i="13"/>
  <c r="H26" i="13"/>
  <c r="H18" i="13"/>
  <c r="H10" i="13"/>
  <c r="G9" i="13"/>
  <c r="H51" i="13"/>
  <c r="H43" i="13"/>
  <c r="H35" i="13"/>
  <c r="H27" i="13"/>
  <c r="H19" i="13"/>
  <c r="H11" i="13"/>
  <c r="H3" i="13"/>
  <c r="H52" i="13"/>
  <c r="H44" i="13"/>
  <c r="H36" i="13"/>
  <c r="H28" i="13"/>
  <c r="H20" i="13"/>
  <c r="H12" i="13"/>
  <c r="H4" i="13"/>
  <c r="H53" i="13"/>
  <c r="H45" i="13"/>
  <c r="H5" i="13"/>
  <c r="H54" i="13"/>
  <c r="H46" i="13"/>
  <c r="G30" i="13"/>
  <c r="G22" i="13"/>
  <c r="G14" i="13"/>
  <c r="F2" i="13"/>
  <c r="H18" i="12"/>
  <c r="H19" i="12"/>
  <c r="H11" i="12"/>
  <c r="H3" i="12"/>
  <c r="H12" i="12"/>
  <c r="H4" i="12"/>
  <c r="H13" i="12"/>
  <c r="H6" i="12"/>
  <c r="F2" i="12"/>
  <c r="H34" i="11"/>
  <c r="H26" i="11"/>
  <c r="H10" i="11"/>
  <c r="H35" i="11"/>
  <c r="H27" i="11"/>
  <c r="H19" i="11"/>
  <c r="H11" i="11"/>
  <c r="H3" i="11"/>
  <c r="H36" i="11"/>
  <c r="H28" i="11"/>
  <c r="H20" i="11"/>
  <c r="H12" i="11"/>
  <c r="H4" i="11"/>
  <c r="H29" i="11"/>
  <c r="H21" i="11"/>
  <c r="H13" i="11"/>
  <c r="H5" i="11"/>
  <c r="F2" i="11"/>
  <c r="H10" i="10"/>
  <c r="G9" i="10"/>
  <c r="H11" i="10"/>
  <c r="H3" i="10"/>
  <c r="H12" i="10"/>
  <c r="H4" i="10"/>
  <c r="H5" i="10"/>
  <c r="H7" i="10"/>
  <c r="F2" i="10"/>
  <c r="H10" i="9"/>
  <c r="H27" i="9"/>
  <c r="H19" i="9"/>
  <c r="H11" i="9"/>
  <c r="H3" i="9"/>
  <c r="H28" i="9"/>
  <c r="H20" i="9"/>
  <c r="H12" i="9"/>
  <c r="H4" i="9"/>
  <c r="H29" i="9"/>
  <c r="H21" i="9"/>
  <c r="H13" i="9"/>
  <c r="H5" i="9"/>
  <c r="H6" i="9"/>
  <c r="G49" i="7"/>
  <c r="G47" i="7"/>
  <c r="G24" i="7"/>
  <c r="H34" i="7"/>
  <c r="F53" i="7"/>
  <c r="H49" i="7"/>
  <c r="G20" i="8"/>
  <c r="G16" i="8"/>
  <c r="G10" i="8"/>
  <c r="F31" i="7"/>
  <c r="F29" i="7"/>
  <c r="F27" i="7"/>
  <c r="H25" i="7"/>
  <c r="H17" i="7"/>
  <c r="F7" i="7"/>
  <c r="G45" i="8"/>
  <c r="G41" i="8"/>
  <c r="F15" i="7"/>
  <c r="G17" i="7"/>
  <c r="F16" i="8"/>
  <c r="F14" i="8"/>
  <c r="F12" i="8"/>
  <c r="F10" i="8"/>
  <c r="G8" i="8"/>
  <c r="G25" i="8"/>
  <c r="G2" i="7"/>
  <c r="F45" i="7"/>
  <c r="H2" i="8"/>
  <c r="H31" i="8"/>
  <c r="F29" i="8"/>
  <c r="F27" i="8"/>
  <c r="G40" i="8"/>
  <c r="G30" i="8"/>
  <c r="G28" i="8"/>
  <c r="G18" i="8"/>
  <c r="F5" i="8"/>
  <c r="F3" i="8"/>
  <c r="G69" i="6"/>
  <c r="C94" i="6"/>
  <c r="F40" i="7"/>
  <c r="F38" i="7"/>
  <c r="G32" i="7"/>
  <c r="F26" i="7"/>
  <c r="G7" i="7"/>
  <c r="G5" i="7"/>
  <c r="G3" i="7"/>
  <c r="F42" i="8"/>
  <c r="G38" i="8"/>
  <c r="G36" i="8"/>
  <c r="G32" i="8"/>
  <c r="H23" i="8"/>
  <c r="F21" i="8"/>
  <c r="G17" i="8"/>
  <c r="G6" i="8"/>
  <c r="G4" i="8"/>
  <c r="F45" i="8"/>
  <c r="H40" i="8"/>
  <c r="F38" i="8"/>
  <c r="F36" i="8"/>
  <c r="H34" i="8"/>
  <c r="G15" i="8"/>
  <c r="G13" i="8"/>
  <c r="G11" i="8"/>
  <c r="F6" i="8"/>
  <c r="F4" i="8"/>
  <c r="E55" i="7"/>
  <c r="E94" i="6"/>
  <c r="G66" i="6"/>
  <c r="G64" i="6"/>
  <c r="G56" i="6"/>
  <c r="C55" i="7"/>
  <c r="G48" i="7"/>
  <c r="G42" i="7"/>
  <c r="G41" i="7"/>
  <c r="G8" i="7"/>
  <c r="F30" i="8"/>
  <c r="F28" i="8"/>
  <c r="G26" i="8"/>
  <c r="G24" i="8"/>
  <c r="F18" i="8"/>
  <c r="H15" i="8"/>
  <c r="F13" i="8"/>
  <c r="H11" i="8"/>
  <c r="F46" i="7"/>
  <c r="H26" i="8"/>
  <c r="G6" i="7"/>
  <c r="G4" i="7"/>
  <c r="G2" i="8"/>
  <c r="H41" i="8"/>
  <c r="G39" i="8"/>
  <c r="G37" i="8"/>
  <c r="G33" i="8"/>
  <c r="G27" i="8"/>
  <c r="F22" i="8"/>
  <c r="F20" i="8"/>
  <c r="H10" i="8"/>
  <c r="H9" i="8"/>
  <c r="F89" i="6"/>
  <c r="F6" i="7"/>
  <c r="F4" i="7"/>
  <c r="F39" i="8"/>
  <c r="F37" i="8"/>
  <c r="F33" i="8"/>
  <c r="H18" i="8"/>
  <c r="G46" i="7"/>
  <c r="G44" i="8"/>
  <c r="F31" i="8"/>
  <c r="F23" i="8"/>
  <c r="F15" i="8"/>
  <c r="F9" i="8"/>
  <c r="G34" i="7"/>
  <c r="F44" i="8"/>
  <c r="H8" i="8"/>
  <c r="H42" i="7"/>
  <c r="G39" i="7"/>
  <c r="G30" i="7"/>
  <c r="G28" i="7"/>
  <c r="G26" i="7"/>
  <c r="F22" i="7"/>
  <c r="F18" i="7"/>
  <c r="G9" i="7"/>
  <c r="G42" i="8"/>
  <c r="F35" i="8"/>
  <c r="G31" i="8"/>
  <c r="G29" i="8"/>
  <c r="G23" i="8"/>
  <c r="G21" i="8"/>
  <c r="F19" i="8"/>
  <c r="F39" i="7"/>
  <c r="H30" i="7"/>
  <c r="F28" i="7"/>
  <c r="H26" i="7"/>
  <c r="H9" i="7"/>
  <c r="H33" i="8"/>
  <c r="H47" i="7"/>
  <c r="G37" i="7"/>
  <c r="G35" i="7"/>
  <c r="G43" i="8"/>
  <c r="F40" i="8"/>
  <c r="H39" i="8"/>
  <c r="H25" i="8"/>
  <c r="H17" i="8"/>
  <c r="G54" i="7"/>
  <c r="G45" i="7"/>
  <c r="G43" i="7"/>
  <c r="G33" i="7"/>
  <c r="G16" i="7"/>
  <c r="F10" i="7"/>
  <c r="H45" i="8"/>
  <c r="F43" i="8"/>
  <c r="F11" i="8"/>
  <c r="D94" i="6"/>
  <c r="F38" i="6"/>
  <c r="F32" i="6"/>
  <c r="G52" i="7"/>
  <c r="G50" i="7"/>
  <c r="H45" i="7"/>
  <c r="G40" i="7"/>
  <c r="G38" i="7"/>
  <c r="G31" i="7"/>
  <c r="G29" i="7"/>
  <c r="G27" i="7"/>
  <c r="F25" i="7"/>
  <c r="F23" i="7"/>
  <c r="F19" i="7"/>
  <c r="F16" i="7"/>
  <c r="D55" i="7"/>
  <c r="H32" i="8"/>
  <c r="F25" i="8"/>
  <c r="H24" i="8"/>
  <c r="G22" i="8"/>
  <c r="F17" i="8"/>
  <c r="H16" i="8"/>
  <c r="G14" i="8"/>
  <c r="G12" i="8"/>
  <c r="F8" i="8"/>
  <c r="H7" i="8"/>
  <c r="H43" i="8"/>
  <c r="H35" i="8"/>
  <c r="G34" i="8"/>
  <c r="H27" i="8"/>
  <c r="H19" i="8"/>
  <c r="H3" i="8"/>
  <c r="H44" i="8"/>
  <c r="H36" i="8"/>
  <c r="G35" i="8"/>
  <c r="H28" i="8"/>
  <c r="H20" i="8"/>
  <c r="G19" i="8"/>
  <c r="H12" i="8"/>
  <c r="H4" i="8"/>
  <c r="H37" i="8"/>
  <c r="H29" i="8"/>
  <c r="H21" i="8"/>
  <c r="H13" i="8"/>
  <c r="H5" i="8"/>
  <c r="H38" i="8"/>
  <c r="H30" i="8"/>
  <c r="H22" i="8"/>
  <c r="H14" i="8"/>
  <c r="H6" i="8"/>
  <c r="F2" i="8"/>
  <c r="H54" i="7"/>
  <c r="H48" i="7"/>
  <c r="F47" i="7"/>
  <c r="H33" i="7"/>
  <c r="H24" i="7"/>
  <c r="G22" i="7"/>
  <c r="G20" i="7"/>
  <c r="G18" i="7"/>
  <c r="F52" i="7"/>
  <c r="F50" i="7"/>
  <c r="H46" i="7"/>
  <c r="G44" i="7"/>
  <c r="F37" i="7"/>
  <c r="F35" i="7"/>
  <c r="F30" i="7"/>
  <c r="H22" i="7"/>
  <c r="F20" i="7"/>
  <c r="G15" i="7"/>
  <c r="G13" i="7"/>
  <c r="G11" i="7"/>
  <c r="F44" i="7"/>
  <c r="H41" i="7"/>
  <c r="F33" i="7"/>
  <c r="H32" i="7"/>
  <c r="H15" i="7"/>
  <c r="F13" i="7"/>
  <c r="F11" i="7"/>
  <c r="F9" i="7"/>
  <c r="H8" i="7"/>
  <c r="G53" i="7"/>
  <c r="G51" i="7"/>
  <c r="F48" i="7"/>
  <c r="H43" i="7"/>
  <c r="G36" i="7"/>
  <c r="F34" i="7"/>
  <c r="G23" i="7"/>
  <c r="G21" i="7"/>
  <c r="G19" i="7"/>
  <c r="F69" i="6"/>
  <c r="H67" i="6"/>
  <c r="F65" i="6"/>
  <c r="F62" i="6"/>
  <c r="H61" i="6"/>
  <c r="F59" i="6"/>
  <c r="F57" i="6"/>
  <c r="F15" i="6"/>
  <c r="F54" i="7"/>
  <c r="H53" i="7"/>
  <c r="F51" i="7"/>
  <c r="F42" i="7"/>
  <c r="F36" i="7"/>
  <c r="F24" i="7"/>
  <c r="H23" i="7"/>
  <c r="F21" i="7"/>
  <c r="H19" i="7"/>
  <c r="F17" i="7"/>
  <c r="H16" i="7"/>
  <c r="G14" i="7"/>
  <c r="G12" i="7"/>
  <c r="G10" i="7"/>
  <c r="F49" i="7"/>
  <c r="F14" i="7"/>
  <c r="F12" i="7"/>
  <c r="H56" i="6"/>
  <c r="H2" i="7"/>
  <c r="F43" i="7"/>
  <c r="F41" i="7"/>
  <c r="H40" i="7"/>
  <c r="F32" i="7"/>
  <c r="H31" i="7"/>
  <c r="G25" i="7"/>
  <c r="F8" i="7"/>
  <c r="H7" i="7"/>
  <c r="F5" i="7"/>
  <c r="F3" i="7"/>
  <c r="H18" i="7"/>
  <c r="H10" i="7"/>
  <c r="H50" i="7"/>
  <c r="H44" i="7"/>
  <c r="H35" i="7"/>
  <c r="H27" i="7"/>
  <c r="H11" i="7"/>
  <c r="H3" i="7"/>
  <c r="H51" i="7"/>
  <c r="H38" i="7"/>
  <c r="H36" i="7"/>
  <c r="H28" i="7"/>
  <c r="H20" i="7"/>
  <c r="H12" i="7"/>
  <c r="H4" i="7"/>
  <c r="H52" i="7"/>
  <c r="H39" i="7"/>
  <c r="H37" i="7"/>
  <c r="H29" i="7"/>
  <c r="H21" i="7"/>
  <c r="H13" i="7"/>
  <c r="H5" i="7"/>
  <c r="H14" i="7"/>
  <c r="H6" i="7"/>
  <c r="F2" i="7"/>
  <c r="G88" i="6"/>
  <c r="G86" i="6"/>
  <c r="G84" i="6"/>
  <c r="G51" i="6"/>
  <c r="G49" i="6"/>
  <c r="F16" i="6"/>
  <c r="H90" i="6"/>
  <c r="H88" i="6"/>
  <c r="F86" i="6"/>
  <c r="F53" i="6"/>
  <c r="F51" i="6"/>
  <c r="F33" i="6"/>
  <c r="F56" i="6"/>
  <c r="F31" i="6"/>
  <c r="H69" i="6"/>
  <c r="G2" i="5"/>
  <c r="G93" i="6"/>
  <c r="G91" i="6"/>
  <c r="H26" i="6"/>
  <c r="G25" i="6"/>
  <c r="D53" i="5"/>
  <c r="G29" i="6"/>
  <c r="F93" i="6"/>
  <c r="F91" i="6"/>
  <c r="F64" i="6"/>
  <c r="F28" i="5"/>
  <c r="G7" i="6"/>
  <c r="G5" i="6"/>
  <c r="G3" i="6"/>
  <c r="F9" i="6"/>
  <c r="F5" i="6"/>
  <c r="F3" i="6"/>
  <c r="G89" i="6"/>
  <c r="F60" i="6"/>
  <c r="G37" i="6"/>
  <c r="G35" i="6"/>
  <c r="G24" i="6"/>
  <c r="G87" i="6"/>
  <c r="G85" i="6"/>
  <c r="G83" i="6"/>
  <c r="G81" i="6"/>
  <c r="G79" i="6"/>
  <c r="G77" i="6"/>
  <c r="G75" i="6"/>
  <c r="G74" i="6"/>
  <c r="H66" i="6"/>
  <c r="G16" i="6"/>
  <c r="G14" i="6"/>
  <c r="G10" i="6"/>
  <c r="F83" i="6"/>
  <c r="F79" i="6"/>
  <c r="F75" i="6"/>
  <c r="F14" i="6"/>
  <c r="F12" i="6"/>
  <c r="G4" i="5"/>
  <c r="G3" i="5"/>
  <c r="G54" i="6"/>
  <c r="G48" i="6"/>
  <c r="G46" i="6"/>
  <c r="G38" i="6"/>
  <c r="E53" i="5"/>
  <c r="F71" i="4"/>
  <c r="G68" i="4"/>
  <c r="F63" i="4"/>
  <c r="G60" i="4"/>
  <c r="F55" i="4"/>
  <c r="G52" i="4"/>
  <c r="F47" i="4"/>
  <c r="G44" i="4"/>
  <c r="F36" i="4"/>
  <c r="G33" i="4"/>
  <c r="F28" i="4"/>
  <c r="G25" i="4"/>
  <c r="F20" i="4"/>
  <c r="G17" i="4"/>
  <c r="F12" i="4"/>
  <c r="G9" i="4"/>
  <c r="G82" i="6"/>
  <c r="G59" i="6"/>
  <c r="G57" i="6"/>
  <c r="F48" i="6"/>
  <c r="F46" i="6"/>
  <c r="H44" i="6"/>
  <c r="F42" i="6"/>
  <c r="G30" i="6"/>
  <c r="G28" i="6"/>
  <c r="G27" i="6"/>
  <c r="F11" i="6"/>
  <c r="H32" i="6"/>
  <c r="H47" i="6"/>
  <c r="F39" i="6"/>
  <c r="H2" i="6"/>
  <c r="H81" i="6"/>
  <c r="G72" i="6"/>
  <c r="G70" i="6"/>
  <c r="G68" i="6"/>
  <c r="G55" i="6"/>
  <c r="H29" i="6"/>
  <c r="G22" i="6"/>
  <c r="G18" i="6"/>
  <c r="G8" i="6"/>
  <c r="G2" i="6"/>
  <c r="F84" i="6"/>
  <c r="H74" i="6"/>
  <c r="F72" i="6"/>
  <c r="F70" i="6"/>
  <c r="H24" i="6"/>
  <c r="F22" i="6"/>
  <c r="F20" i="6"/>
  <c r="G47" i="6"/>
  <c r="H36" i="6"/>
  <c r="F34" i="6"/>
  <c r="G32" i="6"/>
  <c r="H30" i="6"/>
  <c r="H16" i="6"/>
  <c r="F10" i="6"/>
  <c r="F12" i="5"/>
  <c r="F4" i="5"/>
  <c r="F3" i="5"/>
  <c r="G92" i="6"/>
  <c r="F87" i="6"/>
  <c r="F85" i="6"/>
  <c r="H83" i="6"/>
  <c r="G80" i="6"/>
  <c r="G78" i="6"/>
  <c r="G76" i="6"/>
  <c r="F47" i="6"/>
  <c r="F92" i="6"/>
  <c r="G90" i="6"/>
  <c r="H80" i="6"/>
  <c r="F78" i="6"/>
  <c r="F76" i="6"/>
  <c r="G73" i="6"/>
  <c r="G71" i="6"/>
  <c r="F61" i="6"/>
  <c r="F54" i="6"/>
  <c r="F52" i="6"/>
  <c r="G43" i="6"/>
  <c r="G33" i="6"/>
  <c r="F27" i="6"/>
  <c r="G17" i="6"/>
  <c r="H9" i="6"/>
  <c r="H2" i="4"/>
  <c r="G51" i="5"/>
  <c r="G49" i="5"/>
  <c r="F90" i="6"/>
  <c r="H84" i="6"/>
  <c r="H73" i="6"/>
  <c r="F71" i="6"/>
  <c r="G67" i="6"/>
  <c r="G65" i="6"/>
  <c r="G63" i="6"/>
  <c r="G62" i="6"/>
  <c r="H46" i="6"/>
  <c r="H31" i="6"/>
  <c r="F26" i="6"/>
  <c r="H23" i="6"/>
  <c r="F21" i="6"/>
  <c r="F17" i="6"/>
  <c r="G31" i="6"/>
  <c r="F82" i="6"/>
  <c r="F68" i="6"/>
  <c r="H60" i="6"/>
  <c r="F58" i="6"/>
  <c r="F55" i="6"/>
  <c r="F49" i="6"/>
  <c r="G45" i="6"/>
  <c r="G41" i="6"/>
  <c r="H39" i="6"/>
  <c r="H37" i="6"/>
  <c r="F35" i="6"/>
  <c r="F30" i="6"/>
  <c r="F25" i="6"/>
  <c r="F8" i="6"/>
  <c r="F2" i="5"/>
  <c r="C53" i="5"/>
  <c r="H91" i="6"/>
  <c r="F77" i="6"/>
  <c r="F74" i="6"/>
  <c r="F63" i="6"/>
  <c r="G61" i="6"/>
  <c r="G52" i="6"/>
  <c r="G50" i="6"/>
  <c r="H48" i="6"/>
  <c r="H45" i="6"/>
  <c r="F43" i="6"/>
  <c r="F41" i="6"/>
  <c r="F36" i="6"/>
  <c r="H25" i="6"/>
  <c r="F23" i="6"/>
  <c r="F19" i="6"/>
  <c r="F18" i="6"/>
  <c r="G15" i="6"/>
  <c r="G13" i="6"/>
  <c r="G11" i="6"/>
  <c r="G9" i="6"/>
  <c r="G6" i="6"/>
  <c r="G4" i="6"/>
  <c r="G36" i="5"/>
  <c r="G12" i="5"/>
  <c r="H6" i="5"/>
  <c r="H92" i="6"/>
  <c r="F80" i="6"/>
  <c r="H75" i="6"/>
  <c r="F66" i="6"/>
  <c r="H62" i="6"/>
  <c r="H52" i="6"/>
  <c r="F50" i="6"/>
  <c r="G36" i="6"/>
  <c r="G34" i="6"/>
  <c r="F28" i="6"/>
  <c r="G23" i="6"/>
  <c r="G21" i="6"/>
  <c r="G19" i="6"/>
  <c r="H15" i="6"/>
  <c r="F13" i="6"/>
  <c r="H8" i="6"/>
  <c r="F6" i="6"/>
  <c r="F4" i="6"/>
  <c r="F36" i="5"/>
  <c r="H89" i="6"/>
  <c r="H76" i="6"/>
  <c r="F44" i="6"/>
  <c r="F40" i="6"/>
  <c r="H17" i="6"/>
  <c r="H54" i="6"/>
  <c r="G53" i="6"/>
  <c r="G44" i="6"/>
  <c r="G42" i="6"/>
  <c r="G40" i="6"/>
  <c r="H38" i="6"/>
  <c r="F37" i="6"/>
  <c r="H28" i="6"/>
  <c r="F24" i="6"/>
  <c r="G12" i="6"/>
  <c r="H10" i="6"/>
  <c r="F7" i="6"/>
  <c r="H82" i="6"/>
  <c r="F81" i="6"/>
  <c r="H68" i="6"/>
  <c r="F67" i="6"/>
  <c r="H55" i="6"/>
  <c r="F29" i="6"/>
  <c r="G20" i="6"/>
  <c r="H18" i="6"/>
  <c r="F88" i="6"/>
  <c r="G23" i="5"/>
  <c r="G15" i="5"/>
  <c r="F7" i="5"/>
  <c r="F5" i="5"/>
  <c r="F73" i="6"/>
  <c r="G60" i="6"/>
  <c r="G58" i="6"/>
  <c r="H53" i="6"/>
  <c r="F45" i="6"/>
  <c r="G26" i="6"/>
  <c r="H7" i="6"/>
  <c r="H40" i="6"/>
  <c r="G39" i="6"/>
  <c r="H19" i="6"/>
  <c r="H11" i="6"/>
  <c r="H3" i="6"/>
  <c r="H93" i="6"/>
  <c r="H77" i="6"/>
  <c r="H57" i="6"/>
  <c r="H49" i="6"/>
  <c r="H41" i="6"/>
  <c r="H33" i="6"/>
  <c r="H20" i="6"/>
  <c r="H12" i="6"/>
  <c r="H4" i="6"/>
  <c r="H63" i="6"/>
  <c r="H64" i="6"/>
  <c r="H42" i="6"/>
  <c r="H34" i="6"/>
  <c r="H27" i="6"/>
  <c r="H21" i="6"/>
  <c r="H13" i="6"/>
  <c r="H5" i="6"/>
  <c r="H85" i="6"/>
  <c r="H86" i="6"/>
  <c r="H58" i="6"/>
  <c r="H79" i="6"/>
  <c r="H35" i="6"/>
  <c r="H22" i="6"/>
  <c r="H14" i="6"/>
  <c r="H6" i="6"/>
  <c r="H70" i="6"/>
  <c r="H50" i="6"/>
  <c r="H87" i="6"/>
  <c r="H78" i="6"/>
  <c r="H71" i="6"/>
  <c r="H72" i="6"/>
  <c r="H65" i="6"/>
  <c r="H59" i="6"/>
  <c r="H51" i="6"/>
  <c r="H43" i="6"/>
  <c r="F2" i="6"/>
  <c r="F49" i="5"/>
  <c r="G21" i="4"/>
  <c r="G13" i="4"/>
  <c r="F8" i="4"/>
  <c r="F31" i="5"/>
  <c r="F29" i="5"/>
  <c r="F4" i="4"/>
  <c r="G7" i="5"/>
  <c r="G34" i="5"/>
  <c r="G32" i="5"/>
  <c r="F34" i="5"/>
  <c r="G43" i="5"/>
  <c r="G42" i="5"/>
  <c r="F37" i="5"/>
  <c r="H50" i="5"/>
  <c r="G38" i="5"/>
  <c r="G8" i="5"/>
  <c r="G52" i="5"/>
  <c r="H31" i="5"/>
  <c r="G29" i="5"/>
  <c r="F21" i="5"/>
  <c r="F51" i="5"/>
  <c r="H35" i="5"/>
  <c r="H33" i="5"/>
  <c r="H30" i="5"/>
  <c r="G24" i="5"/>
  <c r="G54" i="4"/>
  <c r="G19" i="4"/>
  <c r="G11" i="4"/>
  <c r="G3" i="4"/>
  <c r="G44" i="5"/>
  <c r="G41" i="5"/>
  <c r="G35" i="5"/>
  <c r="G33" i="5"/>
  <c r="H28" i="5"/>
  <c r="F26" i="5"/>
  <c r="F24" i="5"/>
  <c r="G16" i="5"/>
  <c r="H7" i="5"/>
  <c r="G62" i="4"/>
  <c r="G46" i="4"/>
  <c r="F46" i="4"/>
  <c r="F35" i="4"/>
  <c r="F27" i="4"/>
  <c r="F19" i="4"/>
  <c r="F11" i="4"/>
  <c r="F3" i="4"/>
  <c r="H48" i="5"/>
  <c r="H46" i="5"/>
  <c r="H40" i="5"/>
  <c r="G31" i="5"/>
  <c r="H22" i="5"/>
  <c r="H20" i="5"/>
  <c r="F18" i="5"/>
  <c r="F16" i="5"/>
  <c r="F38" i="5"/>
  <c r="H14" i="5"/>
  <c r="G35" i="4"/>
  <c r="F70" i="4"/>
  <c r="E81" i="4"/>
  <c r="G72" i="4"/>
  <c r="G64" i="4"/>
  <c r="G56" i="4"/>
  <c r="G48" i="4"/>
  <c r="F43" i="4"/>
  <c r="G37" i="4"/>
  <c r="G29" i="4"/>
  <c r="G47" i="5"/>
  <c r="G70" i="4"/>
  <c r="F40" i="4"/>
  <c r="F32" i="4"/>
  <c r="F27" i="5"/>
  <c r="H25" i="5"/>
  <c r="G21" i="5"/>
  <c r="F8" i="5"/>
  <c r="G6" i="5"/>
  <c r="G27" i="4"/>
  <c r="F62" i="4"/>
  <c r="F54" i="4"/>
  <c r="F80" i="4"/>
  <c r="F77" i="4"/>
  <c r="F74" i="4"/>
  <c r="G71" i="4"/>
  <c r="F66" i="4"/>
  <c r="G63" i="4"/>
  <c r="F58" i="4"/>
  <c r="G55" i="4"/>
  <c r="F50" i="4"/>
  <c r="G47" i="4"/>
  <c r="F42" i="4"/>
  <c r="F39" i="4"/>
  <c r="G36" i="4"/>
  <c r="F31" i="4"/>
  <c r="G28" i="4"/>
  <c r="F23" i="4"/>
  <c r="G20" i="4"/>
  <c r="F15" i="4"/>
  <c r="G12" i="4"/>
  <c r="G4" i="4"/>
  <c r="F47" i="5"/>
  <c r="H45" i="5"/>
  <c r="F23" i="5"/>
  <c r="F19" i="5"/>
  <c r="H17" i="5"/>
  <c r="F11" i="5"/>
  <c r="F48" i="5"/>
  <c r="F15" i="5"/>
  <c r="H4" i="5"/>
  <c r="G73" i="4"/>
  <c r="F68" i="4"/>
  <c r="G65" i="4"/>
  <c r="F60" i="4"/>
  <c r="G57" i="4"/>
  <c r="F52" i="4"/>
  <c r="G49" i="4"/>
  <c r="F44" i="4"/>
  <c r="G38" i="4"/>
  <c r="F33" i="4"/>
  <c r="G30" i="4"/>
  <c r="F25" i="4"/>
  <c r="G22" i="4"/>
  <c r="F17" i="4"/>
  <c r="G14" i="4"/>
  <c r="F9" i="4"/>
  <c r="G6" i="4"/>
  <c r="F46" i="5"/>
  <c r="H41" i="5"/>
  <c r="F32" i="5"/>
  <c r="H13" i="5"/>
  <c r="G11" i="5"/>
  <c r="G9" i="5"/>
  <c r="H5" i="5"/>
  <c r="F57" i="4"/>
  <c r="F49" i="4"/>
  <c r="F38" i="4"/>
  <c r="F30" i="4"/>
  <c r="F22" i="4"/>
  <c r="F14" i="4"/>
  <c r="F6" i="4"/>
  <c r="G48" i="5"/>
  <c r="G46" i="5"/>
  <c r="H43" i="5"/>
  <c r="F35" i="5"/>
  <c r="F30" i="5"/>
  <c r="H29" i="5"/>
  <c r="G27" i="5"/>
  <c r="G25" i="5"/>
  <c r="H23" i="5"/>
  <c r="F22" i="5"/>
  <c r="H21" i="5"/>
  <c r="G19" i="5"/>
  <c r="G17" i="5"/>
  <c r="H15" i="5"/>
  <c r="F14" i="5"/>
  <c r="H11" i="5"/>
  <c r="F9" i="5"/>
  <c r="F6" i="5"/>
  <c r="F73" i="4"/>
  <c r="F65" i="4"/>
  <c r="G2" i="4"/>
  <c r="G78" i="4"/>
  <c r="G75" i="4"/>
  <c r="G67" i="4"/>
  <c r="G59" i="4"/>
  <c r="G51" i="4"/>
  <c r="G43" i="4"/>
  <c r="G40" i="4"/>
  <c r="G32" i="4"/>
  <c r="G24" i="4"/>
  <c r="G16" i="4"/>
  <c r="G8" i="4"/>
  <c r="H36" i="5"/>
  <c r="F75" i="4"/>
  <c r="F59" i="4"/>
  <c r="G5" i="4"/>
  <c r="C81" i="4"/>
  <c r="H51" i="5"/>
  <c r="F44" i="5"/>
  <c r="H42" i="5"/>
  <c r="G39" i="5"/>
  <c r="H37" i="5"/>
  <c r="F20" i="5"/>
  <c r="F5" i="4"/>
  <c r="D81" i="4"/>
  <c r="H49" i="5"/>
  <c r="H39" i="5"/>
  <c r="G10" i="5"/>
  <c r="F78" i="4"/>
  <c r="F67" i="4"/>
  <c r="F51" i="4"/>
  <c r="F24" i="4"/>
  <c r="F16" i="4"/>
  <c r="F72" i="4"/>
  <c r="G69" i="4"/>
  <c r="F64" i="4"/>
  <c r="G61" i="4"/>
  <c r="F56" i="4"/>
  <c r="G53" i="4"/>
  <c r="F48" i="4"/>
  <c r="G45" i="4"/>
  <c r="F37" i="4"/>
  <c r="G34" i="4"/>
  <c r="F29" i="4"/>
  <c r="G26" i="4"/>
  <c r="F21" i="4"/>
  <c r="G18" i="4"/>
  <c r="F13" i="4"/>
  <c r="G10" i="4"/>
  <c r="G80" i="4"/>
  <c r="G77" i="4"/>
  <c r="G74" i="4"/>
  <c r="F69" i="4"/>
  <c r="G66" i="4"/>
  <c r="F61" i="4"/>
  <c r="G58" i="4"/>
  <c r="F53" i="4"/>
  <c r="G50" i="4"/>
  <c r="F45" i="4"/>
  <c r="G42" i="4"/>
  <c r="G39" i="4"/>
  <c r="F34" i="4"/>
  <c r="G31" i="4"/>
  <c r="F26" i="4"/>
  <c r="G23" i="4"/>
  <c r="F18" i="4"/>
  <c r="G15" i="4"/>
  <c r="F10" i="4"/>
  <c r="G7" i="4"/>
  <c r="F52" i="5"/>
  <c r="G45" i="5"/>
  <c r="F41" i="5"/>
  <c r="G37" i="5"/>
  <c r="G28" i="5"/>
  <c r="G26" i="5"/>
  <c r="G20" i="5"/>
  <c r="G18" i="5"/>
  <c r="F13" i="5"/>
  <c r="H12" i="5"/>
  <c r="F10" i="5"/>
  <c r="G5" i="5"/>
  <c r="F7" i="4"/>
  <c r="F50" i="5"/>
  <c r="F43" i="5"/>
  <c r="F40" i="5"/>
  <c r="G40" i="5"/>
  <c r="G13" i="5"/>
  <c r="G50" i="5"/>
  <c r="F42" i="5"/>
  <c r="G30" i="5"/>
  <c r="G22" i="5"/>
  <c r="G14" i="5"/>
  <c r="H52" i="5"/>
  <c r="H44" i="5"/>
  <c r="H38" i="5"/>
  <c r="H32" i="5"/>
  <c r="H24" i="5"/>
  <c r="H16" i="5"/>
  <c r="H8" i="5"/>
  <c r="H34" i="5"/>
  <c r="H26" i="5"/>
  <c r="H18" i="5"/>
  <c r="H10" i="5"/>
  <c r="H3" i="5"/>
  <c r="H9" i="5"/>
  <c r="H2" i="5"/>
  <c r="H47" i="5"/>
  <c r="F45" i="5"/>
  <c r="F39" i="5"/>
  <c r="F33" i="5"/>
  <c r="H27" i="5"/>
  <c r="F25" i="5"/>
  <c r="H19" i="5"/>
  <c r="F17" i="5"/>
  <c r="H80" i="4"/>
  <c r="H78" i="4"/>
  <c r="H76" i="4"/>
  <c r="H74" i="4"/>
  <c r="H72" i="4"/>
  <c r="H70" i="4"/>
  <c r="H68" i="4"/>
  <c r="H66" i="4"/>
  <c r="H64" i="4"/>
  <c r="H62" i="4"/>
  <c r="H60" i="4"/>
  <c r="H58" i="4"/>
  <c r="H56" i="4"/>
  <c r="H54" i="4"/>
  <c r="H52" i="4"/>
  <c r="H50" i="4"/>
  <c r="H48" i="4"/>
  <c r="H46" i="4"/>
  <c r="H44" i="4"/>
  <c r="H42" i="4"/>
  <c r="H40" i="4"/>
  <c r="H38" i="4"/>
  <c r="H36" i="4"/>
  <c r="H34" i="4"/>
  <c r="H32" i="4"/>
  <c r="H30" i="4"/>
  <c r="H28" i="4"/>
  <c r="H26" i="4"/>
  <c r="H24" i="4"/>
  <c r="H22" i="4"/>
  <c r="H20" i="4"/>
  <c r="H18" i="4"/>
  <c r="H16" i="4"/>
  <c r="H14" i="4"/>
  <c r="H12" i="4"/>
  <c r="H10" i="4"/>
  <c r="H8" i="4"/>
  <c r="H6" i="4"/>
  <c r="H4" i="4"/>
  <c r="H79" i="4"/>
  <c r="H77" i="4"/>
  <c r="H75" i="4"/>
  <c r="H73" i="4"/>
  <c r="H71" i="4"/>
  <c r="H69" i="4"/>
  <c r="H67" i="4"/>
  <c r="H65" i="4"/>
  <c r="H63" i="4"/>
  <c r="H61" i="4"/>
  <c r="H59" i="4"/>
  <c r="H57" i="4"/>
  <c r="H55" i="4"/>
  <c r="H53" i="4"/>
  <c r="H51" i="4"/>
  <c r="H49" i="4"/>
  <c r="H47" i="4"/>
  <c r="H45" i="4"/>
  <c r="H43" i="4"/>
  <c r="H41" i="4"/>
  <c r="H39" i="4"/>
  <c r="H37" i="4"/>
  <c r="H35" i="4"/>
  <c r="H33" i="4"/>
  <c r="H31" i="4"/>
  <c r="H29" i="4"/>
  <c r="H27" i="4"/>
  <c r="H25" i="4"/>
  <c r="H23" i="4"/>
  <c r="H21" i="4"/>
  <c r="H19" i="4"/>
  <c r="H17" i="4"/>
  <c r="H15" i="4"/>
  <c r="H13" i="4"/>
  <c r="H11" i="4"/>
  <c r="H9" i="4"/>
  <c r="H7" i="4"/>
  <c r="H5" i="4"/>
  <c r="H3" i="4"/>
  <c r="F2" i="4"/>
  <c r="C3" i="3"/>
  <c r="D3" i="3"/>
  <c r="E3" i="3"/>
  <c r="C4" i="3"/>
  <c r="D4" i="3"/>
  <c r="E4" i="3"/>
  <c r="C5" i="3"/>
  <c r="D5" i="3"/>
  <c r="E5" i="3"/>
  <c r="C6" i="3"/>
  <c r="D6" i="3"/>
  <c r="E6" i="3"/>
  <c r="C7" i="3"/>
  <c r="D7" i="3"/>
  <c r="E7" i="3"/>
  <c r="C8" i="3"/>
  <c r="D8" i="3"/>
  <c r="E8" i="3"/>
  <c r="C9" i="3"/>
  <c r="D9" i="3"/>
  <c r="E9" i="3"/>
  <c r="C10" i="3"/>
  <c r="D10" i="3"/>
  <c r="E10" i="3"/>
  <c r="C11" i="3"/>
  <c r="D11" i="3"/>
  <c r="E11" i="3"/>
  <c r="C13" i="3"/>
  <c r="D13" i="3"/>
  <c r="E13" i="3"/>
  <c r="C14" i="3"/>
  <c r="D14" i="3"/>
  <c r="E14" i="3"/>
  <c r="C15" i="3"/>
  <c r="D15" i="3"/>
  <c r="E15" i="3"/>
  <c r="C16" i="3"/>
  <c r="D16" i="3"/>
  <c r="E16" i="3"/>
  <c r="C17" i="3"/>
  <c r="D17" i="3"/>
  <c r="E17" i="3"/>
  <c r="C18" i="3"/>
  <c r="D18" i="3"/>
  <c r="E18" i="3"/>
  <c r="C19" i="3"/>
  <c r="D19" i="3"/>
  <c r="E19" i="3"/>
  <c r="C20" i="3"/>
  <c r="D20" i="3"/>
  <c r="E20" i="3"/>
  <c r="C21" i="3"/>
  <c r="D21" i="3"/>
  <c r="E21" i="3"/>
  <c r="C22" i="3"/>
  <c r="D22" i="3"/>
  <c r="E22" i="3"/>
  <c r="C23" i="3"/>
  <c r="D23" i="3"/>
  <c r="E23" i="3"/>
  <c r="C24" i="3"/>
  <c r="D24" i="3"/>
  <c r="E24" i="3"/>
  <c r="C25" i="3"/>
  <c r="D25" i="3"/>
  <c r="E25" i="3"/>
  <c r="C26" i="3"/>
  <c r="D26" i="3"/>
  <c r="E26" i="3"/>
  <c r="C28" i="3"/>
  <c r="D28" i="3"/>
  <c r="E28" i="3"/>
  <c r="C29" i="3"/>
  <c r="D29" i="3"/>
  <c r="E29" i="3"/>
  <c r="C30" i="3"/>
  <c r="D30" i="3"/>
  <c r="E30" i="3"/>
  <c r="C31" i="3"/>
  <c r="D31" i="3"/>
  <c r="E31" i="3"/>
  <c r="C32" i="3"/>
  <c r="D32" i="3"/>
  <c r="E32" i="3"/>
  <c r="C33" i="3"/>
  <c r="D33" i="3"/>
  <c r="E33" i="3"/>
  <c r="C34" i="3"/>
  <c r="D34" i="3"/>
  <c r="E34" i="3"/>
  <c r="C35" i="3"/>
  <c r="D35" i="3"/>
  <c r="E35" i="3"/>
  <c r="C36" i="3"/>
  <c r="D36" i="3"/>
  <c r="E36" i="3"/>
  <c r="C37" i="3"/>
  <c r="D37" i="3"/>
  <c r="E37" i="3"/>
  <c r="C39" i="3"/>
  <c r="D39" i="3"/>
  <c r="E39" i="3"/>
  <c r="C40" i="3"/>
  <c r="D40" i="3"/>
  <c r="E40" i="3"/>
  <c r="C41" i="3"/>
  <c r="D41" i="3"/>
  <c r="E41" i="3"/>
  <c r="C42" i="3"/>
  <c r="D42" i="3"/>
  <c r="E42" i="3"/>
  <c r="C43" i="3"/>
  <c r="D43" i="3"/>
  <c r="E43" i="3"/>
  <c r="C44" i="3"/>
  <c r="D44" i="3"/>
  <c r="E44" i="3"/>
  <c r="C45" i="3"/>
  <c r="D45" i="3"/>
  <c r="E45" i="3"/>
  <c r="C46" i="3"/>
  <c r="D46" i="3"/>
  <c r="E46" i="3"/>
  <c r="C47" i="3"/>
  <c r="D47" i="3"/>
  <c r="E47" i="3"/>
  <c r="C48" i="3"/>
  <c r="D48" i="3"/>
  <c r="E48" i="3"/>
  <c r="C49" i="3"/>
  <c r="D49" i="3"/>
  <c r="E49" i="3"/>
  <c r="C50" i="3"/>
  <c r="D50" i="3"/>
  <c r="E50" i="3"/>
  <c r="C51" i="3"/>
  <c r="D51" i="3"/>
  <c r="E51" i="3"/>
  <c r="C52" i="3"/>
  <c r="D52" i="3"/>
  <c r="E52" i="3"/>
  <c r="C53" i="3"/>
  <c r="D53" i="3"/>
  <c r="E53" i="3"/>
  <c r="C54" i="3"/>
  <c r="D54" i="3"/>
  <c r="E54" i="3"/>
  <c r="C55" i="3"/>
  <c r="D55" i="3"/>
  <c r="E55" i="3"/>
  <c r="C56" i="3"/>
  <c r="D56" i="3"/>
  <c r="E56" i="3"/>
  <c r="C57" i="3"/>
  <c r="D57" i="3"/>
  <c r="E57" i="3"/>
  <c r="C58" i="3"/>
  <c r="D58" i="3"/>
  <c r="E58" i="3"/>
  <c r="C59" i="3"/>
  <c r="D59" i="3"/>
  <c r="E59" i="3"/>
  <c r="C60" i="3"/>
  <c r="D60" i="3"/>
  <c r="E60" i="3"/>
  <c r="C61" i="3"/>
  <c r="D61" i="3"/>
  <c r="E61" i="3"/>
  <c r="C62" i="3"/>
  <c r="D62" i="3"/>
  <c r="E62" i="3"/>
  <c r="C63" i="3"/>
  <c r="D63" i="3"/>
  <c r="E63" i="3"/>
  <c r="C64" i="3"/>
  <c r="D64" i="3"/>
  <c r="E64" i="3"/>
  <c r="C66" i="3"/>
  <c r="D66" i="3"/>
  <c r="E66" i="3"/>
  <c r="C68" i="3"/>
  <c r="D68" i="3"/>
  <c r="E68" i="3"/>
  <c r="C69" i="3"/>
  <c r="D69" i="3"/>
  <c r="E69" i="3"/>
  <c r="C70" i="3"/>
  <c r="D70" i="3"/>
  <c r="E70" i="3"/>
  <c r="C73" i="3"/>
  <c r="D73" i="3"/>
  <c r="E73" i="3"/>
  <c r="C74" i="3"/>
  <c r="D74" i="3"/>
  <c r="E74" i="3"/>
  <c r="C75" i="3"/>
  <c r="D75" i="3"/>
  <c r="E75" i="3"/>
  <c r="C76" i="3"/>
  <c r="D76" i="3"/>
  <c r="E76" i="3"/>
  <c r="E2" i="3"/>
  <c r="D2" i="3"/>
  <c r="C2" i="3"/>
  <c r="F27" i="3"/>
  <c r="G27" i="3"/>
  <c r="H38" i="3"/>
  <c r="G38" i="3"/>
  <c r="F71" i="3"/>
  <c r="G71" i="3"/>
  <c r="F56" i="13" l="1"/>
  <c r="G56" i="13"/>
  <c r="H56" i="13"/>
  <c r="F34" i="9"/>
  <c r="G46" i="8"/>
  <c r="G34" i="9"/>
  <c r="G33" i="14"/>
  <c r="F46" i="8"/>
  <c r="F94" i="6"/>
  <c r="H34" i="9"/>
  <c r="H33" i="14"/>
  <c r="G17" i="10"/>
  <c r="F33" i="14"/>
  <c r="H46" i="8"/>
  <c r="G37" i="11"/>
  <c r="G20" i="12"/>
  <c r="F20" i="12"/>
  <c r="H20" i="12"/>
  <c r="F37" i="11"/>
  <c r="H37" i="11"/>
  <c r="H17" i="10"/>
  <c r="F17" i="10"/>
  <c r="G94" i="6"/>
  <c r="G55" i="7"/>
  <c r="F55" i="7"/>
  <c r="F19" i="3"/>
  <c r="G19" i="3"/>
  <c r="H94" i="6"/>
  <c r="H55" i="7"/>
  <c r="G6" i="3"/>
  <c r="G53" i="5"/>
  <c r="F17" i="3"/>
  <c r="G14" i="3"/>
  <c r="H53" i="5"/>
  <c r="F53" i="5"/>
  <c r="G11" i="3"/>
  <c r="H22" i="3"/>
  <c r="H14" i="3"/>
  <c r="F11" i="3"/>
  <c r="F41" i="3"/>
  <c r="G46" i="3"/>
  <c r="G5" i="3"/>
  <c r="G22" i="3"/>
  <c r="G63" i="3"/>
  <c r="G55" i="3"/>
  <c r="F35" i="3"/>
  <c r="F33" i="3"/>
  <c r="H30" i="3"/>
  <c r="F24" i="3"/>
  <c r="F16" i="3"/>
  <c r="G13" i="3"/>
  <c r="F7" i="3"/>
  <c r="G4" i="3"/>
  <c r="G81" i="4"/>
  <c r="G24" i="3"/>
  <c r="F21" i="3"/>
  <c r="G16" i="3"/>
  <c r="F13" i="3"/>
  <c r="H81" i="4"/>
  <c r="F81" i="4"/>
  <c r="G32" i="3"/>
  <c r="G23" i="3"/>
  <c r="G15" i="3"/>
  <c r="F9" i="3"/>
  <c r="H6" i="3"/>
  <c r="F49" i="3"/>
  <c r="F25" i="3"/>
  <c r="G61" i="3"/>
  <c r="G45" i="3"/>
  <c r="G35" i="3"/>
  <c r="G21" i="3"/>
  <c r="G37" i="3"/>
  <c r="G29" i="3"/>
  <c r="G51" i="3"/>
  <c r="G43" i="3"/>
  <c r="G30" i="3"/>
  <c r="F43" i="3"/>
  <c r="F8" i="3"/>
  <c r="F75" i="3"/>
  <c r="F73" i="3"/>
  <c r="H70" i="3"/>
  <c r="F65" i="3"/>
  <c r="H62" i="3"/>
  <c r="F57" i="3"/>
  <c r="H54" i="3"/>
  <c r="G69" i="3"/>
  <c r="G62" i="3"/>
  <c r="G53" i="3"/>
  <c r="H46" i="3"/>
  <c r="F40" i="3"/>
  <c r="G40" i="3"/>
  <c r="F32" i="3"/>
  <c r="G67" i="3"/>
  <c r="G72" i="3"/>
  <c r="G54" i="3"/>
  <c r="F56" i="3"/>
  <c r="H51" i="3"/>
  <c r="F64" i="3"/>
  <c r="G59" i="3"/>
  <c r="F72" i="3"/>
  <c r="F48" i="3"/>
  <c r="G70" i="3"/>
  <c r="F67" i="3"/>
  <c r="F59" i="3"/>
  <c r="G48" i="3"/>
  <c r="F51" i="3"/>
  <c r="G75" i="3"/>
  <c r="G2" i="3"/>
  <c r="H64" i="3"/>
  <c r="H56" i="3"/>
  <c r="G8" i="3"/>
  <c r="H75" i="3"/>
  <c r="H16" i="3"/>
  <c r="G74" i="3"/>
  <c r="F69" i="3"/>
  <c r="G66" i="3"/>
  <c r="F61" i="3"/>
  <c r="G58" i="3"/>
  <c r="F53" i="3"/>
  <c r="G50" i="3"/>
  <c r="F45" i="3"/>
  <c r="G42" i="3"/>
  <c r="F37" i="3"/>
  <c r="G34" i="3"/>
  <c r="F29" i="3"/>
  <c r="G26" i="3"/>
  <c r="G18" i="3"/>
  <c r="G10" i="3"/>
  <c r="F5" i="3"/>
  <c r="H32" i="3"/>
  <c r="F74" i="3"/>
  <c r="F66" i="3"/>
  <c r="F58" i="3"/>
  <c r="F50" i="3"/>
  <c r="G47" i="3"/>
  <c r="F42" i="3"/>
  <c r="G39" i="3"/>
  <c r="F34" i="3"/>
  <c r="G31" i="3"/>
  <c r="F26" i="3"/>
  <c r="F18" i="3"/>
  <c r="F10" i="3"/>
  <c r="G7" i="3"/>
  <c r="H67" i="3"/>
  <c r="H27" i="3"/>
  <c r="H11" i="3"/>
  <c r="G68" i="3"/>
  <c r="F63" i="3"/>
  <c r="G60" i="3"/>
  <c r="F55" i="3"/>
  <c r="G52" i="3"/>
  <c r="F47" i="3"/>
  <c r="G44" i="3"/>
  <c r="F39" i="3"/>
  <c r="G36" i="3"/>
  <c r="F31" i="3"/>
  <c r="G28" i="3"/>
  <c r="F23" i="3"/>
  <c r="G20" i="3"/>
  <c r="F15" i="3"/>
  <c r="G12" i="3"/>
  <c r="H43" i="3"/>
  <c r="G76" i="3"/>
  <c r="F76" i="3"/>
  <c r="G73" i="3"/>
  <c r="F70" i="3"/>
  <c r="F68" i="3"/>
  <c r="G65" i="3"/>
  <c r="F62" i="3"/>
  <c r="F60" i="3"/>
  <c r="G57" i="3"/>
  <c r="F54" i="3"/>
  <c r="F52" i="3"/>
  <c r="G49" i="3"/>
  <c r="F46" i="3"/>
  <c r="F44" i="3"/>
  <c r="G41" i="3"/>
  <c r="F38" i="3"/>
  <c r="F36" i="3"/>
  <c r="G33" i="3"/>
  <c r="F30" i="3"/>
  <c r="F28" i="3"/>
  <c r="G25" i="3"/>
  <c r="F22" i="3"/>
  <c r="F20" i="3"/>
  <c r="G17" i="3"/>
  <c r="F14" i="3"/>
  <c r="F12" i="3"/>
  <c r="G9" i="3"/>
  <c r="F6" i="3"/>
  <c r="H3" i="3"/>
  <c r="H24" i="3"/>
  <c r="H8" i="3"/>
  <c r="H73" i="3"/>
  <c r="H65" i="3"/>
  <c r="H57" i="3"/>
  <c r="H49" i="3"/>
  <c r="H41" i="3"/>
  <c r="H33" i="3"/>
  <c r="H25" i="3"/>
  <c r="H17" i="3"/>
  <c r="H9" i="3"/>
  <c r="H59" i="3"/>
  <c r="H35" i="3"/>
  <c r="H19" i="3"/>
  <c r="H72" i="3"/>
  <c r="H48" i="3"/>
  <c r="H40" i="3"/>
  <c r="D77" i="3"/>
  <c r="H69" i="3"/>
  <c r="G64" i="3"/>
  <c r="H61" i="3"/>
  <c r="G56" i="3"/>
  <c r="H53" i="3"/>
  <c r="H45" i="3"/>
  <c r="H37" i="3"/>
  <c r="H29" i="3"/>
  <c r="H21" i="3"/>
  <c r="H13" i="3"/>
  <c r="H5" i="3"/>
  <c r="F3" i="3"/>
  <c r="H74" i="3"/>
  <c r="H66" i="3"/>
  <c r="H58" i="3"/>
  <c r="H50" i="3"/>
  <c r="H42" i="3"/>
  <c r="H34" i="3"/>
  <c r="H26" i="3"/>
  <c r="H18" i="3"/>
  <c r="H10" i="3"/>
  <c r="H71" i="3"/>
  <c r="H63" i="3"/>
  <c r="H55" i="3"/>
  <c r="H47" i="3"/>
  <c r="H39" i="3"/>
  <c r="H31" i="3"/>
  <c r="H23" i="3"/>
  <c r="H15" i="3"/>
  <c r="H7" i="3"/>
  <c r="H76" i="3"/>
  <c r="H68" i="3"/>
  <c r="H60" i="3"/>
  <c r="H52" i="3"/>
  <c r="H44" i="3"/>
  <c r="H36" i="3"/>
  <c r="H28" i="3"/>
  <c r="H20" i="3"/>
  <c r="H12" i="3"/>
  <c r="F4" i="3"/>
  <c r="H2" i="3"/>
  <c r="F2" i="3"/>
  <c r="H4" i="3"/>
  <c r="G3" i="3"/>
  <c r="C77" i="3"/>
  <c r="E77" i="3"/>
  <c r="G77" i="3" l="1"/>
  <c r="H77" i="3"/>
  <c r="F77" i="3"/>
</calcChain>
</file>

<file path=xl/sharedStrings.xml><?xml version="1.0" encoding="utf-8"?>
<sst xmlns="http://schemas.openxmlformats.org/spreadsheetml/2006/main" count="3721" uniqueCount="636">
  <si>
    <t>COUNTY</t>
  </si>
  <si>
    <t>DEM</t>
  </si>
  <si>
    <t>REP</t>
  </si>
  <si>
    <t>TOTAL</t>
  </si>
  <si>
    <t>DEM %</t>
  </si>
  <si>
    <t>REP %</t>
  </si>
  <si>
    <t>MARGIN</t>
  </si>
  <si>
    <t>ATLANTIC</t>
  </si>
  <si>
    <t>TOWN</t>
  </si>
  <si>
    <t>CAPE MAY</t>
  </si>
  <si>
    <t>CUMBERLAND</t>
  </si>
  <si>
    <t>DISTRICT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</si>
  <si>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</si>
  <si>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</si>
  <si>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</si>
  <si>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</si>
  <si>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</si>
  <si>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</si>
  <si>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</si>
  <si>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</si>
  <si>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</si>
  <si>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</si>
  <si>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</si>
  <si>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</si>
  <si>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</si>
  <si>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</si>
  <si>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</si>
  <si>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</si>
  <si>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</si>
  <si>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GLOUCESTER</t>
  </si>
  <si>
    <t>SALEM</t>
  </si>
  <si>
    <t>CAMDEN</t>
  </si>
  <si>
    <t>BURLINGTON</t>
  </si>
  <si>
    <t>OCEAN</t>
  </si>
  <si>
    <t>MONMOUTH</t>
  </si>
  <si>
    <t>MIDDLESEX</t>
  </si>
  <si>
    <t>MERCER</t>
  </si>
  <si>
    <t>HUNTERDON</t>
  </si>
  <si>
    <t>SOMERSET</t>
  </si>
  <si>
    <t>19</t>
  </si>
  <si>
    <t>20</t>
  </si>
  <si>
    <t>UNION</t>
  </si>
  <si>
    <t>21</t>
  </si>
  <si>
    <t>MORRIS</t>
  </si>
  <si>
    <t>22</t>
  </si>
  <si>
    <t>23</t>
  </si>
  <si>
    <t>WARREN</t>
  </si>
  <si>
    <t>24</t>
  </si>
  <si>
    <t>SUSSEX</t>
  </si>
  <si>
    <t>25</t>
  </si>
  <si>
    <t>26</t>
  </si>
  <si>
    <t>ESSEX</t>
  </si>
  <si>
    <t>PASSAIC</t>
  </si>
  <si>
    <t>27</t>
  </si>
  <si>
    <t>28</t>
  </si>
  <si>
    <t>29</t>
  </si>
  <si>
    <t>30</t>
  </si>
  <si>
    <t>31</t>
  </si>
  <si>
    <t>HUDSON</t>
  </si>
  <si>
    <t>32</t>
  </si>
  <si>
    <t>BERGEN</t>
  </si>
  <si>
    <t>33</t>
  </si>
  <si>
    <t>34</t>
  </si>
  <si>
    <t>35</t>
  </si>
  <si>
    <t>36</t>
  </si>
  <si>
    <t>37</t>
  </si>
  <si>
    <t>38</t>
  </si>
  <si>
    <t>39</t>
  </si>
  <si>
    <t>40</t>
  </si>
  <si>
    <t>MILLBURN TWP</t>
  </si>
  <si>
    <t>ALEXANDRIA TWP</t>
  </si>
  <si>
    <t>BETHLEHEM TWP</t>
  </si>
  <si>
    <t>BLOOMSBURY BORO</t>
  </si>
  <si>
    <t>CALIFON BORO</t>
  </si>
  <si>
    <t>CLINTON TOWN</t>
  </si>
  <si>
    <t>CLINTON TWP</t>
  </si>
  <si>
    <t>DELAWARE TWP</t>
  </si>
  <si>
    <t>EAST AMWELL TWP</t>
  </si>
  <si>
    <t>FLEMINGTON BORO</t>
  </si>
  <si>
    <t>FRANKLIN TWP</t>
  </si>
  <si>
    <t>FRENCHTOWN BORO</t>
  </si>
  <si>
    <t>GLEN GARDNER BORO</t>
  </si>
  <si>
    <t>HAMPTON BORO</t>
  </si>
  <si>
    <t>HIGH BRIDGE BORO</t>
  </si>
  <si>
    <t>HOLLAND TWP</t>
  </si>
  <si>
    <t>KINGWOOD TWP</t>
  </si>
  <si>
    <t>LAMBERTVILLE CITY</t>
  </si>
  <si>
    <t>LEBANON BORO</t>
  </si>
  <si>
    <t>LEBANON TWP</t>
  </si>
  <si>
    <t>MILFORD BORO</t>
  </si>
  <si>
    <t>RARITAN TWP</t>
  </si>
  <si>
    <t>READINGTON TWP</t>
  </si>
  <si>
    <t>STOCKTON BORO</t>
  </si>
  <si>
    <t>TEWKSBURY TWP</t>
  </si>
  <si>
    <t>UNION TWP</t>
  </si>
  <si>
    <t>WEST AMWELL TWP</t>
  </si>
  <si>
    <t>CHESTER BORO</t>
  </si>
  <si>
    <t>CHESTER TWP</t>
  </si>
  <si>
    <t>DOVER TOWN</t>
  </si>
  <si>
    <t>LONG HILL TWP</t>
  </si>
  <si>
    <t>MINE HILL TWP</t>
  </si>
  <si>
    <t>MOUNT ARLINGTON BORO</t>
  </si>
  <si>
    <t>MOUNT OLIVE TWP</t>
  </si>
  <si>
    <t>NETCONG BORO</t>
  </si>
  <si>
    <t>ROXBURY TWP</t>
  </si>
  <si>
    <t>WASHINGTON TWP</t>
  </si>
  <si>
    <t>WHARTON BORO</t>
  </si>
  <si>
    <t>BEDMINSTER TWP</t>
  </si>
  <si>
    <t>BERNARDS TWP</t>
  </si>
  <si>
    <t>BERNARDSVILLE BORO</t>
  </si>
  <si>
    <t>BRANCHBURG TWP</t>
  </si>
  <si>
    <t>BRIDGEWATER TWP</t>
  </si>
  <si>
    <t>FAR HILLS BORO</t>
  </si>
  <si>
    <t>GREEN BROOK TWP</t>
  </si>
  <si>
    <t>HILLSBOROUGH TWP</t>
  </si>
  <si>
    <t>MILLSTONE BORO</t>
  </si>
  <si>
    <t>MONTGOMERY TWP</t>
  </si>
  <si>
    <t>NORTH PLAINFIELD BORO</t>
  </si>
  <si>
    <t>PEAPACK-GLADSTONE BORO</t>
  </si>
  <si>
    <t>RARITAN BORO</t>
  </si>
  <si>
    <t>ROCKY HILL BORO</t>
  </si>
  <si>
    <t>SOMERVILLE BORO</t>
  </si>
  <si>
    <t>WARREN TWP</t>
  </si>
  <si>
    <t>WATCHUNG BORO</t>
  </si>
  <si>
    <t>BERKELEY HEIGHTS TWP</t>
  </si>
  <si>
    <t>CLARK TWP</t>
  </si>
  <si>
    <t>CRANFORD TWP</t>
  </si>
  <si>
    <t>GARWOOD BORO</t>
  </si>
  <si>
    <t>KENILWORTH BORO</t>
  </si>
  <si>
    <t>MOUNTAINSIDE BORO</t>
  </si>
  <si>
    <t>NEW PROVIDENCE BORO</t>
  </si>
  <si>
    <t>SCOTCH PLAINS TWP</t>
  </si>
  <si>
    <t>SPRINGFIELD TWP</t>
  </si>
  <si>
    <t>SUMMIT CITY</t>
  </si>
  <si>
    <t>WESTFIELD TOWN</t>
  </si>
  <si>
    <t>WINFIELD TWP</t>
  </si>
  <si>
    <t>ALPHA BORO</t>
  </si>
  <si>
    <t>GREENWICH TWP</t>
  </si>
  <si>
    <t>HARMONY TWP</t>
  </si>
  <si>
    <t>LOPATCONG TWP</t>
  </si>
  <si>
    <t>PHILLIPSBURG TOWN</t>
  </si>
  <si>
    <t>POHATCONG TWP</t>
  </si>
  <si>
    <t>CORBIN CITY</t>
  </si>
  <si>
    <t>AVALON BORO</t>
  </si>
  <si>
    <t>CAPE MAY CITY</t>
  </si>
  <si>
    <t>CAPE MAY POINT BORO</t>
  </si>
  <si>
    <t>DENNIS TWP</t>
  </si>
  <si>
    <t>LOWER TWP</t>
  </si>
  <si>
    <t>MIDDLE TWP</t>
  </si>
  <si>
    <t>NORTH WILDWOOD CITY</t>
  </si>
  <si>
    <t>OCEAN CITY</t>
  </si>
  <si>
    <t>SEA ISLE CITY</t>
  </si>
  <si>
    <t>STONE HARBOR BORO</t>
  </si>
  <si>
    <t>UPPER TWP</t>
  </si>
  <si>
    <t>WEST CAPE MAY BORO</t>
  </si>
  <si>
    <t>WEST WILDWOOD BORO</t>
  </si>
  <si>
    <t>WILDWOOD CITY</t>
  </si>
  <si>
    <t>WILDWOOD CREST BORO</t>
  </si>
  <si>
    <t>WOODBINE BORO</t>
  </si>
  <si>
    <t>COMMERCIAL TWP</t>
  </si>
  <si>
    <t>DOWNE TWP</t>
  </si>
  <si>
    <t>FAIRFIELD TWP</t>
  </si>
  <si>
    <t>HOPEWELL TWP</t>
  </si>
  <si>
    <t>LAWRENCE TWP</t>
  </si>
  <si>
    <t>MAURICE RIVER TWP</t>
  </si>
  <si>
    <t>MILLVILLE CITY</t>
  </si>
  <si>
    <t>SHILOH BORO</t>
  </si>
  <si>
    <t>STOW CREEK TWP</t>
  </si>
  <si>
    <t>VINELAND CITY</t>
  </si>
  <si>
    <t>ABSECON CITY</t>
  </si>
  <si>
    <t>ATLANTIC CITY</t>
  </si>
  <si>
    <t>BRIGANTINE CITY</t>
  </si>
  <si>
    <t>BUENA BORO</t>
  </si>
  <si>
    <t>BUENA VISTA TWP</t>
  </si>
  <si>
    <t>EGG HARBOR CITY</t>
  </si>
  <si>
    <t>EGG HARBOR TWP</t>
  </si>
  <si>
    <t>FOLSOM BORO</t>
  </si>
  <si>
    <t>HAMILTON TWP</t>
  </si>
  <si>
    <t>LINWOOD CITY</t>
  </si>
  <si>
    <t>LONGPORT BORO</t>
  </si>
  <si>
    <t>MARGATE CITY</t>
  </si>
  <si>
    <t>MULLICA TWP</t>
  </si>
  <si>
    <t>NORTHFIELD CITY</t>
  </si>
  <si>
    <t>PLEASANTVILLE CITY</t>
  </si>
  <si>
    <t>SOMERS POINT CITY</t>
  </si>
  <si>
    <t>VENTNOR CITY</t>
  </si>
  <si>
    <t>BRIDGETON CITY</t>
  </si>
  <si>
    <t>DEERFIELD TWP</t>
  </si>
  <si>
    <t>UPPER DEERFIELD TWP</t>
  </si>
  <si>
    <t>CLAYTON BORO</t>
  </si>
  <si>
    <t>EAST GREENWICH TWP</t>
  </si>
  <si>
    <t>ELK TWP</t>
  </si>
  <si>
    <t>GLASSBORO BORO</t>
  </si>
  <si>
    <t>LOGAN TWP</t>
  </si>
  <si>
    <t>NATIONAL PARK BORO</t>
  </si>
  <si>
    <t>NEWFIELD BORO</t>
  </si>
  <si>
    <t>PAULSBORO BORO</t>
  </si>
  <si>
    <t>SOUTH HARRISON TWP</t>
  </si>
  <si>
    <t>SWEDESBORO BORO</t>
  </si>
  <si>
    <t>WEST DEPTFORD TWP</t>
  </si>
  <si>
    <t>WOODBURY HEIGHTS BORO</t>
  </si>
  <si>
    <t>WOOLWICH TWP</t>
  </si>
  <si>
    <t>ALLOWAY TWP</t>
  </si>
  <si>
    <t>CARNEYS POINT TWP</t>
  </si>
  <si>
    <t>ELMER BORO</t>
  </si>
  <si>
    <t>ELSINBORO TWP</t>
  </si>
  <si>
    <t>LOWER ALLOWAYS CREEK TWP</t>
  </si>
  <si>
    <t>MANNINGTON TWP</t>
  </si>
  <si>
    <t>OLDMANS TWP</t>
  </si>
  <si>
    <t>PENNS GROVE BORO</t>
  </si>
  <si>
    <t>PENNSVILLE TWP</t>
  </si>
  <si>
    <t>PILESGROVE TWP</t>
  </si>
  <si>
    <t>PITTSGROVE TWP</t>
  </si>
  <si>
    <t>QUINTON TWP</t>
  </si>
  <si>
    <t>SALEM CITY</t>
  </si>
  <si>
    <t>UPPER PITTSGROVE TWP</t>
  </si>
  <si>
    <t>WOODSTOWN BORO</t>
  </si>
  <si>
    <t>CLEMENTON BORO</t>
  </si>
  <si>
    <t>GLOUCESTER TWP</t>
  </si>
  <si>
    <t>LAUREL SPRINGS BORO</t>
  </si>
  <si>
    <t>LINDENWOLD BORO</t>
  </si>
  <si>
    <t>WINSLOW TWP</t>
  </si>
  <si>
    <t>MONROE TWP</t>
  </si>
  <si>
    <t>PITMAN BORO</t>
  </si>
  <si>
    <t>AUDUBON BORO</t>
  </si>
  <si>
    <t>AUDUBON PARK BORO</t>
  </si>
  <si>
    <t>BARRINGTON BORO</t>
  </si>
  <si>
    <t>BELLMAWR BORO</t>
  </si>
  <si>
    <t>BROOKLAWN BORO</t>
  </si>
  <si>
    <t>CAMDEN CITY</t>
  </si>
  <si>
    <t>GLOUCESTER CITY</t>
  </si>
  <si>
    <t>HADDON HEIGHTS BORO</t>
  </si>
  <si>
    <t>LAWNSIDE BORO</t>
  </si>
  <si>
    <t>MAGNOLIA BORO</t>
  </si>
  <si>
    <t>MOUNT EPHRAIM BORO</t>
  </si>
  <si>
    <t>RUNNEMEDE BORO</t>
  </si>
  <si>
    <t>WOODLYNNE BORO</t>
  </si>
  <si>
    <t>DEPTFORD TWP</t>
  </si>
  <si>
    <t>HARRISON TWP</t>
  </si>
  <si>
    <t>MANTUA TWP</t>
  </si>
  <si>
    <t>WENONAH BORO</t>
  </si>
  <si>
    <t>WESTVILLE BORO</t>
  </si>
  <si>
    <t>WOODBURY CITY</t>
  </si>
  <si>
    <t>BERLIN TWP</t>
  </si>
  <si>
    <t>CHERRY HILL TWP</t>
  </si>
  <si>
    <t>COLLINGSWOOD BORO</t>
  </si>
  <si>
    <t>GIBBSBORO BORO</t>
  </si>
  <si>
    <t>HADDON TWP</t>
  </si>
  <si>
    <t>HADDONFIELD BORO</t>
  </si>
  <si>
    <t>HI-NELLA BORO</t>
  </si>
  <si>
    <t>MERCHANTVILLE BORO</t>
  </si>
  <si>
    <t>OAKLYN BORO</t>
  </si>
  <si>
    <t>PENNSAUKEN TWP</t>
  </si>
  <si>
    <t>SOMERDALE BORO</t>
  </si>
  <si>
    <t>STRATFORD BORO</t>
  </si>
  <si>
    <t>TAVISTOCK BORO</t>
  </si>
  <si>
    <t>BEVERLY CITY</t>
  </si>
  <si>
    <t>BORDENTOWN CITY</t>
  </si>
  <si>
    <t>BORDENTOWN TWP</t>
  </si>
  <si>
    <t>BURLINGTON CITY</t>
  </si>
  <si>
    <t>BURLINGTON TWP</t>
  </si>
  <si>
    <t>CINNAMINSON TWP</t>
  </si>
  <si>
    <t>DELANCO TWP</t>
  </si>
  <si>
    <t>DELRAN TWP</t>
  </si>
  <si>
    <t>EDGEWATER PARK TWP</t>
  </si>
  <si>
    <t>FIELDSBORO BORO</t>
  </si>
  <si>
    <t>FLORENCE TWP</t>
  </si>
  <si>
    <t>MOUNT LAUREL TWP</t>
  </si>
  <si>
    <t>PALMYRA BORO</t>
  </si>
  <si>
    <t>RIVERSIDE TWP</t>
  </si>
  <si>
    <t>RIVERTON BORO</t>
  </si>
  <si>
    <t>WILLINGBORO TWP</t>
  </si>
  <si>
    <t>EASTAMPTON TWP</t>
  </si>
  <si>
    <t>EVESHAM TWP</t>
  </si>
  <si>
    <t>HAINESPORT TWP</t>
  </si>
  <si>
    <t>LUMBERTON TWP</t>
  </si>
  <si>
    <t>MANSFIELD TWP</t>
  </si>
  <si>
    <t>MEDFORD LAKES BORO</t>
  </si>
  <si>
    <t>MEDFORD TWP</t>
  </si>
  <si>
    <t>MOUNT HOLLY TWP</t>
  </si>
  <si>
    <t>PEMBERTON BORO</t>
  </si>
  <si>
    <t>PEMBERTON TWP</t>
  </si>
  <si>
    <t>SHAMONG TWP</t>
  </si>
  <si>
    <t>SOUTHAMPTON TWP</t>
  </si>
  <si>
    <t>WESTAMPTON TWP</t>
  </si>
  <si>
    <t>WOODLAND TWP</t>
  </si>
  <si>
    <t>BERLIN BORO</t>
  </si>
  <si>
    <t>PINE HILL BORO</t>
  </si>
  <si>
    <t>PINE VALLEY BORO</t>
  </si>
  <si>
    <t>WATERFORD TWP</t>
  </si>
  <si>
    <t>GALLOWAY TWP</t>
  </si>
  <si>
    <t>PORT REPUBLIC CITY</t>
  </si>
  <si>
    <t>BASS RIVER TWP</t>
  </si>
  <si>
    <t>TABERNACLE TWP</t>
  </si>
  <si>
    <t>BARNEGAT LIGHT BORO</t>
  </si>
  <si>
    <t>BARNEGAT TWP</t>
  </si>
  <si>
    <t>BEACH HAVEN BORO</t>
  </si>
  <si>
    <t>BEACHWOOD BORO</t>
  </si>
  <si>
    <t>BERKELEY TWP</t>
  </si>
  <si>
    <t>EAGLESWOOD TWP</t>
  </si>
  <si>
    <t>HARVEY CEDARS BORO</t>
  </si>
  <si>
    <t>LACEY TWP</t>
  </si>
  <si>
    <t>LITTLE EGG HARBOR TWP</t>
  </si>
  <si>
    <t>LONG BEACH TWP</t>
  </si>
  <si>
    <t>OCEAN GATE BORO</t>
  </si>
  <si>
    <t>OCEAN TWP</t>
  </si>
  <si>
    <t>PINE BEACH BORO</t>
  </si>
  <si>
    <t>SEASIDE PARK BORO</t>
  </si>
  <si>
    <t>SHIP BOTTOM BORO</t>
  </si>
  <si>
    <t>SOUTH TOMS RIVER BORO</t>
  </si>
  <si>
    <t>STAFFORD TWP</t>
  </si>
  <si>
    <t>SURF CITY BORO</t>
  </si>
  <si>
    <t>TUCKERTON BORO</t>
  </si>
  <si>
    <t>BAY HEAD BORO</t>
  </si>
  <si>
    <t>BRICK TWP</t>
  </si>
  <si>
    <t>ISLAND HEIGHTS BORO</t>
  </si>
  <si>
    <t>LAKEHURST BORO</t>
  </si>
  <si>
    <t>LAVALLETTE BORO</t>
  </si>
  <si>
    <t>MANCHESTER TWP</t>
  </si>
  <si>
    <t>MANTOLOKING BORO</t>
  </si>
  <si>
    <t>SEASIDE HEIGHTS BORO</t>
  </si>
  <si>
    <t>TOMS RIVER TWP</t>
  </si>
  <si>
    <t>ALLENHURST BORO</t>
  </si>
  <si>
    <t>ASBURY PARK CITY</t>
  </si>
  <si>
    <t>COLTS NECK TWP</t>
  </si>
  <si>
    <t>DEAL BORO</t>
  </si>
  <si>
    <t>EATONTOWN BORO</t>
  </si>
  <si>
    <t>FREEHOLD BORO</t>
  </si>
  <si>
    <t>FREEHOLD TWP</t>
  </si>
  <si>
    <t>INTERLAKEN BORO</t>
  </si>
  <si>
    <t>LOCH ARBOUR VILLAGE</t>
  </si>
  <si>
    <t>LONG BRANCH CITY</t>
  </si>
  <si>
    <t>NEPTUNE CITY BORO</t>
  </si>
  <si>
    <t>NEPTUNE TWP</t>
  </si>
  <si>
    <t>RED BANK BORO</t>
  </si>
  <si>
    <t>SHREWSBURY BORO</t>
  </si>
  <si>
    <t>SHREWSBURY TWP</t>
  </si>
  <si>
    <t>TINTON FALLS BORO</t>
  </si>
  <si>
    <t>WEST LONG BRANCH BORO</t>
  </si>
  <si>
    <t>CHESTERFIELD TWP</t>
  </si>
  <si>
    <t>NEW HANOVER TWP</t>
  </si>
  <si>
    <t>NORTH HANOVER TWP</t>
  </si>
  <si>
    <t>WRIGHTSTOWN BORO</t>
  </si>
  <si>
    <t>OLD BRIDGE TWP</t>
  </si>
  <si>
    <t>ALLENTOWN BORO</t>
  </si>
  <si>
    <t>ENGLISHTOWN BORO</t>
  </si>
  <si>
    <t>MANALAPAN TWP</t>
  </si>
  <si>
    <t>MATAWAN BORO</t>
  </si>
  <si>
    <t>MILLSTONE TWP</t>
  </si>
  <si>
    <t>ROOSEVELT BORO</t>
  </si>
  <si>
    <t>UPPER FREEHOLD TWP</t>
  </si>
  <si>
    <t>JACKSON TWP</t>
  </si>
  <si>
    <t>ABERDEEN TWP</t>
  </si>
  <si>
    <t>ATLANTIC HIGHLANDS BORO</t>
  </si>
  <si>
    <t>FAIR HAVEN BORO</t>
  </si>
  <si>
    <t>HAZLET TWP</t>
  </si>
  <si>
    <t>HIGHLANDS BORO</t>
  </si>
  <si>
    <t>HOLMDEL TWP</t>
  </si>
  <si>
    <t>KEANSBURG BORO</t>
  </si>
  <si>
    <t>KEYPORT BORO</t>
  </si>
  <si>
    <t>LITTLE SILVER BORO</t>
  </si>
  <si>
    <t>MARLBORO TWP</t>
  </si>
  <si>
    <t>MIDDLETOWN TWP</t>
  </si>
  <si>
    <t>MONMOUTH BEACH BORO</t>
  </si>
  <si>
    <t>OCEANPORT BORO</t>
  </si>
  <si>
    <t>RUMSON BORO</t>
  </si>
  <si>
    <t>SEA BRIGHT BORO</t>
  </si>
  <si>
    <t>UNION BEACH BORO</t>
  </si>
  <si>
    <t>EAST WINDSOR TWP</t>
  </si>
  <si>
    <t>HIGHTSTOWN BORO</t>
  </si>
  <si>
    <t>ROBBINSVILLE TWP</t>
  </si>
  <si>
    <t>CRANBURY TWP</t>
  </si>
  <si>
    <t>JAMESBURG BORO</t>
  </si>
  <si>
    <t>PLAINSBORO TWP</t>
  </si>
  <si>
    <t>SPOTSWOOD BORO</t>
  </si>
  <si>
    <t>EWING TWP</t>
  </si>
  <si>
    <t>HOPEWELL BORO</t>
  </si>
  <si>
    <t>PENNINGTON BORO</t>
  </si>
  <si>
    <t>TRENTON CITY</t>
  </si>
  <si>
    <t>WEST WINDSOR TWP</t>
  </si>
  <si>
    <t>PRINCETON</t>
  </si>
  <si>
    <t>SOUTH BRUNSWICK TWP</t>
  </si>
  <si>
    <t>MANVILLE BORO</t>
  </si>
  <si>
    <t>MILLTOWN BORO</t>
  </si>
  <si>
    <t>NEW BRUNSWICK CITY</t>
  </si>
  <si>
    <t>NORTH BRUNSWICK TWP</t>
  </si>
  <si>
    <t>PISCATAWAY TWP</t>
  </si>
  <si>
    <t>EAST BRUNSWICK TWP</t>
  </si>
  <si>
    <t>EDISON TWP</t>
  </si>
  <si>
    <t>HELMETTA BORO</t>
  </si>
  <si>
    <t>HIGHLAND PARK BORO</t>
  </si>
  <si>
    <t>METUCHEN BORO</t>
  </si>
  <si>
    <t>SOUTH PLAINFIELD BORO</t>
  </si>
  <si>
    <t>SOUTH RIVER BORO</t>
  </si>
  <si>
    <t>CARTERET BORO</t>
  </si>
  <si>
    <t>PERTH AMBOY CITY</t>
  </si>
  <si>
    <t>SAYREVILLE BORO</t>
  </si>
  <si>
    <t>SOUTH AMBOY CITY</t>
  </si>
  <si>
    <t>WOODBRIDGE TWP</t>
  </si>
  <si>
    <t>ELIZABETH CITY</t>
  </si>
  <si>
    <t>HILLSIDE TWP</t>
  </si>
  <si>
    <t>ROSELLE BORO</t>
  </si>
  <si>
    <t>CHATHAM BORO</t>
  </si>
  <si>
    <t>ROSELLE PARK BORO</t>
  </si>
  <si>
    <t>DUNELLEN BORO</t>
  </si>
  <si>
    <t>MIDDLESEX BORO</t>
  </si>
  <si>
    <t>FANWOOD BORO</t>
  </si>
  <si>
    <t>LINDEN CITY</t>
  </si>
  <si>
    <t>PLAINFIELD CITY</t>
  </si>
  <si>
    <t>RAHWAY CITY</t>
  </si>
  <si>
    <t>BOUND BROOK BORO</t>
  </si>
  <si>
    <t>SOUTH BOUND BROOK BORO</t>
  </si>
  <si>
    <t>HACKETTSTOWN TOWN</t>
  </si>
  <si>
    <t>WASHINGTON BORO</t>
  </si>
  <si>
    <t>ANDOVER BORO</t>
  </si>
  <si>
    <t>ANDOVER TWP</t>
  </si>
  <si>
    <t>BRANCHVILLE BORO</t>
  </si>
  <si>
    <t>BYRAM TWP</t>
  </si>
  <si>
    <t>FRANKFORD TWP</t>
  </si>
  <si>
    <t>FRANKLIN BORO</t>
  </si>
  <si>
    <t>FREDON TWP</t>
  </si>
  <si>
    <t>GREEN TWP</t>
  </si>
  <si>
    <t>HAMBURG BORO</t>
  </si>
  <si>
    <t>HAMPTON TWP</t>
  </si>
  <si>
    <t>HARDYSTON TWP</t>
  </si>
  <si>
    <t>HOPATCONG BORO</t>
  </si>
  <si>
    <t>LAFAYETTE TWP</t>
  </si>
  <si>
    <t>MONTAGUE TWP</t>
  </si>
  <si>
    <t>NEWTON TOWN</t>
  </si>
  <si>
    <t>OGDENSBURG BORO</t>
  </si>
  <si>
    <t>SANDYSTON TWP</t>
  </si>
  <si>
    <t>SPARTA TWP</t>
  </si>
  <si>
    <t>STANHOPE BORO</t>
  </si>
  <si>
    <t>STILLWATER TWP</t>
  </si>
  <si>
    <t>SUSSEX BORO</t>
  </si>
  <si>
    <t>VERNON TWP</t>
  </si>
  <si>
    <t>WALPACK TWP</t>
  </si>
  <si>
    <t>WANTAGE TWP</t>
  </si>
  <si>
    <t>ALLAMUCHY TWP</t>
  </si>
  <si>
    <t>BELVIDERE TOWN</t>
  </si>
  <si>
    <t>BLAIRSTOWN TWP</t>
  </si>
  <si>
    <t>FRELINGHUYSEN TWP</t>
  </si>
  <si>
    <t>HARDWICK TWP</t>
  </si>
  <si>
    <t>HOPE TWP</t>
  </si>
  <si>
    <t>INDEPENDENCE TWP</t>
  </si>
  <si>
    <t>KNOWLTON TWP</t>
  </si>
  <si>
    <t>LIBERTY TWP</t>
  </si>
  <si>
    <t>OXFORD TWP</t>
  </si>
  <si>
    <t>WHITE TWP</t>
  </si>
  <si>
    <t>BOONTON TOWN</t>
  </si>
  <si>
    <t>BOONTON TWP</t>
  </si>
  <si>
    <t>DENVILLE TWP</t>
  </si>
  <si>
    <t>MENDHAM BORO</t>
  </si>
  <si>
    <t>MENDHAM TWP</t>
  </si>
  <si>
    <t>MORRIS TWP</t>
  </si>
  <si>
    <t>MORRISTOWN TOWN</t>
  </si>
  <si>
    <t>MOUNTAIN LAKES BORO</t>
  </si>
  <si>
    <t>RANDOLPH TWP</t>
  </si>
  <si>
    <t>ROCKAWAY BORO</t>
  </si>
  <si>
    <t>VICTORY GARDENS BORO</t>
  </si>
  <si>
    <t>NORTH CALDWELL BORO</t>
  </si>
  <si>
    <t>VERONA TWP</t>
  </si>
  <si>
    <t>WEST CALDWELL TWP</t>
  </si>
  <si>
    <t>BUTLER BORO</t>
  </si>
  <si>
    <t>JEFFERSON TWP</t>
  </si>
  <si>
    <t>KINNELON BORO</t>
  </si>
  <si>
    <t>LINCOLN PARK BORO</t>
  </si>
  <si>
    <t>MONTVILLE TWP</t>
  </si>
  <si>
    <t>MORRIS PLAINS BORO</t>
  </si>
  <si>
    <t>PARSIPPANY-TROY HILLS TWP</t>
  </si>
  <si>
    <t>ROCKAWAY TWP</t>
  </si>
  <si>
    <t>WEST MILFORD TWP</t>
  </si>
  <si>
    <t>CALDWELL BORO</t>
  </si>
  <si>
    <t>ESSEX FELLS BORO</t>
  </si>
  <si>
    <t>LIVINGSTON TWP</t>
  </si>
  <si>
    <t>MAPLEWOOD TWP</t>
  </si>
  <si>
    <t>ROSELAND BORO</t>
  </si>
  <si>
    <t>SOUTH ORANGE VILLAGE TWP</t>
  </si>
  <si>
    <t>WEST ORANGE TWP</t>
  </si>
  <si>
    <t>CHATHAM TWP</t>
  </si>
  <si>
    <t>EAST HANOVER TWP</t>
  </si>
  <si>
    <t>FLORHAM PARK BORO</t>
  </si>
  <si>
    <t>HANOVER TWP</t>
  </si>
  <si>
    <t>HARDING TWP</t>
  </si>
  <si>
    <t>MADISON BORO</t>
  </si>
  <si>
    <t>BLOOMFIELD TWP</t>
  </si>
  <si>
    <t>GLEN RIDGE BORO</t>
  </si>
  <si>
    <t>IRVINGTON TWP</t>
  </si>
  <si>
    <t>NEWARK CITY</t>
  </si>
  <si>
    <t>NUTLEY TWP</t>
  </si>
  <si>
    <t>BELLEVILLE TWP</t>
  </si>
  <si>
    <t>AVON-BY-THE-SEA BORO</t>
  </si>
  <si>
    <t>BELMAR BORO</t>
  </si>
  <si>
    <t>BRADLEY BEACH BORO</t>
  </si>
  <si>
    <t>BRIELLE BORO</t>
  </si>
  <si>
    <t>FARMINGDALE BORO</t>
  </si>
  <si>
    <t>HOWELL TWP</t>
  </si>
  <si>
    <t>LAKE COMO BORO</t>
  </si>
  <si>
    <t>MANASQUAN BORO</t>
  </si>
  <si>
    <t>SEA GIRT BORO</t>
  </si>
  <si>
    <t>SPRING LAKE BORO</t>
  </si>
  <si>
    <t>SPRING LAKE HEIGHTS BORO</t>
  </si>
  <si>
    <t>WALL TWP</t>
  </si>
  <si>
    <t>LAKEWOOD TWP</t>
  </si>
  <si>
    <t>POINT PLEASANT BORO</t>
  </si>
  <si>
    <t>BAYONNE CITY</t>
  </si>
  <si>
    <t>JERSEY CITY</t>
  </si>
  <si>
    <t>EDGEWATER BORO</t>
  </si>
  <si>
    <t>FAIRVIEW BORO</t>
  </si>
  <si>
    <t>EAST NEWARK BORO</t>
  </si>
  <si>
    <t>GUTTENBERG TOWN</t>
  </si>
  <si>
    <t>HARRISON TOWN</t>
  </si>
  <si>
    <t>KEARNY TOWN</t>
  </si>
  <si>
    <t>NORTH BERGEN TWP</t>
  </si>
  <si>
    <t>SECAUCUS TOWN</t>
  </si>
  <si>
    <t>WEST NEW YORK TOWN</t>
  </si>
  <si>
    <t>HOBOKEN CITY</t>
  </si>
  <si>
    <t>UNION CITY</t>
  </si>
  <si>
    <t>WEEHAWKEN TWP</t>
  </si>
  <si>
    <t>CITY OF ORANGE TWP</t>
  </si>
  <si>
    <t>EAST ORANGE CITY</t>
  </si>
  <si>
    <t>MONTCLAIR TWP</t>
  </si>
  <si>
    <t>CLIFTON CITY</t>
  </si>
  <si>
    <t>ELMWOOD PARK BORO</t>
  </si>
  <si>
    <t>GARFIELD CITY</t>
  </si>
  <si>
    <t>HALEDON BORO</t>
  </si>
  <si>
    <t>NORTH HALEDON BORO</t>
  </si>
  <si>
    <t>PATERSON CITY</t>
  </si>
  <si>
    <t>PROSPECT PARK BORO</t>
  </si>
  <si>
    <t>CARLSTADT BORO</t>
  </si>
  <si>
    <t>CLIFFSIDE PARK BORO</t>
  </si>
  <si>
    <t>EAST RUTHERFORD BORO</t>
  </si>
  <si>
    <t>LITTLE FERRY BORO</t>
  </si>
  <si>
    <t>LYNDHURST TWP</t>
  </si>
  <si>
    <t>MOONACHIE BORO</t>
  </si>
  <si>
    <t>NORTH ARLINGTON BORO</t>
  </si>
  <si>
    <t>RIDGEFIELD BORO</t>
  </si>
  <si>
    <t>RIDGEFIELD PARK VILLAGE</t>
  </si>
  <si>
    <t>RUTHERFORD BORO</t>
  </si>
  <si>
    <t>SOUTH HACKENSACK TWP</t>
  </si>
  <si>
    <t>TETERBORO BORO</t>
  </si>
  <si>
    <t>WALLINGTON BORO</t>
  </si>
  <si>
    <t>WOOD-RIDGE BORO</t>
  </si>
  <si>
    <t>PASSAIC CITY</t>
  </si>
  <si>
    <t>ALPINE BORO</t>
  </si>
  <si>
    <t>BOGOTA BORO</t>
  </si>
  <si>
    <t>CRESSKILL BORO</t>
  </si>
  <si>
    <t>ENGLEWOOD CITY</t>
  </si>
  <si>
    <t>ENGLEWOOD CLIFFS BORO</t>
  </si>
  <si>
    <t>FORT LEE BORO</t>
  </si>
  <si>
    <t>HACKENSACK CITY</t>
  </si>
  <si>
    <t>LEONIA BORO</t>
  </si>
  <si>
    <t>NORTHVALE BORO</t>
  </si>
  <si>
    <t>PALISADES PARK BORO</t>
  </si>
  <si>
    <t>ROCKLEIGH BORO</t>
  </si>
  <si>
    <t>TEANECK TWP</t>
  </si>
  <si>
    <t>TENAFLY BORO</t>
  </si>
  <si>
    <t>BERGENFIELD BORO</t>
  </si>
  <si>
    <t>FAIR LAWN BORO</t>
  </si>
  <si>
    <t>GLEN ROCK BORO</t>
  </si>
  <si>
    <t>HASBROUCK HEIGHTS BORO</t>
  </si>
  <si>
    <t>LODI BORO</t>
  </si>
  <si>
    <t>MAYWOOD BORO</t>
  </si>
  <si>
    <t>NEW MILFORD BORO</t>
  </si>
  <si>
    <t>ORADELL BORO</t>
  </si>
  <si>
    <t>PARAMUS BORO</t>
  </si>
  <si>
    <t>RIVER EDGE BORO</t>
  </si>
  <si>
    <t>ROCHELLE PARK TWP</t>
  </si>
  <si>
    <t>SADDLE BROOK TWP</t>
  </si>
  <si>
    <t>HAWTHORNE BORO</t>
  </si>
  <si>
    <t>CLOSTER BORO</t>
  </si>
  <si>
    <t>DEMAREST BORO</t>
  </si>
  <si>
    <t>DUMONT BORO</t>
  </si>
  <si>
    <t>EMERSON BORO</t>
  </si>
  <si>
    <t>HARRINGTON PARK BORO</t>
  </si>
  <si>
    <t>HAWORTH BORO</t>
  </si>
  <si>
    <t>HILLSDALE BORO</t>
  </si>
  <si>
    <t>MAHWAH TWP</t>
  </si>
  <si>
    <t>MONTVALE BORO</t>
  </si>
  <si>
    <t>NORWOOD BORO</t>
  </si>
  <si>
    <t>OAKLAND BORO</t>
  </si>
  <si>
    <t>OLD TAPPAN BORO</t>
  </si>
  <si>
    <t>PARK RIDGE BORO</t>
  </si>
  <si>
    <t>RIVER VALE TWP</t>
  </si>
  <si>
    <t>SADDLE RIVER BORO</t>
  </si>
  <si>
    <t>UPPER SADDLE RIVER BORO</t>
  </si>
  <si>
    <t>WESTWOOD BORO</t>
  </si>
  <si>
    <t>WOODCLIFF LAKE BORO</t>
  </si>
  <si>
    <t>BLOOMINGDALE BORO</t>
  </si>
  <si>
    <t>RINGWOOD BORO</t>
  </si>
  <si>
    <t>WANAQUE BORO</t>
  </si>
  <si>
    <t>ALLENDALE BORO</t>
  </si>
  <si>
    <t>FRANKLIN LAKES BORO</t>
  </si>
  <si>
    <t>HO-HO-KUS BORO</t>
  </si>
  <si>
    <t>MIDLAND PARK BORO</t>
  </si>
  <si>
    <t>RIDGEWOOD VILLAGE</t>
  </si>
  <si>
    <t>WALDWICK BORO</t>
  </si>
  <si>
    <t>WYCKOFF TWP</t>
  </si>
  <si>
    <t>CEDAR GROVE TWP</t>
  </si>
  <si>
    <t>RIVERDALE BORO</t>
  </si>
  <si>
    <t>LITTLE FALLS TWP</t>
  </si>
  <si>
    <t>POMPTON LAKES BORO</t>
  </si>
  <si>
    <t>TOTOWA BORO</t>
  </si>
  <si>
    <t>WAYNE TWP</t>
  </si>
  <si>
    <t>WOODLAND PARK BORO</t>
  </si>
  <si>
    <t>REPEATS</t>
  </si>
  <si>
    <t>RAMSEY BORO</t>
  </si>
  <si>
    <t>MUN</t>
  </si>
  <si>
    <t>MAPLE SHADE TWP</t>
  </si>
  <si>
    <t>CHESILHURST BORO</t>
  </si>
  <si>
    <t>VOORHEES TWP</t>
  </si>
  <si>
    <t>ESTELL MANOR CITY</t>
  </si>
  <si>
    <t>HAMMONTON TOWN</t>
  </si>
  <si>
    <t>WEYMOUTH TWP</t>
  </si>
  <si>
    <t>MOORESTOWN TWP</t>
  </si>
  <si>
    <t>PLUMSTED TWP</t>
  </si>
  <si>
    <t>POINT PLEASANT BEACH BORO</t>
  </si>
  <si>
    <t>PEQUANNOCK TWP</t>
  </si>
  <si>
    <t>Row Labels</t>
  </si>
  <si>
    <t>Grand Total</t>
  </si>
  <si>
    <t>Sum of TOTAL</t>
  </si>
  <si>
    <t>2019 TOTAL</t>
  </si>
  <si>
    <t>2018 VAP</t>
  </si>
  <si>
    <t>TURNOUT</t>
  </si>
  <si>
    <t>BLACK</t>
  </si>
  <si>
    <t>HISPANIC</t>
  </si>
  <si>
    <t>2018 POP</t>
  </si>
  <si>
    <t>VAP TURNOUT</t>
  </si>
  <si>
    <t>ASIAN</t>
  </si>
  <si>
    <t>WHITE</t>
  </si>
  <si>
    <t>VAP WHITE</t>
  </si>
  <si>
    <t>VAP BLACK</t>
  </si>
  <si>
    <t>VAP HISPANIC</t>
  </si>
  <si>
    <t>VAP ASIAN</t>
  </si>
  <si>
    <t>LD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</si>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</sst>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49" fontId="0" fillId="0" borderId="0" xfId="0" applyNumberFormat="1"/>
    <xf numFmtId="164" fontId="0" fillId="0" borderId="0" xfId="1" applyNumberFormat="1" applyFon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0" fontId="0" fillId="0" borderId="0" xfId="0" applyNumberFormat="1"/>
    <xf numFmtId="1" fontId="0" fillId="0" borderId="0" xfId="0" applyNumberFormat="1" applyAlignment="1">
      <alignment horizontal="left" vertical="top"/>
    </xf>
    <xf numFmtId="3" fontId="0" fillId="0" borderId="0" xfId="0" applyNumberFormat="1" applyAlignment="1">
      <alignment horizontal="left" vertical="top"/>
    </xf>
    <xf numFmtId="49" fontId="0" fillId="0" borderId="0" xfId="1" applyNumberFormat="1" applyFont="1"/>
  </cellXfs>
  <cellStyles count="2">
    <cellStyle name="Normal" xfId="0" builtinId="0"/>
    <cellStyle name="Percent" xfId="1" builtinId="5"/>
  </cellStyles>
  <dxfs count="31"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499984740745262"/>
        </patternFill>
      </fill>
    </dxf>
    <dxf>
      <fill>
        <patternFill patternType="none">
          <bgColor auto="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  <dxf>
      <fill>
        <patternFill>
          <bgColor rgb="FFFF9999"/>
        </patternFill>
      </fill>
    </dxf>
    <dxf>
      <fill>
        <patternFill>
          <bgColor rgb="FFFF7C8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C80"/>
      <color rgb="FFFF9999"/>
      <color rgb="FFCC99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than Chen" refreshedDate="43974.634307291664" createdVersion="6" refreshedVersion="6" minRefreshableVersion="3" recordCount="567" xr:uid="{DC891D4D-2C43-4D9D-A23F-90074C23A50B}">
  <cacheSource type="worksheet">
    <worksheetSource ref="A1:F568" sheet="2017 Assembly Results"/>
  </cacheSource>
  <cacheFields count="6">
    <cacheField name="DISTRICT" numFmtId="49">
      <sharedItems containsMixedTypes="1" containsNumber="1" containsInteger="1" minValue="1" maxValue="1" count="40">
        <n v="1"/>
        <s v="2"/>
        <s v="3"/>
        <s v="4"/>
        <s v="5"/>
        <s v="6"/>
        <s v="7"/>
        <s v="8"/>
        <s v="9"/>
        <s v="10"/>
        <s v="11"/>
        <s v="12"/>
        <s v="13"/>
        <s v="14"/>
        <s v="15"/>
        <s v="16"/>
        <s v="17"/>
        <s v="18"/>
        <s v="19"/>
        <s v="20"/>
        <s v="21"/>
        <s v="22"/>
        <s v="23"/>
        <s v="24"/>
        <s v="25"/>
        <s v="26"/>
        <s v="27"/>
        <s v="28"/>
        <s v="29"/>
        <s v="30"/>
        <s v="31"/>
        <s v="32"/>
        <s v="33"/>
        <s v="34"/>
        <s v="35"/>
        <s v="36"/>
        <s v="37"/>
        <s v="38"/>
        <s v="39"/>
        <s v="40"/>
      </sharedItems>
    </cacheField>
    <cacheField name="COUNTY" numFmtId="0">
      <sharedItems/>
    </cacheField>
    <cacheField name="TOWN" numFmtId="0">
      <sharedItems/>
    </cacheField>
    <cacheField name="DEM" numFmtId="0">
      <sharedItems containsSemiMixedTypes="0" containsString="0" containsNumber="1" containsInteger="1" minValue="0" maxValue="28219"/>
    </cacheField>
    <cacheField name="REP" numFmtId="0">
      <sharedItems containsSemiMixedTypes="0" containsString="0" containsNumber="1" containsInteger="1" minValue="0" maxValue="26126"/>
    </cacheField>
    <cacheField name="TOTAL" numFmtId="0">
      <sharedItems containsSemiMixedTypes="0" containsString="0" containsNumber="1" containsInteger="1" minValue="0" maxValue="445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7">
  <r>
    <x v="0"/>
    <s v="ATLANTIC"/>
    <s v="CORBIN CITY"/>
    <n v="108"/>
    <n v="229"/>
    <n v="337"/>
  </r>
  <r>
    <x v="0"/>
    <s v="ATLANTIC"/>
    <s v="ESTELL MANOR CITY"/>
    <n v="388"/>
    <n v="841"/>
    <n v="1229"/>
  </r>
  <r>
    <x v="0"/>
    <s v="ATLANTIC"/>
    <s v="WEYMOUTH TWP"/>
    <n v="722"/>
    <n v="1013"/>
    <n v="1735"/>
  </r>
  <r>
    <x v="0"/>
    <s v="CAPE MAY"/>
    <s v="AVALON BORO"/>
    <n v="407"/>
    <n v="617"/>
    <n v="1024"/>
  </r>
  <r>
    <x v="0"/>
    <s v="CAPE MAY"/>
    <s v="CAPE MAY CITY"/>
    <n v="828"/>
    <n v="779"/>
    <n v="1607"/>
  </r>
  <r>
    <x v="0"/>
    <s v="CAPE MAY"/>
    <s v="CAPE MAY POINT BORO"/>
    <n v="159"/>
    <n v="85"/>
    <n v="244"/>
  </r>
  <r>
    <x v="0"/>
    <s v="CAPE MAY"/>
    <s v="DENNIS TWP"/>
    <n v="1717"/>
    <n v="2386"/>
    <n v="4103"/>
  </r>
  <r>
    <x v="0"/>
    <s v="CAPE MAY"/>
    <s v="LOWER TWP"/>
    <n v="5957"/>
    <n v="7326"/>
    <n v="13283"/>
  </r>
  <r>
    <x v="0"/>
    <s v="CAPE MAY"/>
    <s v="MIDDLE TWP"/>
    <n v="4826"/>
    <n v="5790"/>
    <n v="10616"/>
  </r>
  <r>
    <x v="0"/>
    <s v="CAPE MAY"/>
    <s v="NORTH WILDWOOD CITY"/>
    <n v="954"/>
    <n v="1341"/>
    <n v="2295"/>
  </r>
  <r>
    <x v="0"/>
    <s v="CAPE MAY"/>
    <s v="OCEAN CITY"/>
    <n v="2922"/>
    <n v="4772"/>
    <n v="7694"/>
  </r>
  <r>
    <x v="0"/>
    <s v="CAPE MAY"/>
    <s v="SEA ISLE CITY"/>
    <n v="793"/>
    <n v="1077"/>
    <n v="1870"/>
  </r>
  <r>
    <x v="0"/>
    <s v="CAPE MAY"/>
    <s v="STONE HARBOR BORO"/>
    <n v="211"/>
    <n v="371"/>
    <n v="582"/>
  </r>
  <r>
    <x v="0"/>
    <s v="CAPE MAY"/>
    <s v="UPPER TWP"/>
    <n v="3015"/>
    <n v="4661"/>
    <n v="7676"/>
  </r>
  <r>
    <x v="0"/>
    <s v="CAPE MAY"/>
    <s v="WEST CAPE MAY BORO"/>
    <n v="498"/>
    <n v="341"/>
    <n v="839"/>
  </r>
  <r>
    <x v="0"/>
    <s v="CAPE MAY"/>
    <s v="WEST WILDWOOD BORO"/>
    <n v="221"/>
    <n v="255"/>
    <n v="476"/>
  </r>
  <r>
    <x v="0"/>
    <s v="CAPE MAY"/>
    <s v="WILDWOOD CITY"/>
    <n v="1136"/>
    <n v="931"/>
    <n v="2067"/>
  </r>
  <r>
    <x v="0"/>
    <s v="CAPE MAY"/>
    <s v="WILDWOOD CREST BORO"/>
    <n v="855"/>
    <n v="1239"/>
    <n v="2094"/>
  </r>
  <r>
    <x v="0"/>
    <s v="CAPE MAY"/>
    <s v="WOODBINE BORO"/>
    <n v="334"/>
    <n v="347"/>
    <n v="681"/>
  </r>
  <r>
    <x v="0"/>
    <s v="CUMBERLAND"/>
    <s v="COMMERCIAL TWP"/>
    <n v="812"/>
    <n v="794"/>
    <n v="1606"/>
  </r>
  <r>
    <x v="0"/>
    <s v="CUMBERLAND"/>
    <s v="DOWNE TWP"/>
    <n v="249"/>
    <n v="486"/>
    <n v="735"/>
  </r>
  <r>
    <x v="0"/>
    <s v="CUMBERLAND"/>
    <s v="FAIRFIELD TWP"/>
    <n v="1197"/>
    <n v="613"/>
    <n v="1810"/>
  </r>
  <r>
    <x v="0"/>
    <s v="CUMBERLAND"/>
    <s v="GREENWICH TWP"/>
    <n v="232"/>
    <n v="235"/>
    <n v="467"/>
  </r>
  <r>
    <x v="0"/>
    <s v="CUMBERLAND"/>
    <s v="HOPEWELL TWP"/>
    <n v="846"/>
    <n v="1296"/>
    <n v="2142"/>
  </r>
  <r>
    <x v="0"/>
    <s v="CUMBERLAND"/>
    <s v="LAWRENCE TWP"/>
    <n v="387"/>
    <n v="788"/>
    <n v="1175"/>
  </r>
  <r>
    <x v="0"/>
    <s v="CUMBERLAND"/>
    <s v="MAURICE RIVER TWP"/>
    <n v="698"/>
    <n v="1149"/>
    <n v="1847"/>
  </r>
  <r>
    <x v="0"/>
    <s v="CUMBERLAND"/>
    <s v="MILLVILLE CITY"/>
    <n v="4948"/>
    <n v="4497"/>
    <n v="9445"/>
  </r>
  <r>
    <x v="0"/>
    <s v="CUMBERLAND"/>
    <s v="SHILOH BORO"/>
    <n v="85"/>
    <n v="179"/>
    <n v="264"/>
  </r>
  <r>
    <x v="0"/>
    <s v="CUMBERLAND"/>
    <s v="STOW CREEK TWP"/>
    <n v="251"/>
    <n v="637"/>
    <n v="888"/>
  </r>
  <r>
    <x v="0"/>
    <s v="CUMBERLAND"/>
    <s v="VINELAND CITY"/>
    <n v="11256"/>
    <n v="8493"/>
    <n v="19749"/>
  </r>
  <r>
    <x v="1"/>
    <s v="ATLANTIC"/>
    <s v="ABSECON CITY"/>
    <n v="2408"/>
    <n v="2666"/>
    <n v="5074"/>
  </r>
  <r>
    <x v="1"/>
    <s v="ATLANTIC"/>
    <s v="ATLANTIC CITY"/>
    <n v="8321"/>
    <n v="2432"/>
    <n v="10753"/>
  </r>
  <r>
    <x v="1"/>
    <s v="ATLANTIC"/>
    <s v="BRIGANTINE CITY"/>
    <n v="1769"/>
    <n v="3559"/>
    <n v="5328"/>
  </r>
  <r>
    <x v="1"/>
    <s v="ATLANTIC"/>
    <s v="BUENA BORO"/>
    <n v="667"/>
    <n v="807"/>
    <n v="1474"/>
  </r>
  <r>
    <x v="1"/>
    <s v="ATLANTIC"/>
    <s v="BUENA VISTA TWP"/>
    <n v="1574"/>
    <n v="1418"/>
    <n v="2992"/>
  </r>
  <r>
    <x v="1"/>
    <s v="ATLANTIC"/>
    <s v="EGG HARBOR CITY"/>
    <n v="845"/>
    <n v="850"/>
    <n v="1695"/>
  </r>
  <r>
    <x v="1"/>
    <s v="ATLANTIC"/>
    <s v="EGG HARBOR TWP"/>
    <n v="8383"/>
    <n v="9746"/>
    <n v="18129"/>
  </r>
  <r>
    <x v="1"/>
    <s v="ATLANTIC"/>
    <s v="FOLSOM BORO"/>
    <n v="236"/>
    <n v="476"/>
    <n v="712"/>
  </r>
  <r>
    <x v="1"/>
    <s v="ATLANTIC"/>
    <s v="HAMILTON TWP"/>
    <n v="5164"/>
    <n v="5527"/>
    <n v="10691"/>
  </r>
  <r>
    <x v="1"/>
    <s v="ATLANTIC"/>
    <s v="LINWOOD CITY"/>
    <n v="1783"/>
    <n v="2403"/>
    <n v="4186"/>
  </r>
  <r>
    <x v="1"/>
    <s v="ATLANTIC"/>
    <s v="LONGPORT BORO"/>
    <n v="226"/>
    <n v="420"/>
    <n v="646"/>
  </r>
  <r>
    <x v="1"/>
    <s v="ATLANTIC"/>
    <s v="MARGATE CITY"/>
    <n v="1570"/>
    <n v="1934"/>
    <n v="3504"/>
  </r>
  <r>
    <x v="1"/>
    <s v="ATLANTIC"/>
    <s v="MULLICA TWP"/>
    <n v="1158"/>
    <n v="1847"/>
    <n v="3005"/>
  </r>
  <r>
    <x v="1"/>
    <s v="ATLANTIC"/>
    <s v="NORTHFIELD CITY"/>
    <n v="2557"/>
    <n v="2437"/>
    <n v="4994"/>
  </r>
  <r>
    <x v="1"/>
    <s v="ATLANTIC"/>
    <s v="PLEASANTVILLE CITY"/>
    <n v="4285"/>
    <n v="541"/>
    <n v="4826"/>
  </r>
  <r>
    <x v="1"/>
    <s v="ATLANTIC"/>
    <s v="SOMERS POINT CITY"/>
    <n v="2145"/>
    <n v="2506"/>
    <n v="4651"/>
  </r>
  <r>
    <x v="1"/>
    <s v="ATLANTIC"/>
    <s v="VENTNOR CITY"/>
    <n v="2012"/>
    <n v="2242"/>
    <n v="4254"/>
  </r>
  <r>
    <x v="2"/>
    <s v="CUMBERLAND"/>
    <s v="BRIDGETON CITY"/>
    <n v="2154"/>
    <n v="680"/>
    <n v="2834"/>
  </r>
  <r>
    <x v="2"/>
    <s v="CUMBERLAND"/>
    <s v="DEERFIELD TWP"/>
    <n v="485"/>
    <n v="742"/>
    <n v="1227"/>
  </r>
  <r>
    <x v="2"/>
    <s v="CUMBERLAND"/>
    <s v="UPPER DEERFIELD TWP"/>
    <n v="1211"/>
    <n v="1894"/>
    <n v="3105"/>
  </r>
  <r>
    <x v="2"/>
    <s v="GLOUCESTER"/>
    <s v="CLAYTON BORO"/>
    <n v="2411"/>
    <n v="1345"/>
    <n v="3756"/>
  </r>
  <r>
    <x v="2"/>
    <s v="GLOUCESTER"/>
    <s v="EAST GREENWICH TWP"/>
    <n v="2559"/>
    <n v="2127"/>
    <n v="4686"/>
  </r>
  <r>
    <x v="2"/>
    <s v="GLOUCESTER"/>
    <s v="ELK TWP"/>
    <n v="924"/>
    <n v="1155"/>
    <n v="2079"/>
  </r>
  <r>
    <x v="2"/>
    <s v="GLOUCESTER"/>
    <s v="FRANKLIN TWP"/>
    <n v="3119"/>
    <n v="3736"/>
    <n v="6855"/>
  </r>
  <r>
    <x v="2"/>
    <s v="GLOUCESTER"/>
    <s v="GLASSBORO BORO"/>
    <n v="3796"/>
    <n v="1825"/>
    <n v="5621"/>
  </r>
  <r>
    <x v="2"/>
    <s v="GLOUCESTER"/>
    <s v="GREENWICH TWP"/>
    <n v="1921"/>
    <n v="1230"/>
    <n v="3151"/>
  </r>
  <r>
    <x v="2"/>
    <s v="GLOUCESTER"/>
    <s v="LOGAN TWP"/>
    <n v="1428"/>
    <n v="773"/>
    <n v="2201"/>
  </r>
  <r>
    <x v="2"/>
    <s v="GLOUCESTER"/>
    <s v="NATIONAL PARK BORO"/>
    <n v="641"/>
    <n v="407"/>
    <n v="1048"/>
  </r>
  <r>
    <x v="2"/>
    <s v="GLOUCESTER"/>
    <s v="NEWFIELD BORO"/>
    <n v="338"/>
    <n v="366"/>
    <n v="704"/>
  </r>
  <r>
    <x v="2"/>
    <s v="GLOUCESTER"/>
    <s v="PAULSBORO BORO"/>
    <n v="1738"/>
    <n v="299"/>
    <n v="2037"/>
  </r>
  <r>
    <x v="2"/>
    <s v="GLOUCESTER"/>
    <s v="SOUTH HARRISON TWP"/>
    <n v="558"/>
    <n v="714"/>
    <n v="1272"/>
  </r>
  <r>
    <x v="2"/>
    <s v="GLOUCESTER"/>
    <s v="SWEDESBORO BORO"/>
    <n v="501"/>
    <n v="253"/>
    <n v="754"/>
  </r>
  <r>
    <x v="2"/>
    <s v="GLOUCESTER"/>
    <s v="WEST DEPTFORD TWP"/>
    <n v="5348"/>
    <n v="3011"/>
    <n v="8359"/>
  </r>
  <r>
    <x v="2"/>
    <s v="GLOUCESTER"/>
    <s v="WOODBURY HEIGHTS BORO"/>
    <n v="870"/>
    <n v="483"/>
    <n v="1353"/>
  </r>
  <r>
    <x v="2"/>
    <s v="GLOUCESTER"/>
    <s v="WOOLWICH TWP"/>
    <n v="2535"/>
    <n v="2152"/>
    <n v="4687"/>
  </r>
  <r>
    <x v="2"/>
    <s v="SALEM"/>
    <s v="ALLOWAY TWP"/>
    <n v="855"/>
    <n v="1269"/>
    <n v="2124"/>
  </r>
  <r>
    <x v="2"/>
    <s v="SALEM"/>
    <s v="CARNEYS POINT TWP"/>
    <n v="1948"/>
    <n v="1514"/>
    <n v="3462"/>
  </r>
  <r>
    <x v="2"/>
    <s v="SALEM"/>
    <s v="ELMER BORO"/>
    <n v="250"/>
    <n v="329"/>
    <n v="579"/>
  </r>
  <r>
    <x v="2"/>
    <s v="SALEM"/>
    <s v="ELSINBORO TWP"/>
    <n v="347"/>
    <n v="340"/>
    <n v="687"/>
  </r>
  <r>
    <x v="2"/>
    <s v="SALEM"/>
    <s v="LOWER ALLOWAYS CREEK TWP"/>
    <n v="345"/>
    <n v="727"/>
    <n v="1072"/>
  </r>
  <r>
    <x v="2"/>
    <s v="SALEM"/>
    <s v="MANNINGTON TWP"/>
    <n v="317"/>
    <n v="401"/>
    <n v="718"/>
  </r>
  <r>
    <x v="2"/>
    <s v="SALEM"/>
    <s v="OLDMANS TWP"/>
    <n v="431"/>
    <n v="557"/>
    <n v="988"/>
  </r>
  <r>
    <x v="2"/>
    <s v="SALEM"/>
    <s v="PENNS GROVE BORO"/>
    <n v="975"/>
    <n v="350"/>
    <n v="1325"/>
  </r>
  <r>
    <x v="2"/>
    <s v="SALEM"/>
    <s v="PENNSVILLE TWP"/>
    <n v="2628"/>
    <n v="3288"/>
    <n v="5916"/>
  </r>
  <r>
    <x v="2"/>
    <s v="SALEM"/>
    <s v="PILESGROVE TWP"/>
    <n v="981"/>
    <n v="1127"/>
    <n v="2108"/>
  </r>
  <r>
    <x v="2"/>
    <s v="SALEM"/>
    <s v="PITTSGROVE TWP"/>
    <n v="2044"/>
    <n v="2382"/>
    <n v="4426"/>
  </r>
  <r>
    <x v="2"/>
    <s v="SALEM"/>
    <s v="QUINTON TWP"/>
    <n v="470"/>
    <n v="697"/>
    <n v="1167"/>
  </r>
  <r>
    <x v="2"/>
    <s v="SALEM"/>
    <s v="SALEM CITY"/>
    <n v="1043"/>
    <n v="238"/>
    <n v="1281"/>
  </r>
  <r>
    <x v="2"/>
    <s v="SALEM"/>
    <s v="UPPER PITTSGROVE TWP"/>
    <n v="583"/>
    <n v="1138"/>
    <n v="1721"/>
  </r>
  <r>
    <x v="2"/>
    <s v="SALEM"/>
    <s v="WOODSTOWN BORO"/>
    <n v="1236"/>
    <n v="879"/>
    <n v="2115"/>
  </r>
  <r>
    <x v="3"/>
    <s v="CAMDEN"/>
    <s v="CHESILHURST BORO"/>
    <n v="546"/>
    <n v="186"/>
    <n v="732"/>
  </r>
  <r>
    <x v="3"/>
    <s v="CAMDEN"/>
    <s v="CLEMENTON BORO"/>
    <n v="909"/>
    <n v="539"/>
    <n v="1448"/>
  </r>
  <r>
    <x v="3"/>
    <s v="CAMDEN"/>
    <s v="GLOUCESTER TWP"/>
    <n v="13171"/>
    <n v="8649"/>
    <n v="21820"/>
  </r>
  <r>
    <x v="3"/>
    <s v="CAMDEN"/>
    <s v="LAUREL SPRINGS BORO"/>
    <n v="540"/>
    <n v="386"/>
    <n v="926"/>
  </r>
  <r>
    <x v="3"/>
    <s v="CAMDEN"/>
    <s v="LINDENWOLD BORO"/>
    <n v="3397"/>
    <n v="916"/>
    <n v="4313"/>
  </r>
  <r>
    <x v="3"/>
    <s v="CAMDEN"/>
    <s v="WINSLOW TWP"/>
    <n v="9010"/>
    <n v="3938"/>
    <n v="12948"/>
  </r>
  <r>
    <x v="3"/>
    <s v="GLOUCESTER"/>
    <s v="MONROE TWP"/>
    <n v="6805"/>
    <n v="5338"/>
    <n v="12143"/>
  </r>
  <r>
    <x v="3"/>
    <s v="GLOUCESTER"/>
    <s v="PITMAN BORO"/>
    <n v="3096"/>
    <n v="2790"/>
    <n v="5886"/>
  </r>
  <r>
    <x v="3"/>
    <s v="GLOUCESTER"/>
    <s v="WASHINGTON TWP"/>
    <n v="8444"/>
    <n v="8735"/>
    <n v="17179"/>
  </r>
  <r>
    <x v="4"/>
    <s v="CAMDEN"/>
    <s v="AUDUBON BORO"/>
    <n v="2250"/>
    <n v="1267"/>
    <n v="3517"/>
  </r>
  <r>
    <x v="4"/>
    <s v="CAMDEN"/>
    <s v="AUDUBON PARK BORO"/>
    <n v="239"/>
    <n v="171"/>
    <n v="410"/>
  </r>
  <r>
    <x v="4"/>
    <s v="CAMDEN"/>
    <s v="BARRINGTON BORO"/>
    <n v="1632"/>
    <n v="1007"/>
    <n v="2639"/>
  </r>
  <r>
    <x v="4"/>
    <s v="CAMDEN"/>
    <s v="BELLMAWR BORO"/>
    <n v="2640"/>
    <n v="1671"/>
    <n v="4311"/>
  </r>
  <r>
    <x v="4"/>
    <s v="CAMDEN"/>
    <s v="BROOKLAWN BORO"/>
    <n v="402"/>
    <n v="212"/>
    <n v="614"/>
  </r>
  <r>
    <x v="4"/>
    <s v="CAMDEN"/>
    <s v="CAMDEN CITY"/>
    <n v="11072"/>
    <n v="734"/>
    <n v="11806"/>
  </r>
  <r>
    <x v="4"/>
    <s v="CAMDEN"/>
    <s v="GLOUCESTER CITY"/>
    <n v="1858"/>
    <n v="955"/>
    <n v="2813"/>
  </r>
  <r>
    <x v="4"/>
    <s v="CAMDEN"/>
    <s v="HADDON HEIGHTS BORO"/>
    <n v="3026"/>
    <n v="2143"/>
    <n v="5169"/>
  </r>
  <r>
    <x v="4"/>
    <s v="CAMDEN"/>
    <s v="LAWNSIDE BORO"/>
    <n v="1412"/>
    <n v="38"/>
    <n v="1450"/>
  </r>
  <r>
    <x v="4"/>
    <s v="CAMDEN"/>
    <s v="MAGNOLIA BORO"/>
    <n v="1051"/>
    <n v="479"/>
    <n v="1530"/>
  </r>
  <r>
    <x v="4"/>
    <s v="CAMDEN"/>
    <s v="MOUNT EPHRAIM BORO"/>
    <n v="885"/>
    <n v="609"/>
    <n v="1494"/>
  </r>
  <r>
    <x v="4"/>
    <s v="CAMDEN"/>
    <s v="RUNNEMEDE BORO"/>
    <n v="1638"/>
    <n v="1001"/>
    <n v="2639"/>
  </r>
  <r>
    <x v="4"/>
    <s v="CAMDEN"/>
    <s v="WOODLYNNE BORO"/>
    <n v="565"/>
    <n v="106"/>
    <n v="671"/>
  </r>
  <r>
    <x v="4"/>
    <s v="GLOUCESTER"/>
    <s v="DEPTFORD TWP"/>
    <n v="6237"/>
    <n v="3834"/>
    <n v="10071"/>
  </r>
  <r>
    <x v="4"/>
    <s v="GLOUCESTER"/>
    <s v="HARRISON TWP"/>
    <n v="1830"/>
    <n v="2444"/>
    <n v="4274"/>
  </r>
  <r>
    <x v="4"/>
    <s v="GLOUCESTER"/>
    <s v="MANTUA TWP"/>
    <n v="3337"/>
    <n v="2627"/>
    <n v="5964"/>
  </r>
  <r>
    <x v="4"/>
    <s v="GLOUCESTER"/>
    <s v="WENONAH BORO"/>
    <n v="782"/>
    <n v="458"/>
    <n v="1240"/>
  </r>
  <r>
    <x v="4"/>
    <s v="GLOUCESTER"/>
    <s v="WESTVILLE BORO"/>
    <n v="661"/>
    <n v="646"/>
    <n v="1307"/>
  </r>
  <r>
    <x v="4"/>
    <s v="GLOUCESTER"/>
    <s v="WOODBURY CITY"/>
    <n v="2225"/>
    <n v="1298"/>
    <n v="3523"/>
  </r>
  <r>
    <x v="5"/>
    <s v="BURLINGTON"/>
    <s v="MAPLE SHADE TWP"/>
    <n v="2731"/>
    <n v="2069"/>
    <n v="4800"/>
  </r>
  <r>
    <x v="5"/>
    <s v="CAMDEN"/>
    <s v="BERLIN TWP"/>
    <n v="1403"/>
    <n v="747"/>
    <n v="2150"/>
  </r>
  <r>
    <x v="5"/>
    <s v="CAMDEN"/>
    <s v="CHERRY HILL TWP"/>
    <n v="21888"/>
    <n v="10548"/>
    <n v="32436"/>
  </r>
  <r>
    <x v="5"/>
    <s v="CAMDEN"/>
    <s v="COLLINGSWOOD BORO"/>
    <n v="5281"/>
    <n v="1398"/>
    <n v="6679"/>
  </r>
  <r>
    <x v="5"/>
    <s v="CAMDEN"/>
    <s v="GIBBSBORO BORO"/>
    <n v="549"/>
    <n v="438"/>
    <n v="987"/>
  </r>
  <r>
    <x v="5"/>
    <s v="CAMDEN"/>
    <s v="HADDON TWP"/>
    <n v="4487"/>
    <n v="2087"/>
    <n v="6574"/>
  </r>
  <r>
    <x v="5"/>
    <s v="CAMDEN"/>
    <s v="HADDONFIELD BORO"/>
    <n v="4593"/>
    <n v="2450"/>
    <n v="7043"/>
  </r>
  <r>
    <x v="5"/>
    <s v="CAMDEN"/>
    <s v="HI-NELLA BORO"/>
    <n v="181"/>
    <n v="78"/>
    <n v="259"/>
  </r>
  <r>
    <x v="5"/>
    <s v="CAMDEN"/>
    <s v="MERCHANTVILLE BORO"/>
    <n v="1038"/>
    <n v="392"/>
    <n v="1430"/>
  </r>
  <r>
    <x v="5"/>
    <s v="CAMDEN"/>
    <s v="OAKLYN BORO"/>
    <n v="1082"/>
    <n v="476"/>
    <n v="1558"/>
  </r>
  <r>
    <x v="5"/>
    <s v="CAMDEN"/>
    <s v="PENNSAUKEN TWP"/>
    <n v="8307"/>
    <n v="2415"/>
    <n v="10722"/>
  </r>
  <r>
    <x v="5"/>
    <s v="CAMDEN"/>
    <s v="SOMERDALE BORO"/>
    <n v="1421"/>
    <n v="473"/>
    <n v="1894"/>
  </r>
  <r>
    <x v="5"/>
    <s v="CAMDEN"/>
    <s v="STRATFORD BORO"/>
    <n v="1815"/>
    <n v="1395"/>
    <n v="3210"/>
  </r>
  <r>
    <x v="5"/>
    <s v="CAMDEN"/>
    <s v="TAVISTOCK BORO"/>
    <n v="0"/>
    <n v="0"/>
    <n v="0"/>
  </r>
  <r>
    <x v="5"/>
    <s v="CAMDEN"/>
    <s v="VOORHEES TWP"/>
    <n v="7482"/>
    <n v="3400"/>
    <n v="10882"/>
  </r>
  <r>
    <x v="6"/>
    <s v="BURLINGTON"/>
    <s v="BEVERLY CITY"/>
    <n v="573"/>
    <n v="175"/>
    <n v="756"/>
  </r>
  <r>
    <x v="6"/>
    <s v="BURLINGTON"/>
    <s v="BORDENTOWN CITY"/>
    <n v="1289"/>
    <n v="284"/>
    <n v="1622"/>
  </r>
  <r>
    <x v="6"/>
    <s v="BURLINGTON"/>
    <s v="BORDENTOWN TWP"/>
    <n v="2375"/>
    <n v="877"/>
    <n v="3355"/>
  </r>
  <r>
    <x v="6"/>
    <s v="BURLINGTON"/>
    <s v="BURLINGTON CITY"/>
    <n v="2868"/>
    <n v="811"/>
    <n v="3746"/>
  </r>
  <r>
    <x v="6"/>
    <s v="BURLINGTON"/>
    <s v="BURLINGTON TWP"/>
    <n v="6382"/>
    <n v="1521"/>
    <n v="8118"/>
  </r>
  <r>
    <x v="6"/>
    <s v="BURLINGTON"/>
    <s v="CINNAMINSON TWP"/>
    <n v="4308"/>
    <n v="2181"/>
    <n v="6650"/>
  </r>
  <r>
    <x v="6"/>
    <s v="BURLINGTON"/>
    <s v="DELANCO TWP"/>
    <n v="1372"/>
    <n v="533"/>
    <n v="1952"/>
  </r>
  <r>
    <x v="6"/>
    <s v="BURLINGTON"/>
    <s v="DELRAN TWP"/>
    <n v="3356"/>
    <n v="1439"/>
    <n v="4916"/>
  </r>
  <r>
    <x v="6"/>
    <s v="BURLINGTON"/>
    <s v="EDGEWATER PARK TWP"/>
    <n v="2116"/>
    <n v="444"/>
    <n v="2601"/>
  </r>
  <r>
    <x v="6"/>
    <s v="BURLINGTON"/>
    <s v="FIELDSBORO BORO"/>
    <n v="186"/>
    <n v="64"/>
    <n v="258"/>
  </r>
  <r>
    <x v="6"/>
    <s v="BURLINGTON"/>
    <s v="FLORENCE TWP"/>
    <n v="2488"/>
    <n v="1255"/>
    <n v="3841"/>
  </r>
  <r>
    <x v="6"/>
    <s v="BURLINGTON"/>
    <s v="MOORESTOWN TWP"/>
    <n v="5567"/>
    <n v="2364"/>
    <n v="8129"/>
  </r>
  <r>
    <x v="6"/>
    <s v="BURLINGTON"/>
    <s v="MOUNT LAUREL TWP"/>
    <n v="10523"/>
    <n v="3705"/>
    <n v="14592"/>
  </r>
  <r>
    <x v="6"/>
    <s v="BURLINGTON"/>
    <s v="PALMYRA BORO"/>
    <n v="2454"/>
    <n v="756"/>
    <n v="3269"/>
  </r>
  <r>
    <x v="6"/>
    <s v="BURLINGTON"/>
    <s v="RIVERSIDE TWP"/>
    <n v="1236"/>
    <n v="571"/>
    <n v="1852"/>
  </r>
  <r>
    <x v="6"/>
    <s v="BURLINGTON"/>
    <s v="RIVERTON BORO"/>
    <n v="1153"/>
    <n v="485"/>
    <n v="1665"/>
  </r>
  <r>
    <x v="6"/>
    <s v="BURLINGTON"/>
    <s v="WILLINGBORO TWP"/>
    <n v="11349"/>
    <n v="492"/>
    <n v="11953"/>
  </r>
  <r>
    <x v="7"/>
    <s v="ATLANTIC"/>
    <s v="HAMMONTON TOWN"/>
    <n v="2075"/>
    <n v="4203"/>
    <n v="6563"/>
  </r>
  <r>
    <x v="7"/>
    <s v="BURLINGTON"/>
    <s v="EASTAMPTON TWP"/>
    <n v="1454"/>
    <n v="1158"/>
    <n v="2642"/>
  </r>
  <r>
    <x v="7"/>
    <s v="BURLINGTON"/>
    <s v="EVESHAM TWP"/>
    <n v="10018"/>
    <n v="8975"/>
    <n v="19271"/>
  </r>
  <r>
    <x v="7"/>
    <s v="BURLINGTON"/>
    <s v="HAINESPORT TWP"/>
    <n v="1661"/>
    <n v="2034"/>
    <n v="3726"/>
  </r>
  <r>
    <x v="7"/>
    <s v="BURLINGTON"/>
    <s v="LUMBERTON TWP"/>
    <n v="3144"/>
    <n v="2749"/>
    <n v="5941"/>
  </r>
  <r>
    <x v="7"/>
    <s v="BURLINGTON"/>
    <s v="MANSFIELD TWP"/>
    <n v="2206"/>
    <n v="2834"/>
    <n v="5131"/>
  </r>
  <r>
    <x v="7"/>
    <s v="BURLINGTON"/>
    <s v="MEDFORD LAKES BORO"/>
    <n v="1209"/>
    <n v="1270"/>
    <n v="2516"/>
  </r>
  <r>
    <x v="7"/>
    <s v="BURLINGTON"/>
    <s v="MEDFORD TWP"/>
    <n v="5836"/>
    <n v="7000"/>
    <n v="12977"/>
  </r>
  <r>
    <x v="7"/>
    <s v="BURLINGTON"/>
    <s v="MOUNT HOLLY TWP"/>
    <n v="2030"/>
    <n v="1283"/>
    <n v="3342"/>
  </r>
  <r>
    <x v="7"/>
    <s v="BURLINGTON"/>
    <s v="PEMBERTON BORO"/>
    <n v="262"/>
    <n v="336"/>
    <n v="605"/>
  </r>
  <r>
    <x v="7"/>
    <s v="BURLINGTON"/>
    <s v="PEMBERTON TWP"/>
    <n v="4081"/>
    <n v="3692"/>
    <n v="7862"/>
  </r>
  <r>
    <x v="7"/>
    <s v="BURLINGTON"/>
    <s v="SHAMONG TWP"/>
    <n v="1134"/>
    <n v="2160"/>
    <n v="3342"/>
  </r>
  <r>
    <x v="7"/>
    <s v="BURLINGTON"/>
    <s v="SOUTHAMPTON TWP"/>
    <n v="2323"/>
    <n v="3856"/>
    <n v="6289"/>
  </r>
  <r>
    <x v="7"/>
    <s v="BURLINGTON"/>
    <s v="SPRINGFIELD TWP"/>
    <n v="557"/>
    <n v="1203"/>
    <n v="1799"/>
  </r>
  <r>
    <x v="7"/>
    <s v="BURLINGTON"/>
    <s v="WESTAMPTON TWP"/>
    <n v="2766"/>
    <n v="1691"/>
    <n v="4484"/>
  </r>
  <r>
    <x v="7"/>
    <s v="BURLINGTON"/>
    <s v="WOODLAND TWP"/>
    <n v="154"/>
    <n v="464"/>
    <n v="624"/>
  </r>
  <r>
    <x v="7"/>
    <s v="CAMDEN"/>
    <s v="BERLIN BORO"/>
    <n v="1471"/>
    <n v="1455"/>
    <n v="3043"/>
  </r>
  <r>
    <x v="7"/>
    <s v="CAMDEN"/>
    <s v="PINE HILL BORO"/>
    <n v="2477"/>
    <n v="994"/>
    <n v="3562"/>
  </r>
  <r>
    <x v="7"/>
    <s v="CAMDEN"/>
    <s v="PINE VALLEY BORO"/>
    <n v="0"/>
    <n v="18"/>
    <n v="18"/>
  </r>
  <r>
    <x v="7"/>
    <s v="CAMDEN"/>
    <s v="WATERFORD TWP"/>
    <n v="2129"/>
    <n v="2581"/>
    <n v="4983"/>
  </r>
  <r>
    <x v="8"/>
    <s v="ATLANTIC"/>
    <s v="GALLOWAY TWP"/>
    <n v="7077"/>
    <n v="9218"/>
    <n v="16295"/>
  </r>
  <r>
    <x v="8"/>
    <s v="ATLANTIC"/>
    <s v="PORT REPUBLIC CITY"/>
    <n v="271"/>
    <n v="553"/>
    <n v="824"/>
  </r>
  <r>
    <x v="8"/>
    <s v="BURLINGTON"/>
    <s v="BASS RIVER TWP"/>
    <n v="159"/>
    <n v="566"/>
    <n v="725"/>
  </r>
  <r>
    <x v="8"/>
    <s v="BURLINGTON"/>
    <s v="TABERNACLE TWP"/>
    <n v="988"/>
    <n v="2327"/>
    <n v="3315"/>
  </r>
  <r>
    <x v="8"/>
    <s v="BURLINGTON"/>
    <s v="WASHINGTON TWP"/>
    <n v="106"/>
    <n v="231"/>
    <n v="337"/>
  </r>
  <r>
    <x v="8"/>
    <s v="OCEAN"/>
    <s v="BARNEGAT LIGHT BORO"/>
    <n v="230"/>
    <n v="374"/>
    <n v="604"/>
  </r>
  <r>
    <x v="8"/>
    <s v="OCEAN"/>
    <s v="BARNEGAT TWP"/>
    <n v="3834"/>
    <n v="6529"/>
    <n v="10363"/>
  </r>
  <r>
    <x v="8"/>
    <s v="OCEAN"/>
    <s v="BEACH HAVEN BORO"/>
    <n v="237"/>
    <n v="535"/>
    <n v="772"/>
  </r>
  <r>
    <x v="8"/>
    <s v="OCEAN"/>
    <s v="BEACHWOOD BORO"/>
    <n v="1329"/>
    <n v="2876"/>
    <n v="4205"/>
  </r>
  <r>
    <x v="8"/>
    <s v="OCEAN"/>
    <s v="BERKELEY TWP"/>
    <n v="5933"/>
    <n v="17500"/>
    <n v="23433"/>
  </r>
  <r>
    <x v="8"/>
    <s v="OCEAN"/>
    <s v="EAGLESWOOD TWP"/>
    <n v="189"/>
    <n v="512"/>
    <n v="701"/>
  </r>
  <r>
    <x v="8"/>
    <s v="OCEAN"/>
    <s v="HARVEY CEDARS BORO"/>
    <n v="192"/>
    <n v="262"/>
    <n v="454"/>
  </r>
  <r>
    <x v="8"/>
    <s v="OCEAN"/>
    <s v="LACEY TWP"/>
    <n v="3353"/>
    <n v="8539"/>
    <n v="11892"/>
  </r>
  <r>
    <x v="8"/>
    <s v="OCEAN"/>
    <s v="LITTLE EGG HARBOR TWP"/>
    <n v="2388"/>
    <n v="6122"/>
    <n v="8510"/>
  </r>
  <r>
    <x v="8"/>
    <s v="OCEAN"/>
    <s v="LONG BEACH TWP"/>
    <n v="774"/>
    <n v="1601"/>
    <n v="2375"/>
  </r>
  <r>
    <x v="8"/>
    <s v="OCEAN"/>
    <s v="OCEAN GATE BORO"/>
    <n v="333"/>
    <n v="543"/>
    <n v="876"/>
  </r>
  <r>
    <x v="8"/>
    <s v="OCEAN"/>
    <s v="OCEAN TWP"/>
    <n v="1278"/>
    <n v="3383"/>
    <n v="4661"/>
  </r>
  <r>
    <x v="8"/>
    <s v="OCEAN"/>
    <s v="PINE BEACH BORO"/>
    <n v="490"/>
    <n v="811"/>
    <n v="1301"/>
  </r>
  <r>
    <x v="8"/>
    <s v="OCEAN"/>
    <s v="SEASIDE PARK BORO"/>
    <n v="253"/>
    <n v="628"/>
    <n v="881"/>
  </r>
  <r>
    <x v="8"/>
    <s v="OCEAN"/>
    <s v="SHIP BOTTOM BORO"/>
    <n v="279"/>
    <n v="410"/>
    <n v="689"/>
  </r>
  <r>
    <x v="8"/>
    <s v="OCEAN"/>
    <s v="SOUTH TOMS RIVER BORO"/>
    <n v="371"/>
    <n v="656"/>
    <n v="1027"/>
  </r>
  <r>
    <x v="8"/>
    <s v="OCEAN"/>
    <s v="STAFFORD TWP"/>
    <n v="2905"/>
    <n v="6721"/>
    <n v="9626"/>
  </r>
  <r>
    <x v="8"/>
    <s v="OCEAN"/>
    <s v="SURF CITY BORO"/>
    <n v="242"/>
    <n v="576"/>
    <n v="818"/>
  </r>
  <r>
    <x v="8"/>
    <s v="OCEAN"/>
    <s v="TUCKERTON BORO"/>
    <n v="356"/>
    <n v="872"/>
    <n v="1228"/>
  </r>
  <r>
    <x v="9"/>
    <s v="OCEAN"/>
    <s v="BAY HEAD BORO"/>
    <n v="174"/>
    <n v="439"/>
    <n v="638"/>
  </r>
  <r>
    <x v="9"/>
    <s v="OCEAN"/>
    <s v="BRICK TWP"/>
    <n v="11692"/>
    <n v="17943"/>
    <n v="30118"/>
  </r>
  <r>
    <x v="9"/>
    <s v="OCEAN"/>
    <s v="ISLAND HEIGHTS BORO"/>
    <n v="427"/>
    <n v="514"/>
    <n v="967"/>
  </r>
  <r>
    <x v="9"/>
    <s v="OCEAN"/>
    <s v="LAKEHURST BORO"/>
    <n v="176"/>
    <n v="424"/>
    <n v="610"/>
  </r>
  <r>
    <x v="9"/>
    <s v="OCEAN"/>
    <s v="LAVALLETTE BORO"/>
    <n v="363"/>
    <n v="962"/>
    <n v="1342"/>
  </r>
  <r>
    <x v="9"/>
    <s v="OCEAN"/>
    <s v="MANCHESTER TWP"/>
    <n v="6960"/>
    <n v="13664"/>
    <n v="20837"/>
  </r>
  <r>
    <x v="9"/>
    <s v="OCEAN"/>
    <s v="MANTOLOKING BORO"/>
    <n v="47"/>
    <n v="184"/>
    <n v="235"/>
  </r>
  <r>
    <x v="9"/>
    <s v="OCEAN"/>
    <s v="POINT PLEASANT BEACH BORO"/>
    <n v="692"/>
    <n v="1883"/>
    <n v="2766"/>
  </r>
  <r>
    <x v="9"/>
    <s v="OCEAN"/>
    <s v="SEASIDE HEIGHTS BORO"/>
    <n v="159"/>
    <n v="473"/>
    <n v="639"/>
  </r>
  <r>
    <x v="9"/>
    <s v="OCEAN"/>
    <s v="TOMS RIVER TWP"/>
    <n v="16165"/>
    <n v="26126"/>
    <n v="42829"/>
  </r>
  <r>
    <x v="10"/>
    <s v="MONMOUTH"/>
    <s v="ALLENHURST BORO"/>
    <n v="82"/>
    <n v="130"/>
    <n v="212"/>
  </r>
  <r>
    <x v="10"/>
    <s v="MONMOUTH"/>
    <s v="ASBURY PARK CITY"/>
    <n v="3020"/>
    <n v="594"/>
    <n v="3614"/>
  </r>
  <r>
    <x v="10"/>
    <s v="MONMOUTH"/>
    <s v="COLTS NECK TWP"/>
    <n v="1208"/>
    <n v="3571"/>
    <n v="4779"/>
  </r>
  <r>
    <x v="10"/>
    <s v="MONMOUTH"/>
    <s v="DEAL BORO"/>
    <n v="64"/>
    <n v="125"/>
    <n v="189"/>
  </r>
  <r>
    <x v="10"/>
    <s v="MONMOUTH"/>
    <s v="EATONTOWN BORO"/>
    <n v="2308"/>
    <n v="2547"/>
    <n v="4855"/>
  </r>
  <r>
    <x v="10"/>
    <s v="MONMOUTH"/>
    <s v="FREEHOLD BORO"/>
    <n v="2184"/>
    <n v="1678"/>
    <n v="3862"/>
  </r>
  <r>
    <x v="10"/>
    <s v="MONMOUTH"/>
    <s v="FREEHOLD TWP"/>
    <n v="6699"/>
    <n v="9277"/>
    <n v="15976"/>
  </r>
  <r>
    <x v="10"/>
    <s v="MONMOUTH"/>
    <s v="INTERLAKEN BORO"/>
    <n v="315"/>
    <n v="299"/>
    <n v="614"/>
  </r>
  <r>
    <x v="10"/>
    <s v="MONMOUTH"/>
    <s v="LOCH ARBOUR VILLAGE"/>
    <n v="57"/>
    <n v="49"/>
    <n v="106"/>
  </r>
  <r>
    <x v="10"/>
    <s v="MONMOUTH"/>
    <s v="LONG BRANCH CITY"/>
    <n v="3936"/>
    <n v="2506"/>
    <n v="6442"/>
  </r>
  <r>
    <x v="10"/>
    <s v="MONMOUTH"/>
    <s v="NEPTUNE CITY BORO"/>
    <n v="1354"/>
    <n v="1509"/>
    <n v="2863"/>
  </r>
  <r>
    <x v="10"/>
    <s v="MONMOUTH"/>
    <s v="NEPTUNE TWP"/>
    <n v="8345"/>
    <n v="3959"/>
    <n v="12304"/>
  </r>
  <r>
    <x v="10"/>
    <s v="MONMOUTH"/>
    <s v="OCEAN TWP"/>
    <n v="6464"/>
    <n v="5773"/>
    <n v="12237"/>
  </r>
  <r>
    <x v="10"/>
    <s v="MONMOUTH"/>
    <s v="RED BANK BORO"/>
    <n v="2854"/>
    <n v="1580"/>
    <n v="4434"/>
  </r>
  <r>
    <x v="10"/>
    <s v="MONMOUTH"/>
    <s v="SHREWSBURY BORO"/>
    <n v="1071"/>
    <n v="1187"/>
    <n v="2258"/>
  </r>
  <r>
    <x v="10"/>
    <s v="MONMOUTH"/>
    <s v="SHREWSBURY TWP"/>
    <n v="282"/>
    <n v="151"/>
    <n v="433"/>
  </r>
  <r>
    <x v="10"/>
    <s v="MONMOUTH"/>
    <s v="TINTON FALLS BORO"/>
    <n v="4927"/>
    <n v="4184"/>
    <n v="9111"/>
  </r>
  <r>
    <x v="10"/>
    <s v="MONMOUTH"/>
    <s v="WEST LONG BRANCH BORO"/>
    <n v="1064"/>
    <n v="1553"/>
    <n v="2617"/>
  </r>
  <r>
    <x v="11"/>
    <s v="BURLINGTON"/>
    <s v="CHESTERFIELD TWP"/>
    <n v="1307"/>
    <n v="1584"/>
    <n v="2891"/>
  </r>
  <r>
    <x v="11"/>
    <s v="BURLINGTON"/>
    <s v="NEW HANOVER TWP"/>
    <n v="143"/>
    <n v="384"/>
    <n v="527"/>
  </r>
  <r>
    <x v="11"/>
    <s v="BURLINGTON"/>
    <s v="NORTH HANOVER TWP"/>
    <n v="492"/>
    <n v="1353"/>
    <n v="1845"/>
  </r>
  <r>
    <x v="11"/>
    <s v="BURLINGTON"/>
    <s v="WRIGHTSTOWN BORO"/>
    <n v="44"/>
    <n v="76"/>
    <n v="120"/>
  </r>
  <r>
    <x v="11"/>
    <s v="MIDDLESEX"/>
    <s v="OLD BRIDGE TWP"/>
    <n v="9975"/>
    <n v="12993"/>
    <n v="22968"/>
  </r>
  <r>
    <x v="11"/>
    <s v="MONMOUTH"/>
    <s v="ALLENTOWN BORO"/>
    <n v="669"/>
    <n v="733"/>
    <n v="1402"/>
  </r>
  <r>
    <x v="11"/>
    <s v="MONMOUTH"/>
    <s v="ENGLISHTOWN BORO"/>
    <n v="148"/>
    <n v="372"/>
    <n v="520"/>
  </r>
  <r>
    <x v="11"/>
    <s v="MONMOUTH"/>
    <s v="MANALAPAN TWP"/>
    <n v="5490"/>
    <n v="8511"/>
    <n v="14001"/>
  </r>
  <r>
    <x v="11"/>
    <s v="MONMOUTH"/>
    <s v="MATAWAN BORO"/>
    <n v="2004"/>
    <n v="2310"/>
    <n v="4314"/>
  </r>
  <r>
    <x v="11"/>
    <s v="MONMOUTH"/>
    <s v="MILLSTONE TWP"/>
    <n v="951"/>
    <n v="2683"/>
    <n v="3634"/>
  </r>
  <r>
    <x v="11"/>
    <s v="MONMOUTH"/>
    <s v="ROOSEVELT BORO"/>
    <n v="308"/>
    <n v="112"/>
    <n v="420"/>
  </r>
  <r>
    <x v="11"/>
    <s v="MONMOUTH"/>
    <s v="UPPER FREEHOLD TWP"/>
    <n v="816"/>
    <n v="2258"/>
    <n v="3074"/>
  </r>
  <r>
    <x v="11"/>
    <s v="OCEAN"/>
    <s v="JACKSON TWP"/>
    <n v="5054"/>
    <n v="12125"/>
    <n v="17179"/>
  </r>
  <r>
    <x v="11"/>
    <s v="OCEAN"/>
    <s v="PLUMSTED TWP"/>
    <n v="756"/>
    <n v="2962"/>
    <n v="3718"/>
  </r>
  <r>
    <x v="12"/>
    <s v="MONMOUTH"/>
    <s v="ABERDEEN TWP"/>
    <n v="3601"/>
    <n v="3109"/>
    <n v="6710"/>
  </r>
  <r>
    <x v="12"/>
    <s v="MONMOUTH"/>
    <s v="ATLANTIC HIGHLANDS BORO"/>
    <n v="1521"/>
    <n v="1549"/>
    <n v="3070"/>
  </r>
  <r>
    <x v="12"/>
    <s v="MONMOUTH"/>
    <s v="FAIR HAVEN BORO"/>
    <n v="1617"/>
    <n v="1436"/>
    <n v="3053"/>
  </r>
  <r>
    <x v="12"/>
    <s v="MONMOUTH"/>
    <s v="HAZLET TWP"/>
    <n v="2679"/>
    <n v="4759"/>
    <n v="7438"/>
  </r>
  <r>
    <x v="12"/>
    <s v="MONMOUTH"/>
    <s v="HIGHLANDS BORO"/>
    <n v="1044"/>
    <n v="1154"/>
    <n v="2198"/>
  </r>
  <r>
    <x v="12"/>
    <s v="MONMOUTH"/>
    <s v="HOLMDEL TWP"/>
    <n v="3023"/>
    <n v="5029"/>
    <n v="8052"/>
  </r>
  <r>
    <x v="12"/>
    <s v="MONMOUTH"/>
    <s v="KEANSBURG BORO"/>
    <n v="677"/>
    <n v="972"/>
    <n v="1649"/>
  </r>
  <r>
    <x v="12"/>
    <s v="MONMOUTH"/>
    <s v="KEYPORT BORO"/>
    <n v="1252"/>
    <n v="1341"/>
    <n v="2593"/>
  </r>
  <r>
    <x v="12"/>
    <s v="MONMOUTH"/>
    <s v="LITTLE SILVER BORO"/>
    <n v="1125"/>
    <n v="1537"/>
    <n v="2662"/>
  </r>
  <r>
    <x v="12"/>
    <s v="MONMOUTH"/>
    <s v="MARLBORO TWP"/>
    <n v="6284"/>
    <n v="6423"/>
    <n v="12707"/>
  </r>
  <r>
    <x v="12"/>
    <s v="MONMOUTH"/>
    <s v="MIDDLETOWN TWP"/>
    <n v="9087"/>
    <n v="16892"/>
    <n v="25979"/>
  </r>
  <r>
    <x v="12"/>
    <s v="MONMOUTH"/>
    <s v="MONMOUTH BEACH BORO"/>
    <n v="486"/>
    <n v="854"/>
    <n v="1340"/>
  </r>
  <r>
    <x v="12"/>
    <s v="MONMOUTH"/>
    <s v="OCEANPORT BORO"/>
    <n v="1221"/>
    <n v="2268"/>
    <n v="3489"/>
  </r>
  <r>
    <x v="12"/>
    <s v="MONMOUTH"/>
    <s v="RUMSON BORO"/>
    <n v="1113"/>
    <n v="1939"/>
    <n v="3052"/>
  </r>
  <r>
    <x v="12"/>
    <s v="MONMOUTH"/>
    <s v="SEA BRIGHT BORO"/>
    <n v="331"/>
    <n v="560"/>
    <n v="891"/>
  </r>
  <r>
    <x v="12"/>
    <s v="MONMOUTH"/>
    <s v="UNION BEACH BORO"/>
    <n v="537"/>
    <n v="1303"/>
    <n v="1840"/>
  </r>
  <r>
    <x v="13"/>
    <s v="MERCER"/>
    <s v="EAST WINDSOR TWP"/>
    <n v="5983"/>
    <n v="2598"/>
    <n v="8784"/>
  </r>
  <r>
    <x v="13"/>
    <s v="MERCER"/>
    <s v="HAMILTON TWP"/>
    <n v="27831"/>
    <n v="16016"/>
    <n v="44588"/>
  </r>
  <r>
    <x v="13"/>
    <s v="MERCER"/>
    <s v="HIGHTSTOWN BORO"/>
    <n v="1168"/>
    <n v="567"/>
    <n v="1796"/>
  </r>
  <r>
    <x v="13"/>
    <s v="MERCER"/>
    <s v="ROBBINSVILLE TWP"/>
    <n v="3910"/>
    <n v="2370"/>
    <n v="6428"/>
  </r>
  <r>
    <x v="13"/>
    <s v="MIDDLESEX"/>
    <s v="CRANBURY TWP"/>
    <n v="1388"/>
    <n v="1037"/>
    <n v="2448"/>
  </r>
  <r>
    <x v="13"/>
    <s v="MIDDLESEX"/>
    <s v="JAMESBURG BORO"/>
    <n v="736"/>
    <n v="666"/>
    <n v="1422"/>
  </r>
  <r>
    <x v="13"/>
    <s v="MIDDLESEX"/>
    <s v="MONROE TWP"/>
    <n v="14675"/>
    <n v="12796"/>
    <n v="27671"/>
  </r>
  <r>
    <x v="13"/>
    <s v="MIDDLESEX"/>
    <s v="PLAINSBORO TWP"/>
    <n v="3618"/>
    <n v="1188"/>
    <n v="4893"/>
  </r>
  <r>
    <x v="13"/>
    <s v="MIDDLESEX"/>
    <s v="SPOTSWOOD BORO"/>
    <n v="1047"/>
    <n v="1466"/>
    <n v="2560"/>
  </r>
  <r>
    <x v="14"/>
    <s v="HUNTERDON"/>
    <s v="EAST AMWELL TWP"/>
    <n v="1234"/>
    <n v="884"/>
    <n v="2340"/>
  </r>
  <r>
    <x v="14"/>
    <s v="HUNTERDON"/>
    <s v="LAMBERTVILLE CITY"/>
    <n v="2276"/>
    <n v="325"/>
    <n v="2762"/>
  </r>
  <r>
    <x v="14"/>
    <s v="HUNTERDON"/>
    <s v="WEST AMWELL TWP"/>
    <n v="768"/>
    <n v="524"/>
    <n v="1417"/>
  </r>
  <r>
    <x v="14"/>
    <s v="MERCER"/>
    <s v="EWING TWP"/>
    <n v="8684"/>
    <n v="1572"/>
    <n v="11131"/>
  </r>
  <r>
    <x v="14"/>
    <s v="MERCER"/>
    <s v="HOPEWELL BORO"/>
    <n v="937"/>
    <n v="124"/>
    <n v="1121"/>
  </r>
  <r>
    <x v="14"/>
    <s v="MERCER"/>
    <s v="HOPEWELL TWP"/>
    <n v="5755"/>
    <n v="1849"/>
    <n v="8140"/>
  </r>
  <r>
    <x v="14"/>
    <s v="MERCER"/>
    <s v="LAWRENCE TWP"/>
    <n v="8688"/>
    <n v="1970"/>
    <n v="11416"/>
  </r>
  <r>
    <x v="14"/>
    <s v="MERCER"/>
    <s v="PENNINGTON BORO"/>
    <n v="953"/>
    <n v="206"/>
    <n v="1240"/>
  </r>
  <r>
    <x v="14"/>
    <s v="MERCER"/>
    <s v="TRENTON CITY"/>
    <n v="10334"/>
    <n v="625"/>
    <n v="11827"/>
  </r>
  <r>
    <x v="14"/>
    <s v="MERCER"/>
    <s v="WEST WINDSOR TWP"/>
    <n v="7115"/>
    <n v="1619"/>
    <n v="9178"/>
  </r>
  <r>
    <x v="15"/>
    <s v="HUNTERDON"/>
    <s v="DELAWARE TWP"/>
    <n v="1499"/>
    <n v="1728"/>
    <n v="3227"/>
  </r>
  <r>
    <x v="15"/>
    <s v="HUNTERDON"/>
    <s v="FLEMINGTON BORO"/>
    <n v="930"/>
    <n v="870"/>
    <n v="1800"/>
  </r>
  <r>
    <x v="15"/>
    <s v="HUNTERDON"/>
    <s v="RARITAN TWP"/>
    <n v="5667"/>
    <n v="7376"/>
    <n v="13043"/>
  </r>
  <r>
    <x v="15"/>
    <s v="HUNTERDON"/>
    <s v="READINGTON TWP"/>
    <n v="3365"/>
    <n v="5856"/>
    <n v="9221"/>
  </r>
  <r>
    <x v="15"/>
    <s v="HUNTERDON"/>
    <s v="STOCKTON BORO"/>
    <n v="231"/>
    <n v="151"/>
    <n v="382"/>
  </r>
  <r>
    <x v="15"/>
    <s v="MERCER"/>
    <s v="PRINCETON"/>
    <n v="9892"/>
    <n v="1951"/>
    <n v="11843"/>
  </r>
  <r>
    <x v="15"/>
    <s v="MIDDLESEX"/>
    <s v="SOUTH BRUNSWICK TWP"/>
    <n v="9482"/>
    <n v="4183"/>
    <n v="13665"/>
  </r>
  <r>
    <x v="15"/>
    <s v="SOMERSET"/>
    <s v="BRANCHBURG TWP"/>
    <n v="2964"/>
    <n v="4475"/>
    <n v="7439"/>
  </r>
  <r>
    <x v="15"/>
    <s v="SOMERSET"/>
    <s v="HILLSBOROUGH TWP"/>
    <n v="9413"/>
    <n v="9277"/>
    <n v="18690"/>
  </r>
  <r>
    <x v="15"/>
    <s v="SOMERSET"/>
    <s v="MANVILLE BORO"/>
    <n v="1473"/>
    <n v="2352"/>
    <n v="3825"/>
  </r>
  <r>
    <x v="15"/>
    <s v="SOMERSET"/>
    <s v="MILLSTONE BORO"/>
    <n v="119"/>
    <n v="159"/>
    <n v="278"/>
  </r>
  <r>
    <x v="15"/>
    <s v="SOMERSET"/>
    <s v="MONTGOMERY TWP"/>
    <n v="5596"/>
    <n v="3878"/>
    <n v="9474"/>
  </r>
  <r>
    <x v="15"/>
    <s v="SOMERSET"/>
    <s v="ROCKY HILL BORO"/>
    <n v="370"/>
    <n v="150"/>
    <n v="520"/>
  </r>
  <r>
    <x v="15"/>
    <s v="SOMERSET"/>
    <s v="SOMERVILLE BORO"/>
    <n v="3197"/>
    <n v="1938"/>
    <n v="5135"/>
  </r>
  <r>
    <x v="16"/>
    <s v="MIDDLESEX"/>
    <s v="MILLTOWN BORO"/>
    <n v="2257"/>
    <n v="1799"/>
    <n v="4056"/>
  </r>
  <r>
    <x v="16"/>
    <s v="MIDDLESEX"/>
    <s v="NEW BRUNSWICK CITY"/>
    <n v="4187"/>
    <n v="660"/>
    <n v="4847"/>
  </r>
  <r>
    <x v="16"/>
    <s v="MIDDLESEX"/>
    <s v="NORTH BRUNSWICK TWP"/>
    <n v="6236"/>
    <n v="2804"/>
    <n v="9040"/>
  </r>
  <r>
    <x v="16"/>
    <s v="MIDDLESEX"/>
    <s v="PISCATAWAY TWP"/>
    <n v="10960"/>
    <n v="3938"/>
    <n v="14898"/>
  </r>
  <r>
    <x v="16"/>
    <s v="SOMERSET"/>
    <s v="FRANKLIN TWP"/>
    <n v="18203"/>
    <n v="6419"/>
    <n v="24622"/>
  </r>
  <r>
    <x v="17"/>
    <s v="MIDDLESEX"/>
    <s v="EAST BRUNSWICK TWP"/>
    <n v="8609"/>
    <n v="5937"/>
    <n v="14546"/>
  </r>
  <r>
    <x v="17"/>
    <s v="MIDDLESEX"/>
    <s v="EDISON TWP"/>
    <n v="15797"/>
    <n v="8679"/>
    <n v="24476"/>
  </r>
  <r>
    <x v="17"/>
    <s v="MIDDLESEX"/>
    <s v="HELMETTA BORO"/>
    <n v="353"/>
    <n v="448"/>
    <n v="801"/>
  </r>
  <r>
    <x v="17"/>
    <s v="MIDDLESEX"/>
    <s v="HIGHLAND PARK BORO"/>
    <n v="4179"/>
    <n v="779"/>
    <n v="4958"/>
  </r>
  <r>
    <x v="17"/>
    <s v="MIDDLESEX"/>
    <s v="METUCHEN BORO"/>
    <n v="4762"/>
    <n v="1912"/>
    <n v="6674"/>
  </r>
  <r>
    <x v="17"/>
    <s v="MIDDLESEX"/>
    <s v="SOUTH PLAINFIELD BORO"/>
    <n v="3842"/>
    <n v="5790"/>
    <n v="9632"/>
  </r>
  <r>
    <x v="17"/>
    <s v="MIDDLESEX"/>
    <s v="SOUTH RIVER BORO"/>
    <n v="2402"/>
    <n v="2507"/>
    <n v="4909"/>
  </r>
  <r>
    <x v="18"/>
    <s v="MIDDLESEX"/>
    <s v="CARTERET BORO"/>
    <n v="3059"/>
    <n v="1010"/>
    <n v="4102"/>
  </r>
  <r>
    <x v="18"/>
    <s v="MIDDLESEX"/>
    <s v="PERTH AMBOY CITY"/>
    <n v="5173"/>
    <n v="1015"/>
    <n v="6322"/>
  </r>
  <r>
    <x v="18"/>
    <s v="MIDDLESEX"/>
    <s v="SAYREVILLE BORO"/>
    <n v="7443"/>
    <n v="6435"/>
    <n v="14129"/>
  </r>
  <r>
    <x v="18"/>
    <s v="MIDDLESEX"/>
    <s v="SOUTH AMBOY CITY"/>
    <n v="1374"/>
    <n v="941"/>
    <n v="2356"/>
  </r>
  <r>
    <x v="18"/>
    <s v="MIDDLESEX"/>
    <s v="WOODBRIDGE TWP"/>
    <n v="18940"/>
    <n v="8684"/>
    <n v="27853"/>
  </r>
  <r>
    <x v="19"/>
    <s v="UNION"/>
    <s v="ELIZABETH CITY"/>
    <n v="11043"/>
    <n v="1898"/>
    <n v="12941"/>
  </r>
  <r>
    <x v="19"/>
    <s v="UNION"/>
    <s v="HILLSIDE TWP"/>
    <n v="4203"/>
    <n v="826"/>
    <n v="5029"/>
  </r>
  <r>
    <x v="19"/>
    <s v="UNION"/>
    <s v="ROSELLE BORO"/>
    <n v="3367"/>
    <n v="525"/>
    <n v="3892"/>
  </r>
  <r>
    <x v="19"/>
    <s v="UNION"/>
    <s v="UNION TWP"/>
    <n v="9372"/>
    <n v="3919"/>
    <n v="13291"/>
  </r>
  <r>
    <x v="20"/>
    <s v="MORRIS"/>
    <s v="CHATHAM BORO"/>
    <n v="2751"/>
    <n v="2601"/>
    <n v="5397"/>
  </r>
  <r>
    <x v="20"/>
    <s v="MORRIS"/>
    <s v="LONG HILL TWP"/>
    <n v="2207"/>
    <n v="3516"/>
    <n v="5876"/>
  </r>
  <r>
    <x v="20"/>
    <s v="SOMERSET"/>
    <s v="BERNARDS TWP"/>
    <n v="6452"/>
    <n v="7880"/>
    <n v="14658"/>
  </r>
  <r>
    <x v="20"/>
    <s v="SOMERSET"/>
    <s v="FAR HILLS BORO"/>
    <n v="167"/>
    <n v="353"/>
    <n v="533"/>
  </r>
  <r>
    <x v="20"/>
    <s v="SOMERSET"/>
    <s v="WARREN TWP"/>
    <n v="2573"/>
    <n v="4264"/>
    <n v="7109"/>
  </r>
  <r>
    <x v="20"/>
    <s v="SOMERSET"/>
    <s v="WATCHUNG BORO"/>
    <n v="1525"/>
    <n v="2110"/>
    <n v="3709"/>
  </r>
  <r>
    <x v="20"/>
    <s v="UNION"/>
    <s v="BERKELEY HEIGHTS TWP"/>
    <n v="3141"/>
    <n v="4313"/>
    <n v="7613"/>
  </r>
  <r>
    <x v="20"/>
    <s v="UNION"/>
    <s v="CRANFORD TWP"/>
    <n v="6773"/>
    <n v="6992"/>
    <n v="14025"/>
  </r>
  <r>
    <x v="20"/>
    <s v="UNION"/>
    <s v="GARWOOD BORO"/>
    <n v="1226"/>
    <n v="1242"/>
    <n v="2504"/>
  </r>
  <r>
    <x v="20"/>
    <s v="UNION"/>
    <s v="KENILWORTH BORO"/>
    <n v="1255"/>
    <n v="1756"/>
    <n v="3122"/>
  </r>
  <r>
    <x v="20"/>
    <s v="UNION"/>
    <s v="MOUNTAINSIDE BORO"/>
    <n v="1721"/>
    <n v="2817"/>
    <n v="4632"/>
  </r>
  <r>
    <x v="20"/>
    <s v="UNION"/>
    <s v="NEW PROVIDENCE BORO"/>
    <n v="2940"/>
    <n v="3553"/>
    <n v="6615"/>
  </r>
  <r>
    <x v="20"/>
    <s v="UNION"/>
    <s v="ROSELLE PARK BORO"/>
    <n v="2032"/>
    <n v="1960"/>
    <n v="4104"/>
  </r>
  <r>
    <x v="20"/>
    <s v="UNION"/>
    <s v="SPRINGFIELD TWP"/>
    <n v="3858"/>
    <n v="3058"/>
    <n v="7057"/>
  </r>
  <r>
    <x v="20"/>
    <s v="UNION"/>
    <s v="SUMMIT CITY"/>
    <n v="5443"/>
    <n v="4369"/>
    <n v="9950"/>
  </r>
  <r>
    <x v="20"/>
    <s v="UNION"/>
    <s v="WESTFIELD TOWN"/>
    <n v="9597"/>
    <n v="8362"/>
    <n v="18229"/>
  </r>
  <r>
    <x v="21"/>
    <s v="MIDDLESEX"/>
    <s v="DUNELLEN BORO"/>
    <n v="1142"/>
    <n v="584"/>
    <n v="1726"/>
  </r>
  <r>
    <x v="21"/>
    <s v="MIDDLESEX"/>
    <s v="MIDDLESEX BORO"/>
    <n v="2522"/>
    <n v="1740"/>
    <n v="4262"/>
  </r>
  <r>
    <x v="21"/>
    <s v="SOMERSET"/>
    <s v="GREEN BROOK TWP"/>
    <n v="1381"/>
    <n v="839"/>
    <n v="2220"/>
  </r>
  <r>
    <x v="21"/>
    <s v="SOMERSET"/>
    <s v="NORTH PLAINFIELD BORO"/>
    <n v="3698"/>
    <n v="732"/>
    <n v="4430"/>
  </r>
  <r>
    <x v="21"/>
    <s v="UNION"/>
    <s v="CLARK TWP"/>
    <n v="1980"/>
    <n v="1452"/>
    <n v="3432"/>
  </r>
  <r>
    <x v="21"/>
    <s v="UNION"/>
    <s v="FANWOOD BORO"/>
    <n v="2468"/>
    <n v="654"/>
    <n v="3122"/>
  </r>
  <r>
    <x v="21"/>
    <s v="UNION"/>
    <s v="LINDEN CITY"/>
    <n v="7232"/>
    <n v="1030"/>
    <n v="8262"/>
  </r>
  <r>
    <x v="21"/>
    <s v="UNION"/>
    <s v="PLAINFIELD CITY"/>
    <n v="7671"/>
    <n v="393"/>
    <n v="8064"/>
  </r>
  <r>
    <x v="21"/>
    <s v="UNION"/>
    <s v="RAHWAY CITY"/>
    <n v="5020"/>
    <n v="801"/>
    <n v="5821"/>
  </r>
  <r>
    <x v="21"/>
    <s v="UNION"/>
    <s v="SCOTCH PLAINS TWP"/>
    <n v="4958"/>
    <n v="1565"/>
    <n v="6523"/>
  </r>
  <r>
    <x v="21"/>
    <s v="UNION"/>
    <s v="WINFIELD TWP"/>
    <n v="250"/>
    <n v="114"/>
    <n v="364"/>
  </r>
  <r>
    <x v="22"/>
    <s v="HUNTERDON"/>
    <s v="ALEXANDRIA TWP"/>
    <n v="720"/>
    <n v="1694"/>
    <n v="2414"/>
  </r>
  <r>
    <x v="22"/>
    <s v="HUNTERDON"/>
    <s v="BETHLEHEM TWP"/>
    <n v="849"/>
    <n v="1292"/>
    <n v="2141"/>
  </r>
  <r>
    <x v="22"/>
    <s v="HUNTERDON"/>
    <s v="BLOOMSBURY BORO"/>
    <n v="117"/>
    <n v="225"/>
    <n v="342"/>
  </r>
  <r>
    <x v="22"/>
    <s v="HUNTERDON"/>
    <s v="CALIFON BORO"/>
    <n v="307"/>
    <n v="301"/>
    <n v="608"/>
  </r>
  <r>
    <x v="22"/>
    <s v="HUNTERDON"/>
    <s v="CLINTON TOWN"/>
    <n v="960"/>
    <n v="911"/>
    <n v="1871"/>
  </r>
  <r>
    <x v="22"/>
    <s v="HUNTERDON"/>
    <s v="CLINTON TWP"/>
    <n v="2679"/>
    <n v="4068"/>
    <n v="6747"/>
  </r>
  <r>
    <x v="22"/>
    <s v="HUNTERDON"/>
    <s v="FRANKLIN TWP"/>
    <n v="520"/>
    <n v="1210"/>
    <n v="1730"/>
  </r>
  <r>
    <x v="22"/>
    <s v="HUNTERDON"/>
    <s v="FRENCHTOWN BORO"/>
    <n v="501"/>
    <n v="305"/>
    <n v="806"/>
  </r>
  <r>
    <x v="22"/>
    <s v="HUNTERDON"/>
    <s v="GLEN GARDNER BORO"/>
    <n v="263"/>
    <n v="461"/>
    <n v="724"/>
  </r>
  <r>
    <x v="22"/>
    <s v="HUNTERDON"/>
    <s v="HAMPTON BORO"/>
    <n v="178"/>
    <n v="383"/>
    <n v="561"/>
  </r>
  <r>
    <x v="22"/>
    <s v="HUNTERDON"/>
    <s v="HIGH BRIDGE BORO"/>
    <n v="773"/>
    <n v="957"/>
    <n v="1730"/>
  </r>
  <r>
    <x v="22"/>
    <s v="HUNTERDON"/>
    <s v="HOLLAND TWP"/>
    <n v="844"/>
    <n v="1855"/>
    <n v="2699"/>
  </r>
  <r>
    <x v="22"/>
    <s v="HUNTERDON"/>
    <s v="KINGWOOD TWP"/>
    <n v="552"/>
    <n v="1314"/>
    <n v="1866"/>
  </r>
  <r>
    <x v="22"/>
    <s v="HUNTERDON"/>
    <s v="LEBANON BORO"/>
    <n v="345"/>
    <n v="528"/>
    <n v="873"/>
  </r>
  <r>
    <x v="22"/>
    <s v="HUNTERDON"/>
    <s v="LEBANON TWP"/>
    <n v="1053"/>
    <n v="1972"/>
    <n v="3025"/>
  </r>
  <r>
    <x v="22"/>
    <s v="HUNTERDON"/>
    <s v="MILFORD BORO"/>
    <n v="287"/>
    <n v="367"/>
    <n v="654"/>
  </r>
  <r>
    <x v="22"/>
    <s v="HUNTERDON"/>
    <s v="TEWKSBURY TWP"/>
    <n v="1381"/>
    <n v="2213"/>
    <n v="3594"/>
  </r>
  <r>
    <x v="22"/>
    <s v="HUNTERDON"/>
    <s v="UNION TWP"/>
    <n v="886"/>
    <n v="1378"/>
    <n v="2264"/>
  </r>
  <r>
    <x v="22"/>
    <s v="SOMERSET"/>
    <s v="BEDMINSTER TWP"/>
    <n v="1924"/>
    <n v="2430"/>
    <n v="4354"/>
  </r>
  <r>
    <x v="22"/>
    <s v="SOMERSET"/>
    <s v="BOUND BROOK BORO"/>
    <n v="1636"/>
    <n v="1683"/>
    <n v="3319"/>
  </r>
  <r>
    <x v="22"/>
    <s v="SOMERSET"/>
    <s v="BRIDGEWATER TWP"/>
    <n v="9595"/>
    <n v="12724"/>
    <n v="22319"/>
  </r>
  <r>
    <x v="22"/>
    <s v="SOMERSET"/>
    <s v="PEAPACK-GLADSTONE BORO"/>
    <n v="486"/>
    <n v="891"/>
    <n v="1377"/>
  </r>
  <r>
    <x v="22"/>
    <s v="SOMERSET"/>
    <s v="RARITAN BORO"/>
    <n v="1320"/>
    <n v="1830"/>
    <n v="3150"/>
  </r>
  <r>
    <x v="22"/>
    <s v="SOMERSET"/>
    <s v="SOUTH BOUND BROOK BORO"/>
    <n v="824"/>
    <n v="856"/>
    <n v="1680"/>
  </r>
  <r>
    <x v="22"/>
    <s v="WARREN"/>
    <s v="ALPHA BORO"/>
    <n v="410"/>
    <n v="700"/>
    <n v="1110"/>
  </r>
  <r>
    <x v="22"/>
    <s v="WARREN"/>
    <s v="FRANKLIN TWP"/>
    <n v="293"/>
    <n v="799"/>
    <n v="1092"/>
  </r>
  <r>
    <x v="22"/>
    <s v="WARREN"/>
    <s v="GREENWICH TWP"/>
    <n v="547"/>
    <n v="999"/>
    <n v="1546"/>
  </r>
  <r>
    <x v="22"/>
    <s v="WARREN"/>
    <s v="HACKETTSTOWN TOWN"/>
    <n v="1230"/>
    <n v="2057"/>
    <n v="3287"/>
  </r>
  <r>
    <x v="22"/>
    <s v="WARREN"/>
    <s v="HARMONY TWP"/>
    <n v="274"/>
    <n v="746"/>
    <n v="1020"/>
  </r>
  <r>
    <x v="22"/>
    <s v="WARREN"/>
    <s v="LOPATCONG TWP"/>
    <n v="1098"/>
    <n v="1943"/>
    <n v="3041"/>
  </r>
  <r>
    <x v="22"/>
    <s v="WARREN"/>
    <s v="MANSFIELD TWP"/>
    <n v="680"/>
    <n v="1463"/>
    <n v="2143"/>
  </r>
  <r>
    <x v="22"/>
    <s v="WARREN"/>
    <s v="PHILLIPSBURG TOWN"/>
    <n v="2350"/>
    <n v="2986"/>
    <n v="5336"/>
  </r>
  <r>
    <x v="22"/>
    <s v="WARREN"/>
    <s v="POHATCONG TWP"/>
    <n v="398"/>
    <n v="906"/>
    <n v="1304"/>
  </r>
  <r>
    <x v="22"/>
    <s v="WARREN"/>
    <s v="WASHINGTON BORO"/>
    <n v="726"/>
    <n v="1102"/>
    <n v="1828"/>
  </r>
  <r>
    <x v="22"/>
    <s v="WARREN"/>
    <s v="WASHINGTON TWP"/>
    <n v="675"/>
    <n v="1552"/>
    <n v="2227"/>
  </r>
  <r>
    <x v="23"/>
    <s v="MORRIS"/>
    <s v="MOUNT OLIVE TWP"/>
    <n v="3942"/>
    <n v="5354"/>
    <n v="9296"/>
  </r>
  <r>
    <x v="23"/>
    <s v="SUSSEX"/>
    <s v="ANDOVER BORO"/>
    <n v="97"/>
    <n v="192"/>
    <n v="289"/>
  </r>
  <r>
    <x v="23"/>
    <s v="SUSSEX"/>
    <s v="ANDOVER TWP"/>
    <n v="931"/>
    <n v="1832"/>
    <n v="2763"/>
  </r>
  <r>
    <x v="23"/>
    <s v="SUSSEX"/>
    <s v="BRANCHVILLE BORO"/>
    <n v="120"/>
    <n v="387"/>
    <n v="507"/>
  </r>
  <r>
    <x v="23"/>
    <s v="SUSSEX"/>
    <s v="BYRAM TWP"/>
    <n v="1198"/>
    <n v="2493"/>
    <n v="3691"/>
  </r>
  <r>
    <x v="23"/>
    <s v="SUSSEX"/>
    <s v="FRANKFORD TWP"/>
    <n v="825"/>
    <n v="2596"/>
    <n v="3421"/>
  </r>
  <r>
    <x v="23"/>
    <s v="SUSSEX"/>
    <s v="FRANKLIN BORO"/>
    <n v="410"/>
    <n v="1241"/>
    <n v="1651"/>
  </r>
  <r>
    <x v="23"/>
    <s v="SUSSEX"/>
    <s v="FREDON TWP"/>
    <n v="606"/>
    <n v="1256"/>
    <n v="1862"/>
  </r>
  <r>
    <x v="23"/>
    <s v="SUSSEX"/>
    <s v="GREEN TWP"/>
    <n v="442"/>
    <n v="1124"/>
    <n v="1566"/>
  </r>
  <r>
    <x v="23"/>
    <s v="SUSSEX"/>
    <s v="HAMBURG BORO"/>
    <n v="326"/>
    <n v="848"/>
    <n v="1174"/>
  </r>
  <r>
    <x v="23"/>
    <s v="SUSSEX"/>
    <s v="HAMPTON TWP"/>
    <n v="776"/>
    <n v="1755"/>
    <n v="2531"/>
  </r>
  <r>
    <x v="23"/>
    <s v="SUSSEX"/>
    <s v="HARDYSTON TWP"/>
    <n v="1085"/>
    <n v="2429"/>
    <n v="3514"/>
  </r>
  <r>
    <x v="23"/>
    <s v="SUSSEX"/>
    <s v="HOPATCONG BORO"/>
    <n v="1869"/>
    <n v="4081"/>
    <n v="5950"/>
  </r>
  <r>
    <x v="23"/>
    <s v="SUSSEX"/>
    <s v="LAFAYETTE TWP"/>
    <n v="283"/>
    <n v="870"/>
    <n v="1153"/>
  </r>
  <r>
    <x v="23"/>
    <s v="SUSSEX"/>
    <s v="MONTAGUE TWP"/>
    <n v="403"/>
    <n v="1278"/>
    <n v="1681"/>
  </r>
  <r>
    <x v="23"/>
    <s v="SUSSEX"/>
    <s v="NEWTON TOWN"/>
    <n v="1036"/>
    <n v="1517"/>
    <n v="2553"/>
  </r>
  <r>
    <x v="23"/>
    <s v="SUSSEX"/>
    <s v="OGDENSBURG BORO"/>
    <n v="235"/>
    <n v="643"/>
    <n v="878"/>
  </r>
  <r>
    <x v="23"/>
    <s v="SUSSEX"/>
    <s v="SANDYSTON TWP"/>
    <n v="255"/>
    <n v="741"/>
    <n v="996"/>
  </r>
  <r>
    <x v="23"/>
    <s v="SUSSEX"/>
    <s v="SPARTA TWP"/>
    <n v="3038"/>
    <n v="5315"/>
    <n v="8353"/>
  </r>
  <r>
    <x v="23"/>
    <s v="SUSSEX"/>
    <s v="STANHOPE BORO"/>
    <n v="536"/>
    <n v="881"/>
    <n v="1417"/>
  </r>
  <r>
    <x v="23"/>
    <s v="SUSSEX"/>
    <s v="STILLWATER TWP"/>
    <n v="653"/>
    <n v="1447"/>
    <n v="2100"/>
  </r>
  <r>
    <x v="23"/>
    <s v="SUSSEX"/>
    <s v="SUSSEX BORO"/>
    <n v="166"/>
    <n v="452"/>
    <n v="618"/>
  </r>
  <r>
    <x v="23"/>
    <s v="SUSSEX"/>
    <s v="VERNON TWP"/>
    <n v="3331"/>
    <n v="7529"/>
    <n v="10860"/>
  </r>
  <r>
    <x v="23"/>
    <s v="SUSSEX"/>
    <s v="WALPACK TWP"/>
    <n v="2"/>
    <n v="11"/>
    <n v="13"/>
  </r>
  <r>
    <x v="23"/>
    <s v="SUSSEX"/>
    <s v="WANTAGE TWP"/>
    <n v="1109"/>
    <n v="3459"/>
    <n v="4568"/>
  </r>
  <r>
    <x v="23"/>
    <s v="WARREN"/>
    <s v="ALLAMUCHY TWP"/>
    <n v="772"/>
    <n v="1189"/>
    <n v="1961"/>
  </r>
  <r>
    <x v="23"/>
    <s v="WARREN"/>
    <s v="BELVIDERE TOWN"/>
    <n v="324"/>
    <n v="636"/>
    <n v="960"/>
  </r>
  <r>
    <x v="23"/>
    <s v="WARREN"/>
    <s v="BLAIRSTOWN TWP"/>
    <n v="865"/>
    <n v="1788"/>
    <n v="2653"/>
  </r>
  <r>
    <x v="23"/>
    <s v="WARREN"/>
    <s v="FRELINGHUYSEN TWP"/>
    <n v="339"/>
    <n v="832"/>
    <n v="1171"/>
  </r>
  <r>
    <x v="23"/>
    <s v="WARREN"/>
    <s v="HARDWICK TWP"/>
    <n v="272"/>
    <n v="623"/>
    <n v="895"/>
  </r>
  <r>
    <x v="23"/>
    <s v="WARREN"/>
    <s v="HOPE TWP"/>
    <n v="240"/>
    <n v="547"/>
    <n v="787"/>
  </r>
  <r>
    <x v="23"/>
    <s v="WARREN"/>
    <s v="INDEPENDENCE TWP"/>
    <n v="713"/>
    <n v="1084"/>
    <n v="1797"/>
  </r>
  <r>
    <x v="23"/>
    <s v="WARREN"/>
    <s v="KNOWLTON TWP"/>
    <n v="323"/>
    <n v="723"/>
    <n v="1046"/>
  </r>
  <r>
    <x v="23"/>
    <s v="WARREN"/>
    <s v="LIBERTY TWP"/>
    <n v="321"/>
    <n v="687"/>
    <n v="1008"/>
  </r>
  <r>
    <x v="23"/>
    <s v="WARREN"/>
    <s v="OXFORD TWP"/>
    <n v="327"/>
    <n v="792"/>
    <n v="1119"/>
  </r>
  <r>
    <x v="23"/>
    <s v="WARREN"/>
    <s v="WHITE TWP"/>
    <n v="627"/>
    <n v="1596"/>
    <n v="2223"/>
  </r>
  <r>
    <x v="24"/>
    <s v="MORRIS"/>
    <s v="BOONTON TOWN"/>
    <n v="2143"/>
    <n v="2355"/>
    <n v="4498"/>
  </r>
  <r>
    <x v="24"/>
    <s v="MORRIS"/>
    <s v="BOONTON TWP"/>
    <n v="944"/>
    <n v="1499"/>
    <n v="2443"/>
  </r>
  <r>
    <x v="24"/>
    <s v="MORRIS"/>
    <s v="CHESTER BORO"/>
    <n v="336"/>
    <n v="505"/>
    <n v="841"/>
  </r>
  <r>
    <x v="24"/>
    <s v="MORRIS"/>
    <s v="CHESTER TWP"/>
    <n v="1710"/>
    <n v="2687"/>
    <n v="4397"/>
  </r>
  <r>
    <x v="24"/>
    <s v="MORRIS"/>
    <s v="DENVILLE TWP"/>
    <n v="4126"/>
    <n v="6388"/>
    <n v="10514"/>
  </r>
  <r>
    <x v="24"/>
    <s v="MORRIS"/>
    <s v="DOVER TOWN"/>
    <n v="3445"/>
    <n v="1482"/>
    <n v="4927"/>
  </r>
  <r>
    <x v="24"/>
    <s v="MORRIS"/>
    <s v="MENDHAM BORO"/>
    <n v="1446"/>
    <n v="1697"/>
    <n v="3143"/>
  </r>
  <r>
    <x v="24"/>
    <s v="MORRIS"/>
    <s v="MENDHAM TWP"/>
    <n v="1856"/>
    <n v="1977"/>
    <n v="3833"/>
  </r>
  <r>
    <x v="24"/>
    <s v="MORRIS"/>
    <s v="MINE HILL TWP"/>
    <n v="750"/>
    <n v="1177"/>
    <n v="1927"/>
  </r>
  <r>
    <x v="24"/>
    <s v="MORRIS"/>
    <s v="MORRIS TWP"/>
    <n v="7047"/>
    <n v="5619"/>
    <n v="12666"/>
  </r>
  <r>
    <x v="24"/>
    <s v="MORRIS"/>
    <s v="MORRISTOWN TOWN"/>
    <n v="4032"/>
    <n v="1868"/>
    <n v="5900"/>
  </r>
  <r>
    <x v="24"/>
    <s v="MORRIS"/>
    <s v="MOUNT ARLINGTON BORO"/>
    <n v="895"/>
    <n v="1630"/>
    <n v="2525"/>
  </r>
  <r>
    <x v="24"/>
    <s v="MORRIS"/>
    <s v="MOUNTAIN LAKES BORO"/>
    <n v="1263"/>
    <n v="1069"/>
    <n v="2332"/>
  </r>
  <r>
    <x v="24"/>
    <s v="MORRIS"/>
    <s v="NETCONG BORO"/>
    <n v="420"/>
    <n v="654"/>
    <n v="1074"/>
  </r>
  <r>
    <x v="24"/>
    <s v="MORRIS"/>
    <s v="RANDOLPH TWP"/>
    <n v="5306"/>
    <n v="5147"/>
    <n v="10453"/>
  </r>
  <r>
    <x v="24"/>
    <s v="MORRIS"/>
    <s v="ROCKAWAY BORO"/>
    <n v="1050"/>
    <n v="1506"/>
    <n v="2556"/>
  </r>
  <r>
    <x v="24"/>
    <s v="MORRIS"/>
    <s v="ROXBURY TWP"/>
    <n v="3940"/>
    <n v="6600"/>
    <n v="10540"/>
  </r>
  <r>
    <x v="24"/>
    <s v="MORRIS"/>
    <s v="VICTORY GARDENS BORO"/>
    <n v="207"/>
    <n v="73"/>
    <n v="280"/>
  </r>
  <r>
    <x v="24"/>
    <s v="MORRIS"/>
    <s v="WASHINGTON TWP"/>
    <n v="3999"/>
    <n v="5758"/>
    <n v="9757"/>
  </r>
  <r>
    <x v="24"/>
    <s v="MORRIS"/>
    <s v="WHARTON BORO"/>
    <n v="1163"/>
    <n v="1300"/>
    <n v="2463"/>
  </r>
  <r>
    <x v="24"/>
    <s v="SOMERSET"/>
    <s v="BERNARDSVILLE BORO"/>
    <n v="2005"/>
    <n v="2581"/>
    <n v="4586"/>
  </r>
  <r>
    <x v="25"/>
    <s v="ESSEX"/>
    <s v="FAIRFIELD TWP"/>
    <n v="563"/>
    <n v="1638"/>
    <n v="2201"/>
  </r>
  <r>
    <x v="25"/>
    <s v="ESSEX"/>
    <s v="NORTH CALDWELL BORO"/>
    <n v="1572"/>
    <n v="2044"/>
    <n v="3616"/>
  </r>
  <r>
    <x v="25"/>
    <s v="ESSEX"/>
    <s v="VERONA TWP"/>
    <n v="4307"/>
    <n v="2712"/>
    <n v="7019"/>
  </r>
  <r>
    <x v="25"/>
    <s v="ESSEX"/>
    <s v="WEST CALDWELL TWP"/>
    <n v="2270"/>
    <n v="2319"/>
    <n v="4589"/>
  </r>
  <r>
    <x v="25"/>
    <s v="MORRIS"/>
    <s v="BUTLER BORO"/>
    <n v="1086"/>
    <n v="1596"/>
    <n v="2682"/>
  </r>
  <r>
    <x v="25"/>
    <s v="MORRIS"/>
    <s v="JEFFERSON TWP"/>
    <n v="2582"/>
    <n v="4833"/>
    <n v="7415"/>
  </r>
  <r>
    <x v="25"/>
    <s v="MORRIS"/>
    <s v="KINNELON BORO"/>
    <n v="1780"/>
    <n v="2996"/>
    <n v="4776"/>
  </r>
  <r>
    <x v="25"/>
    <s v="MORRIS"/>
    <s v="LINCOLN PARK BORO"/>
    <n v="1441"/>
    <n v="1842"/>
    <n v="3283"/>
  </r>
  <r>
    <x v="25"/>
    <s v="MORRIS"/>
    <s v="MONTVILLE TWP"/>
    <n v="3426"/>
    <n v="5379"/>
    <n v="8805"/>
  </r>
  <r>
    <x v="25"/>
    <s v="MORRIS"/>
    <s v="MORRIS PLAINS BORO"/>
    <n v="1852"/>
    <n v="1896"/>
    <n v="3748"/>
  </r>
  <r>
    <x v="25"/>
    <s v="MORRIS"/>
    <s v="PARSIPPANY-TROY HILLS TWP"/>
    <n v="9427"/>
    <n v="10430"/>
    <n v="19857"/>
  </r>
  <r>
    <x v="25"/>
    <s v="MORRIS"/>
    <s v="ROCKAWAY TWP"/>
    <n v="5578"/>
    <n v="6645"/>
    <n v="12223"/>
  </r>
  <r>
    <x v="25"/>
    <s v="PASSAIC"/>
    <s v="WEST MILFORD TWP"/>
    <n v="3225"/>
    <n v="6363"/>
    <n v="9588"/>
  </r>
  <r>
    <x v="26"/>
    <s v="ESSEX"/>
    <s v="CALDWELL BORO"/>
    <n v="1810"/>
    <n v="1382"/>
    <n v="3192"/>
  </r>
  <r>
    <x v="26"/>
    <s v="ESSEX"/>
    <s v="ESSEX FELLS BORO"/>
    <n v="310"/>
    <n v="466"/>
    <n v="776"/>
  </r>
  <r>
    <x v="26"/>
    <s v="ESSEX"/>
    <s v="LIVINGSTON TWP"/>
    <n v="6297"/>
    <n v="3084"/>
    <n v="9381"/>
  </r>
  <r>
    <x v="26"/>
    <s v="ESSEX"/>
    <s v="MAPLEWOOD TWP"/>
    <n v="8514"/>
    <n v="847"/>
    <n v="9361"/>
  </r>
  <r>
    <x v="26"/>
    <s v="ESSEX"/>
    <s v="MILLBURN TWP"/>
    <n v="4841"/>
    <n v="2484"/>
    <n v="7325"/>
  </r>
  <r>
    <x v="26"/>
    <s v="ESSEX"/>
    <s v="ROSELAND BORO"/>
    <n v="1414"/>
    <n v="1230"/>
    <n v="2644"/>
  </r>
  <r>
    <x v="26"/>
    <s v="ESSEX"/>
    <s v="SOUTH ORANGE VILLAGE TWP"/>
    <n v="5940"/>
    <n v="600"/>
    <n v="6540"/>
  </r>
  <r>
    <x v="26"/>
    <s v="ESSEX"/>
    <s v="WEST ORANGE TWP"/>
    <n v="10644"/>
    <n v="2123"/>
    <n v="12767"/>
  </r>
  <r>
    <x v="26"/>
    <s v="MORRIS"/>
    <s v="CHATHAM TWP"/>
    <n v="3092"/>
    <n v="2811"/>
    <n v="5903"/>
  </r>
  <r>
    <x v="26"/>
    <s v="MORRIS"/>
    <s v="EAST HANOVER TWP"/>
    <n v="1918"/>
    <n v="3095"/>
    <n v="5013"/>
  </r>
  <r>
    <x v="26"/>
    <s v="MORRIS"/>
    <s v="FLORHAM PARK BORO"/>
    <n v="2205"/>
    <n v="2929"/>
    <n v="5134"/>
  </r>
  <r>
    <x v="26"/>
    <s v="MORRIS"/>
    <s v="HANOVER TWP"/>
    <n v="2055"/>
    <n v="3315"/>
    <n v="5370"/>
  </r>
  <r>
    <x v="26"/>
    <s v="MORRIS"/>
    <s v="HARDING TWP"/>
    <n v="884"/>
    <n v="1480"/>
    <n v="2364"/>
  </r>
  <r>
    <x v="26"/>
    <s v="MORRIS"/>
    <s v="MADISON BORO"/>
    <n v="4850"/>
    <n v="3676"/>
    <n v="8526"/>
  </r>
  <r>
    <x v="27"/>
    <s v="ESSEX"/>
    <s v="BLOOMFIELD TWP"/>
    <n v="8104"/>
    <n v="1802"/>
    <n v="10063"/>
  </r>
  <r>
    <x v="27"/>
    <s v="ESSEX"/>
    <s v="GLEN RIDGE BORO"/>
    <n v="2114"/>
    <n v="639"/>
    <n v="2807"/>
  </r>
  <r>
    <x v="27"/>
    <s v="ESSEX"/>
    <s v="IRVINGTON TWP"/>
    <n v="7602"/>
    <n v="298"/>
    <n v="8000"/>
  </r>
  <r>
    <x v="27"/>
    <s v="ESSEX"/>
    <s v="NEWARK CITY"/>
    <n v="9624"/>
    <n v="478"/>
    <n v="10335"/>
  </r>
  <r>
    <x v="27"/>
    <s v="ESSEX"/>
    <s v="NUTLEY TWP"/>
    <n v="4788"/>
    <n v="3090"/>
    <n v="7961"/>
  </r>
  <r>
    <x v="28"/>
    <s v="ESSEX"/>
    <s v="BELLEVILLE TWP"/>
    <n v="2522"/>
    <n v="1932"/>
    <n v="4714"/>
  </r>
  <r>
    <x v="28"/>
    <s v="ESSEX"/>
    <s v="NEWARK CITY"/>
    <n v="15136"/>
    <n v="1292"/>
    <n v="17301"/>
  </r>
  <r>
    <x v="29"/>
    <s v="MONMOUTH"/>
    <s v="AVON-BY-THE-SEA BORO"/>
    <n v="370"/>
    <n v="876"/>
    <n v="1255"/>
  </r>
  <r>
    <x v="29"/>
    <s v="MONMOUTH"/>
    <s v="BELMAR BORO"/>
    <n v="1242"/>
    <n v="2000"/>
    <n v="3308"/>
  </r>
  <r>
    <x v="29"/>
    <s v="MONMOUTH"/>
    <s v="BRADLEY BEACH BORO"/>
    <n v="962"/>
    <n v="1068"/>
    <n v="2062"/>
  </r>
  <r>
    <x v="29"/>
    <s v="MONMOUTH"/>
    <s v="BRIELLE BORO"/>
    <n v="578"/>
    <n v="1792"/>
    <n v="2449"/>
  </r>
  <r>
    <x v="29"/>
    <s v="MONMOUTH"/>
    <s v="FARMINGDALE BORO"/>
    <n v="188"/>
    <n v="467"/>
    <n v="662"/>
  </r>
  <r>
    <x v="29"/>
    <s v="MONMOUTH"/>
    <s v="HOWELL TWP"/>
    <n v="5605"/>
    <n v="11509"/>
    <n v="17317"/>
  </r>
  <r>
    <x v="29"/>
    <s v="MONMOUTH"/>
    <s v="LAKE COMO BORO"/>
    <n v="284"/>
    <n v="358"/>
    <n v="658"/>
  </r>
  <r>
    <x v="29"/>
    <s v="MONMOUTH"/>
    <s v="MANASQUAN BORO"/>
    <n v="896"/>
    <n v="2055"/>
    <n v="3049"/>
  </r>
  <r>
    <x v="29"/>
    <s v="MONMOUTH"/>
    <s v="SEA GIRT BORO"/>
    <n v="250"/>
    <n v="1185"/>
    <n v="1456"/>
  </r>
  <r>
    <x v="29"/>
    <s v="MONMOUTH"/>
    <s v="SPRING LAKE BORO"/>
    <n v="427"/>
    <n v="1292"/>
    <n v="1739"/>
  </r>
  <r>
    <x v="29"/>
    <s v="MONMOUTH"/>
    <s v="SPRING LAKE HEIGHTS BORO"/>
    <n v="1009"/>
    <n v="1850"/>
    <n v="2912"/>
  </r>
  <r>
    <x v="29"/>
    <s v="MONMOUTH"/>
    <s v="WALL TWP"/>
    <n v="2865"/>
    <n v="8093"/>
    <n v="11345"/>
  </r>
  <r>
    <x v="29"/>
    <s v="OCEAN"/>
    <s v="LAKEWOOD TWP"/>
    <n v="2836"/>
    <n v="11716"/>
    <n v="14653"/>
  </r>
  <r>
    <x v="29"/>
    <s v="OCEAN"/>
    <s v="POINT PLEASANT BORO"/>
    <n v="2217"/>
    <n v="4827"/>
    <n v="7165"/>
  </r>
  <r>
    <x v="30"/>
    <s v="HUDSON"/>
    <s v="BAYONNE CITY"/>
    <n v="8865"/>
    <n v="3550"/>
    <n v="12415"/>
  </r>
  <r>
    <x v="30"/>
    <s v="HUDSON"/>
    <s v="JERSEY CITY"/>
    <n v="28219"/>
    <n v="4238"/>
    <n v="32457"/>
  </r>
  <r>
    <x v="31"/>
    <s v="BERGEN"/>
    <s v="EDGEWATER BORO"/>
    <n v="1892"/>
    <n v="588"/>
    <n v="2480"/>
  </r>
  <r>
    <x v="31"/>
    <s v="BERGEN"/>
    <s v="FAIRVIEW BORO"/>
    <n v="1526"/>
    <n v="495"/>
    <n v="2021"/>
  </r>
  <r>
    <x v="31"/>
    <s v="HUDSON"/>
    <s v="EAST NEWARK BORO"/>
    <n v="261"/>
    <n v="41"/>
    <n v="302"/>
  </r>
  <r>
    <x v="31"/>
    <s v="HUDSON"/>
    <s v="GUTTENBERG TOWN"/>
    <n v="1525"/>
    <n v="360"/>
    <n v="1885"/>
  </r>
  <r>
    <x v="31"/>
    <s v="HUDSON"/>
    <s v="HARRISON TOWN"/>
    <n v="2670"/>
    <n v="396"/>
    <n v="3066"/>
  </r>
  <r>
    <x v="31"/>
    <s v="HUDSON"/>
    <s v="KEARNY TOWN"/>
    <n v="2951"/>
    <n v="1716"/>
    <n v="4667"/>
  </r>
  <r>
    <x v="31"/>
    <s v="HUDSON"/>
    <s v="NORTH BERGEN TWP"/>
    <n v="11384"/>
    <n v="1473"/>
    <n v="12857"/>
  </r>
  <r>
    <x v="31"/>
    <s v="HUDSON"/>
    <s v="SECAUCUS TOWN"/>
    <n v="2482"/>
    <n v="1355"/>
    <n v="3837"/>
  </r>
  <r>
    <x v="31"/>
    <s v="HUDSON"/>
    <s v="WEST NEW YORK TOWN"/>
    <n v="3935"/>
    <n v="963"/>
    <n v="4898"/>
  </r>
  <r>
    <x v="32"/>
    <s v="HUDSON"/>
    <s v="HOBOKEN CITY"/>
    <n v="12247"/>
    <n v="3785"/>
    <n v="16032"/>
  </r>
  <r>
    <x v="32"/>
    <s v="HUDSON"/>
    <s v="JERSEY CITY"/>
    <n v="17589"/>
    <n v="3104"/>
    <n v="20693"/>
  </r>
  <r>
    <x v="32"/>
    <s v="HUDSON"/>
    <s v="UNION CITY"/>
    <n v="16223"/>
    <n v="1429"/>
    <n v="17652"/>
  </r>
  <r>
    <x v="32"/>
    <s v="HUDSON"/>
    <s v="WEEHAWKEN TWP"/>
    <n v="2723"/>
    <n v="500"/>
    <n v="3223"/>
  </r>
  <r>
    <x v="33"/>
    <s v="ESSEX"/>
    <s v="CITY OF ORANGE TWP"/>
    <n v="4222"/>
    <n v="168"/>
    <n v="4390"/>
  </r>
  <r>
    <x v="33"/>
    <s v="ESSEX"/>
    <s v="EAST ORANGE CITY"/>
    <n v="11908"/>
    <n v="258"/>
    <n v="12166"/>
  </r>
  <r>
    <x v="33"/>
    <s v="ESSEX"/>
    <s v="MONTCLAIR TWP"/>
    <n v="11812"/>
    <n v="1033"/>
    <n v="12845"/>
  </r>
  <r>
    <x v="33"/>
    <s v="ESSEX"/>
    <s v="CLIFTON CITY"/>
    <n v="9663"/>
    <n v="5664"/>
    <n v="15327"/>
  </r>
  <r>
    <x v="34"/>
    <s v="BERGEN"/>
    <s v="ELMWOOD PARK BORO"/>
    <n v="3104"/>
    <n v="1420"/>
    <n v="4524"/>
  </r>
  <r>
    <x v="34"/>
    <s v="BERGEN"/>
    <s v="GARFIELD CITY"/>
    <n v="2206"/>
    <n v="651"/>
    <n v="2857"/>
  </r>
  <r>
    <x v="34"/>
    <s v="PASSAIC"/>
    <s v="HALEDON BORO"/>
    <n v="1281"/>
    <n v="217"/>
    <n v="1498"/>
  </r>
  <r>
    <x v="34"/>
    <s v="PASSAIC"/>
    <s v="NORTH HALEDON BORO"/>
    <n v="1331"/>
    <n v="972"/>
    <n v="2303"/>
  </r>
  <r>
    <x v="34"/>
    <s v="PASSAIC"/>
    <s v="PATERSON CITY"/>
    <n v="18944"/>
    <n v="829"/>
    <n v="19773"/>
  </r>
  <r>
    <x v="34"/>
    <s v="PASSAIC"/>
    <s v="PROSPECT PARK BORO"/>
    <n v="1256"/>
    <n v="152"/>
    <n v="1408"/>
  </r>
  <r>
    <x v="35"/>
    <s v="BERGEN"/>
    <s v="CARLSTADT BORO"/>
    <n v="1318"/>
    <n v="1692"/>
    <n v="3010"/>
  </r>
  <r>
    <x v="35"/>
    <s v="BERGEN"/>
    <s v="CLIFFSIDE PARK BORO"/>
    <n v="4750"/>
    <n v="1378"/>
    <n v="6128"/>
  </r>
  <r>
    <x v="35"/>
    <s v="BERGEN"/>
    <s v="EAST RUTHERFORD BORO"/>
    <n v="1453"/>
    <n v="1538"/>
    <n v="2991"/>
  </r>
  <r>
    <x v="35"/>
    <s v="BERGEN"/>
    <s v="LITTLE FERRY BORO"/>
    <n v="1319"/>
    <n v="706"/>
    <n v="2025"/>
  </r>
  <r>
    <x v="35"/>
    <s v="BERGEN"/>
    <s v="LYNDHURST TWP"/>
    <n v="2512"/>
    <n v="2203"/>
    <n v="4715"/>
  </r>
  <r>
    <x v="35"/>
    <s v="BERGEN"/>
    <s v="MOONACHIE BORO"/>
    <n v="329"/>
    <n v="210"/>
    <n v="539"/>
  </r>
  <r>
    <x v="35"/>
    <s v="BERGEN"/>
    <s v="NORTH ARLINGTON BORO"/>
    <n v="2993"/>
    <n v="3420"/>
    <n v="6413"/>
  </r>
  <r>
    <x v="35"/>
    <s v="BERGEN"/>
    <s v="RIDGEFIELD BORO"/>
    <n v="1877"/>
    <n v="976"/>
    <n v="2853"/>
  </r>
  <r>
    <x v="35"/>
    <s v="BERGEN"/>
    <s v="RIDGEFIELD PARK VILLAGE"/>
    <n v="2071"/>
    <n v="1166"/>
    <n v="3237"/>
  </r>
  <r>
    <x v="35"/>
    <s v="BERGEN"/>
    <s v="RUTHERFORD BORO"/>
    <n v="4763"/>
    <n v="3210"/>
    <n v="7973"/>
  </r>
  <r>
    <x v="35"/>
    <s v="BERGEN"/>
    <s v="SOUTH HACKENSACK TWP"/>
    <n v="376"/>
    <n v="212"/>
    <n v="588"/>
  </r>
  <r>
    <x v="35"/>
    <s v="BERGEN"/>
    <s v="TETERBORO BORO"/>
    <n v="2"/>
    <n v="6"/>
    <n v="8"/>
  </r>
  <r>
    <x v="35"/>
    <s v="BERGEN"/>
    <s v="WALLINGTON BORO"/>
    <n v="1663"/>
    <n v="2030"/>
    <n v="3693"/>
  </r>
  <r>
    <x v="35"/>
    <s v="BERGEN"/>
    <s v="WOOD-RIDGE BORO"/>
    <n v="2148"/>
    <n v="1241"/>
    <n v="3389"/>
  </r>
  <r>
    <x v="35"/>
    <s v="PASSAIC"/>
    <s v="PASSAIC CITY"/>
    <n v="5795"/>
    <n v="1069"/>
    <n v="6864"/>
  </r>
  <r>
    <x v="36"/>
    <s v="BERGEN"/>
    <s v="ALPINE BORO"/>
    <n v="295"/>
    <n v="301"/>
    <n v="604"/>
  </r>
  <r>
    <x v="36"/>
    <s v="BERGEN"/>
    <s v="BOGOTA BORO"/>
    <n v="1983"/>
    <n v="1290"/>
    <n v="3312"/>
  </r>
  <r>
    <x v="36"/>
    <s v="BERGEN"/>
    <s v="CRESSKILL BORO"/>
    <n v="1267"/>
    <n v="1139"/>
    <n v="2435"/>
  </r>
  <r>
    <x v="36"/>
    <s v="BERGEN"/>
    <s v="ENGLEWOOD CITY"/>
    <n v="6210"/>
    <n v="957"/>
    <n v="7238"/>
  </r>
  <r>
    <x v="36"/>
    <s v="BERGEN"/>
    <s v="ENGLEWOOD CLIFFS BORO"/>
    <n v="1778"/>
    <n v="2205"/>
    <n v="4006"/>
  </r>
  <r>
    <x v="36"/>
    <s v="BERGEN"/>
    <s v="FORT LEE BORO"/>
    <n v="6962"/>
    <n v="3233"/>
    <n v="10292"/>
  </r>
  <r>
    <x v="36"/>
    <s v="BERGEN"/>
    <s v="HACKENSACK CITY"/>
    <n v="6844"/>
    <n v="1768"/>
    <n v="8685"/>
  </r>
  <r>
    <x v="36"/>
    <s v="BERGEN"/>
    <s v="LEONIA BORO"/>
    <n v="2111"/>
    <n v="603"/>
    <n v="2755"/>
  </r>
  <r>
    <x v="36"/>
    <s v="BERGEN"/>
    <s v="NORTHVALE BORO"/>
    <n v="974"/>
    <n v="988"/>
    <n v="1983"/>
  </r>
  <r>
    <x v="36"/>
    <s v="BERGEN"/>
    <s v="PALISADES PARK BORO"/>
    <n v="2044"/>
    <n v="847"/>
    <n v="2925"/>
  </r>
  <r>
    <x v="36"/>
    <s v="BERGEN"/>
    <s v="ROCKLEIGH BORO"/>
    <n v="36"/>
    <n v="84"/>
    <n v="120"/>
  </r>
  <r>
    <x v="36"/>
    <s v="BERGEN"/>
    <s v="TEANECK TWP"/>
    <n v="11165"/>
    <n v="2573"/>
    <n v="13820"/>
  </r>
  <r>
    <x v="36"/>
    <s v="BERGEN"/>
    <s v="TENAFLY BORO"/>
    <n v="4144"/>
    <n v="1657"/>
    <n v="5851"/>
  </r>
  <r>
    <x v="37"/>
    <s v="BERGEN"/>
    <s v="BERGENFIELD BORO"/>
    <n v="7656"/>
    <n v="3714"/>
    <n v="11370"/>
  </r>
  <r>
    <x v="37"/>
    <s v="BERGEN"/>
    <s v="FAIR LAWN BORO"/>
    <n v="8183"/>
    <n v="4998"/>
    <n v="13181"/>
  </r>
  <r>
    <x v="37"/>
    <s v="BERGEN"/>
    <s v="GLEN ROCK BORO"/>
    <n v="4327"/>
    <n v="3112"/>
    <n v="7439"/>
  </r>
  <r>
    <x v="37"/>
    <s v="BERGEN"/>
    <s v="HASBROUCK HEIGHTS BORO"/>
    <n v="2750"/>
    <n v="3547"/>
    <n v="6297"/>
  </r>
  <r>
    <x v="37"/>
    <s v="BERGEN"/>
    <s v="LODI BORO"/>
    <n v="2688"/>
    <n v="1918"/>
    <n v="4606"/>
  </r>
  <r>
    <x v="37"/>
    <s v="BERGEN"/>
    <s v="MAYWOOD BORO"/>
    <n v="1958"/>
    <n v="1270"/>
    <n v="3228"/>
  </r>
  <r>
    <x v="37"/>
    <s v="BERGEN"/>
    <s v="NEW MILFORD BORO"/>
    <n v="2976"/>
    <n v="2408"/>
    <n v="5384"/>
  </r>
  <r>
    <x v="37"/>
    <s v="BERGEN"/>
    <s v="ORADELL BORO"/>
    <n v="2241"/>
    <n v="2215"/>
    <n v="4456"/>
  </r>
  <r>
    <x v="37"/>
    <s v="BERGEN"/>
    <s v="PARAMUS BORO"/>
    <n v="4713"/>
    <n v="5897"/>
    <n v="10610"/>
  </r>
  <r>
    <x v="37"/>
    <s v="BERGEN"/>
    <s v="RIVER EDGE BORO"/>
    <n v="2369"/>
    <n v="1485"/>
    <n v="3854"/>
  </r>
  <r>
    <x v="37"/>
    <s v="BERGEN"/>
    <s v="ROCHELLE PARK TWP"/>
    <n v="917"/>
    <n v="1377"/>
    <n v="2294"/>
  </r>
  <r>
    <x v="37"/>
    <s v="BERGEN"/>
    <s v="SADDLE BROOK TWP"/>
    <n v="2037"/>
    <n v="2424"/>
    <n v="4461"/>
  </r>
  <r>
    <x v="37"/>
    <s v="PASSAIC"/>
    <s v="HAWTHORNE BORO"/>
    <n v="3085"/>
    <n v="3289"/>
    <n v="6374"/>
  </r>
  <r>
    <x v="38"/>
    <s v="BERGEN"/>
    <s v="CLOSTER BORO"/>
    <n v="1785"/>
    <n v="1524"/>
    <n v="3309"/>
  </r>
  <r>
    <x v="38"/>
    <s v="BERGEN"/>
    <s v="DEMAREST BORO"/>
    <n v="1187"/>
    <n v="713"/>
    <n v="1900"/>
  </r>
  <r>
    <x v="38"/>
    <s v="BERGEN"/>
    <s v="DUMONT BORO"/>
    <n v="3798"/>
    <n v="3490"/>
    <n v="7288"/>
  </r>
  <r>
    <x v="38"/>
    <s v="BERGEN"/>
    <s v="EMERSON BORO"/>
    <n v="1812"/>
    <n v="2239"/>
    <n v="4051"/>
  </r>
  <r>
    <x v="38"/>
    <s v="BERGEN"/>
    <s v="HARRINGTON PARK BORO"/>
    <n v="1413"/>
    <n v="1359"/>
    <n v="2772"/>
  </r>
  <r>
    <x v="38"/>
    <s v="BERGEN"/>
    <s v="HAWORTH BORO"/>
    <n v="1093"/>
    <n v="806"/>
    <n v="1899"/>
  </r>
  <r>
    <x v="38"/>
    <s v="BERGEN"/>
    <s v="HILLSDALE BORO"/>
    <n v="2161"/>
    <n v="2711"/>
    <n v="4872"/>
  </r>
  <r>
    <x v="38"/>
    <s v="BERGEN"/>
    <s v="MAHWAH TWP"/>
    <n v="4888"/>
    <n v="5687"/>
    <n v="10575"/>
  </r>
  <r>
    <x v="38"/>
    <s v="BERGEN"/>
    <s v="MONTVALE BORO"/>
    <n v="1591"/>
    <n v="2293"/>
    <n v="3884"/>
  </r>
  <r>
    <x v="38"/>
    <s v="BERGEN"/>
    <s v="NORWOOD BORO"/>
    <n v="1643"/>
    <n v="1740"/>
    <n v="3383"/>
  </r>
  <r>
    <x v="38"/>
    <s v="BERGEN"/>
    <s v="OAKLAND BORO"/>
    <n v="2750"/>
    <n v="3905"/>
    <n v="6655"/>
  </r>
  <r>
    <x v="38"/>
    <s v="BERGEN"/>
    <s v="OLD TAPPAN BORO"/>
    <n v="897"/>
    <n v="1352"/>
    <n v="2249"/>
  </r>
  <r>
    <x v="38"/>
    <s v="BERGEN"/>
    <s v="PARK RIDGE BORO"/>
    <n v="2152"/>
    <n v="3028"/>
    <n v="5180"/>
  </r>
  <r>
    <x v="38"/>
    <s v="BERGEN"/>
    <s v="RAMSEY BORO"/>
    <n v="3930"/>
    <n v="5172"/>
    <n v="9102"/>
  </r>
  <r>
    <x v="38"/>
    <s v="BERGEN"/>
    <s v="RIVER VALE TWP"/>
    <n v="1793"/>
    <n v="2224"/>
    <n v="4017"/>
  </r>
  <r>
    <x v="38"/>
    <s v="BERGEN"/>
    <s v="SADDLE RIVER BORO"/>
    <n v="338"/>
    <n v="1519"/>
    <n v="1857"/>
  </r>
  <r>
    <x v="38"/>
    <s v="BERGEN"/>
    <s v="UPPER SADDLE RIVER BORO"/>
    <n v="1693"/>
    <n v="2947"/>
    <n v="4640"/>
  </r>
  <r>
    <x v="38"/>
    <s v="BERGEN"/>
    <s v="WASHINGTON TWP"/>
    <n v="1785"/>
    <n v="2812"/>
    <n v="4597"/>
  </r>
  <r>
    <x v="38"/>
    <s v="BERGEN"/>
    <s v="WESTWOOD BORO"/>
    <n v="3498"/>
    <n v="3171"/>
    <n v="6669"/>
  </r>
  <r>
    <x v="38"/>
    <s v="BERGEN"/>
    <s v="WOODCLIFF LAKE BORO"/>
    <n v="1835"/>
    <n v="2075"/>
    <n v="3910"/>
  </r>
  <r>
    <x v="38"/>
    <s v="PASSAIC"/>
    <s v="BLOOMINGDALE BORO"/>
    <n v="1533"/>
    <n v="1799"/>
    <n v="3332"/>
  </r>
  <r>
    <x v="38"/>
    <s v="PASSAIC"/>
    <s v="RINGWOOD BORO"/>
    <n v="3406"/>
    <n v="4413"/>
    <n v="7819"/>
  </r>
  <r>
    <x v="38"/>
    <s v="PASSAIC"/>
    <s v="WANAQUE BORO"/>
    <n v="2219"/>
    <n v="2512"/>
    <n v="4731"/>
  </r>
  <r>
    <x v="39"/>
    <s v="BERGEN"/>
    <s v="ALLENDALE BORO"/>
    <n v="1374"/>
    <n v="1758"/>
    <n v="3132"/>
  </r>
  <r>
    <x v="39"/>
    <s v="BERGEN"/>
    <s v="FRANKLIN LAKES BORO"/>
    <n v="983"/>
    <n v="2285"/>
    <n v="3268"/>
  </r>
  <r>
    <x v="39"/>
    <s v="BERGEN"/>
    <s v="HO-HO-KUS BORO"/>
    <n v="658"/>
    <n v="775"/>
    <n v="1433"/>
  </r>
  <r>
    <x v="39"/>
    <s v="BERGEN"/>
    <s v="MIDLAND PARK BORO"/>
    <n v="1344"/>
    <n v="2034"/>
    <n v="3378"/>
  </r>
  <r>
    <x v="39"/>
    <s v="BERGEN"/>
    <s v="RIDGEWOOD VILLAGE"/>
    <n v="4876"/>
    <n v="3101"/>
    <n v="7977"/>
  </r>
  <r>
    <x v="39"/>
    <s v="BERGEN"/>
    <s v="WALDWICK BORO"/>
    <n v="2229"/>
    <n v="3136"/>
    <n v="5365"/>
  </r>
  <r>
    <x v="39"/>
    <s v="BERGEN"/>
    <s v="WYCKOFF TWP"/>
    <n v="2765"/>
    <n v="5167"/>
    <n v="7932"/>
  </r>
  <r>
    <x v="39"/>
    <s v="ESSEX"/>
    <s v="CEDAR GROVE TWP"/>
    <n v="1492"/>
    <n v="1759"/>
    <n v="3251"/>
  </r>
  <r>
    <x v="39"/>
    <s v="MORRIS"/>
    <s v="PEQUANNOCK TWP"/>
    <n v="2517"/>
    <n v="3725"/>
    <n v="6242"/>
  </r>
  <r>
    <x v="39"/>
    <s v="MORRIS"/>
    <s v="RIVERDALE BORO"/>
    <n v="419"/>
    <n v="1005"/>
    <n v="1424"/>
  </r>
  <r>
    <x v="39"/>
    <s v="PASSAIC"/>
    <s v="LITTLE FALLS TWP"/>
    <n v="2130"/>
    <n v="1663"/>
    <n v="3793"/>
  </r>
  <r>
    <x v="39"/>
    <s v="PASSAIC"/>
    <s v="POMPTON LAKES BORO"/>
    <n v="1763"/>
    <n v="2438"/>
    <n v="4201"/>
  </r>
  <r>
    <x v="39"/>
    <s v="PASSAIC"/>
    <s v="TOTOWA BORO"/>
    <n v="1036"/>
    <n v="3724"/>
    <n v="4760"/>
  </r>
  <r>
    <x v="39"/>
    <s v="PASSAIC"/>
    <s v="WAYNE TWP"/>
    <n v="8447"/>
    <n v="10194"/>
    <n v="18641"/>
  </r>
  <r>
    <x v="39"/>
    <s v="PASSAIC"/>
    <s v="WOODLAND PARK BORO"/>
    <n v="2856"/>
    <n v="1753"/>
    <n v="460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97E302-3D8D-4342-AB3B-D6A7FE6AD72C}" name="PivotTable1" cacheId="1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42" firstHeaderRow="1" firstDataRow="1" firstDataCol="1"/>
  <pivotFields count="6">
    <pivotField axis="axisRow" showAll="0">
      <items count="41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8"/>
        <item x="2"/>
        <item x="29"/>
        <item x="30"/>
        <item x="31"/>
        <item x="32"/>
        <item x="33"/>
        <item x="34"/>
        <item x="35"/>
        <item x="36"/>
        <item x="37"/>
        <item x="38"/>
        <item x="3"/>
        <item x="39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Items count="1">
    <i/>
  </colItems>
  <dataFields count="1">
    <dataField name="Sum of TOTAL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8E9DF-FE84-4D8D-9B1A-AB6FBB11394E}">
  <dimension ref="A1:G568"/>
  <sheetViews>
    <sheetView tabSelected="1" topLeftCell="A471" workbookViewId="0">
      <selection activeCell="C483" sqref="C483"/>
    </sheetView>
  </sheetViews>
  <sheetFormatPr defaultRowHeight="14.4" x14ac:dyDescent="0.3"/>
  <cols>
    <col min="1" max="1" width="8.88671875" style="1"/>
    <col min="7" max="7" width="8.88671875" style="1"/>
  </cols>
  <sheetData>
    <row r="1" spans="1:7" x14ac:dyDescent="0.3">
      <c r="A1" s="1" t="s">
        <v>11</v>
      </c>
      <c r="B1" t="s">
        <v>0</v>
      </c>
      <c r="C1" t="s">
        <v>8</v>
      </c>
      <c r="D1" t="s">
        <v>1</v>
      </c>
      <c r="E1" t="s">
        <v>2</v>
      </c>
      <c r="F1" t="s">
        <v>3</v>
      </c>
      <c r="G1" s="1" t="s">
        <v>11</v>
      </c>
    </row>
    <row r="2" spans="1:7" x14ac:dyDescent="0.3">
      <c r="A2" s="1">
        <v>1</v>
      </c>
      <c r="B2" t="s">
        <v>7</v>
      </c>
      <c r="C2" t="s">
        <v>142</v>
      </c>
      <c r="D2" s="9">
        <v>193</v>
      </c>
      <c r="E2" s="9">
        <v>153</v>
      </c>
      <c r="F2" s="9">
        <v>346</v>
      </c>
      <c r="G2" s="1">
        <v>1</v>
      </c>
    </row>
    <row r="3" spans="1:7" x14ac:dyDescent="0.3">
      <c r="A3" s="1">
        <v>1</v>
      </c>
      <c r="B3" t="s">
        <v>7</v>
      </c>
      <c r="C3" t="s">
        <v>611</v>
      </c>
      <c r="D3" s="9">
        <v>682</v>
      </c>
      <c r="E3" s="9">
        <v>626</v>
      </c>
      <c r="F3" s="9">
        <v>1308</v>
      </c>
      <c r="G3" s="1">
        <v>1</v>
      </c>
    </row>
    <row r="4" spans="1:7" x14ac:dyDescent="0.3">
      <c r="A4" s="1">
        <v>1</v>
      </c>
      <c r="B4" t="s">
        <v>7</v>
      </c>
      <c r="C4" t="s">
        <v>613</v>
      </c>
      <c r="D4" s="9">
        <v>988</v>
      </c>
      <c r="E4" s="9">
        <v>723</v>
      </c>
      <c r="F4" s="9">
        <v>1711</v>
      </c>
      <c r="G4" s="1">
        <v>1</v>
      </c>
    </row>
    <row r="5" spans="1:7" x14ac:dyDescent="0.3">
      <c r="A5" s="1">
        <v>1</v>
      </c>
      <c r="B5" t="s">
        <v>9</v>
      </c>
      <c r="C5" t="s">
        <v>143</v>
      </c>
      <c r="D5" s="9">
        <v>485</v>
      </c>
      <c r="E5" s="9">
        <v>649</v>
      </c>
      <c r="F5" s="9">
        <v>1134</v>
      </c>
      <c r="G5" s="1">
        <v>1</v>
      </c>
    </row>
    <row r="6" spans="1:7" x14ac:dyDescent="0.3">
      <c r="A6" s="1">
        <v>1</v>
      </c>
      <c r="B6" t="s">
        <v>9</v>
      </c>
      <c r="C6" t="s">
        <v>144</v>
      </c>
      <c r="D6" s="9">
        <v>1139</v>
      </c>
      <c r="E6" s="9">
        <v>587</v>
      </c>
      <c r="F6" s="9">
        <v>1726</v>
      </c>
      <c r="G6" s="1">
        <v>1</v>
      </c>
    </row>
    <row r="7" spans="1:7" x14ac:dyDescent="0.3">
      <c r="A7" s="1">
        <v>1</v>
      </c>
      <c r="B7" t="s">
        <v>9</v>
      </c>
      <c r="C7" t="s">
        <v>145</v>
      </c>
      <c r="D7" s="9">
        <v>167</v>
      </c>
      <c r="E7" s="9">
        <v>77</v>
      </c>
      <c r="F7" s="9">
        <v>244</v>
      </c>
      <c r="G7" s="1">
        <v>1</v>
      </c>
    </row>
    <row r="8" spans="1:7" x14ac:dyDescent="0.3">
      <c r="A8" s="1">
        <v>1</v>
      </c>
      <c r="B8" t="s">
        <v>9</v>
      </c>
      <c r="C8" t="s">
        <v>146</v>
      </c>
      <c r="D8" s="9">
        <v>2884</v>
      </c>
      <c r="E8" s="9">
        <v>1413</v>
      </c>
      <c r="F8" s="9">
        <v>4297</v>
      </c>
      <c r="G8" s="1">
        <v>1</v>
      </c>
    </row>
    <row r="9" spans="1:7" x14ac:dyDescent="0.3">
      <c r="A9" s="1">
        <v>1</v>
      </c>
      <c r="B9" t="s">
        <v>9</v>
      </c>
      <c r="C9" t="s">
        <v>147</v>
      </c>
      <c r="D9" s="9">
        <v>8242</v>
      </c>
      <c r="E9" s="9">
        <v>4323</v>
      </c>
      <c r="F9" s="9">
        <v>12565</v>
      </c>
      <c r="G9" s="1">
        <v>1</v>
      </c>
    </row>
    <row r="10" spans="1:7" x14ac:dyDescent="0.3">
      <c r="A10" s="1">
        <v>1</v>
      </c>
      <c r="B10" t="s">
        <v>9</v>
      </c>
      <c r="C10" t="s">
        <v>148</v>
      </c>
      <c r="D10" s="9">
        <v>6814</v>
      </c>
      <c r="E10" s="9">
        <v>3952</v>
      </c>
      <c r="F10" s="9">
        <v>10766</v>
      </c>
      <c r="G10" s="1">
        <v>1</v>
      </c>
    </row>
    <row r="11" spans="1:7" x14ac:dyDescent="0.3">
      <c r="A11" s="1">
        <v>1</v>
      </c>
      <c r="B11" t="s">
        <v>9</v>
      </c>
      <c r="C11" t="s">
        <v>149</v>
      </c>
      <c r="D11" s="9">
        <v>1286</v>
      </c>
      <c r="E11" s="9">
        <v>1049</v>
      </c>
      <c r="F11" s="9">
        <v>2335</v>
      </c>
      <c r="G11" s="1">
        <v>1</v>
      </c>
    </row>
    <row r="12" spans="1:7" x14ac:dyDescent="0.3">
      <c r="A12" s="1">
        <v>1</v>
      </c>
      <c r="B12" t="s">
        <v>9</v>
      </c>
      <c r="C12" t="s">
        <v>150</v>
      </c>
      <c r="D12" s="9">
        <v>3752</v>
      </c>
      <c r="E12" s="9">
        <v>3572</v>
      </c>
      <c r="F12" s="9">
        <v>7324</v>
      </c>
      <c r="G12" s="1">
        <v>1</v>
      </c>
    </row>
    <row r="13" spans="1:7" x14ac:dyDescent="0.3">
      <c r="A13" s="1">
        <v>1</v>
      </c>
      <c r="B13" t="s">
        <v>9</v>
      </c>
      <c r="C13" t="s">
        <v>151</v>
      </c>
      <c r="D13" s="9">
        <v>970</v>
      </c>
      <c r="E13" s="9">
        <v>771</v>
      </c>
      <c r="F13" s="9">
        <v>1741</v>
      </c>
      <c r="G13" s="1">
        <v>1</v>
      </c>
    </row>
    <row r="14" spans="1:7" x14ac:dyDescent="0.3">
      <c r="A14" s="1">
        <v>1</v>
      </c>
      <c r="B14" t="s">
        <v>9</v>
      </c>
      <c r="C14" t="s">
        <v>152</v>
      </c>
      <c r="D14" s="9">
        <v>271</v>
      </c>
      <c r="E14" s="9">
        <v>387</v>
      </c>
      <c r="F14" s="9">
        <v>658</v>
      </c>
      <c r="G14" s="1">
        <v>1</v>
      </c>
    </row>
    <row r="15" spans="1:7" x14ac:dyDescent="0.3">
      <c r="A15" s="1">
        <v>1</v>
      </c>
      <c r="B15" t="s">
        <v>9</v>
      </c>
      <c r="C15" t="s">
        <v>153</v>
      </c>
      <c r="D15" s="9">
        <v>4785</v>
      </c>
      <c r="E15" s="9">
        <v>3373</v>
      </c>
      <c r="F15" s="9">
        <v>8158</v>
      </c>
      <c r="G15" s="1">
        <v>1</v>
      </c>
    </row>
    <row r="16" spans="1:7" x14ac:dyDescent="0.3">
      <c r="A16" s="1">
        <v>1</v>
      </c>
      <c r="B16" t="s">
        <v>9</v>
      </c>
      <c r="C16" t="s">
        <v>154</v>
      </c>
      <c r="D16" s="9">
        <v>750</v>
      </c>
      <c r="E16" s="9">
        <v>246</v>
      </c>
      <c r="F16" s="9">
        <v>996</v>
      </c>
      <c r="G16" s="1">
        <v>1</v>
      </c>
    </row>
    <row r="17" spans="1:7" x14ac:dyDescent="0.3">
      <c r="A17" s="1">
        <v>1</v>
      </c>
      <c r="B17" t="s">
        <v>9</v>
      </c>
      <c r="C17" t="s">
        <v>155</v>
      </c>
      <c r="D17" s="9">
        <v>209</v>
      </c>
      <c r="E17" s="9">
        <v>145</v>
      </c>
      <c r="F17" s="9">
        <v>354</v>
      </c>
      <c r="G17" s="1">
        <v>1</v>
      </c>
    </row>
    <row r="18" spans="1:7" x14ac:dyDescent="0.3">
      <c r="A18" s="1">
        <v>1</v>
      </c>
      <c r="B18" t="s">
        <v>9</v>
      </c>
      <c r="C18" t="s">
        <v>156</v>
      </c>
      <c r="D18" s="9">
        <v>1041</v>
      </c>
      <c r="E18" s="9">
        <v>511</v>
      </c>
      <c r="F18" s="9">
        <v>1552</v>
      </c>
      <c r="G18" s="1">
        <v>1</v>
      </c>
    </row>
    <row r="19" spans="1:7" x14ac:dyDescent="0.3">
      <c r="A19" s="1">
        <v>1</v>
      </c>
      <c r="B19" t="s">
        <v>9</v>
      </c>
      <c r="C19" t="s">
        <v>157</v>
      </c>
      <c r="D19" s="9">
        <v>1259</v>
      </c>
      <c r="E19" s="9">
        <v>1127</v>
      </c>
      <c r="F19" s="9">
        <v>2386</v>
      </c>
      <c r="G19" s="1">
        <v>1</v>
      </c>
    </row>
    <row r="20" spans="1:7" x14ac:dyDescent="0.3">
      <c r="A20" s="1">
        <v>1</v>
      </c>
      <c r="B20" t="s">
        <v>9</v>
      </c>
      <c r="C20" t="s">
        <v>158</v>
      </c>
      <c r="D20" s="9">
        <v>558</v>
      </c>
      <c r="E20" s="9">
        <v>192</v>
      </c>
      <c r="F20" s="9">
        <v>750</v>
      </c>
      <c r="G20" s="1">
        <v>1</v>
      </c>
    </row>
    <row r="21" spans="1:7" x14ac:dyDescent="0.3">
      <c r="A21" s="1">
        <v>1</v>
      </c>
      <c r="B21" t="s">
        <v>10</v>
      </c>
      <c r="C21" t="s">
        <v>159</v>
      </c>
      <c r="D21" s="9">
        <v>1071</v>
      </c>
      <c r="E21" s="9">
        <v>599</v>
      </c>
      <c r="F21" s="9">
        <v>1670</v>
      </c>
      <c r="G21" s="1">
        <v>1</v>
      </c>
    </row>
    <row r="22" spans="1:7" x14ac:dyDescent="0.3">
      <c r="A22" s="1">
        <v>1</v>
      </c>
      <c r="B22" t="s">
        <v>10</v>
      </c>
      <c r="C22" t="s">
        <v>160</v>
      </c>
      <c r="D22" s="9">
        <v>367</v>
      </c>
      <c r="E22" s="9">
        <v>388</v>
      </c>
      <c r="F22" s="9">
        <v>755</v>
      </c>
      <c r="G22" s="1">
        <v>1</v>
      </c>
    </row>
    <row r="23" spans="1:7" x14ac:dyDescent="0.3">
      <c r="A23" s="1">
        <v>1</v>
      </c>
      <c r="B23" t="s">
        <v>10</v>
      </c>
      <c r="C23" t="s">
        <v>161</v>
      </c>
      <c r="D23" s="9">
        <v>1451</v>
      </c>
      <c r="E23" s="9">
        <v>549</v>
      </c>
      <c r="F23" s="9">
        <v>2000</v>
      </c>
      <c r="G23" s="1">
        <v>1</v>
      </c>
    </row>
    <row r="24" spans="1:7" x14ac:dyDescent="0.3">
      <c r="A24" s="1">
        <v>1</v>
      </c>
      <c r="B24" t="s">
        <v>10</v>
      </c>
      <c r="C24" t="s">
        <v>137</v>
      </c>
      <c r="D24" s="9">
        <v>293</v>
      </c>
      <c r="E24" s="9">
        <v>236</v>
      </c>
      <c r="F24" s="9">
        <v>529</v>
      </c>
      <c r="G24" s="1">
        <v>1</v>
      </c>
    </row>
    <row r="25" spans="1:7" x14ac:dyDescent="0.3">
      <c r="A25" s="1">
        <v>1</v>
      </c>
      <c r="B25" t="s">
        <v>10</v>
      </c>
      <c r="C25" t="s">
        <v>162</v>
      </c>
      <c r="D25" s="9">
        <v>1017</v>
      </c>
      <c r="E25" s="9">
        <v>1286</v>
      </c>
      <c r="F25" s="9">
        <v>2303</v>
      </c>
      <c r="G25" s="1">
        <v>1</v>
      </c>
    </row>
    <row r="26" spans="1:7" x14ac:dyDescent="0.3">
      <c r="A26" s="1">
        <v>1</v>
      </c>
      <c r="B26" t="s">
        <v>10</v>
      </c>
      <c r="C26" t="s">
        <v>163</v>
      </c>
      <c r="D26" s="9">
        <v>623</v>
      </c>
      <c r="E26" s="9">
        <v>610</v>
      </c>
      <c r="F26" s="9">
        <v>1233</v>
      </c>
      <c r="G26" s="1">
        <v>1</v>
      </c>
    </row>
    <row r="27" spans="1:7" x14ac:dyDescent="0.3">
      <c r="A27" s="1">
        <v>1</v>
      </c>
      <c r="B27" t="s">
        <v>10</v>
      </c>
      <c r="C27" t="s">
        <v>164</v>
      </c>
      <c r="D27" s="9">
        <v>1043</v>
      </c>
      <c r="E27" s="9">
        <v>669</v>
      </c>
      <c r="F27" s="9">
        <v>1712</v>
      </c>
      <c r="G27" s="1">
        <v>1</v>
      </c>
    </row>
    <row r="28" spans="1:7" x14ac:dyDescent="0.3">
      <c r="A28" s="1">
        <v>1</v>
      </c>
      <c r="B28" t="s">
        <v>10</v>
      </c>
      <c r="C28" t="s">
        <v>165</v>
      </c>
      <c r="D28" s="9">
        <v>7347</v>
      </c>
      <c r="E28" s="9">
        <v>4028</v>
      </c>
      <c r="F28" s="9">
        <v>11375</v>
      </c>
      <c r="G28" s="1">
        <v>1</v>
      </c>
    </row>
    <row r="29" spans="1:7" x14ac:dyDescent="0.3">
      <c r="A29" s="1">
        <v>1</v>
      </c>
      <c r="B29" t="s">
        <v>10</v>
      </c>
      <c r="C29" t="s">
        <v>166</v>
      </c>
      <c r="D29" s="9">
        <v>104</v>
      </c>
      <c r="E29" s="9">
        <v>182</v>
      </c>
      <c r="F29" s="9">
        <v>286</v>
      </c>
      <c r="G29" s="1">
        <v>1</v>
      </c>
    </row>
    <row r="30" spans="1:7" x14ac:dyDescent="0.3">
      <c r="A30" s="1">
        <v>1</v>
      </c>
      <c r="B30" t="s">
        <v>10</v>
      </c>
      <c r="C30" t="s">
        <v>167</v>
      </c>
      <c r="D30" s="9">
        <v>285</v>
      </c>
      <c r="E30" s="9">
        <v>542</v>
      </c>
      <c r="F30" s="9">
        <v>827</v>
      </c>
      <c r="G30" s="1">
        <v>1</v>
      </c>
    </row>
    <row r="31" spans="1:7" x14ac:dyDescent="0.3">
      <c r="A31" s="1">
        <v>1</v>
      </c>
      <c r="B31" t="s">
        <v>10</v>
      </c>
      <c r="C31" t="s">
        <v>168</v>
      </c>
      <c r="D31" s="9">
        <v>13416</v>
      </c>
      <c r="E31" s="9">
        <v>7730</v>
      </c>
      <c r="F31" s="9">
        <v>21146</v>
      </c>
      <c r="G31" s="1">
        <v>1</v>
      </c>
    </row>
    <row r="32" spans="1:7" x14ac:dyDescent="0.3">
      <c r="A32" s="1" t="s">
        <v>12</v>
      </c>
      <c r="B32" t="s">
        <v>7</v>
      </c>
      <c r="C32" t="s">
        <v>169</v>
      </c>
      <c r="D32" s="10">
        <v>2448</v>
      </c>
      <c r="E32" s="10">
        <v>2488</v>
      </c>
      <c r="F32" s="10">
        <v>5032</v>
      </c>
      <c r="G32" s="1" t="s">
        <v>12</v>
      </c>
    </row>
    <row r="33" spans="1:7" x14ac:dyDescent="0.3">
      <c r="A33" s="1" t="s">
        <v>12</v>
      </c>
      <c r="B33" t="s">
        <v>7</v>
      </c>
      <c r="C33" t="s">
        <v>170</v>
      </c>
      <c r="D33" s="10">
        <v>8547</v>
      </c>
      <c r="E33" s="10">
        <v>2787</v>
      </c>
      <c r="F33" s="10">
        <v>11571</v>
      </c>
      <c r="G33" s="1" t="s">
        <v>12</v>
      </c>
    </row>
    <row r="34" spans="1:7" x14ac:dyDescent="0.3">
      <c r="A34" s="1" t="s">
        <v>12</v>
      </c>
      <c r="B34" t="s">
        <v>7</v>
      </c>
      <c r="C34" t="s">
        <v>171</v>
      </c>
      <c r="D34" s="10">
        <v>2029</v>
      </c>
      <c r="E34" s="10">
        <v>3563</v>
      </c>
      <c r="F34" s="10">
        <v>5700</v>
      </c>
      <c r="G34" s="1" t="s">
        <v>12</v>
      </c>
    </row>
    <row r="35" spans="1:7" x14ac:dyDescent="0.3">
      <c r="A35" s="1" t="s">
        <v>12</v>
      </c>
      <c r="B35" t="s">
        <v>7</v>
      </c>
      <c r="C35" t="s">
        <v>172</v>
      </c>
      <c r="D35" s="10">
        <v>908</v>
      </c>
      <c r="E35" s="10">
        <v>802</v>
      </c>
      <c r="F35" s="10">
        <v>1748</v>
      </c>
      <c r="G35" s="1" t="s">
        <v>12</v>
      </c>
    </row>
    <row r="36" spans="1:7" x14ac:dyDescent="0.3">
      <c r="A36" s="1" t="s">
        <v>12</v>
      </c>
      <c r="B36" t="s">
        <v>7</v>
      </c>
      <c r="C36" t="s">
        <v>173</v>
      </c>
      <c r="D36" s="10">
        <v>2115</v>
      </c>
      <c r="E36" s="10">
        <v>1469</v>
      </c>
      <c r="F36" s="10">
        <v>3661</v>
      </c>
      <c r="G36" s="1" t="s">
        <v>12</v>
      </c>
    </row>
    <row r="37" spans="1:7" x14ac:dyDescent="0.3">
      <c r="A37" s="1" t="s">
        <v>12</v>
      </c>
      <c r="B37" t="s">
        <v>7</v>
      </c>
      <c r="C37" t="s">
        <v>174</v>
      </c>
      <c r="D37" s="10">
        <v>1018</v>
      </c>
      <c r="E37" s="10">
        <v>693</v>
      </c>
      <c r="F37" s="10">
        <v>1760</v>
      </c>
      <c r="G37" s="1" t="s">
        <v>12</v>
      </c>
    </row>
    <row r="38" spans="1:7" x14ac:dyDescent="0.3">
      <c r="A38" s="1" t="s">
        <v>12</v>
      </c>
      <c r="B38" t="s">
        <v>7</v>
      </c>
      <c r="C38" t="s">
        <v>175</v>
      </c>
      <c r="D38" s="10">
        <v>10719</v>
      </c>
      <c r="E38" s="10">
        <v>9491</v>
      </c>
      <c r="F38" s="10">
        <v>20607</v>
      </c>
      <c r="G38" s="1" t="s">
        <v>12</v>
      </c>
    </row>
    <row r="39" spans="1:7" x14ac:dyDescent="0.3">
      <c r="A39" s="1" t="s">
        <v>12</v>
      </c>
      <c r="B39" t="s">
        <v>7</v>
      </c>
      <c r="C39" t="s">
        <v>176</v>
      </c>
      <c r="D39" s="10">
        <v>350</v>
      </c>
      <c r="E39" s="10">
        <v>503</v>
      </c>
      <c r="F39" s="10">
        <v>873</v>
      </c>
      <c r="G39" s="1" t="s">
        <v>12</v>
      </c>
    </row>
    <row r="40" spans="1:7" x14ac:dyDescent="0.3">
      <c r="A40" s="1" t="s">
        <v>12</v>
      </c>
      <c r="B40" t="s">
        <v>7</v>
      </c>
      <c r="C40" t="s">
        <v>177</v>
      </c>
      <c r="D40" s="10">
        <v>6613</v>
      </c>
      <c r="E40" s="10">
        <v>5319</v>
      </c>
      <c r="F40" s="10">
        <v>12194</v>
      </c>
      <c r="G40" s="1" t="s">
        <v>12</v>
      </c>
    </row>
    <row r="41" spans="1:7" x14ac:dyDescent="0.3">
      <c r="A41" s="1" t="s">
        <v>12</v>
      </c>
      <c r="B41" t="s">
        <v>7</v>
      </c>
      <c r="C41" t="s">
        <v>178</v>
      </c>
      <c r="D41" s="10">
        <v>2278</v>
      </c>
      <c r="E41" s="10">
        <v>2506</v>
      </c>
      <c r="F41" s="10">
        <v>4871</v>
      </c>
      <c r="G41" s="1" t="s">
        <v>12</v>
      </c>
    </row>
    <row r="42" spans="1:7" x14ac:dyDescent="0.3">
      <c r="A42" s="1" t="s">
        <v>12</v>
      </c>
      <c r="B42" t="s">
        <v>7</v>
      </c>
      <c r="C42" t="s">
        <v>179</v>
      </c>
      <c r="D42" s="10">
        <v>231</v>
      </c>
      <c r="E42" s="10">
        <v>411</v>
      </c>
      <c r="F42" s="10">
        <v>658</v>
      </c>
      <c r="G42" s="1" t="s">
        <v>12</v>
      </c>
    </row>
    <row r="43" spans="1:7" x14ac:dyDescent="0.3">
      <c r="A43" s="1" t="s">
        <v>12</v>
      </c>
      <c r="B43" t="s">
        <v>7</v>
      </c>
      <c r="C43" t="s">
        <v>180</v>
      </c>
      <c r="D43" s="10">
        <v>2037</v>
      </c>
      <c r="E43" s="10">
        <v>2088</v>
      </c>
      <c r="F43" s="10">
        <v>4194</v>
      </c>
      <c r="G43" s="1" t="s">
        <v>12</v>
      </c>
    </row>
    <row r="44" spans="1:7" x14ac:dyDescent="0.3">
      <c r="A44" s="1" t="s">
        <v>12</v>
      </c>
      <c r="B44" t="s">
        <v>7</v>
      </c>
      <c r="C44" t="s">
        <v>181</v>
      </c>
      <c r="D44" s="10">
        <v>1538</v>
      </c>
      <c r="E44" s="10">
        <v>1750</v>
      </c>
      <c r="F44" s="10">
        <v>3358</v>
      </c>
      <c r="G44" s="1" t="s">
        <v>12</v>
      </c>
    </row>
    <row r="45" spans="1:7" x14ac:dyDescent="0.3">
      <c r="A45" s="1" t="s">
        <v>12</v>
      </c>
      <c r="B45" t="s">
        <v>7</v>
      </c>
      <c r="C45" t="s">
        <v>182</v>
      </c>
      <c r="D45" s="10">
        <v>2985</v>
      </c>
      <c r="E45" s="10">
        <v>2220</v>
      </c>
      <c r="F45" s="10">
        <v>5289</v>
      </c>
      <c r="G45" s="1" t="s">
        <v>12</v>
      </c>
    </row>
    <row r="46" spans="1:7" x14ac:dyDescent="0.3">
      <c r="A46" s="1" t="s">
        <v>12</v>
      </c>
      <c r="B46" t="s">
        <v>7</v>
      </c>
      <c r="C46" t="s">
        <v>183</v>
      </c>
      <c r="D46" s="10">
        <v>4355</v>
      </c>
      <c r="E46" s="10">
        <v>435</v>
      </c>
      <c r="F46" s="10">
        <v>4869</v>
      </c>
      <c r="G46" s="1" t="s">
        <v>12</v>
      </c>
    </row>
    <row r="47" spans="1:7" x14ac:dyDescent="0.3">
      <c r="A47" s="1" t="s">
        <v>12</v>
      </c>
      <c r="B47" t="s">
        <v>7</v>
      </c>
      <c r="C47" t="s">
        <v>184</v>
      </c>
      <c r="D47" s="10">
        <v>2745</v>
      </c>
      <c r="E47" s="10">
        <v>2467</v>
      </c>
      <c r="F47" s="10">
        <v>5337</v>
      </c>
      <c r="G47" s="1" t="s">
        <v>12</v>
      </c>
    </row>
    <row r="48" spans="1:7" x14ac:dyDescent="0.3">
      <c r="A48" s="1" t="s">
        <v>12</v>
      </c>
      <c r="B48" t="s">
        <v>7</v>
      </c>
      <c r="C48" t="s">
        <v>185</v>
      </c>
      <c r="D48" s="10">
        <v>2368</v>
      </c>
      <c r="E48" s="10">
        <v>2433</v>
      </c>
      <c r="F48" s="10">
        <v>4913</v>
      </c>
      <c r="G48" s="1" t="s">
        <v>12</v>
      </c>
    </row>
    <row r="49" spans="1:7" x14ac:dyDescent="0.3">
      <c r="A49" s="1" t="s">
        <v>13</v>
      </c>
      <c r="B49" t="s">
        <v>10</v>
      </c>
      <c r="C49" t="s">
        <v>186</v>
      </c>
      <c r="D49" s="10">
        <v>2810</v>
      </c>
      <c r="E49" s="9">
        <v>883</v>
      </c>
      <c r="F49" s="10">
        <v>3731</v>
      </c>
      <c r="G49" s="1" t="s">
        <v>13</v>
      </c>
    </row>
    <row r="50" spans="1:7" x14ac:dyDescent="0.3">
      <c r="A50" s="1" t="s">
        <v>13</v>
      </c>
      <c r="B50" t="s">
        <v>10</v>
      </c>
      <c r="C50" t="s">
        <v>187</v>
      </c>
      <c r="D50" s="10">
        <v>720</v>
      </c>
      <c r="E50" s="9">
        <v>688</v>
      </c>
      <c r="F50" s="10">
        <v>1425</v>
      </c>
      <c r="G50" s="1" t="s">
        <v>13</v>
      </c>
    </row>
    <row r="51" spans="1:7" x14ac:dyDescent="0.3">
      <c r="A51" s="1" t="s">
        <v>13</v>
      </c>
      <c r="B51" t="s">
        <v>10</v>
      </c>
      <c r="C51" t="s">
        <v>188</v>
      </c>
      <c r="D51" s="10">
        <v>1677</v>
      </c>
      <c r="E51" s="9">
        <v>1970</v>
      </c>
      <c r="F51" s="10">
        <v>3694</v>
      </c>
      <c r="G51" s="1" t="s">
        <v>13</v>
      </c>
    </row>
    <row r="52" spans="1:7" x14ac:dyDescent="0.3">
      <c r="A52" s="1" t="s">
        <v>13</v>
      </c>
      <c r="B52" t="s">
        <v>29</v>
      </c>
      <c r="C52" t="s">
        <v>189</v>
      </c>
      <c r="D52" s="10">
        <v>2681</v>
      </c>
      <c r="E52" s="9">
        <v>1294</v>
      </c>
      <c r="F52" s="10">
        <v>4014</v>
      </c>
      <c r="G52" s="1" t="s">
        <v>13</v>
      </c>
    </row>
    <row r="53" spans="1:7" x14ac:dyDescent="0.3">
      <c r="A53" s="1" t="s">
        <v>13</v>
      </c>
      <c r="B53" t="s">
        <v>29</v>
      </c>
      <c r="C53" t="s">
        <v>190</v>
      </c>
      <c r="D53" s="10">
        <v>3549</v>
      </c>
      <c r="E53" s="9">
        <v>2541</v>
      </c>
      <c r="F53" s="10">
        <v>6124</v>
      </c>
      <c r="G53" s="1" t="s">
        <v>13</v>
      </c>
    </row>
    <row r="54" spans="1:7" x14ac:dyDescent="0.3">
      <c r="A54" s="1" t="s">
        <v>13</v>
      </c>
      <c r="B54" t="s">
        <v>29</v>
      </c>
      <c r="C54" t="s">
        <v>191</v>
      </c>
      <c r="D54" s="10">
        <v>1325</v>
      </c>
      <c r="E54" s="9">
        <v>1188</v>
      </c>
      <c r="F54" s="10">
        <v>2529</v>
      </c>
      <c r="G54" s="1" t="s">
        <v>13</v>
      </c>
    </row>
    <row r="55" spans="1:7" x14ac:dyDescent="0.3">
      <c r="A55" s="1" t="s">
        <v>13</v>
      </c>
      <c r="B55" t="s">
        <v>29</v>
      </c>
      <c r="C55" t="s">
        <v>79</v>
      </c>
      <c r="D55" s="10">
        <v>4533</v>
      </c>
      <c r="E55" s="9">
        <v>3918</v>
      </c>
      <c r="F55" s="10">
        <v>8518</v>
      </c>
      <c r="G55" s="1" t="s">
        <v>13</v>
      </c>
    </row>
    <row r="56" spans="1:7" x14ac:dyDescent="0.3">
      <c r="A56" s="1" t="s">
        <v>13</v>
      </c>
      <c r="B56" t="s">
        <v>29</v>
      </c>
      <c r="C56" t="s">
        <v>192</v>
      </c>
      <c r="D56" s="10">
        <v>5188</v>
      </c>
      <c r="E56" s="9">
        <v>2322</v>
      </c>
      <c r="F56" s="10">
        <v>7558</v>
      </c>
      <c r="G56" s="1" t="s">
        <v>13</v>
      </c>
    </row>
    <row r="57" spans="1:7" x14ac:dyDescent="0.3">
      <c r="A57" s="1" t="s">
        <v>13</v>
      </c>
      <c r="B57" t="s">
        <v>29</v>
      </c>
      <c r="C57" t="s">
        <v>137</v>
      </c>
      <c r="D57" s="10">
        <v>2539</v>
      </c>
      <c r="E57" s="9">
        <v>1149</v>
      </c>
      <c r="F57" s="10">
        <v>3710</v>
      </c>
      <c r="G57" s="1" t="s">
        <v>13</v>
      </c>
    </row>
    <row r="58" spans="1:7" x14ac:dyDescent="0.3">
      <c r="A58" s="1" t="s">
        <v>13</v>
      </c>
      <c r="B58" t="s">
        <v>29</v>
      </c>
      <c r="C58" t="s">
        <v>193</v>
      </c>
      <c r="D58" s="10">
        <v>2001</v>
      </c>
      <c r="E58" s="9">
        <v>1019</v>
      </c>
      <c r="F58" s="10">
        <v>3052</v>
      </c>
      <c r="G58" s="1" t="s">
        <v>13</v>
      </c>
    </row>
    <row r="59" spans="1:7" x14ac:dyDescent="0.3">
      <c r="A59" s="1" t="s">
        <v>13</v>
      </c>
      <c r="B59" t="s">
        <v>29</v>
      </c>
      <c r="C59" t="s">
        <v>194</v>
      </c>
      <c r="D59" s="10">
        <v>946</v>
      </c>
      <c r="E59" s="9">
        <v>431</v>
      </c>
      <c r="F59" s="10">
        <v>1392</v>
      </c>
      <c r="G59" s="1" t="s">
        <v>13</v>
      </c>
    </row>
    <row r="60" spans="1:7" x14ac:dyDescent="0.3">
      <c r="A60" s="1" t="s">
        <v>13</v>
      </c>
      <c r="B60" t="s">
        <v>29</v>
      </c>
      <c r="C60" t="s">
        <v>195</v>
      </c>
      <c r="D60" s="10">
        <v>455</v>
      </c>
      <c r="E60" s="9">
        <v>382</v>
      </c>
      <c r="F60" s="10">
        <v>844</v>
      </c>
      <c r="G60" s="1" t="s">
        <v>13</v>
      </c>
    </row>
    <row r="61" spans="1:7" x14ac:dyDescent="0.3">
      <c r="A61" s="1" t="s">
        <v>13</v>
      </c>
      <c r="B61" t="s">
        <v>29</v>
      </c>
      <c r="C61" t="s">
        <v>196</v>
      </c>
      <c r="D61" s="10">
        <v>1969</v>
      </c>
      <c r="E61" s="9">
        <v>352</v>
      </c>
      <c r="F61" s="10">
        <v>2355</v>
      </c>
      <c r="G61" s="1" t="s">
        <v>13</v>
      </c>
    </row>
    <row r="62" spans="1:7" x14ac:dyDescent="0.3">
      <c r="A62" s="1" t="s">
        <v>13</v>
      </c>
      <c r="B62" t="s">
        <v>29</v>
      </c>
      <c r="C62" t="s">
        <v>197</v>
      </c>
      <c r="D62" s="10">
        <v>821</v>
      </c>
      <c r="E62" s="9">
        <v>965</v>
      </c>
      <c r="F62" s="10">
        <v>1800</v>
      </c>
      <c r="G62" s="1" t="s">
        <v>13</v>
      </c>
    </row>
    <row r="63" spans="1:7" x14ac:dyDescent="0.3">
      <c r="A63" s="1" t="s">
        <v>13</v>
      </c>
      <c r="B63" t="s">
        <v>29</v>
      </c>
      <c r="C63" t="s">
        <v>198</v>
      </c>
      <c r="D63" s="10">
        <v>657</v>
      </c>
      <c r="E63" s="9">
        <v>348</v>
      </c>
      <c r="F63" s="10">
        <v>1024</v>
      </c>
      <c r="G63" s="1" t="s">
        <v>13</v>
      </c>
    </row>
    <row r="64" spans="1:7" x14ac:dyDescent="0.3">
      <c r="A64" s="1" t="s">
        <v>13</v>
      </c>
      <c r="B64" t="s">
        <v>29</v>
      </c>
      <c r="C64" t="s">
        <v>199</v>
      </c>
      <c r="D64" s="10">
        <v>8266</v>
      </c>
      <c r="E64" s="9">
        <v>3997</v>
      </c>
      <c r="F64" s="10">
        <v>12354</v>
      </c>
      <c r="G64" s="1" t="s">
        <v>13</v>
      </c>
    </row>
    <row r="65" spans="1:7" x14ac:dyDescent="0.3">
      <c r="A65" s="1" t="s">
        <v>13</v>
      </c>
      <c r="B65" t="s">
        <v>29</v>
      </c>
      <c r="C65" t="s">
        <v>200</v>
      </c>
      <c r="D65" s="10">
        <v>1205</v>
      </c>
      <c r="E65" s="9">
        <v>639</v>
      </c>
      <c r="F65" s="10">
        <v>1859</v>
      </c>
      <c r="G65" s="1" t="s">
        <v>13</v>
      </c>
    </row>
    <row r="66" spans="1:7" x14ac:dyDescent="0.3">
      <c r="A66" s="1" t="s">
        <v>13</v>
      </c>
      <c r="B66" t="s">
        <v>29</v>
      </c>
      <c r="C66" t="s">
        <v>201</v>
      </c>
      <c r="D66" s="10">
        <v>3400</v>
      </c>
      <c r="E66" s="9">
        <v>2654</v>
      </c>
      <c r="F66" s="10">
        <v>6088</v>
      </c>
      <c r="G66" s="1" t="s">
        <v>13</v>
      </c>
    </row>
    <row r="67" spans="1:7" x14ac:dyDescent="0.3">
      <c r="A67" s="1" t="s">
        <v>13</v>
      </c>
      <c r="B67" t="s">
        <v>30</v>
      </c>
      <c r="C67" t="s">
        <v>202</v>
      </c>
      <c r="D67" s="10">
        <v>1016</v>
      </c>
      <c r="E67" s="9">
        <v>1187</v>
      </c>
      <c r="F67" s="10">
        <v>2203</v>
      </c>
      <c r="G67" s="1" t="s">
        <v>13</v>
      </c>
    </row>
    <row r="68" spans="1:7" x14ac:dyDescent="0.3">
      <c r="A68" s="1" t="s">
        <v>13</v>
      </c>
      <c r="B68" t="s">
        <v>30</v>
      </c>
      <c r="C68" t="s">
        <v>203</v>
      </c>
      <c r="D68" s="10">
        <v>2272</v>
      </c>
      <c r="E68" s="9">
        <v>1362</v>
      </c>
      <c r="F68" s="10">
        <v>3634</v>
      </c>
      <c r="G68" s="1" t="s">
        <v>13</v>
      </c>
    </row>
    <row r="69" spans="1:7" x14ac:dyDescent="0.3">
      <c r="A69" s="1" t="s">
        <v>13</v>
      </c>
      <c r="B69" t="s">
        <v>30</v>
      </c>
      <c r="C69" t="s">
        <v>204</v>
      </c>
      <c r="D69" s="10">
        <v>313</v>
      </c>
      <c r="E69" s="9">
        <v>374</v>
      </c>
      <c r="F69" s="10">
        <v>687</v>
      </c>
      <c r="G69" s="1" t="s">
        <v>13</v>
      </c>
    </row>
    <row r="70" spans="1:7" x14ac:dyDescent="0.3">
      <c r="A70" s="1" t="s">
        <v>13</v>
      </c>
      <c r="B70" t="s">
        <v>30</v>
      </c>
      <c r="C70" t="s">
        <v>205</v>
      </c>
      <c r="D70" s="10">
        <v>450</v>
      </c>
      <c r="E70" s="9">
        <v>433</v>
      </c>
      <c r="F70" s="10">
        <v>883</v>
      </c>
      <c r="G70" s="1" t="s">
        <v>13</v>
      </c>
    </row>
    <row r="71" spans="1:7" x14ac:dyDescent="0.3">
      <c r="A71" s="1" t="s">
        <v>13</v>
      </c>
      <c r="B71" t="s">
        <v>30</v>
      </c>
      <c r="C71" t="s">
        <v>206</v>
      </c>
      <c r="D71" s="10">
        <v>545</v>
      </c>
      <c r="E71" s="9">
        <v>702</v>
      </c>
      <c r="F71" s="10">
        <v>1247</v>
      </c>
      <c r="G71" s="1" t="s">
        <v>13</v>
      </c>
    </row>
    <row r="72" spans="1:7" x14ac:dyDescent="0.3">
      <c r="A72" s="1" t="s">
        <v>13</v>
      </c>
      <c r="B72" t="s">
        <v>30</v>
      </c>
      <c r="C72" t="s">
        <v>207</v>
      </c>
      <c r="D72" s="10">
        <v>443</v>
      </c>
      <c r="E72" s="9">
        <v>431</v>
      </c>
      <c r="F72" s="10">
        <v>874</v>
      </c>
      <c r="G72" s="1" t="s">
        <v>13</v>
      </c>
    </row>
    <row r="73" spans="1:7" x14ac:dyDescent="0.3">
      <c r="A73" s="1" t="s">
        <v>13</v>
      </c>
      <c r="B73" t="s">
        <v>30</v>
      </c>
      <c r="C73" t="s">
        <v>208</v>
      </c>
      <c r="D73" s="10">
        <v>631</v>
      </c>
      <c r="E73" s="9">
        <v>545</v>
      </c>
      <c r="F73" s="10">
        <v>1176</v>
      </c>
      <c r="G73" s="1" t="s">
        <v>13</v>
      </c>
    </row>
    <row r="74" spans="1:7" x14ac:dyDescent="0.3">
      <c r="A74" s="1" t="s">
        <v>13</v>
      </c>
      <c r="B74" t="s">
        <v>30</v>
      </c>
      <c r="C74" t="s">
        <v>209</v>
      </c>
      <c r="D74" s="10">
        <v>841</v>
      </c>
      <c r="E74" s="9">
        <v>238</v>
      </c>
      <c r="F74" s="10">
        <v>1079</v>
      </c>
      <c r="G74" s="1" t="s">
        <v>13</v>
      </c>
    </row>
    <row r="75" spans="1:7" x14ac:dyDescent="0.3">
      <c r="A75" s="1" t="s">
        <v>13</v>
      </c>
      <c r="B75" t="s">
        <v>30</v>
      </c>
      <c r="C75" t="s">
        <v>210</v>
      </c>
      <c r="D75" s="10">
        <v>3392</v>
      </c>
      <c r="E75" s="9">
        <v>3274</v>
      </c>
      <c r="F75" s="10">
        <v>6666</v>
      </c>
      <c r="G75" s="1" t="s">
        <v>13</v>
      </c>
    </row>
    <row r="76" spans="1:7" x14ac:dyDescent="0.3">
      <c r="A76" s="1" t="s">
        <v>13</v>
      </c>
      <c r="B76" t="s">
        <v>30</v>
      </c>
      <c r="C76" t="s">
        <v>211</v>
      </c>
      <c r="D76" s="10">
        <v>1370</v>
      </c>
      <c r="E76" s="9">
        <v>1328</v>
      </c>
      <c r="F76" s="10">
        <v>2698</v>
      </c>
      <c r="G76" s="1" t="s">
        <v>13</v>
      </c>
    </row>
    <row r="77" spans="1:7" x14ac:dyDescent="0.3">
      <c r="A77" s="1" t="s">
        <v>13</v>
      </c>
      <c r="B77" t="s">
        <v>30</v>
      </c>
      <c r="C77" t="s">
        <v>212</v>
      </c>
      <c r="D77" s="10">
        <v>2613</v>
      </c>
      <c r="E77" s="9">
        <v>2308</v>
      </c>
      <c r="F77" s="10">
        <v>4921</v>
      </c>
      <c r="G77" s="1" t="s">
        <v>13</v>
      </c>
    </row>
    <row r="78" spans="1:7" x14ac:dyDescent="0.3">
      <c r="A78" s="1" t="s">
        <v>13</v>
      </c>
      <c r="B78" t="s">
        <v>30</v>
      </c>
      <c r="C78" t="s">
        <v>213</v>
      </c>
      <c r="D78" s="10">
        <v>635</v>
      </c>
      <c r="E78" s="9">
        <v>720</v>
      </c>
      <c r="F78" s="10">
        <v>1355</v>
      </c>
      <c r="G78" s="1" t="s">
        <v>13</v>
      </c>
    </row>
    <row r="79" spans="1:7" x14ac:dyDescent="0.3">
      <c r="A79" s="1" t="s">
        <v>13</v>
      </c>
      <c r="B79" t="s">
        <v>30</v>
      </c>
      <c r="C79" t="s">
        <v>214</v>
      </c>
      <c r="D79" s="10">
        <v>1249</v>
      </c>
      <c r="E79" s="10">
        <v>266</v>
      </c>
      <c r="F79" s="10">
        <v>1515</v>
      </c>
      <c r="G79" s="1" t="s">
        <v>13</v>
      </c>
    </row>
    <row r="80" spans="1:7" x14ac:dyDescent="0.3">
      <c r="A80" s="1" t="s">
        <v>13</v>
      </c>
      <c r="B80" t="s">
        <v>30</v>
      </c>
      <c r="C80" t="s">
        <v>215</v>
      </c>
      <c r="D80" s="10">
        <v>753</v>
      </c>
      <c r="E80" s="9">
        <v>1205</v>
      </c>
      <c r="F80" s="10">
        <v>1958</v>
      </c>
      <c r="G80" s="1" t="s">
        <v>13</v>
      </c>
    </row>
    <row r="81" spans="1:7" x14ac:dyDescent="0.3">
      <c r="A81" s="1" t="s">
        <v>13</v>
      </c>
      <c r="B81" t="s">
        <v>30</v>
      </c>
      <c r="C81" t="s">
        <v>216</v>
      </c>
      <c r="D81" s="10">
        <v>1321</v>
      </c>
      <c r="E81" s="9">
        <v>826</v>
      </c>
      <c r="F81" s="10">
        <v>2147</v>
      </c>
      <c r="G81" s="1" t="s">
        <v>13</v>
      </c>
    </row>
    <row r="82" spans="1:7" x14ac:dyDescent="0.3">
      <c r="A82" s="1" t="s">
        <v>14</v>
      </c>
      <c r="B82" t="s">
        <v>31</v>
      </c>
      <c r="C82" t="s">
        <v>609</v>
      </c>
      <c r="D82" s="9">
        <v>528</v>
      </c>
      <c r="E82" s="9">
        <v>155</v>
      </c>
      <c r="F82" s="9">
        <v>703</v>
      </c>
      <c r="G82" s="1" t="s">
        <v>14</v>
      </c>
    </row>
    <row r="83" spans="1:7" x14ac:dyDescent="0.3">
      <c r="A83" s="1" t="s">
        <v>14</v>
      </c>
      <c r="B83" t="s">
        <v>31</v>
      </c>
      <c r="C83" t="s">
        <v>217</v>
      </c>
      <c r="D83" s="9">
        <v>1171</v>
      </c>
      <c r="E83" s="9">
        <v>644</v>
      </c>
      <c r="F83" s="9">
        <v>1849</v>
      </c>
      <c r="G83" s="1" t="s">
        <v>14</v>
      </c>
    </row>
    <row r="84" spans="1:7" x14ac:dyDescent="0.3">
      <c r="A84" s="1" t="s">
        <v>14</v>
      </c>
      <c r="B84" t="s">
        <v>31</v>
      </c>
      <c r="C84" t="s">
        <v>218</v>
      </c>
      <c r="D84" s="9">
        <v>18929</v>
      </c>
      <c r="E84" s="9">
        <v>10429</v>
      </c>
      <c r="F84" s="9">
        <v>29683</v>
      </c>
      <c r="G84" s="1" t="s">
        <v>14</v>
      </c>
    </row>
    <row r="85" spans="1:7" x14ac:dyDescent="0.3">
      <c r="A85" s="1" t="s">
        <v>14</v>
      </c>
      <c r="B85" t="s">
        <v>31</v>
      </c>
      <c r="C85" t="s">
        <v>219</v>
      </c>
      <c r="D85" s="9">
        <v>750</v>
      </c>
      <c r="E85" s="9">
        <v>470</v>
      </c>
      <c r="F85" s="9">
        <v>1232</v>
      </c>
      <c r="G85" s="1" t="s">
        <v>14</v>
      </c>
    </row>
    <row r="86" spans="1:7" x14ac:dyDescent="0.3">
      <c r="A86" s="1" t="s">
        <v>14</v>
      </c>
      <c r="B86" t="s">
        <v>31</v>
      </c>
      <c r="C86" t="s">
        <v>220</v>
      </c>
      <c r="D86" s="9">
        <v>4086</v>
      </c>
      <c r="E86" s="9">
        <v>1064</v>
      </c>
      <c r="F86" s="9">
        <v>5194</v>
      </c>
      <c r="G86" s="1" t="s">
        <v>14</v>
      </c>
    </row>
    <row r="87" spans="1:7" x14ac:dyDescent="0.3">
      <c r="A87" s="1" t="s">
        <v>14</v>
      </c>
      <c r="B87" t="s">
        <v>31</v>
      </c>
      <c r="C87" t="s">
        <v>221</v>
      </c>
      <c r="D87" s="9">
        <v>12909</v>
      </c>
      <c r="E87" s="9">
        <v>4961</v>
      </c>
      <c r="F87" s="9">
        <v>18057</v>
      </c>
      <c r="G87" s="1" t="s">
        <v>14</v>
      </c>
    </row>
    <row r="88" spans="1:7" x14ac:dyDescent="0.3">
      <c r="A88" s="1" t="s">
        <v>14</v>
      </c>
      <c r="B88" t="s">
        <v>29</v>
      </c>
      <c r="C88" t="s">
        <v>222</v>
      </c>
      <c r="D88" s="9">
        <v>9814</v>
      </c>
      <c r="E88" s="9">
        <v>6086</v>
      </c>
      <c r="F88" s="9">
        <v>16110</v>
      </c>
      <c r="G88" s="1" t="s">
        <v>14</v>
      </c>
    </row>
    <row r="89" spans="1:7" x14ac:dyDescent="0.3">
      <c r="A89" s="1" t="s">
        <v>14</v>
      </c>
      <c r="B89" t="s">
        <v>29</v>
      </c>
      <c r="C89" t="s">
        <v>223</v>
      </c>
      <c r="D89" s="9">
        <v>3361</v>
      </c>
      <c r="E89" s="9">
        <v>2456</v>
      </c>
      <c r="F89" s="9">
        <v>5900</v>
      </c>
      <c r="G89" s="1" t="s">
        <v>14</v>
      </c>
    </row>
    <row r="90" spans="1:7" x14ac:dyDescent="0.3">
      <c r="A90" s="1" t="s">
        <v>14</v>
      </c>
      <c r="B90" t="s">
        <v>29</v>
      </c>
      <c r="C90" t="s">
        <v>105</v>
      </c>
      <c r="D90" s="9">
        <v>13144</v>
      </c>
      <c r="E90" s="9">
        <v>9882</v>
      </c>
      <c r="F90" s="9">
        <v>23305</v>
      </c>
      <c r="G90" s="1" t="s">
        <v>14</v>
      </c>
    </row>
    <row r="91" spans="1:7" x14ac:dyDescent="0.3">
      <c r="A91" s="1" t="s">
        <v>15</v>
      </c>
      <c r="B91" t="s">
        <v>31</v>
      </c>
      <c r="C91" t="s">
        <v>224</v>
      </c>
      <c r="D91" s="10">
        <v>3228</v>
      </c>
      <c r="E91" s="9">
        <v>1862</v>
      </c>
      <c r="F91" s="10">
        <v>5090</v>
      </c>
      <c r="G91" s="1" t="s">
        <v>15</v>
      </c>
    </row>
    <row r="92" spans="1:7" x14ac:dyDescent="0.3">
      <c r="A92" s="1" t="s">
        <v>15</v>
      </c>
      <c r="B92" t="s">
        <v>31</v>
      </c>
      <c r="C92" t="s">
        <v>225</v>
      </c>
      <c r="D92" s="10">
        <v>327</v>
      </c>
      <c r="E92" s="9">
        <v>159</v>
      </c>
      <c r="F92" s="10">
        <v>486</v>
      </c>
      <c r="G92" s="1" t="s">
        <v>15</v>
      </c>
    </row>
    <row r="93" spans="1:7" x14ac:dyDescent="0.3">
      <c r="A93" s="1" t="s">
        <v>15</v>
      </c>
      <c r="B93" t="s">
        <v>31</v>
      </c>
      <c r="C93" t="s">
        <v>226</v>
      </c>
      <c r="D93" s="10">
        <v>2210</v>
      </c>
      <c r="E93" s="9">
        <v>1301</v>
      </c>
      <c r="F93" s="10">
        <v>3511</v>
      </c>
      <c r="G93" s="1" t="s">
        <v>15</v>
      </c>
    </row>
    <row r="94" spans="1:7" x14ac:dyDescent="0.3">
      <c r="A94" s="1" t="s">
        <v>15</v>
      </c>
      <c r="B94" t="s">
        <v>31</v>
      </c>
      <c r="C94" t="s">
        <v>227</v>
      </c>
      <c r="D94" s="10">
        <v>2959</v>
      </c>
      <c r="E94" s="9">
        <v>1631</v>
      </c>
      <c r="F94" s="10">
        <v>4590</v>
      </c>
      <c r="G94" s="1" t="s">
        <v>15</v>
      </c>
    </row>
    <row r="95" spans="1:7" x14ac:dyDescent="0.3">
      <c r="A95" s="1" t="s">
        <v>15</v>
      </c>
      <c r="B95" t="s">
        <v>31</v>
      </c>
      <c r="C95" t="s">
        <v>228</v>
      </c>
      <c r="D95" s="10">
        <v>483</v>
      </c>
      <c r="E95" s="9">
        <v>249</v>
      </c>
      <c r="F95" s="10">
        <v>732</v>
      </c>
      <c r="G95" s="1" t="s">
        <v>15</v>
      </c>
    </row>
    <row r="96" spans="1:7" x14ac:dyDescent="0.3">
      <c r="A96" s="1" t="s">
        <v>15</v>
      </c>
      <c r="B96" t="s">
        <v>31</v>
      </c>
      <c r="C96" t="s">
        <v>229</v>
      </c>
      <c r="D96" s="10">
        <v>12990</v>
      </c>
      <c r="E96" s="9">
        <v>640</v>
      </c>
      <c r="F96" s="10">
        <v>13630</v>
      </c>
      <c r="G96" s="1" t="s">
        <v>15</v>
      </c>
    </row>
    <row r="97" spans="1:7" x14ac:dyDescent="0.3">
      <c r="A97" s="1" t="s">
        <v>15</v>
      </c>
      <c r="B97" t="s">
        <v>31</v>
      </c>
      <c r="C97" t="s">
        <v>230</v>
      </c>
      <c r="D97" s="10">
        <v>2499</v>
      </c>
      <c r="E97" s="9">
        <v>1284</v>
      </c>
      <c r="F97" s="10">
        <v>3783</v>
      </c>
      <c r="G97" s="1" t="s">
        <v>15</v>
      </c>
    </row>
    <row r="98" spans="1:7" x14ac:dyDescent="0.3">
      <c r="A98" s="1" t="s">
        <v>15</v>
      </c>
      <c r="B98" t="s">
        <v>31</v>
      </c>
      <c r="C98" t="s">
        <v>231</v>
      </c>
      <c r="D98" s="10">
        <v>3475</v>
      </c>
      <c r="E98" s="9">
        <v>2227</v>
      </c>
      <c r="F98" s="10">
        <v>5702</v>
      </c>
      <c r="G98" s="1" t="s">
        <v>15</v>
      </c>
    </row>
    <row r="99" spans="1:7" x14ac:dyDescent="0.3">
      <c r="A99" s="1" t="s">
        <v>15</v>
      </c>
      <c r="B99" t="s">
        <v>31</v>
      </c>
      <c r="C99" t="s">
        <v>232</v>
      </c>
      <c r="D99" s="10">
        <v>1684</v>
      </c>
      <c r="E99" s="9">
        <v>51</v>
      </c>
      <c r="F99" s="10">
        <v>1735</v>
      </c>
      <c r="G99" s="1" t="s">
        <v>15</v>
      </c>
    </row>
    <row r="100" spans="1:7" x14ac:dyDescent="0.3">
      <c r="A100" s="1" t="s">
        <v>15</v>
      </c>
      <c r="B100" t="s">
        <v>31</v>
      </c>
      <c r="C100" t="s">
        <v>233</v>
      </c>
      <c r="D100" s="10">
        <v>1378</v>
      </c>
      <c r="E100" s="9">
        <v>618</v>
      </c>
      <c r="F100" s="10">
        <v>1996</v>
      </c>
      <c r="G100" s="1" t="s">
        <v>15</v>
      </c>
    </row>
    <row r="101" spans="1:7" x14ac:dyDescent="0.3">
      <c r="A101" s="1" t="s">
        <v>15</v>
      </c>
      <c r="B101" t="s">
        <v>31</v>
      </c>
      <c r="C101" t="s">
        <v>234</v>
      </c>
      <c r="D101" s="10">
        <v>1279</v>
      </c>
      <c r="E101" s="9">
        <v>877</v>
      </c>
      <c r="F101" s="10">
        <v>2156</v>
      </c>
      <c r="G101" s="1" t="s">
        <v>15</v>
      </c>
    </row>
    <row r="102" spans="1:7" x14ac:dyDescent="0.3">
      <c r="A102" s="1" t="s">
        <v>15</v>
      </c>
      <c r="B102" t="s">
        <v>31</v>
      </c>
      <c r="C102" t="s">
        <v>235</v>
      </c>
      <c r="D102" s="10">
        <v>2138</v>
      </c>
      <c r="E102" s="9">
        <v>1227</v>
      </c>
      <c r="F102" s="10">
        <v>3365</v>
      </c>
      <c r="G102" s="1" t="s">
        <v>15</v>
      </c>
    </row>
    <row r="103" spans="1:7" x14ac:dyDescent="0.3">
      <c r="A103" s="1" t="s">
        <v>15</v>
      </c>
      <c r="B103" t="s">
        <v>31</v>
      </c>
      <c r="C103" t="s">
        <v>236</v>
      </c>
      <c r="D103" s="10">
        <v>539</v>
      </c>
      <c r="E103" s="9">
        <v>110</v>
      </c>
      <c r="F103" s="10">
        <v>649</v>
      </c>
      <c r="G103" s="1" t="s">
        <v>15</v>
      </c>
    </row>
    <row r="104" spans="1:7" x14ac:dyDescent="0.3">
      <c r="A104" s="1" t="s">
        <v>15</v>
      </c>
      <c r="B104" t="s">
        <v>29</v>
      </c>
      <c r="C104" t="s">
        <v>237</v>
      </c>
      <c r="D104" s="10">
        <v>8769</v>
      </c>
      <c r="E104" s="9">
        <v>4802</v>
      </c>
      <c r="F104" s="10">
        <v>13571</v>
      </c>
      <c r="G104" s="1" t="s">
        <v>15</v>
      </c>
    </row>
    <row r="105" spans="1:7" x14ac:dyDescent="0.3">
      <c r="A105" s="1" t="s">
        <v>15</v>
      </c>
      <c r="B105" t="s">
        <v>29</v>
      </c>
      <c r="C105" t="s">
        <v>238</v>
      </c>
      <c r="D105" s="10">
        <v>3156</v>
      </c>
      <c r="E105" s="9">
        <v>4169</v>
      </c>
      <c r="F105" s="10">
        <v>7325</v>
      </c>
      <c r="G105" s="1" t="s">
        <v>15</v>
      </c>
    </row>
    <row r="106" spans="1:7" x14ac:dyDescent="0.3">
      <c r="A106" s="1" t="s">
        <v>15</v>
      </c>
      <c r="B106" t="s">
        <v>29</v>
      </c>
      <c r="C106" t="s">
        <v>239</v>
      </c>
      <c r="D106" s="10">
        <v>4792</v>
      </c>
      <c r="E106" s="9">
        <v>3491</v>
      </c>
      <c r="F106" s="10">
        <v>8283</v>
      </c>
      <c r="G106" s="1" t="s">
        <v>15</v>
      </c>
    </row>
    <row r="107" spans="1:7" x14ac:dyDescent="0.3">
      <c r="A107" s="1" t="s">
        <v>15</v>
      </c>
      <c r="B107" t="s">
        <v>29</v>
      </c>
      <c r="C107" t="s">
        <v>240</v>
      </c>
      <c r="D107" s="10">
        <v>1039</v>
      </c>
      <c r="E107" s="9">
        <v>775</v>
      </c>
      <c r="F107" s="10">
        <v>1814</v>
      </c>
      <c r="G107" s="1" t="s">
        <v>15</v>
      </c>
    </row>
    <row r="108" spans="1:7" x14ac:dyDescent="0.3">
      <c r="A108" s="1" t="s">
        <v>15</v>
      </c>
      <c r="B108" t="s">
        <v>29</v>
      </c>
      <c r="C108" t="s">
        <v>241</v>
      </c>
      <c r="D108" s="10">
        <v>908</v>
      </c>
      <c r="E108" s="9">
        <v>691</v>
      </c>
      <c r="F108" s="10">
        <v>1599</v>
      </c>
      <c r="G108" s="1" t="s">
        <v>15</v>
      </c>
    </row>
    <row r="109" spans="1:7" x14ac:dyDescent="0.3">
      <c r="A109" s="1" t="s">
        <v>15</v>
      </c>
      <c r="B109" t="s">
        <v>29</v>
      </c>
      <c r="C109" t="s">
        <v>242</v>
      </c>
      <c r="D109" s="10">
        <v>2973</v>
      </c>
      <c r="E109" s="9">
        <v>1642</v>
      </c>
      <c r="F109" s="10">
        <v>4615</v>
      </c>
      <c r="G109" s="1" t="s">
        <v>15</v>
      </c>
    </row>
    <row r="110" spans="1:7" x14ac:dyDescent="0.3">
      <c r="A110" s="1" t="s">
        <v>16</v>
      </c>
      <c r="B110" t="s">
        <v>32</v>
      </c>
      <c r="C110" t="s">
        <v>608</v>
      </c>
      <c r="G110" s="1" t="s">
        <v>16</v>
      </c>
    </row>
    <row r="111" spans="1:7" x14ac:dyDescent="0.3">
      <c r="A111" s="1" t="s">
        <v>16</v>
      </c>
      <c r="B111" t="s">
        <v>31</v>
      </c>
      <c r="C111" t="s">
        <v>243</v>
      </c>
      <c r="G111" s="1" t="s">
        <v>16</v>
      </c>
    </row>
    <row r="112" spans="1:7" x14ac:dyDescent="0.3">
      <c r="A112" s="1" t="s">
        <v>16</v>
      </c>
      <c r="B112" t="s">
        <v>31</v>
      </c>
      <c r="C112" t="s">
        <v>244</v>
      </c>
      <c r="G112" s="1" t="s">
        <v>16</v>
      </c>
    </row>
    <row r="113" spans="1:7" x14ac:dyDescent="0.3">
      <c r="A113" s="1" t="s">
        <v>16</v>
      </c>
      <c r="B113" t="s">
        <v>31</v>
      </c>
      <c r="C113" t="s">
        <v>245</v>
      </c>
      <c r="G113" s="1" t="s">
        <v>16</v>
      </c>
    </row>
    <row r="114" spans="1:7" x14ac:dyDescent="0.3">
      <c r="A114" s="1" t="s">
        <v>16</v>
      </c>
      <c r="B114" t="s">
        <v>31</v>
      </c>
      <c r="C114" t="s">
        <v>246</v>
      </c>
      <c r="G114" s="1" t="s">
        <v>16</v>
      </c>
    </row>
    <row r="115" spans="1:7" x14ac:dyDescent="0.3">
      <c r="A115" s="1" t="s">
        <v>16</v>
      </c>
      <c r="B115" t="s">
        <v>31</v>
      </c>
      <c r="C115" t="s">
        <v>247</v>
      </c>
      <c r="G115" s="1" t="s">
        <v>16</v>
      </c>
    </row>
    <row r="116" spans="1:7" x14ac:dyDescent="0.3">
      <c r="A116" s="1" t="s">
        <v>16</v>
      </c>
      <c r="B116" t="s">
        <v>31</v>
      </c>
      <c r="C116" t="s">
        <v>248</v>
      </c>
      <c r="G116" s="1" t="s">
        <v>16</v>
      </c>
    </row>
    <row r="117" spans="1:7" x14ac:dyDescent="0.3">
      <c r="A117" s="1" t="s">
        <v>16</v>
      </c>
      <c r="B117" t="s">
        <v>31</v>
      </c>
      <c r="C117" t="s">
        <v>249</v>
      </c>
      <c r="G117" s="1" t="s">
        <v>16</v>
      </c>
    </row>
    <row r="118" spans="1:7" x14ac:dyDescent="0.3">
      <c r="A118" s="1" t="s">
        <v>16</v>
      </c>
      <c r="B118" t="s">
        <v>31</v>
      </c>
      <c r="C118" t="s">
        <v>250</v>
      </c>
      <c r="G118" s="1" t="s">
        <v>16</v>
      </c>
    </row>
    <row r="119" spans="1:7" x14ac:dyDescent="0.3">
      <c r="A119" s="1" t="s">
        <v>16</v>
      </c>
      <c r="B119" t="s">
        <v>31</v>
      </c>
      <c r="C119" t="s">
        <v>251</v>
      </c>
      <c r="G119" s="1" t="s">
        <v>16</v>
      </c>
    </row>
    <row r="120" spans="1:7" x14ac:dyDescent="0.3">
      <c r="A120" s="1" t="s">
        <v>16</v>
      </c>
      <c r="B120" t="s">
        <v>31</v>
      </c>
      <c r="C120" t="s">
        <v>252</v>
      </c>
      <c r="G120" s="1" t="s">
        <v>16</v>
      </c>
    </row>
    <row r="121" spans="1:7" x14ac:dyDescent="0.3">
      <c r="A121" s="1" t="s">
        <v>16</v>
      </c>
      <c r="B121" t="s">
        <v>31</v>
      </c>
      <c r="C121" t="s">
        <v>253</v>
      </c>
      <c r="G121" s="1" t="s">
        <v>16</v>
      </c>
    </row>
    <row r="122" spans="1:7" x14ac:dyDescent="0.3">
      <c r="A122" s="1" t="s">
        <v>16</v>
      </c>
      <c r="B122" t="s">
        <v>31</v>
      </c>
      <c r="C122" t="s">
        <v>254</v>
      </c>
      <c r="G122" s="1" t="s">
        <v>16</v>
      </c>
    </row>
    <row r="123" spans="1:7" x14ac:dyDescent="0.3">
      <c r="A123" s="1" t="s">
        <v>16</v>
      </c>
      <c r="B123" t="s">
        <v>31</v>
      </c>
      <c r="C123" t="s">
        <v>255</v>
      </c>
      <c r="G123" s="1" t="s">
        <v>16</v>
      </c>
    </row>
    <row r="124" spans="1:7" x14ac:dyDescent="0.3">
      <c r="A124" s="1" t="s">
        <v>16</v>
      </c>
      <c r="B124" t="s">
        <v>31</v>
      </c>
      <c r="C124" t="s">
        <v>610</v>
      </c>
      <c r="G124" s="1" t="s">
        <v>16</v>
      </c>
    </row>
    <row r="125" spans="1:7" x14ac:dyDescent="0.3">
      <c r="A125" s="1" t="s">
        <v>17</v>
      </c>
      <c r="B125" t="s">
        <v>32</v>
      </c>
      <c r="C125" t="s">
        <v>256</v>
      </c>
      <c r="G125" s="1" t="s">
        <v>17</v>
      </c>
    </row>
    <row r="126" spans="1:7" x14ac:dyDescent="0.3">
      <c r="A126" s="1" t="s">
        <v>17</v>
      </c>
      <c r="B126" t="s">
        <v>32</v>
      </c>
      <c r="C126" t="s">
        <v>257</v>
      </c>
      <c r="G126" s="1" t="s">
        <v>17</v>
      </c>
    </row>
    <row r="127" spans="1:7" x14ac:dyDescent="0.3">
      <c r="A127" s="1" t="s">
        <v>17</v>
      </c>
      <c r="B127" t="s">
        <v>32</v>
      </c>
      <c r="C127" t="s">
        <v>258</v>
      </c>
      <c r="G127" s="1" t="s">
        <v>17</v>
      </c>
    </row>
    <row r="128" spans="1:7" x14ac:dyDescent="0.3">
      <c r="A128" s="1" t="s">
        <v>17</v>
      </c>
      <c r="B128" t="s">
        <v>32</v>
      </c>
      <c r="C128" t="s">
        <v>259</v>
      </c>
      <c r="G128" s="1" t="s">
        <v>17</v>
      </c>
    </row>
    <row r="129" spans="1:7" x14ac:dyDescent="0.3">
      <c r="A129" s="1" t="s">
        <v>17</v>
      </c>
      <c r="B129" t="s">
        <v>32</v>
      </c>
      <c r="C129" t="s">
        <v>260</v>
      </c>
      <c r="G129" s="1" t="s">
        <v>17</v>
      </c>
    </row>
    <row r="130" spans="1:7" x14ac:dyDescent="0.3">
      <c r="A130" s="1" t="s">
        <v>17</v>
      </c>
      <c r="B130" t="s">
        <v>32</v>
      </c>
      <c r="C130" t="s">
        <v>261</v>
      </c>
      <c r="G130" s="1" t="s">
        <v>17</v>
      </c>
    </row>
    <row r="131" spans="1:7" x14ac:dyDescent="0.3">
      <c r="A131" s="1" t="s">
        <v>17</v>
      </c>
      <c r="B131" t="s">
        <v>32</v>
      </c>
      <c r="C131" t="s">
        <v>262</v>
      </c>
      <c r="G131" s="1" t="s">
        <v>17</v>
      </c>
    </row>
    <row r="132" spans="1:7" x14ac:dyDescent="0.3">
      <c r="A132" s="1" t="s">
        <v>17</v>
      </c>
      <c r="B132" t="s">
        <v>32</v>
      </c>
      <c r="C132" t="s">
        <v>263</v>
      </c>
      <c r="G132" s="1" t="s">
        <v>17</v>
      </c>
    </row>
    <row r="133" spans="1:7" x14ac:dyDescent="0.3">
      <c r="A133" s="1" t="s">
        <v>17</v>
      </c>
      <c r="B133" t="s">
        <v>32</v>
      </c>
      <c r="C133" t="s">
        <v>264</v>
      </c>
      <c r="G133" s="1" t="s">
        <v>17</v>
      </c>
    </row>
    <row r="134" spans="1:7" x14ac:dyDescent="0.3">
      <c r="A134" s="1" t="s">
        <v>17</v>
      </c>
      <c r="B134" t="s">
        <v>32</v>
      </c>
      <c r="C134" t="s">
        <v>265</v>
      </c>
      <c r="G134" s="1" t="s">
        <v>17</v>
      </c>
    </row>
    <row r="135" spans="1:7" x14ac:dyDescent="0.3">
      <c r="A135" s="1" t="s">
        <v>17</v>
      </c>
      <c r="B135" t="s">
        <v>32</v>
      </c>
      <c r="C135" t="s">
        <v>266</v>
      </c>
      <c r="G135" s="1" t="s">
        <v>17</v>
      </c>
    </row>
    <row r="136" spans="1:7" x14ac:dyDescent="0.3">
      <c r="A136" s="1" t="s">
        <v>17</v>
      </c>
      <c r="B136" t="s">
        <v>32</v>
      </c>
      <c r="C136" t="s">
        <v>614</v>
      </c>
      <c r="G136" s="1" t="s">
        <v>17</v>
      </c>
    </row>
    <row r="137" spans="1:7" x14ac:dyDescent="0.3">
      <c r="A137" s="1" t="s">
        <v>17</v>
      </c>
      <c r="B137" t="s">
        <v>32</v>
      </c>
      <c r="C137" t="s">
        <v>267</v>
      </c>
      <c r="G137" s="1" t="s">
        <v>17</v>
      </c>
    </row>
    <row r="138" spans="1:7" x14ac:dyDescent="0.3">
      <c r="A138" s="1" t="s">
        <v>17</v>
      </c>
      <c r="B138" t="s">
        <v>32</v>
      </c>
      <c r="C138" t="s">
        <v>268</v>
      </c>
      <c r="G138" s="1" t="s">
        <v>17</v>
      </c>
    </row>
    <row r="139" spans="1:7" x14ac:dyDescent="0.3">
      <c r="A139" s="1" t="s">
        <v>17</v>
      </c>
      <c r="B139" t="s">
        <v>32</v>
      </c>
      <c r="C139" t="s">
        <v>269</v>
      </c>
      <c r="G139" s="1" t="s">
        <v>17</v>
      </c>
    </row>
    <row r="140" spans="1:7" x14ac:dyDescent="0.3">
      <c r="A140" s="1" t="s">
        <v>17</v>
      </c>
      <c r="B140" t="s">
        <v>32</v>
      </c>
      <c r="C140" t="s">
        <v>270</v>
      </c>
      <c r="G140" s="1" t="s">
        <v>17</v>
      </c>
    </row>
    <row r="141" spans="1:7" x14ac:dyDescent="0.3">
      <c r="A141" s="1" t="s">
        <v>17</v>
      </c>
      <c r="B141" t="s">
        <v>32</v>
      </c>
      <c r="C141" t="s">
        <v>271</v>
      </c>
      <c r="G141" s="1" t="s">
        <v>17</v>
      </c>
    </row>
    <row r="142" spans="1:7" x14ac:dyDescent="0.3">
      <c r="A142" s="1" t="s">
        <v>18</v>
      </c>
      <c r="B142" t="s">
        <v>7</v>
      </c>
      <c r="C142" t="s">
        <v>612</v>
      </c>
      <c r="D142" s="10">
        <v>3013</v>
      </c>
      <c r="E142" s="10">
        <v>4513</v>
      </c>
      <c r="F142" s="10">
        <v>7629</v>
      </c>
      <c r="G142" s="1" t="s">
        <v>18</v>
      </c>
    </row>
    <row r="143" spans="1:7" x14ac:dyDescent="0.3">
      <c r="A143" s="1" t="s">
        <v>18</v>
      </c>
      <c r="B143" t="s">
        <v>32</v>
      </c>
      <c r="C143" t="s">
        <v>272</v>
      </c>
      <c r="D143" s="10">
        <v>1754</v>
      </c>
      <c r="E143" s="10">
        <v>1319</v>
      </c>
      <c r="F143" s="10">
        <v>3089</v>
      </c>
      <c r="G143" s="1" t="s">
        <v>18</v>
      </c>
    </row>
    <row r="144" spans="1:7" x14ac:dyDescent="0.3">
      <c r="A144" s="1" t="s">
        <v>18</v>
      </c>
      <c r="B144" t="s">
        <v>32</v>
      </c>
      <c r="C144" t="s">
        <v>273</v>
      </c>
      <c r="D144" s="10">
        <v>12421</v>
      </c>
      <c r="E144" s="10">
        <v>11340</v>
      </c>
      <c r="F144" s="10">
        <v>23848</v>
      </c>
      <c r="G144" s="1" t="s">
        <v>18</v>
      </c>
    </row>
    <row r="145" spans="1:7" x14ac:dyDescent="0.3">
      <c r="A145" s="1" t="s">
        <v>18</v>
      </c>
      <c r="B145" t="s">
        <v>32</v>
      </c>
      <c r="C145" t="s">
        <v>274</v>
      </c>
      <c r="D145" s="10">
        <v>1747</v>
      </c>
      <c r="E145" s="10">
        <v>2313</v>
      </c>
      <c r="F145" s="10">
        <v>4079</v>
      </c>
      <c r="G145" s="1" t="s">
        <v>18</v>
      </c>
    </row>
    <row r="146" spans="1:7" x14ac:dyDescent="0.3">
      <c r="A146" s="1" t="s">
        <v>18</v>
      </c>
      <c r="B146" t="s">
        <v>32</v>
      </c>
      <c r="C146" t="s">
        <v>275</v>
      </c>
      <c r="D146" s="10">
        <v>3628</v>
      </c>
      <c r="E146" s="10">
        <v>3046</v>
      </c>
      <c r="F146" s="10">
        <v>6715</v>
      </c>
      <c r="G146" s="1" t="s">
        <v>18</v>
      </c>
    </row>
    <row r="147" spans="1:7" x14ac:dyDescent="0.3">
      <c r="A147" s="1" t="s">
        <v>18</v>
      </c>
      <c r="B147" t="s">
        <v>32</v>
      </c>
      <c r="C147" t="s">
        <v>276</v>
      </c>
      <c r="D147" s="10">
        <v>2629</v>
      </c>
      <c r="E147" s="10">
        <v>3507</v>
      </c>
      <c r="F147" s="10">
        <v>6157</v>
      </c>
      <c r="G147" s="1" t="s">
        <v>18</v>
      </c>
    </row>
    <row r="148" spans="1:7" x14ac:dyDescent="0.3">
      <c r="A148" s="1" t="s">
        <v>18</v>
      </c>
      <c r="B148" t="s">
        <v>32</v>
      </c>
      <c r="C148" t="s">
        <v>277</v>
      </c>
      <c r="D148" s="10">
        <v>1425</v>
      </c>
      <c r="E148" s="10">
        <v>1509</v>
      </c>
      <c r="F148" s="10">
        <v>2951</v>
      </c>
      <c r="G148" s="1" t="s">
        <v>18</v>
      </c>
    </row>
    <row r="149" spans="1:7" x14ac:dyDescent="0.3">
      <c r="A149" s="1" t="s">
        <v>18</v>
      </c>
      <c r="B149" t="s">
        <v>32</v>
      </c>
      <c r="C149" t="s">
        <v>278</v>
      </c>
      <c r="D149" s="10">
        <v>6854</v>
      </c>
      <c r="E149" s="10">
        <v>8193</v>
      </c>
      <c r="F149" s="10">
        <v>15146</v>
      </c>
      <c r="G149" s="1" t="s">
        <v>18</v>
      </c>
    </row>
    <row r="150" spans="1:7" x14ac:dyDescent="0.3">
      <c r="A150" s="1" t="s">
        <v>18</v>
      </c>
      <c r="B150" t="s">
        <v>32</v>
      </c>
      <c r="C150" t="s">
        <v>279</v>
      </c>
      <c r="D150" s="10">
        <v>2559</v>
      </c>
      <c r="E150" s="10">
        <v>1408</v>
      </c>
      <c r="F150" s="10">
        <v>3992</v>
      </c>
      <c r="G150" s="1" t="s">
        <v>18</v>
      </c>
    </row>
    <row r="151" spans="1:7" x14ac:dyDescent="0.3">
      <c r="A151" s="1" t="s">
        <v>18</v>
      </c>
      <c r="B151" t="s">
        <v>32</v>
      </c>
      <c r="C151" t="s">
        <v>280</v>
      </c>
      <c r="D151" s="10">
        <v>332</v>
      </c>
      <c r="E151" s="10">
        <v>371</v>
      </c>
      <c r="F151" s="10">
        <v>711</v>
      </c>
      <c r="G151" s="1" t="s">
        <v>18</v>
      </c>
    </row>
    <row r="152" spans="1:7" x14ac:dyDescent="0.3">
      <c r="A152" s="1" t="s">
        <v>18</v>
      </c>
      <c r="B152" t="s">
        <v>32</v>
      </c>
      <c r="C152" t="s">
        <v>281</v>
      </c>
      <c r="D152" s="10">
        <v>5091</v>
      </c>
      <c r="E152" s="10">
        <v>3890</v>
      </c>
      <c r="F152" s="10">
        <v>9030</v>
      </c>
      <c r="G152" s="1" t="s">
        <v>18</v>
      </c>
    </row>
    <row r="153" spans="1:7" x14ac:dyDescent="0.3">
      <c r="A153" s="1" t="s">
        <v>18</v>
      </c>
      <c r="B153" t="s">
        <v>32</v>
      </c>
      <c r="C153" t="s">
        <v>282</v>
      </c>
      <c r="D153" s="10">
        <v>1364</v>
      </c>
      <c r="E153" s="10">
        <v>2390</v>
      </c>
      <c r="F153" s="10">
        <v>3774</v>
      </c>
      <c r="G153" s="1" t="s">
        <v>18</v>
      </c>
    </row>
    <row r="154" spans="1:7" x14ac:dyDescent="0.3">
      <c r="A154" s="1" t="s">
        <v>18</v>
      </c>
      <c r="B154" t="s">
        <v>32</v>
      </c>
      <c r="C154" t="s">
        <v>283</v>
      </c>
      <c r="D154" s="10">
        <v>2492</v>
      </c>
      <c r="E154" s="10">
        <v>4049</v>
      </c>
      <c r="F154" s="10">
        <v>6563</v>
      </c>
      <c r="G154" s="1" t="s">
        <v>18</v>
      </c>
    </row>
    <row r="155" spans="1:7" x14ac:dyDescent="0.3">
      <c r="A155" s="1" t="s">
        <v>18</v>
      </c>
      <c r="B155" t="s">
        <v>32</v>
      </c>
      <c r="C155" t="s">
        <v>132</v>
      </c>
      <c r="D155" s="10">
        <v>656</v>
      </c>
      <c r="E155" s="10">
        <v>1354</v>
      </c>
      <c r="F155" s="10">
        <v>2017</v>
      </c>
      <c r="G155" s="1" t="s">
        <v>18</v>
      </c>
    </row>
    <row r="156" spans="1:7" x14ac:dyDescent="0.3">
      <c r="A156" s="1" t="s">
        <v>18</v>
      </c>
      <c r="B156" t="s">
        <v>32</v>
      </c>
      <c r="C156" t="s">
        <v>284</v>
      </c>
      <c r="D156" s="10">
        <v>3225</v>
      </c>
      <c r="E156" s="10">
        <v>2111</v>
      </c>
      <c r="F156" s="10">
        <v>5357</v>
      </c>
      <c r="G156" s="1" t="s">
        <v>18</v>
      </c>
    </row>
    <row r="157" spans="1:7" x14ac:dyDescent="0.3">
      <c r="A157" s="1" t="s">
        <v>18</v>
      </c>
      <c r="B157" t="s">
        <v>32</v>
      </c>
      <c r="C157" t="s">
        <v>285</v>
      </c>
      <c r="D157" s="10">
        <v>243</v>
      </c>
      <c r="E157" s="10">
        <v>445</v>
      </c>
      <c r="F157" s="10">
        <v>691</v>
      </c>
      <c r="G157" s="1" t="s">
        <v>18</v>
      </c>
    </row>
    <row r="158" spans="1:7" x14ac:dyDescent="0.3">
      <c r="A158" s="1" t="s">
        <v>18</v>
      </c>
      <c r="B158" t="s">
        <v>31</v>
      </c>
      <c r="C158" t="s">
        <v>286</v>
      </c>
      <c r="D158" s="10">
        <v>1939</v>
      </c>
      <c r="E158" s="10">
        <v>1797</v>
      </c>
      <c r="F158" s="10">
        <v>3790</v>
      </c>
      <c r="G158" s="1" t="s">
        <v>18</v>
      </c>
    </row>
    <row r="159" spans="1:7" x14ac:dyDescent="0.3">
      <c r="A159" s="1" t="s">
        <v>18</v>
      </c>
      <c r="B159" t="s">
        <v>31</v>
      </c>
      <c r="C159" t="s">
        <v>287</v>
      </c>
      <c r="D159" s="10">
        <v>2658</v>
      </c>
      <c r="E159" s="10">
        <v>1056</v>
      </c>
      <c r="F159" s="10">
        <v>3754</v>
      </c>
      <c r="G159" s="1" t="s">
        <v>18</v>
      </c>
    </row>
    <row r="160" spans="1:7" x14ac:dyDescent="0.3">
      <c r="A160" s="1" t="s">
        <v>18</v>
      </c>
      <c r="B160" t="s">
        <v>31</v>
      </c>
      <c r="C160" t="s">
        <v>288</v>
      </c>
      <c r="D160" s="10">
        <v>4</v>
      </c>
      <c r="E160" s="10">
        <v>11</v>
      </c>
      <c r="F160" s="10">
        <v>16</v>
      </c>
      <c r="G160" s="1" t="s">
        <v>18</v>
      </c>
    </row>
    <row r="161" spans="1:7" x14ac:dyDescent="0.3">
      <c r="A161" s="1" t="s">
        <v>18</v>
      </c>
      <c r="B161" t="s">
        <v>31</v>
      </c>
      <c r="C161" t="s">
        <v>289</v>
      </c>
      <c r="D161" s="10">
        <v>2483</v>
      </c>
      <c r="E161" s="10">
        <v>2890</v>
      </c>
      <c r="F161" s="10">
        <v>5473</v>
      </c>
      <c r="G161" s="1" t="s">
        <v>18</v>
      </c>
    </row>
    <row r="162" spans="1:7" x14ac:dyDescent="0.3">
      <c r="A162" s="1" t="s">
        <v>19</v>
      </c>
      <c r="B162" t="s">
        <v>7</v>
      </c>
      <c r="C162" t="s">
        <v>290</v>
      </c>
      <c r="D162" s="10">
        <v>8759</v>
      </c>
      <c r="E162" s="10">
        <v>8418</v>
      </c>
      <c r="F162" s="10">
        <v>17177</v>
      </c>
      <c r="G162" s="1" t="s">
        <v>19</v>
      </c>
    </row>
    <row r="163" spans="1:7" x14ac:dyDescent="0.3">
      <c r="A163" s="1" t="s">
        <v>19</v>
      </c>
      <c r="B163" t="s">
        <v>7</v>
      </c>
      <c r="C163" t="s">
        <v>291</v>
      </c>
      <c r="D163" s="10">
        <v>292</v>
      </c>
      <c r="E163" s="10">
        <v>576</v>
      </c>
      <c r="F163" s="10">
        <v>868</v>
      </c>
      <c r="G163" s="1" t="s">
        <v>19</v>
      </c>
    </row>
    <row r="164" spans="1:7" x14ac:dyDescent="0.3">
      <c r="A164" s="1" t="s">
        <v>19</v>
      </c>
      <c r="B164" t="s">
        <v>32</v>
      </c>
      <c r="C164" t="s">
        <v>292</v>
      </c>
      <c r="D164" s="10">
        <v>215</v>
      </c>
      <c r="E164" s="10">
        <v>493</v>
      </c>
      <c r="F164" s="10">
        <v>708</v>
      </c>
      <c r="G164" s="1" t="s">
        <v>19</v>
      </c>
    </row>
    <row r="165" spans="1:7" x14ac:dyDescent="0.3">
      <c r="A165" s="1" t="s">
        <v>19</v>
      </c>
      <c r="B165" t="s">
        <v>32</v>
      </c>
      <c r="C165" t="s">
        <v>293</v>
      </c>
      <c r="D165" s="10">
        <v>1419</v>
      </c>
      <c r="E165" s="10">
        <v>2718</v>
      </c>
      <c r="F165" s="10">
        <v>4137</v>
      </c>
      <c r="G165" s="1" t="s">
        <v>19</v>
      </c>
    </row>
    <row r="166" spans="1:7" x14ac:dyDescent="0.3">
      <c r="A166" s="1" t="s">
        <v>19</v>
      </c>
      <c r="B166" t="s">
        <v>32</v>
      </c>
      <c r="C166" t="s">
        <v>105</v>
      </c>
      <c r="D166" s="10">
        <v>135</v>
      </c>
      <c r="E166" s="10">
        <v>229</v>
      </c>
      <c r="F166" s="10">
        <v>364</v>
      </c>
      <c r="G166" s="1" t="s">
        <v>19</v>
      </c>
    </row>
    <row r="167" spans="1:7" x14ac:dyDescent="0.3">
      <c r="A167" s="1" t="s">
        <v>19</v>
      </c>
      <c r="B167" t="s">
        <v>33</v>
      </c>
      <c r="C167" t="s">
        <v>294</v>
      </c>
      <c r="D167" s="10">
        <v>258</v>
      </c>
      <c r="E167" s="10">
        <v>416</v>
      </c>
      <c r="F167" s="10">
        <v>674</v>
      </c>
      <c r="G167" s="1" t="s">
        <v>19</v>
      </c>
    </row>
    <row r="168" spans="1:7" x14ac:dyDescent="0.3">
      <c r="A168" s="1" t="s">
        <v>19</v>
      </c>
      <c r="B168" t="s">
        <v>33</v>
      </c>
      <c r="C168" t="s">
        <v>295</v>
      </c>
      <c r="D168" s="10">
        <v>4738</v>
      </c>
      <c r="E168" s="10">
        <v>7426</v>
      </c>
      <c r="F168" s="10">
        <v>12164</v>
      </c>
      <c r="G168" s="1" t="s">
        <v>19</v>
      </c>
    </row>
    <row r="169" spans="1:7" x14ac:dyDescent="0.3">
      <c r="A169" s="1" t="s">
        <v>19</v>
      </c>
      <c r="B169" t="s">
        <v>33</v>
      </c>
      <c r="C169" t="s">
        <v>296</v>
      </c>
      <c r="D169" s="10">
        <v>291</v>
      </c>
      <c r="E169" s="10">
        <v>497</v>
      </c>
      <c r="F169" s="10">
        <v>788</v>
      </c>
      <c r="G169" s="1" t="s">
        <v>19</v>
      </c>
    </row>
    <row r="170" spans="1:7" x14ac:dyDescent="0.3">
      <c r="A170" s="1" t="s">
        <v>19</v>
      </c>
      <c r="B170" t="s">
        <v>33</v>
      </c>
      <c r="C170" t="s">
        <v>297</v>
      </c>
      <c r="D170" s="10">
        <v>1961</v>
      </c>
      <c r="E170" s="10">
        <v>3078</v>
      </c>
      <c r="F170" s="10">
        <v>5039</v>
      </c>
      <c r="G170" s="1" t="s">
        <v>19</v>
      </c>
    </row>
    <row r="171" spans="1:7" x14ac:dyDescent="0.3">
      <c r="A171" s="1" t="s">
        <v>19</v>
      </c>
      <c r="B171" t="s">
        <v>33</v>
      </c>
      <c r="C171" t="s">
        <v>298</v>
      </c>
      <c r="D171" s="10">
        <v>8113</v>
      </c>
      <c r="E171" s="10">
        <v>17426</v>
      </c>
      <c r="F171" s="10">
        <v>25539</v>
      </c>
      <c r="G171" s="1" t="s">
        <v>19</v>
      </c>
    </row>
    <row r="172" spans="1:7" x14ac:dyDescent="0.3">
      <c r="A172" s="1" t="s">
        <v>19</v>
      </c>
      <c r="B172" t="s">
        <v>33</v>
      </c>
      <c r="C172" t="s">
        <v>299</v>
      </c>
      <c r="D172" s="10">
        <v>290</v>
      </c>
      <c r="E172" s="10">
        <v>605</v>
      </c>
      <c r="F172" s="10">
        <v>895</v>
      </c>
      <c r="G172" s="1" t="s">
        <v>19</v>
      </c>
    </row>
    <row r="173" spans="1:7" x14ac:dyDescent="0.3">
      <c r="A173" s="1" t="s">
        <v>19</v>
      </c>
      <c r="B173" t="s">
        <v>33</v>
      </c>
      <c r="C173" t="s">
        <v>300</v>
      </c>
      <c r="D173" s="10">
        <v>163</v>
      </c>
      <c r="E173" s="10">
        <v>232</v>
      </c>
      <c r="F173" s="10">
        <v>395</v>
      </c>
      <c r="G173" s="1" t="s">
        <v>19</v>
      </c>
    </row>
    <row r="174" spans="1:7" x14ac:dyDescent="0.3">
      <c r="A174" s="1" t="s">
        <v>19</v>
      </c>
      <c r="B174" t="s">
        <v>33</v>
      </c>
      <c r="C174" t="s">
        <v>301</v>
      </c>
      <c r="D174" s="10">
        <v>4574</v>
      </c>
      <c r="E174" s="10">
        <v>9778</v>
      </c>
      <c r="F174" s="10">
        <v>14352</v>
      </c>
      <c r="G174" s="1" t="s">
        <v>19</v>
      </c>
    </row>
    <row r="175" spans="1:7" x14ac:dyDescent="0.3">
      <c r="A175" s="1" t="s">
        <v>19</v>
      </c>
      <c r="B175" t="s">
        <v>33</v>
      </c>
      <c r="C175" t="s">
        <v>302</v>
      </c>
      <c r="D175" s="10">
        <v>4003</v>
      </c>
      <c r="E175" s="10">
        <v>7223</v>
      </c>
      <c r="F175" s="10">
        <v>11226</v>
      </c>
      <c r="G175" s="1" t="s">
        <v>19</v>
      </c>
    </row>
    <row r="176" spans="1:7" x14ac:dyDescent="0.3">
      <c r="A176" s="1" t="s">
        <v>19</v>
      </c>
      <c r="B176" t="s">
        <v>33</v>
      </c>
      <c r="C176" t="s">
        <v>303</v>
      </c>
      <c r="D176" s="10">
        <v>904</v>
      </c>
      <c r="E176" s="10">
        <v>2015</v>
      </c>
      <c r="F176" s="10">
        <v>2919</v>
      </c>
      <c r="G176" s="1" t="s">
        <v>19</v>
      </c>
    </row>
    <row r="177" spans="1:7" x14ac:dyDescent="0.3">
      <c r="A177" s="1" t="s">
        <v>19</v>
      </c>
      <c r="B177" t="s">
        <v>33</v>
      </c>
      <c r="C177" t="s">
        <v>304</v>
      </c>
      <c r="D177" s="10">
        <v>446</v>
      </c>
      <c r="E177" s="10">
        <v>689</v>
      </c>
      <c r="F177" s="10">
        <v>1135</v>
      </c>
      <c r="G177" s="1" t="s">
        <v>19</v>
      </c>
    </row>
    <row r="178" spans="1:7" x14ac:dyDescent="0.3">
      <c r="A178" s="1" t="s">
        <v>19</v>
      </c>
      <c r="B178" t="s">
        <v>33</v>
      </c>
      <c r="C178" t="s">
        <v>305</v>
      </c>
      <c r="D178" s="10">
        <v>1836</v>
      </c>
      <c r="E178" s="10">
        <v>4264</v>
      </c>
      <c r="F178" s="10">
        <v>6100</v>
      </c>
      <c r="G178" s="1" t="s">
        <v>19</v>
      </c>
    </row>
    <row r="179" spans="1:7" x14ac:dyDescent="0.3">
      <c r="A179" s="1" t="s">
        <v>19</v>
      </c>
      <c r="B179" t="s">
        <v>33</v>
      </c>
      <c r="C179" t="s">
        <v>306</v>
      </c>
      <c r="D179" s="10">
        <v>619</v>
      </c>
      <c r="E179" s="10">
        <v>923</v>
      </c>
      <c r="F179" s="10">
        <v>1542</v>
      </c>
      <c r="G179" s="1" t="s">
        <v>19</v>
      </c>
    </row>
    <row r="180" spans="1:7" x14ac:dyDescent="0.3">
      <c r="A180" s="1" t="s">
        <v>19</v>
      </c>
      <c r="B180" t="s">
        <v>33</v>
      </c>
      <c r="C180" t="s">
        <v>307</v>
      </c>
      <c r="D180" s="10">
        <v>392</v>
      </c>
      <c r="E180" s="10">
        <v>786</v>
      </c>
      <c r="F180" s="10">
        <v>1178</v>
      </c>
      <c r="G180" s="1" t="s">
        <v>19</v>
      </c>
    </row>
    <row r="181" spans="1:7" x14ac:dyDescent="0.3">
      <c r="A181" s="1" t="s">
        <v>19</v>
      </c>
      <c r="B181" t="s">
        <v>33</v>
      </c>
      <c r="C181" t="s">
        <v>308</v>
      </c>
      <c r="D181" s="10">
        <v>340</v>
      </c>
      <c r="E181" s="10">
        <v>606</v>
      </c>
      <c r="F181" s="10">
        <v>946</v>
      </c>
      <c r="G181" s="1" t="s">
        <v>19</v>
      </c>
    </row>
    <row r="182" spans="1:7" x14ac:dyDescent="0.3">
      <c r="A182" s="1" t="s">
        <v>19</v>
      </c>
      <c r="B182" t="s">
        <v>33</v>
      </c>
      <c r="C182" t="s">
        <v>309</v>
      </c>
      <c r="D182" s="10">
        <v>576</v>
      </c>
      <c r="E182" s="10">
        <v>614</v>
      </c>
      <c r="F182" s="10">
        <v>1190</v>
      </c>
      <c r="G182" s="1" t="s">
        <v>19</v>
      </c>
    </row>
    <row r="183" spans="1:7" x14ac:dyDescent="0.3">
      <c r="A183" s="1" t="s">
        <v>19</v>
      </c>
      <c r="B183" t="s">
        <v>33</v>
      </c>
      <c r="C183" t="s">
        <v>310</v>
      </c>
      <c r="D183" s="10">
        <v>5040</v>
      </c>
      <c r="E183" s="10">
        <v>8836</v>
      </c>
      <c r="F183" s="10">
        <v>13876</v>
      </c>
      <c r="G183" s="1" t="s">
        <v>19</v>
      </c>
    </row>
    <row r="184" spans="1:7" x14ac:dyDescent="0.3">
      <c r="A184" s="1" t="s">
        <v>19</v>
      </c>
      <c r="B184" t="s">
        <v>33</v>
      </c>
      <c r="C184" t="s">
        <v>311</v>
      </c>
      <c r="D184" s="10">
        <v>313</v>
      </c>
      <c r="E184" s="10">
        <v>767</v>
      </c>
      <c r="F184" s="10">
        <v>1080</v>
      </c>
      <c r="G184" s="1" t="s">
        <v>19</v>
      </c>
    </row>
    <row r="185" spans="1:7" x14ac:dyDescent="0.3">
      <c r="A185" s="1" t="s">
        <v>19</v>
      </c>
      <c r="B185" t="s">
        <v>33</v>
      </c>
      <c r="C185" t="s">
        <v>312</v>
      </c>
      <c r="D185" s="10">
        <v>578</v>
      </c>
      <c r="E185" s="10">
        <v>1066</v>
      </c>
      <c r="F185" s="10">
        <v>1644</v>
      </c>
      <c r="G185" s="1" t="s">
        <v>19</v>
      </c>
    </row>
    <row r="186" spans="1:7" x14ac:dyDescent="0.3">
      <c r="A186" s="1" t="s">
        <v>20</v>
      </c>
      <c r="B186" t="s">
        <v>33</v>
      </c>
      <c r="C186" t="s">
        <v>313</v>
      </c>
      <c r="G186" s="1" t="s">
        <v>20</v>
      </c>
    </row>
    <row r="187" spans="1:7" x14ac:dyDescent="0.3">
      <c r="A187" s="1" t="s">
        <v>20</v>
      </c>
      <c r="B187" t="s">
        <v>33</v>
      </c>
      <c r="C187" t="s">
        <v>314</v>
      </c>
      <c r="G187" s="1" t="s">
        <v>20</v>
      </c>
    </row>
    <row r="188" spans="1:7" x14ac:dyDescent="0.3">
      <c r="A188" s="1" t="s">
        <v>20</v>
      </c>
      <c r="B188" t="s">
        <v>33</v>
      </c>
      <c r="C188" t="s">
        <v>315</v>
      </c>
      <c r="G188" s="1" t="s">
        <v>20</v>
      </c>
    </row>
    <row r="189" spans="1:7" x14ac:dyDescent="0.3">
      <c r="A189" s="1" t="s">
        <v>20</v>
      </c>
      <c r="B189" t="s">
        <v>33</v>
      </c>
      <c r="C189" t="s">
        <v>316</v>
      </c>
      <c r="G189" s="1" t="s">
        <v>20</v>
      </c>
    </row>
    <row r="190" spans="1:7" x14ac:dyDescent="0.3">
      <c r="A190" s="1" t="s">
        <v>20</v>
      </c>
      <c r="B190" t="s">
        <v>33</v>
      </c>
      <c r="C190" t="s">
        <v>317</v>
      </c>
      <c r="G190" s="1" t="s">
        <v>20</v>
      </c>
    </row>
    <row r="191" spans="1:7" x14ac:dyDescent="0.3">
      <c r="A191" s="1" t="s">
        <v>20</v>
      </c>
      <c r="B191" t="s">
        <v>33</v>
      </c>
      <c r="C191" t="s">
        <v>318</v>
      </c>
      <c r="G191" s="1" t="s">
        <v>20</v>
      </c>
    </row>
    <row r="192" spans="1:7" x14ac:dyDescent="0.3">
      <c r="A192" s="1" t="s">
        <v>20</v>
      </c>
      <c r="B192" t="s">
        <v>33</v>
      </c>
      <c r="C192" t="s">
        <v>319</v>
      </c>
      <c r="G192" s="1" t="s">
        <v>20</v>
      </c>
    </row>
    <row r="193" spans="1:7" x14ac:dyDescent="0.3">
      <c r="A193" s="1" t="s">
        <v>20</v>
      </c>
      <c r="B193" t="s">
        <v>33</v>
      </c>
      <c r="C193" t="s">
        <v>616</v>
      </c>
      <c r="G193" s="1" t="s">
        <v>20</v>
      </c>
    </row>
    <row r="194" spans="1:7" x14ac:dyDescent="0.3">
      <c r="A194" s="1" t="s">
        <v>20</v>
      </c>
      <c r="B194" t="s">
        <v>33</v>
      </c>
      <c r="C194" t="s">
        <v>320</v>
      </c>
      <c r="G194" s="1" t="s">
        <v>20</v>
      </c>
    </row>
    <row r="195" spans="1:7" x14ac:dyDescent="0.3">
      <c r="A195" s="1" t="s">
        <v>20</v>
      </c>
      <c r="B195" t="s">
        <v>33</v>
      </c>
      <c r="C195" t="s">
        <v>321</v>
      </c>
      <c r="G195" s="1" t="s">
        <v>20</v>
      </c>
    </row>
    <row r="196" spans="1:7" x14ac:dyDescent="0.3">
      <c r="A196" s="1" t="s">
        <v>21</v>
      </c>
      <c r="B196" t="s">
        <v>34</v>
      </c>
      <c r="C196" t="s">
        <v>322</v>
      </c>
      <c r="G196" s="1" t="s">
        <v>21</v>
      </c>
    </row>
    <row r="197" spans="1:7" x14ac:dyDescent="0.3">
      <c r="A197" s="1" t="s">
        <v>21</v>
      </c>
      <c r="B197" t="s">
        <v>34</v>
      </c>
      <c r="C197" t="s">
        <v>323</v>
      </c>
      <c r="G197" s="1" t="s">
        <v>21</v>
      </c>
    </row>
    <row r="198" spans="1:7" x14ac:dyDescent="0.3">
      <c r="A198" s="1" t="s">
        <v>21</v>
      </c>
      <c r="B198" t="s">
        <v>34</v>
      </c>
      <c r="C198" t="s">
        <v>324</v>
      </c>
      <c r="G198" s="1" t="s">
        <v>21</v>
      </c>
    </row>
    <row r="199" spans="1:7" x14ac:dyDescent="0.3">
      <c r="A199" s="1" t="s">
        <v>21</v>
      </c>
      <c r="B199" t="s">
        <v>34</v>
      </c>
      <c r="C199" t="s">
        <v>325</v>
      </c>
      <c r="G199" s="1" t="s">
        <v>21</v>
      </c>
    </row>
    <row r="200" spans="1:7" x14ac:dyDescent="0.3">
      <c r="A200" s="1" t="s">
        <v>21</v>
      </c>
      <c r="B200" t="s">
        <v>34</v>
      </c>
      <c r="C200" t="s">
        <v>326</v>
      </c>
      <c r="G200" s="1" t="s">
        <v>21</v>
      </c>
    </row>
    <row r="201" spans="1:7" x14ac:dyDescent="0.3">
      <c r="A201" s="1" t="s">
        <v>21</v>
      </c>
      <c r="B201" t="s">
        <v>34</v>
      </c>
      <c r="C201" t="s">
        <v>327</v>
      </c>
      <c r="G201" s="1" t="s">
        <v>21</v>
      </c>
    </row>
    <row r="202" spans="1:7" x14ac:dyDescent="0.3">
      <c r="A202" s="1" t="s">
        <v>21</v>
      </c>
      <c r="B202" t="s">
        <v>34</v>
      </c>
      <c r="C202" t="s">
        <v>328</v>
      </c>
      <c r="G202" s="1" t="s">
        <v>21</v>
      </c>
    </row>
    <row r="203" spans="1:7" x14ac:dyDescent="0.3">
      <c r="A203" s="1" t="s">
        <v>21</v>
      </c>
      <c r="B203" t="s">
        <v>34</v>
      </c>
      <c r="C203" t="s">
        <v>329</v>
      </c>
      <c r="G203" s="1" t="s">
        <v>21</v>
      </c>
    </row>
    <row r="204" spans="1:7" x14ac:dyDescent="0.3">
      <c r="A204" s="1" t="s">
        <v>21</v>
      </c>
      <c r="B204" t="s">
        <v>34</v>
      </c>
      <c r="C204" t="s">
        <v>330</v>
      </c>
      <c r="G204" s="1" t="s">
        <v>21</v>
      </c>
    </row>
    <row r="205" spans="1:7" x14ac:dyDescent="0.3">
      <c r="A205" s="1" t="s">
        <v>21</v>
      </c>
      <c r="B205" t="s">
        <v>34</v>
      </c>
      <c r="C205" t="s">
        <v>331</v>
      </c>
      <c r="G205" s="1" t="s">
        <v>21</v>
      </c>
    </row>
    <row r="206" spans="1:7" x14ac:dyDescent="0.3">
      <c r="A206" s="1" t="s">
        <v>21</v>
      </c>
      <c r="B206" t="s">
        <v>34</v>
      </c>
      <c r="C206" t="s">
        <v>332</v>
      </c>
      <c r="G206" s="1" t="s">
        <v>21</v>
      </c>
    </row>
    <row r="207" spans="1:7" x14ac:dyDescent="0.3">
      <c r="A207" s="1" t="s">
        <v>21</v>
      </c>
      <c r="B207" t="s">
        <v>34</v>
      </c>
      <c r="C207" t="s">
        <v>333</v>
      </c>
      <c r="G207" s="1" t="s">
        <v>21</v>
      </c>
    </row>
    <row r="208" spans="1:7" x14ac:dyDescent="0.3">
      <c r="A208" s="1" t="s">
        <v>21</v>
      </c>
      <c r="B208" t="s">
        <v>34</v>
      </c>
      <c r="C208" t="s">
        <v>305</v>
      </c>
      <c r="G208" s="1" t="s">
        <v>21</v>
      </c>
    </row>
    <row r="209" spans="1:7" x14ac:dyDescent="0.3">
      <c r="A209" s="1" t="s">
        <v>21</v>
      </c>
      <c r="B209" t="s">
        <v>34</v>
      </c>
      <c r="C209" t="s">
        <v>334</v>
      </c>
      <c r="G209" s="1" t="s">
        <v>21</v>
      </c>
    </row>
    <row r="210" spans="1:7" x14ac:dyDescent="0.3">
      <c r="A210" s="1" t="s">
        <v>21</v>
      </c>
      <c r="B210" t="s">
        <v>34</v>
      </c>
      <c r="C210" t="s">
        <v>335</v>
      </c>
      <c r="G210" s="1" t="s">
        <v>21</v>
      </c>
    </row>
    <row r="211" spans="1:7" x14ac:dyDescent="0.3">
      <c r="A211" s="1" t="s">
        <v>21</v>
      </c>
      <c r="B211" t="s">
        <v>34</v>
      </c>
      <c r="C211" t="s">
        <v>336</v>
      </c>
      <c r="G211" s="1" t="s">
        <v>21</v>
      </c>
    </row>
    <row r="212" spans="1:7" x14ac:dyDescent="0.3">
      <c r="A212" s="1" t="s">
        <v>21</v>
      </c>
      <c r="B212" t="s">
        <v>34</v>
      </c>
      <c r="C212" t="s">
        <v>337</v>
      </c>
      <c r="G212" s="1" t="s">
        <v>21</v>
      </c>
    </row>
    <row r="213" spans="1:7" x14ac:dyDescent="0.3">
      <c r="A213" s="1" t="s">
        <v>21</v>
      </c>
      <c r="B213" t="s">
        <v>34</v>
      </c>
      <c r="C213" t="s">
        <v>338</v>
      </c>
      <c r="G213" s="1" t="s">
        <v>21</v>
      </c>
    </row>
    <row r="214" spans="1:7" x14ac:dyDescent="0.3">
      <c r="A214" s="1" t="s">
        <v>22</v>
      </c>
      <c r="B214" t="s">
        <v>32</v>
      </c>
      <c r="C214" t="s">
        <v>339</v>
      </c>
      <c r="G214" s="1" t="s">
        <v>22</v>
      </c>
    </row>
    <row r="215" spans="1:7" x14ac:dyDescent="0.3">
      <c r="A215" s="1" t="s">
        <v>22</v>
      </c>
      <c r="B215" t="s">
        <v>32</v>
      </c>
      <c r="C215" t="s">
        <v>340</v>
      </c>
      <c r="G215" s="1" t="s">
        <v>22</v>
      </c>
    </row>
    <row r="216" spans="1:7" x14ac:dyDescent="0.3">
      <c r="A216" s="1" t="s">
        <v>22</v>
      </c>
      <c r="B216" t="s">
        <v>32</v>
      </c>
      <c r="C216" t="s">
        <v>341</v>
      </c>
      <c r="G216" s="1" t="s">
        <v>22</v>
      </c>
    </row>
    <row r="217" spans="1:7" x14ac:dyDescent="0.3">
      <c r="A217" s="1" t="s">
        <v>22</v>
      </c>
      <c r="B217" t="s">
        <v>32</v>
      </c>
      <c r="C217" t="s">
        <v>342</v>
      </c>
      <c r="G217" s="1" t="s">
        <v>22</v>
      </c>
    </row>
    <row r="218" spans="1:7" x14ac:dyDescent="0.3">
      <c r="A218" s="1" t="s">
        <v>22</v>
      </c>
      <c r="B218" t="s">
        <v>35</v>
      </c>
      <c r="C218" t="s">
        <v>343</v>
      </c>
      <c r="G218" s="1" t="s">
        <v>22</v>
      </c>
    </row>
    <row r="219" spans="1:7" x14ac:dyDescent="0.3">
      <c r="A219" s="1" t="s">
        <v>22</v>
      </c>
      <c r="B219" t="s">
        <v>34</v>
      </c>
      <c r="C219" t="s">
        <v>344</v>
      </c>
      <c r="G219" s="1" t="s">
        <v>22</v>
      </c>
    </row>
    <row r="220" spans="1:7" x14ac:dyDescent="0.3">
      <c r="A220" s="1" t="s">
        <v>22</v>
      </c>
      <c r="B220" t="s">
        <v>34</v>
      </c>
      <c r="C220" t="s">
        <v>345</v>
      </c>
      <c r="G220" s="1" t="s">
        <v>22</v>
      </c>
    </row>
    <row r="221" spans="1:7" x14ac:dyDescent="0.3">
      <c r="A221" s="1" t="s">
        <v>22</v>
      </c>
      <c r="B221" t="s">
        <v>34</v>
      </c>
      <c r="C221" t="s">
        <v>346</v>
      </c>
      <c r="G221" s="1" t="s">
        <v>22</v>
      </c>
    </row>
    <row r="222" spans="1:7" x14ac:dyDescent="0.3">
      <c r="A222" s="1" t="s">
        <v>22</v>
      </c>
      <c r="B222" t="s">
        <v>34</v>
      </c>
      <c r="C222" t="s">
        <v>347</v>
      </c>
      <c r="G222" s="1" t="s">
        <v>22</v>
      </c>
    </row>
    <row r="223" spans="1:7" x14ac:dyDescent="0.3">
      <c r="A223" s="1" t="s">
        <v>22</v>
      </c>
      <c r="B223" t="s">
        <v>34</v>
      </c>
      <c r="C223" t="s">
        <v>348</v>
      </c>
      <c r="G223" s="1" t="s">
        <v>22</v>
      </c>
    </row>
    <row r="224" spans="1:7" x14ac:dyDescent="0.3">
      <c r="A224" s="1" t="s">
        <v>22</v>
      </c>
      <c r="B224" t="s">
        <v>34</v>
      </c>
      <c r="C224" t="s">
        <v>349</v>
      </c>
      <c r="G224" s="1" t="s">
        <v>22</v>
      </c>
    </row>
    <row r="225" spans="1:7" x14ac:dyDescent="0.3">
      <c r="A225" s="1" t="s">
        <v>22</v>
      </c>
      <c r="B225" t="s">
        <v>34</v>
      </c>
      <c r="C225" t="s">
        <v>350</v>
      </c>
      <c r="G225" s="1" t="s">
        <v>22</v>
      </c>
    </row>
    <row r="226" spans="1:7" x14ac:dyDescent="0.3">
      <c r="A226" s="1" t="s">
        <v>22</v>
      </c>
      <c r="B226" t="s">
        <v>33</v>
      </c>
      <c r="C226" t="s">
        <v>351</v>
      </c>
      <c r="G226" s="1" t="s">
        <v>22</v>
      </c>
    </row>
    <row r="227" spans="1:7" x14ac:dyDescent="0.3">
      <c r="A227" s="1" t="s">
        <v>22</v>
      </c>
      <c r="B227" t="s">
        <v>33</v>
      </c>
      <c r="C227" t="s">
        <v>615</v>
      </c>
      <c r="G227" s="1" t="s">
        <v>22</v>
      </c>
    </row>
    <row r="228" spans="1:7" x14ac:dyDescent="0.3">
      <c r="A228" s="1" t="s">
        <v>23</v>
      </c>
      <c r="B228" t="s">
        <v>34</v>
      </c>
      <c r="C228" t="s">
        <v>352</v>
      </c>
      <c r="G228" s="1" t="s">
        <v>23</v>
      </c>
    </row>
    <row r="229" spans="1:7" x14ac:dyDescent="0.3">
      <c r="A229" s="1" t="s">
        <v>23</v>
      </c>
      <c r="B229" t="s">
        <v>34</v>
      </c>
      <c r="C229" t="s">
        <v>353</v>
      </c>
      <c r="G229" s="1" t="s">
        <v>23</v>
      </c>
    </row>
    <row r="230" spans="1:7" x14ac:dyDescent="0.3">
      <c r="A230" s="1" t="s">
        <v>23</v>
      </c>
      <c r="B230" t="s">
        <v>34</v>
      </c>
      <c r="C230" t="s">
        <v>354</v>
      </c>
      <c r="G230" s="1" t="s">
        <v>23</v>
      </c>
    </row>
    <row r="231" spans="1:7" x14ac:dyDescent="0.3">
      <c r="A231" s="1" t="s">
        <v>23</v>
      </c>
      <c r="B231" t="s">
        <v>34</v>
      </c>
      <c r="C231" t="s">
        <v>355</v>
      </c>
      <c r="G231" s="1" t="s">
        <v>23</v>
      </c>
    </row>
    <row r="232" spans="1:7" x14ac:dyDescent="0.3">
      <c r="A232" s="1" t="s">
        <v>23</v>
      </c>
      <c r="B232" t="s">
        <v>34</v>
      </c>
      <c r="C232" t="s">
        <v>356</v>
      </c>
      <c r="G232" s="1" t="s">
        <v>23</v>
      </c>
    </row>
    <row r="233" spans="1:7" x14ac:dyDescent="0.3">
      <c r="A233" s="1" t="s">
        <v>23</v>
      </c>
      <c r="B233" t="s">
        <v>34</v>
      </c>
      <c r="C233" t="s">
        <v>357</v>
      </c>
      <c r="G233" s="1" t="s">
        <v>23</v>
      </c>
    </row>
    <row r="234" spans="1:7" x14ac:dyDescent="0.3">
      <c r="A234" s="1" t="s">
        <v>23</v>
      </c>
      <c r="B234" t="s">
        <v>34</v>
      </c>
      <c r="C234" t="s">
        <v>358</v>
      </c>
      <c r="G234" s="1" t="s">
        <v>23</v>
      </c>
    </row>
    <row r="235" spans="1:7" x14ac:dyDescent="0.3">
      <c r="A235" s="1" t="s">
        <v>23</v>
      </c>
      <c r="B235" t="s">
        <v>34</v>
      </c>
      <c r="C235" t="s">
        <v>359</v>
      </c>
      <c r="G235" s="1" t="s">
        <v>23</v>
      </c>
    </row>
    <row r="236" spans="1:7" x14ac:dyDescent="0.3">
      <c r="A236" s="1" t="s">
        <v>23</v>
      </c>
      <c r="B236" t="s">
        <v>34</v>
      </c>
      <c r="C236" t="s">
        <v>360</v>
      </c>
      <c r="G236" s="1" t="s">
        <v>23</v>
      </c>
    </row>
    <row r="237" spans="1:7" x14ac:dyDescent="0.3">
      <c r="A237" s="1" t="s">
        <v>23</v>
      </c>
      <c r="B237" t="s">
        <v>34</v>
      </c>
      <c r="C237" t="s">
        <v>361</v>
      </c>
      <c r="G237" s="1" t="s">
        <v>23</v>
      </c>
    </row>
    <row r="238" spans="1:7" x14ac:dyDescent="0.3">
      <c r="A238" s="1" t="s">
        <v>23</v>
      </c>
      <c r="B238" t="s">
        <v>34</v>
      </c>
      <c r="C238" t="s">
        <v>362</v>
      </c>
      <c r="G238" s="1" t="s">
        <v>23</v>
      </c>
    </row>
    <row r="239" spans="1:7" x14ac:dyDescent="0.3">
      <c r="A239" s="1" t="s">
        <v>23</v>
      </c>
      <c r="B239" t="s">
        <v>34</v>
      </c>
      <c r="C239" t="s">
        <v>363</v>
      </c>
      <c r="G239" s="1" t="s">
        <v>23</v>
      </c>
    </row>
    <row r="240" spans="1:7" x14ac:dyDescent="0.3">
      <c r="A240" s="1" t="s">
        <v>23</v>
      </c>
      <c r="B240" t="s">
        <v>34</v>
      </c>
      <c r="C240" t="s">
        <v>364</v>
      </c>
      <c r="G240" s="1" t="s">
        <v>23</v>
      </c>
    </row>
    <row r="241" spans="1:7" x14ac:dyDescent="0.3">
      <c r="A241" s="1" t="s">
        <v>23</v>
      </c>
      <c r="B241" t="s">
        <v>34</v>
      </c>
      <c r="C241" t="s">
        <v>365</v>
      </c>
      <c r="G241" s="1" t="s">
        <v>23</v>
      </c>
    </row>
    <row r="242" spans="1:7" x14ac:dyDescent="0.3">
      <c r="A242" s="1" t="s">
        <v>23</v>
      </c>
      <c r="B242" t="s">
        <v>34</v>
      </c>
      <c r="C242" t="s">
        <v>366</v>
      </c>
      <c r="G242" s="1" t="s">
        <v>23</v>
      </c>
    </row>
    <row r="243" spans="1:7" x14ac:dyDescent="0.3">
      <c r="A243" s="1" t="s">
        <v>23</v>
      </c>
      <c r="B243" t="s">
        <v>34</v>
      </c>
      <c r="C243" t="s">
        <v>367</v>
      </c>
      <c r="G243" s="1" t="s">
        <v>23</v>
      </c>
    </row>
    <row r="244" spans="1:7" x14ac:dyDescent="0.3">
      <c r="A244" s="1" t="s">
        <v>24</v>
      </c>
      <c r="B244" t="s">
        <v>36</v>
      </c>
      <c r="C244" t="s">
        <v>368</v>
      </c>
      <c r="G244" s="1" t="s">
        <v>24</v>
      </c>
    </row>
    <row r="245" spans="1:7" x14ac:dyDescent="0.3">
      <c r="A245" s="1" t="s">
        <v>24</v>
      </c>
      <c r="B245" t="s">
        <v>36</v>
      </c>
      <c r="C245" t="s">
        <v>177</v>
      </c>
      <c r="G245" s="1" t="s">
        <v>24</v>
      </c>
    </row>
    <row r="246" spans="1:7" x14ac:dyDescent="0.3">
      <c r="A246" s="1" t="s">
        <v>24</v>
      </c>
      <c r="B246" t="s">
        <v>36</v>
      </c>
      <c r="C246" t="s">
        <v>369</v>
      </c>
      <c r="G246" s="1" t="s">
        <v>24</v>
      </c>
    </row>
    <row r="247" spans="1:7" x14ac:dyDescent="0.3">
      <c r="A247" s="1" t="s">
        <v>24</v>
      </c>
      <c r="B247" t="s">
        <v>36</v>
      </c>
      <c r="C247" t="s">
        <v>370</v>
      </c>
      <c r="G247" s="1" t="s">
        <v>24</v>
      </c>
    </row>
    <row r="248" spans="1:7" x14ac:dyDescent="0.3">
      <c r="A248" s="1" t="s">
        <v>24</v>
      </c>
      <c r="B248" t="s">
        <v>35</v>
      </c>
      <c r="C248" t="s">
        <v>371</v>
      </c>
      <c r="G248" s="1" t="s">
        <v>24</v>
      </c>
    </row>
    <row r="249" spans="1:7" x14ac:dyDescent="0.3">
      <c r="A249" s="1" t="s">
        <v>24</v>
      </c>
      <c r="B249" t="s">
        <v>35</v>
      </c>
      <c r="C249" t="s">
        <v>372</v>
      </c>
      <c r="G249" s="1" t="s">
        <v>24</v>
      </c>
    </row>
    <row r="250" spans="1:7" x14ac:dyDescent="0.3">
      <c r="A250" s="1" t="s">
        <v>24</v>
      </c>
      <c r="B250" t="s">
        <v>35</v>
      </c>
      <c r="C250" t="s">
        <v>222</v>
      </c>
      <c r="G250" s="1" t="s">
        <v>24</v>
      </c>
    </row>
    <row r="251" spans="1:7" x14ac:dyDescent="0.3">
      <c r="A251" s="1" t="s">
        <v>24</v>
      </c>
      <c r="B251" t="s">
        <v>35</v>
      </c>
      <c r="C251" t="s">
        <v>373</v>
      </c>
      <c r="G251" s="1" t="s">
        <v>24</v>
      </c>
    </row>
    <row r="252" spans="1:7" x14ac:dyDescent="0.3">
      <c r="A252" s="1" t="s">
        <v>24</v>
      </c>
      <c r="B252" t="s">
        <v>35</v>
      </c>
      <c r="C252" t="s">
        <v>374</v>
      </c>
      <c r="G252" s="1" t="s">
        <v>24</v>
      </c>
    </row>
    <row r="253" spans="1:7" x14ac:dyDescent="0.3">
      <c r="A253" s="1" t="s">
        <v>25</v>
      </c>
      <c r="B253" t="s">
        <v>37</v>
      </c>
      <c r="C253" t="s">
        <v>77</v>
      </c>
      <c r="D253" s="9">
        <v>1431</v>
      </c>
      <c r="E253" s="9">
        <v>1896</v>
      </c>
      <c r="F253" s="9">
        <v>3327</v>
      </c>
      <c r="G253" s="1" t="s">
        <v>25</v>
      </c>
    </row>
    <row r="254" spans="1:7" x14ac:dyDescent="0.3">
      <c r="A254" s="1" t="s">
        <v>25</v>
      </c>
      <c r="B254" t="s">
        <v>37</v>
      </c>
      <c r="C254" t="s">
        <v>86</v>
      </c>
      <c r="D254" s="9">
        <v>2697</v>
      </c>
      <c r="E254" s="9">
        <v>712</v>
      </c>
      <c r="F254" s="9">
        <v>3409</v>
      </c>
      <c r="G254" s="1" t="s">
        <v>25</v>
      </c>
    </row>
    <row r="255" spans="1:7" x14ac:dyDescent="0.3">
      <c r="A255" s="1" t="s">
        <v>25</v>
      </c>
      <c r="B255" t="s">
        <v>37</v>
      </c>
      <c r="C255" t="s">
        <v>95</v>
      </c>
      <c r="D255" s="9">
        <v>953</v>
      </c>
      <c r="E255" s="9">
        <v>1219</v>
      </c>
      <c r="F255" s="9">
        <v>2172</v>
      </c>
      <c r="G255" s="1" t="s">
        <v>25</v>
      </c>
    </row>
    <row r="256" spans="1:7" x14ac:dyDescent="0.3">
      <c r="A256" s="1" t="s">
        <v>25</v>
      </c>
      <c r="B256" t="s">
        <v>36</v>
      </c>
      <c r="C256" t="s">
        <v>375</v>
      </c>
      <c r="D256" s="9">
        <v>14260</v>
      </c>
      <c r="E256" s="9">
        <v>5068</v>
      </c>
      <c r="F256" s="9">
        <v>19328</v>
      </c>
      <c r="G256" s="1" t="s">
        <v>25</v>
      </c>
    </row>
    <row r="257" spans="1:7" x14ac:dyDescent="0.3">
      <c r="A257" s="1" t="s">
        <v>25</v>
      </c>
      <c r="B257" t="s">
        <v>36</v>
      </c>
      <c r="C257" t="s">
        <v>376</v>
      </c>
      <c r="D257" s="9">
        <v>1212</v>
      </c>
      <c r="E257" s="9">
        <v>339</v>
      </c>
      <c r="F257" s="9">
        <v>1551</v>
      </c>
      <c r="G257" s="1" t="s">
        <v>25</v>
      </c>
    </row>
    <row r="258" spans="1:7" x14ac:dyDescent="0.3">
      <c r="A258" s="1" t="s">
        <v>25</v>
      </c>
      <c r="B258" t="s">
        <v>36</v>
      </c>
      <c r="C258" t="s">
        <v>162</v>
      </c>
      <c r="D258" s="9">
        <v>7747</v>
      </c>
      <c r="E258" s="9">
        <v>4653</v>
      </c>
      <c r="F258" s="9">
        <v>12400</v>
      </c>
      <c r="G258" s="1" t="s">
        <v>25</v>
      </c>
    </row>
    <row r="259" spans="1:7" x14ac:dyDescent="0.3">
      <c r="A259" s="1" t="s">
        <v>25</v>
      </c>
      <c r="B259" t="s">
        <v>36</v>
      </c>
      <c r="C259" t="s">
        <v>163</v>
      </c>
      <c r="D259" s="9">
        <v>12613</v>
      </c>
      <c r="E259" s="9">
        <v>4900</v>
      </c>
      <c r="F259" s="9">
        <v>17513</v>
      </c>
      <c r="G259" s="1" t="s">
        <v>25</v>
      </c>
    </row>
    <row r="260" spans="1:7" x14ac:dyDescent="0.3">
      <c r="A260" s="1" t="s">
        <v>25</v>
      </c>
      <c r="B260" t="s">
        <v>36</v>
      </c>
      <c r="C260" t="s">
        <v>377</v>
      </c>
      <c r="D260" s="9">
        <v>1496</v>
      </c>
      <c r="E260" s="9">
        <v>507</v>
      </c>
      <c r="F260" s="9">
        <v>2003</v>
      </c>
      <c r="G260" s="1" t="s">
        <v>25</v>
      </c>
    </row>
    <row r="261" spans="1:7" x14ac:dyDescent="0.3">
      <c r="A261" s="1" t="s">
        <v>25</v>
      </c>
      <c r="B261" t="s">
        <v>36</v>
      </c>
      <c r="C261" t="s">
        <v>378</v>
      </c>
      <c r="D261" s="9">
        <v>17486</v>
      </c>
      <c r="E261" s="9">
        <v>1404</v>
      </c>
      <c r="F261" s="9">
        <v>18890</v>
      </c>
      <c r="G261" s="1" t="s">
        <v>25</v>
      </c>
    </row>
    <row r="262" spans="1:7" x14ac:dyDescent="0.3">
      <c r="A262" s="1" t="s">
        <v>25</v>
      </c>
      <c r="B262" t="s">
        <v>36</v>
      </c>
      <c r="C262" t="s">
        <v>379</v>
      </c>
      <c r="D262" s="9">
        <v>10523</v>
      </c>
      <c r="E262" s="9">
        <v>4807</v>
      </c>
      <c r="F262" s="9">
        <v>15330</v>
      </c>
      <c r="G262" s="1" t="s">
        <v>25</v>
      </c>
    </row>
    <row r="263" spans="1:7" x14ac:dyDescent="0.3">
      <c r="A263" s="1" t="s">
        <v>26</v>
      </c>
      <c r="B263" t="s">
        <v>37</v>
      </c>
      <c r="C263" t="s">
        <v>76</v>
      </c>
      <c r="D263" s="9">
        <v>1732</v>
      </c>
      <c r="E263" s="10">
        <v>2289</v>
      </c>
      <c r="F263" s="9">
        <v>4021</v>
      </c>
      <c r="G263" s="1" t="s">
        <v>26</v>
      </c>
    </row>
    <row r="264" spans="1:7" x14ac:dyDescent="0.3">
      <c r="A264" s="1" t="s">
        <v>26</v>
      </c>
      <c r="B264" t="s">
        <v>37</v>
      </c>
      <c r="C264" t="s">
        <v>78</v>
      </c>
      <c r="D264" s="9">
        <v>1035</v>
      </c>
      <c r="E264" s="10">
        <v>960</v>
      </c>
      <c r="F264" s="9">
        <v>1995</v>
      </c>
      <c r="G264" s="1" t="s">
        <v>26</v>
      </c>
    </row>
    <row r="265" spans="1:7" x14ac:dyDescent="0.3">
      <c r="A265" s="1" t="s">
        <v>26</v>
      </c>
      <c r="B265" t="s">
        <v>37</v>
      </c>
      <c r="C265" t="s">
        <v>90</v>
      </c>
      <c r="D265" s="9">
        <v>5872</v>
      </c>
      <c r="E265" s="10">
        <v>8752</v>
      </c>
      <c r="F265" s="9">
        <v>14624</v>
      </c>
      <c r="G265" s="1" t="s">
        <v>26</v>
      </c>
    </row>
    <row r="266" spans="1:7" x14ac:dyDescent="0.3">
      <c r="A266" s="1" t="s">
        <v>26</v>
      </c>
      <c r="B266" t="s">
        <v>37</v>
      </c>
      <c r="C266" t="s">
        <v>91</v>
      </c>
      <c r="D266" s="9">
        <v>3774</v>
      </c>
      <c r="E266" s="10">
        <v>7526</v>
      </c>
      <c r="F266" s="9">
        <v>11300</v>
      </c>
      <c r="G266" s="1" t="s">
        <v>26</v>
      </c>
    </row>
    <row r="267" spans="1:7" x14ac:dyDescent="0.3">
      <c r="A267" s="1" t="s">
        <v>26</v>
      </c>
      <c r="B267" t="s">
        <v>37</v>
      </c>
      <c r="C267" t="s">
        <v>92</v>
      </c>
      <c r="D267" s="9">
        <v>274</v>
      </c>
      <c r="E267" s="10">
        <v>186</v>
      </c>
      <c r="F267" s="9">
        <v>460</v>
      </c>
      <c r="G267" s="1" t="s">
        <v>26</v>
      </c>
    </row>
    <row r="268" spans="1:7" x14ac:dyDescent="0.3">
      <c r="A268" s="1" t="s">
        <v>26</v>
      </c>
      <c r="B268" t="s">
        <v>36</v>
      </c>
      <c r="C268" t="s">
        <v>380</v>
      </c>
      <c r="D268" s="9">
        <v>13215</v>
      </c>
      <c r="E268" s="10">
        <v>2920</v>
      </c>
      <c r="F268" s="9">
        <v>16135</v>
      </c>
      <c r="G268" s="1" t="s">
        <v>26</v>
      </c>
    </row>
    <row r="269" spans="1:7" x14ac:dyDescent="0.3">
      <c r="A269" s="1" t="s">
        <v>26</v>
      </c>
      <c r="B269" t="s">
        <v>35</v>
      </c>
      <c r="C269" t="s">
        <v>381</v>
      </c>
      <c r="D269" s="9">
        <v>13975</v>
      </c>
      <c r="E269" s="10">
        <v>6696</v>
      </c>
      <c r="F269" s="9">
        <v>20671</v>
      </c>
      <c r="G269" s="1" t="s">
        <v>26</v>
      </c>
    </row>
    <row r="270" spans="1:7" x14ac:dyDescent="0.3">
      <c r="A270" s="1" t="s">
        <v>26</v>
      </c>
      <c r="B270" t="s">
        <v>38</v>
      </c>
      <c r="C270" t="s">
        <v>110</v>
      </c>
      <c r="D270" s="9">
        <v>3482</v>
      </c>
      <c r="E270" s="10">
        <v>6286</v>
      </c>
      <c r="F270" s="9">
        <v>9768</v>
      </c>
      <c r="G270" s="1" t="s">
        <v>26</v>
      </c>
    </row>
    <row r="271" spans="1:7" x14ac:dyDescent="0.3">
      <c r="A271" s="1" t="s">
        <v>26</v>
      </c>
      <c r="B271" t="s">
        <v>38</v>
      </c>
      <c r="C271" t="s">
        <v>114</v>
      </c>
      <c r="D271" s="9">
        <v>11367</v>
      </c>
      <c r="E271" s="10">
        <v>12062</v>
      </c>
      <c r="F271" s="9">
        <v>23429</v>
      </c>
      <c r="G271" s="1" t="s">
        <v>26</v>
      </c>
    </row>
    <row r="272" spans="1:7" x14ac:dyDescent="0.3">
      <c r="A272" s="1" t="s">
        <v>26</v>
      </c>
      <c r="B272" t="s">
        <v>38</v>
      </c>
      <c r="C272" t="s">
        <v>382</v>
      </c>
      <c r="D272" s="9">
        <v>1449</v>
      </c>
      <c r="E272" s="10">
        <v>2509</v>
      </c>
      <c r="F272" s="9">
        <v>3958</v>
      </c>
      <c r="G272" s="1" t="s">
        <v>26</v>
      </c>
    </row>
    <row r="273" spans="1:7" x14ac:dyDescent="0.3">
      <c r="A273" s="1" t="s">
        <v>26</v>
      </c>
      <c r="B273" t="s">
        <v>38</v>
      </c>
      <c r="C273" t="s">
        <v>115</v>
      </c>
      <c r="D273" s="9">
        <v>142</v>
      </c>
      <c r="E273" s="10">
        <v>186</v>
      </c>
      <c r="F273" s="9">
        <v>328</v>
      </c>
      <c r="G273" s="1" t="s">
        <v>26</v>
      </c>
    </row>
    <row r="274" spans="1:7" x14ac:dyDescent="0.3">
      <c r="A274" s="1" t="s">
        <v>26</v>
      </c>
      <c r="B274" t="s">
        <v>38</v>
      </c>
      <c r="C274" t="s">
        <v>116</v>
      </c>
      <c r="D274" s="9">
        <v>6912</v>
      </c>
      <c r="E274" s="10">
        <v>5616</v>
      </c>
      <c r="F274" s="9">
        <v>12528</v>
      </c>
      <c r="G274" s="1" t="s">
        <v>26</v>
      </c>
    </row>
    <row r="275" spans="1:7" x14ac:dyDescent="0.3">
      <c r="A275" s="1" t="s">
        <v>26</v>
      </c>
      <c r="B275" t="s">
        <v>38</v>
      </c>
      <c r="C275" t="s">
        <v>120</v>
      </c>
      <c r="D275" s="9">
        <v>353</v>
      </c>
      <c r="E275" s="10">
        <v>228</v>
      </c>
      <c r="F275" s="9">
        <v>581</v>
      </c>
      <c r="G275" s="1" t="s">
        <v>26</v>
      </c>
    </row>
    <row r="276" spans="1:7" x14ac:dyDescent="0.3">
      <c r="A276" s="1" t="s">
        <v>26</v>
      </c>
      <c r="B276" t="s">
        <v>38</v>
      </c>
      <c r="C276" t="s">
        <v>121</v>
      </c>
      <c r="D276" s="9">
        <v>3365</v>
      </c>
      <c r="E276" s="10">
        <v>2499</v>
      </c>
      <c r="F276" s="9">
        <v>5864</v>
      </c>
      <c r="G276" s="1" t="s">
        <v>26</v>
      </c>
    </row>
    <row r="277" spans="1:7" x14ac:dyDescent="0.3">
      <c r="A277" s="1" t="s">
        <v>27</v>
      </c>
      <c r="B277" t="s">
        <v>35</v>
      </c>
      <c r="C277" t="s">
        <v>383</v>
      </c>
      <c r="G277" s="1" t="s">
        <v>27</v>
      </c>
    </row>
    <row r="278" spans="1:7" x14ac:dyDescent="0.3">
      <c r="A278" s="1" t="s">
        <v>27</v>
      </c>
      <c r="B278" t="s">
        <v>35</v>
      </c>
      <c r="C278" t="s">
        <v>384</v>
      </c>
      <c r="G278" s="1" t="s">
        <v>27</v>
      </c>
    </row>
    <row r="279" spans="1:7" x14ac:dyDescent="0.3">
      <c r="A279" s="1" t="s">
        <v>27</v>
      </c>
      <c r="B279" t="s">
        <v>35</v>
      </c>
      <c r="C279" t="s">
        <v>385</v>
      </c>
      <c r="G279" s="1" t="s">
        <v>27</v>
      </c>
    </row>
    <row r="280" spans="1:7" x14ac:dyDescent="0.3">
      <c r="A280" s="1" t="s">
        <v>27</v>
      </c>
      <c r="B280" t="s">
        <v>35</v>
      </c>
      <c r="C280" t="s">
        <v>386</v>
      </c>
      <c r="G280" s="1" t="s">
        <v>27</v>
      </c>
    </row>
    <row r="281" spans="1:7" x14ac:dyDescent="0.3">
      <c r="A281" s="1" t="s">
        <v>27</v>
      </c>
      <c r="B281" t="s">
        <v>38</v>
      </c>
      <c r="C281" t="s">
        <v>79</v>
      </c>
      <c r="G281" s="1" t="s">
        <v>27</v>
      </c>
    </row>
    <row r="282" spans="1:7" x14ac:dyDescent="0.3">
      <c r="A282" s="1" t="s">
        <v>28</v>
      </c>
      <c r="B282" t="s">
        <v>35</v>
      </c>
      <c r="C282" t="s">
        <v>387</v>
      </c>
      <c r="G282" s="1" t="s">
        <v>28</v>
      </c>
    </row>
    <row r="283" spans="1:7" x14ac:dyDescent="0.3">
      <c r="A283" s="1" t="s">
        <v>28</v>
      </c>
      <c r="B283" t="s">
        <v>35</v>
      </c>
      <c r="C283" t="s">
        <v>388</v>
      </c>
      <c r="G283" s="1" t="s">
        <v>28</v>
      </c>
    </row>
    <row r="284" spans="1:7" x14ac:dyDescent="0.3">
      <c r="A284" s="1" t="s">
        <v>28</v>
      </c>
      <c r="B284" t="s">
        <v>35</v>
      </c>
      <c r="C284" t="s">
        <v>389</v>
      </c>
      <c r="G284" s="1" t="s">
        <v>28</v>
      </c>
    </row>
    <row r="285" spans="1:7" x14ac:dyDescent="0.3">
      <c r="A285" s="1" t="s">
        <v>28</v>
      </c>
      <c r="B285" t="s">
        <v>35</v>
      </c>
      <c r="C285" t="s">
        <v>390</v>
      </c>
      <c r="G285" s="1" t="s">
        <v>28</v>
      </c>
    </row>
    <row r="286" spans="1:7" x14ac:dyDescent="0.3">
      <c r="A286" s="1" t="s">
        <v>28</v>
      </c>
      <c r="B286" t="s">
        <v>35</v>
      </c>
      <c r="C286" t="s">
        <v>391</v>
      </c>
      <c r="G286" s="1" t="s">
        <v>28</v>
      </c>
    </row>
    <row r="287" spans="1:7" x14ac:dyDescent="0.3">
      <c r="A287" s="1" t="s">
        <v>28</v>
      </c>
      <c r="B287" t="s">
        <v>35</v>
      </c>
      <c r="C287" t="s">
        <v>392</v>
      </c>
      <c r="G287" s="1" t="s">
        <v>28</v>
      </c>
    </row>
    <row r="288" spans="1:7" x14ac:dyDescent="0.3">
      <c r="A288" s="1" t="s">
        <v>28</v>
      </c>
      <c r="B288" t="s">
        <v>35</v>
      </c>
      <c r="C288" t="s">
        <v>393</v>
      </c>
      <c r="G288" s="1" t="s">
        <v>28</v>
      </c>
    </row>
    <row r="289" spans="1:7" x14ac:dyDescent="0.3">
      <c r="A289" s="1" t="s">
        <v>39</v>
      </c>
      <c r="B289" t="s">
        <v>35</v>
      </c>
      <c r="C289" t="s">
        <v>394</v>
      </c>
      <c r="G289" s="1" t="s">
        <v>39</v>
      </c>
    </row>
    <row r="290" spans="1:7" x14ac:dyDescent="0.3">
      <c r="A290" s="1" t="s">
        <v>39</v>
      </c>
      <c r="B290" t="s">
        <v>35</v>
      </c>
      <c r="C290" t="s">
        <v>395</v>
      </c>
      <c r="G290" s="1" t="s">
        <v>39</v>
      </c>
    </row>
    <row r="291" spans="1:7" x14ac:dyDescent="0.3">
      <c r="A291" s="1" t="s">
        <v>39</v>
      </c>
      <c r="B291" t="s">
        <v>35</v>
      </c>
      <c r="C291" t="s">
        <v>396</v>
      </c>
      <c r="G291" s="1" t="s">
        <v>39</v>
      </c>
    </row>
    <row r="292" spans="1:7" x14ac:dyDescent="0.3">
      <c r="A292" s="1" t="s">
        <v>39</v>
      </c>
      <c r="B292" t="s">
        <v>35</v>
      </c>
      <c r="C292" t="s">
        <v>397</v>
      </c>
      <c r="G292" s="1" t="s">
        <v>39</v>
      </c>
    </row>
    <row r="293" spans="1:7" x14ac:dyDescent="0.3">
      <c r="A293" s="1" t="s">
        <v>39</v>
      </c>
      <c r="B293" t="s">
        <v>35</v>
      </c>
      <c r="C293" t="s">
        <v>398</v>
      </c>
      <c r="G293" s="1" t="s">
        <v>39</v>
      </c>
    </row>
    <row r="294" spans="1:7" x14ac:dyDescent="0.3">
      <c r="A294" s="1" t="s">
        <v>40</v>
      </c>
      <c r="B294" t="s">
        <v>41</v>
      </c>
      <c r="C294" t="s">
        <v>399</v>
      </c>
      <c r="D294">
        <v>18127</v>
      </c>
      <c r="E294">
        <v>1539</v>
      </c>
      <c r="F294">
        <v>19666</v>
      </c>
      <c r="G294" s="1" t="s">
        <v>40</v>
      </c>
    </row>
    <row r="295" spans="1:7" x14ac:dyDescent="0.3">
      <c r="A295" s="1" t="s">
        <v>40</v>
      </c>
      <c r="B295" t="s">
        <v>41</v>
      </c>
      <c r="C295" t="s">
        <v>400</v>
      </c>
      <c r="D295">
        <v>6979</v>
      </c>
      <c r="E295">
        <v>493</v>
      </c>
      <c r="F295">
        <v>7472</v>
      </c>
      <c r="G295" s="1" t="s">
        <v>40</v>
      </c>
    </row>
    <row r="296" spans="1:7" x14ac:dyDescent="0.3">
      <c r="A296" s="1" t="s">
        <v>40</v>
      </c>
      <c r="B296" t="s">
        <v>41</v>
      </c>
      <c r="C296" t="s">
        <v>401</v>
      </c>
      <c r="D296">
        <v>6643</v>
      </c>
      <c r="E296">
        <v>528</v>
      </c>
      <c r="F296">
        <v>7171</v>
      </c>
      <c r="G296" s="1" t="s">
        <v>40</v>
      </c>
    </row>
    <row r="297" spans="1:7" x14ac:dyDescent="0.3">
      <c r="A297" s="1" t="s">
        <v>40</v>
      </c>
      <c r="B297" t="s">
        <v>41</v>
      </c>
      <c r="C297" t="s">
        <v>94</v>
      </c>
      <c r="D297">
        <v>16262</v>
      </c>
      <c r="E297">
        <v>2801</v>
      </c>
      <c r="F297">
        <v>19063</v>
      </c>
      <c r="G297" s="1" t="s">
        <v>40</v>
      </c>
    </row>
    <row r="298" spans="1:7" x14ac:dyDescent="0.3">
      <c r="A298" s="1" t="s">
        <v>42</v>
      </c>
      <c r="B298" t="s">
        <v>43</v>
      </c>
      <c r="C298" t="s">
        <v>402</v>
      </c>
      <c r="D298" s="10">
        <v>2776</v>
      </c>
      <c r="E298" s="10">
        <v>2728</v>
      </c>
      <c r="F298" s="10">
        <v>5504</v>
      </c>
      <c r="G298" s="1" t="s">
        <v>42</v>
      </c>
    </row>
    <row r="299" spans="1:7" x14ac:dyDescent="0.3">
      <c r="A299" s="1" t="s">
        <v>42</v>
      </c>
      <c r="B299" t="s">
        <v>43</v>
      </c>
      <c r="C299" t="s">
        <v>99</v>
      </c>
      <c r="D299" s="10">
        <v>2298</v>
      </c>
      <c r="E299" s="10">
        <v>3523</v>
      </c>
      <c r="F299" s="10">
        <v>5821</v>
      </c>
      <c r="G299" s="1" t="s">
        <v>42</v>
      </c>
    </row>
    <row r="300" spans="1:7" x14ac:dyDescent="0.3">
      <c r="A300" s="1" t="s">
        <v>42</v>
      </c>
      <c r="B300" t="s">
        <v>38</v>
      </c>
      <c r="C300" t="s">
        <v>108</v>
      </c>
      <c r="D300" s="10">
        <v>7120</v>
      </c>
      <c r="E300" s="10">
        <v>9669</v>
      </c>
      <c r="F300" s="10">
        <v>16789</v>
      </c>
      <c r="G300" s="1" t="s">
        <v>42</v>
      </c>
    </row>
    <row r="301" spans="1:7" x14ac:dyDescent="0.3">
      <c r="A301" s="1" t="s">
        <v>42</v>
      </c>
      <c r="B301" t="s">
        <v>38</v>
      </c>
      <c r="C301" t="s">
        <v>112</v>
      </c>
      <c r="D301" s="10">
        <v>210</v>
      </c>
      <c r="E301" s="10">
        <v>433</v>
      </c>
      <c r="F301" s="10">
        <v>643</v>
      </c>
      <c r="G301" s="1" t="s">
        <v>42</v>
      </c>
    </row>
    <row r="302" spans="1:7" x14ac:dyDescent="0.3">
      <c r="A302" s="1" t="s">
        <v>42</v>
      </c>
      <c r="B302" t="s">
        <v>38</v>
      </c>
      <c r="C302" t="s">
        <v>122</v>
      </c>
      <c r="D302" s="10">
        <v>3253</v>
      </c>
      <c r="E302" s="10">
        <v>5603</v>
      </c>
      <c r="F302" s="10">
        <v>8856</v>
      </c>
      <c r="G302" s="1" t="s">
        <v>42</v>
      </c>
    </row>
    <row r="303" spans="1:7" x14ac:dyDescent="0.3">
      <c r="A303" s="1" t="s">
        <v>42</v>
      </c>
      <c r="B303" t="s">
        <v>38</v>
      </c>
      <c r="C303" t="s">
        <v>123</v>
      </c>
      <c r="D303" s="10">
        <v>1445</v>
      </c>
      <c r="E303" s="10">
        <v>2068</v>
      </c>
      <c r="F303" s="10">
        <v>3513</v>
      </c>
      <c r="G303" s="1" t="s">
        <v>42</v>
      </c>
    </row>
    <row r="304" spans="1:7" x14ac:dyDescent="0.3">
      <c r="A304" s="1" t="s">
        <v>42</v>
      </c>
      <c r="B304" t="s">
        <v>41</v>
      </c>
      <c r="C304" t="s">
        <v>124</v>
      </c>
      <c r="D304" s="10">
        <v>3740</v>
      </c>
      <c r="E304" s="10">
        <v>4518</v>
      </c>
      <c r="F304" s="10">
        <v>8258</v>
      </c>
      <c r="G304" s="1" t="s">
        <v>42</v>
      </c>
    </row>
    <row r="305" spans="1:7" x14ac:dyDescent="0.3">
      <c r="A305" s="1" t="s">
        <v>42</v>
      </c>
      <c r="B305" t="s">
        <v>41</v>
      </c>
      <c r="C305" t="s">
        <v>126</v>
      </c>
      <c r="D305" s="10">
        <v>7940</v>
      </c>
      <c r="E305" s="10">
        <v>7602</v>
      </c>
      <c r="F305" s="10">
        <v>15542</v>
      </c>
      <c r="G305" s="1" t="s">
        <v>42</v>
      </c>
    </row>
    <row r="306" spans="1:7" x14ac:dyDescent="0.3">
      <c r="A306" s="1" t="s">
        <v>42</v>
      </c>
      <c r="B306" t="s">
        <v>41</v>
      </c>
      <c r="C306" t="s">
        <v>127</v>
      </c>
      <c r="D306" s="10">
        <v>1290</v>
      </c>
      <c r="E306" s="10">
        <v>1352</v>
      </c>
      <c r="F306" s="10">
        <v>2642</v>
      </c>
      <c r="G306" s="1" t="s">
        <v>42</v>
      </c>
    </row>
    <row r="307" spans="1:7" x14ac:dyDescent="0.3">
      <c r="A307" s="1" t="s">
        <v>42</v>
      </c>
      <c r="B307" t="s">
        <v>41</v>
      </c>
      <c r="C307" t="s">
        <v>128</v>
      </c>
      <c r="D307" s="10">
        <v>1641</v>
      </c>
      <c r="E307" s="10">
        <v>1935</v>
      </c>
      <c r="F307" s="10">
        <v>3576</v>
      </c>
      <c r="G307" s="1" t="s">
        <v>42</v>
      </c>
    </row>
    <row r="308" spans="1:7" x14ac:dyDescent="0.3">
      <c r="A308" s="1" t="s">
        <v>42</v>
      </c>
      <c r="B308" t="s">
        <v>41</v>
      </c>
      <c r="C308" t="s">
        <v>129</v>
      </c>
      <c r="D308" s="10">
        <v>1779</v>
      </c>
      <c r="E308" s="10">
        <v>3015</v>
      </c>
      <c r="F308" s="10">
        <v>4794</v>
      </c>
      <c r="G308" s="1" t="s">
        <v>42</v>
      </c>
    </row>
    <row r="309" spans="1:7" x14ac:dyDescent="0.3">
      <c r="A309" s="1" t="s">
        <v>42</v>
      </c>
      <c r="B309" t="s">
        <v>41</v>
      </c>
      <c r="C309" t="s">
        <v>130</v>
      </c>
      <c r="D309" s="10">
        <v>3462</v>
      </c>
      <c r="E309" s="10">
        <v>4268</v>
      </c>
      <c r="F309" s="10">
        <v>7730</v>
      </c>
      <c r="G309" s="1" t="s">
        <v>42</v>
      </c>
    </row>
    <row r="310" spans="1:7" x14ac:dyDescent="0.3">
      <c r="A310" s="1" t="s">
        <v>42</v>
      </c>
      <c r="B310" t="s">
        <v>41</v>
      </c>
      <c r="C310" t="s">
        <v>403</v>
      </c>
      <c r="D310" s="10">
        <v>3141</v>
      </c>
      <c r="E310" s="10">
        <v>2366</v>
      </c>
      <c r="F310" s="10">
        <v>5507</v>
      </c>
      <c r="G310" s="1" t="s">
        <v>42</v>
      </c>
    </row>
    <row r="311" spans="1:7" x14ac:dyDescent="0.3">
      <c r="A311" s="1" t="s">
        <v>42</v>
      </c>
      <c r="B311" t="s">
        <v>41</v>
      </c>
      <c r="C311" t="s">
        <v>132</v>
      </c>
      <c r="D311" s="10">
        <v>5130</v>
      </c>
      <c r="E311" s="10">
        <v>3748</v>
      </c>
      <c r="F311" s="10">
        <v>8878</v>
      </c>
      <c r="G311" s="1" t="s">
        <v>42</v>
      </c>
    </row>
    <row r="312" spans="1:7" x14ac:dyDescent="0.3">
      <c r="A312" s="1" t="s">
        <v>42</v>
      </c>
      <c r="B312" t="s">
        <v>41</v>
      </c>
      <c r="C312" t="s">
        <v>133</v>
      </c>
      <c r="D312" s="10">
        <v>7294</v>
      </c>
      <c r="E312" s="10">
        <v>5938</v>
      </c>
      <c r="F312" s="10">
        <v>13232</v>
      </c>
      <c r="G312" s="1" t="s">
        <v>42</v>
      </c>
    </row>
    <row r="313" spans="1:7" x14ac:dyDescent="0.3">
      <c r="A313" s="1" t="s">
        <v>42</v>
      </c>
      <c r="B313" t="s">
        <v>41</v>
      </c>
      <c r="C313" t="s">
        <v>134</v>
      </c>
      <c r="D313" s="10">
        <v>11448</v>
      </c>
      <c r="E313" s="10">
        <v>10790</v>
      </c>
      <c r="F313" s="10">
        <v>22238</v>
      </c>
      <c r="G313" s="1" t="s">
        <v>42</v>
      </c>
    </row>
    <row r="314" spans="1:7" x14ac:dyDescent="0.3">
      <c r="A314" s="1" t="s">
        <v>44</v>
      </c>
      <c r="B314" t="s">
        <v>35</v>
      </c>
      <c r="C314" t="s">
        <v>404</v>
      </c>
      <c r="D314" s="9">
        <v>1522</v>
      </c>
      <c r="E314" s="9">
        <v>1283</v>
      </c>
      <c r="F314" s="9">
        <v>2855</v>
      </c>
      <c r="G314" s="1" t="s">
        <v>44</v>
      </c>
    </row>
    <row r="315" spans="1:7" x14ac:dyDescent="0.3">
      <c r="A315" s="1" t="s">
        <v>44</v>
      </c>
      <c r="B315" t="s">
        <v>35</v>
      </c>
      <c r="C315" t="s">
        <v>405</v>
      </c>
      <c r="D315" s="9">
        <v>2998</v>
      </c>
      <c r="E315" s="9">
        <v>3453</v>
      </c>
      <c r="F315" s="9">
        <v>6519</v>
      </c>
      <c r="G315" s="1" t="s">
        <v>44</v>
      </c>
    </row>
    <row r="316" spans="1:7" x14ac:dyDescent="0.3">
      <c r="A316" s="1" t="s">
        <v>44</v>
      </c>
      <c r="B316" t="s">
        <v>38</v>
      </c>
      <c r="C316" t="s">
        <v>113</v>
      </c>
      <c r="D316" s="9">
        <v>1651</v>
      </c>
      <c r="E316" s="9">
        <v>2022</v>
      </c>
      <c r="F316" s="9">
        <v>3728</v>
      </c>
      <c r="G316" s="1" t="s">
        <v>44</v>
      </c>
    </row>
    <row r="317" spans="1:7" x14ac:dyDescent="0.3">
      <c r="A317" s="1" t="s">
        <v>44</v>
      </c>
      <c r="B317" t="s">
        <v>38</v>
      </c>
      <c r="C317" t="s">
        <v>117</v>
      </c>
      <c r="D317" s="9">
        <v>4724</v>
      </c>
      <c r="E317" s="9">
        <v>2034</v>
      </c>
      <c r="F317" s="9">
        <v>6862</v>
      </c>
      <c r="G317" s="1" t="s">
        <v>44</v>
      </c>
    </row>
    <row r="318" spans="1:7" x14ac:dyDescent="0.3">
      <c r="A318" s="1" t="s">
        <v>44</v>
      </c>
      <c r="B318" t="s">
        <v>41</v>
      </c>
      <c r="C318" t="s">
        <v>125</v>
      </c>
      <c r="D318" s="9">
        <v>3230</v>
      </c>
      <c r="E318" s="9">
        <v>4849</v>
      </c>
      <c r="F318" s="9">
        <v>8182</v>
      </c>
      <c r="G318" s="1" t="s">
        <v>44</v>
      </c>
    </row>
    <row r="319" spans="1:7" x14ac:dyDescent="0.3">
      <c r="A319" s="1" t="s">
        <v>44</v>
      </c>
      <c r="B319" t="s">
        <v>41</v>
      </c>
      <c r="C319" t="s">
        <v>406</v>
      </c>
      <c r="D319" s="9">
        <v>3040</v>
      </c>
      <c r="E319" s="9">
        <v>1971</v>
      </c>
      <c r="F319" s="9">
        <v>5091</v>
      </c>
      <c r="G319" s="1" t="s">
        <v>44</v>
      </c>
    </row>
    <row r="320" spans="1:7" x14ac:dyDescent="0.3">
      <c r="A320" s="1" t="s">
        <v>44</v>
      </c>
      <c r="B320" t="s">
        <v>41</v>
      </c>
      <c r="C320" t="s">
        <v>407</v>
      </c>
      <c r="D320" s="9">
        <v>9903</v>
      </c>
      <c r="E320" s="9">
        <v>2963</v>
      </c>
      <c r="F320" s="9">
        <v>13144</v>
      </c>
      <c r="G320" s="1" t="s">
        <v>44</v>
      </c>
    </row>
    <row r="321" spans="1:7" x14ac:dyDescent="0.3">
      <c r="A321" s="1" t="s">
        <v>44</v>
      </c>
      <c r="B321" t="s">
        <v>41</v>
      </c>
      <c r="C321" t="s">
        <v>408</v>
      </c>
      <c r="D321" s="9">
        <v>11105</v>
      </c>
      <c r="E321" s="9">
        <v>1256</v>
      </c>
      <c r="F321" s="9">
        <v>12996</v>
      </c>
      <c r="G321" s="1" t="s">
        <v>44</v>
      </c>
    </row>
    <row r="322" spans="1:7" x14ac:dyDescent="0.3">
      <c r="A322" s="1" t="s">
        <v>44</v>
      </c>
      <c r="B322" t="s">
        <v>41</v>
      </c>
      <c r="C322" t="s">
        <v>409</v>
      </c>
      <c r="D322" s="9">
        <v>8311</v>
      </c>
      <c r="E322" s="9">
        <v>2683</v>
      </c>
      <c r="F322" s="9">
        <v>11189</v>
      </c>
      <c r="G322" s="1" t="s">
        <v>44</v>
      </c>
    </row>
    <row r="323" spans="1:7" x14ac:dyDescent="0.3">
      <c r="A323" s="1" t="s">
        <v>44</v>
      </c>
      <c r="B323" t="s">
        <v>41</v>
      </c>
      <c r="C323" t="s">
        <v>131</v>
      </c>
      <c r="D323" s="9">
        <v>8156</v>
      </c>
      <c r="E323" s="9">
        <v>5496</v>
      </c>
      <c r="F323" s="9">
        <v>13831</v>
      </c>
      <c r="G323" s="1" t="s">
        <v>44</v>
      </c>
    </row>
    <row r="324" spans="1:7" x14ac:dyDescent="0.3">
      <c r="A324" s="1" t="s">
        <v>44</v>
      </c>
      <c r="B324" t="s">
        <v>41</v>
      </c>
      <c r="C324" t="s">
        <v>135</v>
      </c>
      <c r="D324" s="9">
        <v>407</v>
      </c>
      <c r="E324" s="9">
        <v>303</v>
      </c>
      <c r="F324" s="9">
        <v>723</v>
      </c>
      <c r="G324" s="1" t="s">
        <v>44</v>
      </c>
    </row>
    <row r="325" spans="1:7" x14ac:dyDescent="0.3">
      <c r="A325" s="1" t="s">
        <v>45</v>
      </c>
      <c r="B325" t="s">
        <v>37</v>
      </c>
      <c r="C325" t="s">
        <v>70</v>
      </c>
      <c r="D325" s="9">
        <v>1036</v>
      </c>
      <c r="E325" s="10">
        <v>2271</v>
      </c>
      <c r="F325" s="10">
        <v>3468</v>
      </c>
      <c r="G325" s="1" t="s">
        <v>45</v>
      </c>
    </row>
    <row r="326" spans="1:7" x14ac:dyDescent="0.3">
      <c r="A326" s="1" t="s">
        <v>45</v>
      </c>
      <c r="B326" t="s">
        <v>37</v>
      </c>
      <c r="C326" t="s">
        <v>71</v>
      </c>
      <c r="D326" s="9">
        <v>988</v>
      </c>
      <c r="E326" s="10">
        <v>1641</v>
      </c>
      <c r="F326" s="10">
        <v>2744</v>
      </c>
      <c r="G326" s="1" t="s">
        <v>45</v>
      </c>
    </row>
    <row r="327" spans="1:7" x14ac:dyDescent="0.3">
      <c r="A327" s="1" t="s">
        <v>45</v>
      </c>
      <c r="B327" t="s">
        <v>37</v>
      </c>
      <c r="C327" t="s">
        <v>72</v>
      </c>
      <c r="D327" s="9">
        <v>186</v>
      </c>
      <c r="E327" s="10">
        <v>271</v>
      </c>
      <c r="F327" s="10">
        <v>478</v>
      </c>
      <c r="G327" s="1" t="s">
        <v>45</v>
      </c>
    </row>
    <row r="328" spans="1:7" x14ac:dyDescent="0.3">
      <c r="A328" s="1" t="s">
        <v>45</v>
      </c>
      <c r="B328" t="s">
        <v>37</v>
      </c>
      <c r="C328" t="s">
        <v>73</v>
      </c>
      <c r="D328" s="9">
        <v>363</v>
      </c>
      <c r="E328" s="10">
        <v>404</v>
      </c>
      <c r="F328" s="10">
        <v>790</v>
      </c>
      <c r="G328" s="1" t="s">
        <v>45</v>
      </c>
    </row>
    <row r="329" spans="1:7" x14ac:dyDescent="0.3">
      <c r="A329" s="1" t="s">
        <v>45</v>
      </c>
      <c r="B329" t="s">
        <v>37</v>
      </c>
      <c r="C329" t="s">
        <v>74</v>
      </c>
      <c r="D329" s="9">
        <v>862</v>
      </c>
      <c r="E329" s="10">
        <v>891</v>
      </c>
      <c r="F329" s="10">
        <v>1809</v>
      </c>
      <c r="G329" s="1" t="s">
        <v>45</v>
      </c>
    </row>
    <row r="330" spans="1:7" x14ac:dyDescent="0.3">
      <c r="A330" s="1" t="s">
        <v>45</v>
      </c>
      <c r="B330" t="s">
        <v>37</v>
      </c>
      <c r="C330" t="s">
        <v>75</v>
      </c>
      <c r="D330" s="9">
        <v>3265</v>
      </c>
      <c r="E330" s="10">
        <v>5117</v>
      </c>
      <c r="F330" s="10">
        <v>8674</v>
      </c>
      <c r="G330" s="1" t="s">
        <v>45</v>
      </c>
    </row>
    <row r="331" spans="1:7" x14ac:dyDescent="0.3">
      <c r="A331" s="1" t="s">
        <v>45</v>
      </c>
      <c r="B331" t="s">
        <v>37</v>
      </c>
      <c r="C331" t="s">
        <v>79</v>
      </c>
      <c r="D331" s="9">
        <v>713</v>
      </c>
      <c r="E331" s="10">
        <v>1500</v>
      </c>
      <c r="F331" s="10">
        <v>2293</v>
      </c>
      <c r="G331" s="1" t="s">
        <v>45</v>
      </c>
    </row>
    <row r="332" spans="1:7" x14ac:dyDescent="0.3">
      <c r="A332" s="1" t="s">
        <v>45</v>
      </c>
      <c r="B332" t="s">
        <v>37</v>
      </c>
      <c r="C332" t="s">
        <v>80</v>
      </c>
      <c r="D332" s="9">
        <v>581</v>
      </c>
      <c r="E332" s="10">
        <v>301</v>
      </c>
      <c r="F332" s="10">
        <v>916</v>
      </c>
      <c r="G332" s="1" t="s">
        <v>45</v>
      </c>
    </row>
    <row r="333" spans="1:7" x14ac:dyDescent="0.3">
      <c r="A333" s="1" t="s">
        <v>45</v>
      </c>
      <c r="B333" t="s">
        <v>37</v>
      </c>
      <c r="C333" t="s">
        <v>81</v>
      </c>
      <c r="D333" s="9">
        <v>343</v>
      </c>
      <c r="E333" s="10">
        <v>538</v>
      </c>
      <c r="F333" s="10">
        <v>926</v>
      </c>
      <c r="G333" s="1" t="s">
        <v>45</v>
      </c>
    </row>
    <row r="334" spans="1:7" x14ac:dyDescent="0.3">
      <c r="A334" s="1" t="s">
        <v>45</v>
      </c>
      <c r="B334" t="s">
        <v>37</v>
      </c>
      <c r="C334" t="s">
        <v>82</v>
      </c>
      <c r="D334" s="9">
        <v>268</v>
      </c>
      <c r="E334" s="10">
        <v>443</v>
      </c>
      <c r="F334" s="10">
        <v>739</v>
      </c>
      <c r="G334" s="1" t="s">
        <v>45</v>
      </c>
    </row>
    <row r="335" spans="1:7" x14ac:dyDescent="0.3">
      <c r="A335" s="1" t="s">
        <v>45</v>
      </c>
      <c r="B335" t="s">
        <v>37</v>
      </c>
      <c r="C335" t="s">
        <v>83</v>
      </c>
      <c r="D335" s="9">
        <v>1138</v>
      </c>
      <c r="E335" s="10">
        <v>1204</v>
      </c>
      <c r="F335" s="10">
        <v>2469</v>
      </c>
      <c r="G335" s="1" t="s">
        <v>45</v>
      </c>
    </row>
    <row r="336" spans="1:7" x14ac:dyDescent="0.3">
      <c r="A336" s="1" t="s">
        <v>45</v>
      </c>
      <c r="B336" t="s">
        <v>37</v>
      </c>
      <c r="C336" t="s">
        <v>84</v>
      </c>
      <c r="D336" s="9">
        <v>1076</v>
      </c>
      <c r="E336" s="10">
        <v>2130</v>
      </c>
      <c r="F336" s="10">
        <v>3330</v>
      </c>
      <c r="G336" s="1" t="s">
        <v>45</v>
      </c>
    </row>
    <row r="337" spans="1:7" x14ac:dyDescent="0.3">
      <c r="A337" s="1" t="s">
        <v>45</v>
      </c>
      <c r="B337" t="s">
        <v>37</v>
      </c>
      <c r="C337" t="s">
        <v>85</v>
      </c>
      <c r="D337" s="9">
        <v>787</v>
      </c>
      <c r="E337" s="10">
        <v>1616</v>
      </c>
      <c r="F337" s="10">
        <v>2515</v>
      </c>
      <c r="G337" s="1" t="s">
        <v>45</v>
      </c>
    </row>
    <row r="338" spans="1:7" x14ac:dyDescent="0.3">
      <c r="A338" s="1" t="s">
        <v>45</v>
      </c>
      <c r="B338" t="s">
        <v>37</v>
      </c>
      <c r="C338" t="s">
        <v>87</v>
      </c>
      <c r="D338" s="9">
        <v>396</v>
      </c>
      <c r="E338" s="10">
        <v>576</v>
      </c>
      <c r="F338" s="10">
        <v>1000</v>
      </c>
      <c r="G338" s="1" t="s">
        <v>45</v>
      </c>
    </row>
    <row r="339" spans="1:7" x14ac:dyDescent="0.3">
      <c r="A339" s="1" t="s">
        <v>45</v>
      </c>
      <c r="B339" t="s">
        <v>37</v>
      </c>
      <c r="C339" t="s">
        <v>88</v>
      </c>
      <c r="D339" s="9">
        <v>1333</v>
      </c>
      <c r="E339" s="10">
        <v>2636</v>
      </c>
      <c r="F339" s="10">
        <v>4139</v>
      </c>
      <c r="G339" s="1" t="s">
        <v>45</v>
      </c>
    </row>
    <row r="340" spans="1:7" x14ac:dyDescent="0.3">
      <c r="A340" s="1" t="s">
        <v>45</v>
      </c>
      <c r="B340" t="s">
        <v>37</v>
      </c>
      <c r="C340" t="s">
        <v>89</v>
      </c>
      <c r="D340" s="9">
        <v>334</v>
      </c>
      <c r="E340" s="10">
        <v>374</v>
      </c>
      <c r="F340" s="10">
        <v>755</v>
      </c>
      <c r="G340" s="1" t="s">
        <v>45</v>
      </c>
    </row>
    <row r="341" spans="1:7" x14ac:dyDescent="0.3">
      <c r="A341" s="1" t="s">
        <v>45</v>
      </c>
      <c r="B341" t="s">
        <v>37</v>
      </c>
      <c r="C341" t="s">
        <v>93</v>
      </c>
      <c r="D341" s="9">
        <v>1538</v>
      </c>
      <c r="E341" s="10">
        <v>2764</v>
      </c>
      <c r="F341" s="10">
        <v>4425</v>
      </c>
      <c r="G341" s="1" t="s">
        <v>45</v>
      </c>
    </row>
    <row r="342" spans="1:7" x14ac:dyDescent="0.3">
      <c r="A342" s="1" t="s">
        <v>45</v>
      </c>
      <c r="B342" t="s">
        <v>37</v>
      </c>
      <c r="C342" t="s">
        <v>94</v>
      </c>
      <c r="D342" s="9">
        <v>1001</v>
      </c>
      <c r="E342" s="10">
        <v>1818</v>
      </c>
      <c r="F342" s="10">
        <v>2911</v>
      </c>
      <c r="G342" s="1" t="s">
        <v>45</v>
      </c>
    </row>
    <row r="343" spans="1:7" x14ac:dyDescent="0.3">
      <c r="A343" s="1" t="s">
        <v>45</v>
      </c>
      <c r="B343" t="s">
        <v>38</v>
      </c>
      <c r="C343" t="s">
        <v>107</v>
      </c>
      <c r="D343" s="9">
        <v>2326</v>
      </c>
      <c r="E343" s="10">
        <v>2953</v>
      </c>
      <c r="F343" s="10">
        <v>5310</v>
      </c>
      <c r="G343" s="1" t="s">
        <v>45</v>
      </c>
    </row>
    <row r="344" spans="1:7" x14ac:dyDescent="0.3">
      <c r="A344" s="1" t="s">
        <v>45</v>
      </c>
      <c r="B344" t="s">
        <v>38</v>
      </c>
      <c r="C344" t="s">
        <v>410</v>
      </c>
      <c r="D344" s="9">
        <v>1744</v>
      </c>
      <c r="E344" s="10">
        <v>1664</v>
      </c>
      <c r="F344" s="10">
        <v>3477</v>
      </c>
      <c r="G344" s="1" t="s">
        <v>45</v>
      </c>
    </row>
    <row r="345" spans="1:7" x14ac:dyDescent="0.3">
      <c r="A345" s="1" t="s">
        <v>45</v>
      </c>
      <c r="B345" t="s">
        <v>38</v>
      </c>
      <c r="C345" t="s">
        <v>111</v>
      </c>
      <c r="D345" s="9">
        <v>11233</v>
      </c>
      <c r="E345" s="10">
        <v>13994</v>
      </c>
      <c r="F345" s="10">
        <v>25520</v>
      </c>
      <c r="G345" s="1" t="s">
        <v>45</v>
      </c>
    </row>
    <row r="346" spans="1:7" x14ac:dyDescent="0.3">
      <c r="A346" s="1" t="s">
        <v>45</v>
      </c>
      <c r="B346" t="s">
        <v>38</v>
      </c>
      <c r="C346" t="s">
        <v>118</v>
      </c>
      <c r="D346" s="9">
        <v>668</v>
      </c>
      <c r="E346" s="10">
        <v>1129</v>
      </c>
      <c r="F346" s="10">
        <v>1808</v>
      </c>
      <c r="G346" s="1" t="s">
        <v>45</v>
      </c>
    </row>
    <row r="347" spans="1:7" x14ac:dyDescent="0.3">
      <c r="A347" s="1" t="s">
        <v>45</v>
      </c>
      <c r="B347" t="s">
        <v>38</v>
      </c>
      <c r="C347" t="s">
        <v>119</v>
      </c>
      <c r="D347" s="9">
        <v>1573</v>
      </c>
      <c r="E347" s="10">
        <v>1756</v>
      </c>
      <c r="F347" s="10">
        <v>3366</v>
      </c>
      <c r="G347" s="1" t="s">
        <v>45</v>
      </c>
    </row>
    <row r="348" spans="1:7" x14ac:dyDescent="0.3">
      <c r="A348" s="1" t="s">
        <v>45</v>
      </c>
      <c r="B348" t="s">
        <v>38</v>
      </c>
      <c r="C348" t="s">
        <v>411</v>
      </c>
      <c r="D348" s="9">
        <v>973</v>
      </c>
      <c r="E348" s="10">
        <v>907</v>
      </c>
      <c r="F348" s="10">
        <v>1901</v>
      </c>
      <c r="G348" s="1" t="s">
        <v>45</v>
      </c>
    </row>
    <row r="349" spans="1:7" x14ac:dyDescent="0.3">
      <c r="A349" s="1" t="s">
        <v>45</v>
      </c>
      <c r="B349" t="s">
        <v>46</v>
      </c>
      <c r="C349" t="s">
        <v>136</v>
      </c>
      <c r="D349" s="9">
        <v>412</v>
      </c>
      <c r="E349" s="10">
        <v>521</v>
      </c>
      <c r="F349" s="10">
        <v>998</v>
      </c>
      <c r="G349" s="1" t="s">
        <v>45</v>
      </c>
    </row>
    <row r="350" spans="1:7" x14ac:dyDescent="0.3">
      <c r="A350" s="1" t="s">
        <v>45</v>
      </c>
      <c r="B350" t="s">
        <v>46</v>
      </c>
      <c r="C350" t="s">
        <v>79</v>
      </c>
      <c r="D350" s="9">
        <v>428</v>
      </c>
      <c r="E350" s="10">
        <v>1182</v>
      </c>
      <c r="F350" s="10">
        <v>1670</v>
      </c>
      <c r="G350" s="1" t="s">
        <v>45</v>
      </c>
    </row>
    <row r="351" spans="1:7" x14ac:dyDescent="0.3">
      <c r="A351" s="1" t="s">
        <v>45</v>
      </c>
      <c r="B351" t="s">
        <v>46</v>
      </c>
      <c r="C351" t="s">
        <v>137</v>
      </c>
      <c r="D351" s="9">
        <v>1020</v>
      </c>
      <c r="E351" s="10">
        <v>1488</v>
      </c>
      <c r="F351" s="10">
        <v>2583</v>
      </c>
      <c r="G351" s="1" t="s">
        <v>45</v>
      </c>
    </row>
    <row r="352" spans="1:7" x14ac:dyDescent="0.3">
      <c r="A352" s="1" t="s">
        <v>45</v>
      </c>
      <c r="B352" t="s">
        <v>46</v>
      </c>
      <c r="C352" t="s">
        <v>412</v>
      </c>
      <c r="D352" s="9">
        <v>1431</v>
      </c>
      <c r="E352" s="10">
        <v>2190</v>
      </c>
      <c r="F352" s="10">
        <v>3747</v>
      </c>
      <c r="G352" s="1" t="s">
        <v>45</v>
      </c>
    </row>
    <row r="353" spans="1:7" x14ac:dyDescent="0.3">
      <c r="A353" s="1" t="s">
        <v>45</v>
      </c>
      <c r="B353" t="s">
        <v>46</v>
      </c>
      <c r="C353" t="s">
        <v>138</v>
      </c>
      <c r="D353" s="9">
        <v>346</v>
      </c>
      <c r="E353" s="10">
        <v>842</v>
      </c>
      <c r="F353" s="10">
        <v>1231</v>
      </c>
      <c r="G353" s="1" t="s">
        <v>45</v>
      </c>
    </row>
    <row r="354" spans="1:7" x14ac:dyDescent="0.3">
      <c r="A354" s="1" t="s">
        <v>45</v>
      </c>
      <c r="B354" t="s">
        <v>46</v>
      </c>
      <c r="C354" t="s">
        <v>139</v>
      </c>
      <c r="D354" s="9">
        <v>1534</v>
      </c>
      <c r="E354" s="10">
        <v>2234</v>
      </c>
      <c r="F354" s="10">
        <v>3936</v>
      </c>
      <c r="G354" s="1" t="s">
        <v>45</v>
      </c>
    </row>
    <row r="355" spans="1:7" x14ac:dyDescent="0.3">
      <c r="A355" s="1" t="s">
        <v>45</v>
      </c>
      <c r="B355" t="s">
        <v>46</v>
      </c>
      <c r="C355" t="s">
        <v>276</v>
      </c>
      <c r="D355" s="9">
        <v>1022</v>
      </c>
      <c r="E355" s="10">
        <v>1973</v>
      </c>
      <c r="F355" s="10">
        <v>3109</v>
      </c>
      <c r="G355" s="1" t="s">
        <v>45</v>
      </c>
    </row>
    <row r="356" spans="1:7" x14ac:dyDescent="0.3">
      <c r="A356" s="1" t="s">
        <v>45</v>
      </c>
      <c r="B356" t="s">
        <v>46</v>
      </c>
      <c r="C356" t="s">
        <v>140</v>
      </c>
      <c r="D356" s="9">
        <v>2385</v>
      </c>
      <c r="E356" s="10">
        <v>2251</v>
      </c>
      <c r="F356" s="10">
        <v>4794</v>
      </c>
      <c r="G356" s="1" t="s">
        <v>45</v>
      </c>
    </row>
    <row r="357" spans="1:7" x14ac:dyDescent="0.3">
      <c r="A357" s="1" t="s">
        <v>45</v>
      </c>
      <c r="B357" t="s">
        <v>46</v>
      </c>
      <c r="C357" t="s">
        <v>141</v>
      </c>
      <c r="D357" s="9">
        <v>546</v>
      </c>
      <c r="E357" s="10">
        <v>886</v>
      </c>
      <c r="F357" s="10">
        <v>1495</v>
      </c>
      <c r="G357" s="1" t="s">
        <v>45</v>
      </c>
    </row>
    <row r="358" spans="1:7" x14ac:dyDescent="0.3">
      <c r="A358" s="1" t="s">
        <v>45</v>
      </c>
      <c r="B358" t="s">
        <v>46</v>
      </c>
      <c r="C358" t="s">
        <v>413</v>
      </c>
      <c r="D358" s="9">
        <v>1146</v>
      </c>
      <c r="E358" s="10">
        <v>1404</v>
      </c>
      <c r="F358" s="10">
        <v>2626</v>
      </c>
      <c r="G358" s="1" t="s">
        <v>45</v>
      </c>
    </row>
    <row r="359" spans="1:7" x14ac:dyDescent="0.3">
      <c r="A359" s="1" t="s">
        <v>45</v>
      </c>
      <c r="B359" t="s">
        <v>46</v>
      </c>
      <c r="C359" t="s">
        <v>105</v>
      </c>
      <c r="D359" s="9">
        <v>1081</v>
      </c>
      <c r="E359" s="10">
        <v>2244</v>
      </c>
      <c r="F359" s="10">
        <v>3414</v>
      </c>
      <c r="G359" s="1" t="s">
        <v>45</v>
      </c>
    </row>
    <row r="360" spans="1:7" x14ac:dyDescent="0.3">
      <c r="A360" s="1" t="s">
        <v>47</v>
      </c>
      <c r="B360" t="s">
        <v>43</v>
      </c>
      <c r="C360" t="s">
        <v>102</v>
      </c>
      <c r="D360" s="10">
        <v>5703</v>
      </c>
      <c r="E360" s="10">
        <v>6558</v>
      </c>
      <c r="F360" s="10">
        <v>12376</v>
      </c>
      <c r="G360" s="1" t="s">
        <v>47</v>
      </c>
    </row>
    <row r="361" spans="1:7" x14ac:dyDescent="0.3">
      <c r="A361" s="1" t="s">
        <v>47</v>
      </c>
      <c r="B361" t="s">
        <v>48</v>
      </c>
      <c r="C361" t="s">
        <v>414</v>
      </c>
      <c r="D361" s="10">
        <v>149</v>
      </c>
      <c r="E361" s="10">
        <v>167</v>
      </c>
      <c r="F361" s="10">
        <v>328</v>
      </c>
      <c r="G361" s="1" t="s">
        <v>47</v>
      </c>
    </row>
    <row r="362" spans="1:7" x14ac:dyDescent="0.3">
      <c r="A362" s="1" t="s">
        <v>47</v>
      </c>
      <c r="B362" t="s">
        <v>48</v>
      </c>
      <c r="C362" t="s">
        <v>415</v>
      </c>
      <c r="D362" s="10">
        <v>1183</v>
      </c>
      <c r="E362" s="10">
        <v>1771</v>
      </c>
      <c r="F362" s="10">
        <v>3064</v>
      </c>
      <c r="G362" s="1" t="s">
        <v>47</v>
      </c>
    </row>
    <row r="363" spans="1:7" x14ac:dyDescent="0.3">
      <c r="A363" s="1" t="s">
        <v>47</v>
      </c>
      <c r="B363" t="s">
        <v>48</v>
      </c>
      <c r="C363" t="s">
        <v>416</v>
      </c>
      <c r="D363" s="10">
        <v>214</v>
      </c>
      <c r="E363" s="10">
        <v>333</v>
      </c>
      <c r="F363" s="10">
        <v>557</v>
      </c>
      <c r="G363" s="1" t="s">
        <v>47</v>
      </c>
    </row>
    <row r="364" spans="1:7" x14ac:dyDescent="0.3">
      <c r="A364" s="1" t="s">
        <v>47</v>
      </c>
      <c r="B364" t="s">
        <v>48</v>
      </c>
      <c r="C364" t="s">
        <v>417</v>
      </c>
      <c r="D364" s="10">
        <v>1883</v>
      </c>
      <c r="E364" s="10">
        <v>2969</v>
      </c>
      <c r="F364" s="10">
        <v>5008</v>
      </c>
      <c r="G364" s="1" t="s">
        <v>47</v>
      </c>
    </row>
    <row r="365" spans="1:7" x14ac:dyDescent="0.3">
      <c r="A365" s="1" t="s">
        <v>47</v>
      </c>
      <c r="B365" t="s">
        <v>48</v>
      </c>
      <c r="C365" t="s">
        <v>418</v>
      </c>
      <c r="D365" s="10">
        <v>1261</v>
      </c>
      <c r="E365" s="10">
        <v>2361</v>
      </c>
      <c r="F365" s="10">
        <v>3691</v>
      </c>
      <c r="G365" s="1" t="s">
        <v>47</v>
      </c>
    </row>
    <row r="366" spans="1:7" x14ac:dyDescent="0.3">
      <c r="A366" s="1" t="s">
        <v>47</v>
      </c>
      <c r="B366" t="s">
        <v>48</v>
      </c>
      <c r="C366" t="s">
        <v>419</v>
      </c>
      <c r="D366" s="10">
        <v>771</v>
      </c>
      <c r="E366" s="10">
        <v>1404</v>
      </c>
      <c r="F366" s="10">
        <v>2262</v>
      </c>
      <c r="G366" s="1" t="s">
        <v>47</v>
      </c>
    </row>
    <row r="367" spans="1:7" x14ac:dyDescent="0.3">
      <c r="A367" s="1" t="s">
        <v>47</v>
      </c>
      <c r="B367" t="s">
        <v>48</v>
      </c>
      <c r="C367" t="s">
        <v>420</v>
      </c>
      <c r="D367" s="10">
        <v>779</v>
      </c>
      <c r="E367" s="10">
        <v>1292</v>
      </c>
      <c r="F367" s="10">
        <v>2125</v>
      </c>
      <c r="G367" s="1" t="s">
        <v>47</v>
      </c>
    </row>
    <row r="368" spans="1:7" x14ac:dyDescent="0.3">
      <c r="A368" s="1" t="s">
        <v>47</v>
      </c>
      <c r="B368" t="s">
        <v>48</v>
      </c>
      <c r="C368" t="s">
        <v>421</v>
      </c>
      <c r="D368" s="10">
        <v>644</v>
      </c>
      <c r="E368" s="10">
        <v>1335</v>
      </c>
      <c r="F368" s="10">
        <v>2045</v>
      </c>
      <c r="G368" s="1" t="s">
        <v>47</v>
      </c>
    </row>
    <row r="369" spans="1:7" x14ac:dyDescent="0.3">
      <c r="A369" s="1" t="s">
        <v>47</v>
      </c>
      <c r="B369" t="s">
        <v>48</v>
      </c>
      <c r="C369" t="s">
        <v>422</v>
      </c>
      <c r="D369" s="10">
        <v>596</v>
      </c>
      <c r="E369" s="10">
        <v>861</v>
      </c>
      <c r="F369" s="10">
        <v>1495</v>
      </c>
      <c r="G369" s="1" t="s">
        <v>47</v>
      </c>
    </row>
    <row r="370" spans="1:7" x14ac:dyDescent="0.3">
      <c r="A370" s="1" t="s">
        <v>47</v>
      </c>
      <c r="B370" t="s">
        <v>48</v>
      </c>
      <c r="C370" t="s">
        <v>423</v>
      </c>
      <c r="D370" s="10">
        <v>1254</v>
      </c>
      <c r="E370" s="10">
        <v>1876</v>
      </c>
      <c r="F370" s="10">
        <v>3210</v>
      </c>
      <c r="G370" s="1" t="s">
        <v>47</v>
      </c>
    </row>
    <row r="371" spans="1:7" x14ac:dyDescent="0.3">
      <c r="A371" s="1" t="s">
        <v>47</v>
      </c>
      <c r="B371" t="s">
        <v>48</v>
      </c>
      <c r="C371" t="s">
        <v>424</v>
      </c>
      <c r="D371" s="10">
        <v>1701</v>
      </c>
      <c r="E371" s="10">
        <v>2612</v>
      </c>
      <c r="F371" s="10">
        <v>4409</v>
      </c>
      <c r="G371" s="1" t="s">
        <v>47</v>
      </c>
    </row>
    <row r="372" spans="1:7" x14ac:dyDescent="0.3">
      <c r="A372" s="1" t="s">
        <v>47</v>
      </c>
      <c r="B372" t="s">
        <v>48</v>
      </c>
      <c r="C372" t="s">
        <v>425</v>
      </c>
      <c r="D372" s="10">
        <v>2835</v>
      </c>
      <c r="E372" s="10">
        <v>4110</v>
      </c>
      <c r="F372" s="10">
        <v>7235</v>
      </c>
      <c r="G372" s="1" t="s">
        <v>47</v>
      </c>
    </row>
    <row r="373" spans="1:7" x14ac:dyDescent="0.3">
      <c r="A373" s="1" t="s">
        <v>47</v>
      </c>
      <c r="B373" t="s">
        <v>48</v>
      </c>
      <c r="C373" t="s">
        <v>426</v>
      </c>
      <c r="D373" s="10">
        <v>453</v>
      </c>
      <c r="E373" s="10">
        <v>1055</v>
      </c>
      <c r="F373" s="10">
        <v>1555</v>
      </c>
      <c r="G373" s="1" t="s">
        <v>47</v>
      </c>
    </row>
    <row r="374" spans="1:7" x14ac:dyDescent="0.3">
      <c r="A374" s="1" t="s">
        <v>47</v>
      </c>
      <c r="B374" t="s">
        <v>48</v>
      </c>
      <c r="C374" t="s">
        <v>427</v>
      </c>
      <c r="D374" s="10">
        <v>562</v>
      </c>
      <c r="E374" s="10">
        <v>1174</v>
      </c>
      <c r="F374" s="10">
        <v>1791</v>
      </c>
      <c r="G374" s="1" t="s">
        <v>47</v>
      </c>
    </row>
    <row r="375" spans="1:7" x14ac:dyDescent="0.3">
      <c r="A375" s="1" t="s">
        <v>47</v>
      </c>
      <c r="B375" t="s">
        <v>48</v>
      </c>
      <c r="C375" t="s">
        <v>428</v>
      </c>
      <c r="D375" s="10">
        <v>1621</v>
      </c>
      <c r="E375" s="10">
        <v>1687</v>
      </c>
      <c r="F375" s="10">
        <v>3422</v>
      </c>
      <c r="G375" s="1" t="s">
        <v>47</v>
      </c>
    </row>
    <row r="376" spans="1:7" x14ac:dyDescent="0.3">
      <c r="A376" s="1" t="s">
        <v>47</v>
      </c>
      <c r="B376" t="s">
        <v>48</v>
      </c>
      <c r="C376" t="s">
        <v>429</v>
      </c>
      <c r="D376" s="10">
        <v>437</v>
      </c>
      <c r="E376" s="10">
        <v>732</v>
      </c>
      <c r="F376" s="10">
        <v>1204</v>
      </c>
      <c r="G376" s="1" t="s">
        <v>47</v>
      </c>
    </row>
    <row r="377" spans="1:7" x14ac:dyDescent="0.3">
      <c r="A377" s="1" t="s">
        <v>47</v>
      </c>
      <c r="B377" t="s">
        <v>48</v>
      </c>
      <c r="C377" t="s">
        <v>430</v>
      </c>
      <c r="D377" s="10">
        <v>416</v>
      </c>
      <c r="E377" s="10">
        <v>783</v>
      </c>
      <c r="F377" s="10">
        <v>1230</v>
      </c>
      <c r="G377" s="1" t="s">
        <v>47</v>
      </c>
    </row>
    <row r="378" spans="1:7" x14ac:dyDescent="0.3">
      <c r="A378" s="1" t="s">
        <v>47</v>
      </c>
      <c r="B378" t="s">
        <v>48</v>
      </c>
      <c r="C378" t="s">
        <v>431</v>
      </c>
      <c r="D378" s="10">
        <v>4645</v>
      </c>
      <c r="E378" s="10">
        <v>6005</v>
      </c>
      <c r="F378" s="10">
        <v>10896</v>
      </c>
      <c r="G378" s="1" t="s">
        <v>47</v>
      </c>
    </row>
    <row r="379" spans="1:7" x14ac:dyDescent="0.3">
      <c r="A379" s="1" t="s">
        <v>47</v>
      </c>
      <c r="B379" t="s">
        <v>48</v>
      </c>
      <c r="C379" t="s">
        <v>432</v>
      </c>
      <c r="D379" s="10">
        <v>796</v>
      </c>
      <c r="E379" s="10">
        <v>931</v>
      </c>
      <c r="F379" s="10">
        <v>1796</v>
      </c>
      <c r="G379" s="1" t="s">
        <v>47</v>
      </c>
    </row>
    <row r="380" spans="1:7" x14ac:dyDescent="0.3">
      <c r="A380" s="1" t="s">
        <v>47</v>
      </c>
      <c r="B380" t="s">
        <v>48</v>
      </c>
      <c r="C380" t="s">
        <v>433</v>
      </c>
      <c r="D380" s="10">
        <v>981</v>
      </c>
      <c r="E380" s="10">
        <v>1495</v>
      </c>
      <c r="F380" s="10">
        <v>2555</v>
      </c>
      <c r="G380" s="1" t="s">
        <v>47</v>
      </c>
    </row>
    <row r="381" spans="1:7" x14ac:dyDescent="0.3">
      <c r="A381" s="1" t="s">
        <v>47</v>
      </c>
      <c r="B381" t="s">
        <v>48</v>
      </c>
      <c r="C381" t="s">
        <v>434</v>
      </c>
      <c r="D381" s="10">
        <v>255</v>
      </c>
      <c r="E381" s="10">
        <v>431</v>
      </c>
      <c r="F381" s="10">
        <v>708</v>
      </c>
      <c r="G381" s="1" t="s">
        <v>47</v>
      </c>
    </row>
    <row r="382" spans="1:7" x14ac:dyDescent="0.3">
      <c r="A382" s="1" t="s">
        <v>47</v>
      </c>
      <c r="B382" t="s">
        <v>48</v>
      </c>
      <c r="C382" t="s">
        <v>435</v>
      </c>
      <c r="D382" s="10">
        <v>4704</v>
      </c>
      <c r="E382" s="10">
        <v>7179</v>
      </c>
      <c r="F382" s="10">
        <v>12272</v>
      </c>
      <c r="G382" s="1" t="s">
        <v>47</v>
      </c>
    </row>
    <row r="383" spans="1:7" x14ac:dyDescent="0.3">
      <c r="A383" s="1" t="s">
        <v>47</v>
      </c>
      <c r="B383" t="s">
        <v>48</v>
      </c>
      <c r="C383" t="s">
        <v>436</v>
      </c>
      <c r="D383" s="10">
        <v>0</v>
      </c>
      <c r="E383" s="10">
        <v>10</v>
      </c>
      <c r="F383" s="10">
        <v>10</v>
      </c>
      <c r="G383" s="1" t="s">
        <v>47</v>
      </c>
    </row>
    <row r="384" spans="1:7" x14ac:dyDescent="0.3">
      <c r="A384" s="1" t="s">
        <v>47</v>
      </c>
      <c r="B384" t="s">
        <v>48</v>
      </c>
      <c r="C384" t="s">
        <v>437</v>
      </c>
      <c r="D384" s="10">
        <v>1875</v>
      </c>
      <c r="E384" s="10">
        <v>3778</v>
      </c>
      <c r="F384" s="10">
        <v>5804</v>
      </c>
      <c r="G384" s="1" t="s">
        <v>47</v>
      </c>
    </row>
    <row r="385" spans="1:7" x14ac:dyDescent="0.3">
      <c r="A385" s="1" t="s">
        <v>47</v>
      </c>
      <c r="B385" t="s">
        <v>46</v>
      </c>
      <c r="C385" t="s">
        <v>438</v>
      </c>
      <c r="D385" s="10">
        <v>980</v>
      </c>
      <c r="E385" s="10">
        <v>1559</v>
      </c>
      <c r="F385" s="10">
        <v>2605</v>
      </c>
      <c r="G385" s="1" t="s">
        <v>47</v>
      </c>
    </row>
    <row r="386" spans="1:7" x14ac:dyDescent="0.3">
      <c r="A386" s="1" t="s">
        <v>47</v>
      </c>
      <c r="B386" t="s">
        <v>46</v>
      </c>
      <c r="C386" t="s">
        <v>439</v>
      </c>
      <c r="D386" s="10">
        <v>514</v>
      </c>
      <c r="E386" s="10">
        <v>692</v>
      </c>
      <c r="F386" s="10">
        <v>1309</v>
      </c>
      <c r="G386" s="1" t="s">
        <v>47</v>
      </c>
    </row>
    <row r="387" spans="1:7" x14ac:dyDescent="0.3">
      <c r="A387" s="1" t="s">
        <v>47</v>
      </c>
      <c r="B387" t="s">
        <v>46</v>
      </c>
      <c r="C387" t="s">
        <v>440</v>
      </c>
      <c r="D387" s="10">
        <v>1243</v>
      </c>
      <c r="E387" s="10">
        <v>1813</v>
      </c>
      <c r="F387" s="10">
        <v>3142</v>
      </c>
      <c r="G387" s="1" t="s">
        <v>47</v>
      </c>
    </row>
    <row r="388" spans="1:7" x14ac:dyDescent="0.3">
      <c r="A388" s="1" t="s">
        <v>47</v>
      </c>
      <c r="B388" t="s">
        <v>46</v>
      </c>
      <c r="C388" t="s">
        <v>441</v>
      </c>
      <c r="D388" s="10">
        <v>391</v>
      </c>
      <c r="E388" s="10">
        <v>775</v>
      </c>
      <c r="F388" s="10">
        <v>1205</v>
      </c>
      <c r="G388" s="1" t="s">
        <v>47</v>
      </c>
    </row>
    <row r="389" spans="1:7" x14ac:dyDescent="0.3">
      <c r="A389" s="1" t="s">
        <v>47</v>
      </c>
      <c r="B389" t="s">
        <v>46</v>
      </c>
      <c r="C389" t="s">
        <v>442</v>
      </c>
      <c r="D389" s="10">
        <v>330</v>
      </c>
      <c r="E389" s="10">
        <v>485</v>
      </c>
      <c r="F389" s="10">
        <v>846</v>
      </c>
      <c r="G389" s="1" t="s">
        <v>47</v>
      </c>
    </row>
    <row r="390" spans="1:7" x14ac:dyDescent="0.3">
      <c r="A390" s="1" t="s">
        <v>47</v>
      </c>
      <c r="B390" t="s">
        <v>46</v>
      </c>
      <c r="C390" t="s">
        <v>443</v>
      </c>
      <c r="D390" s="10">
        <v>355</v>
      </c>
      <c r="E390" s="10">
        <v>704</v>
      </c>
      <c r="F390" s="10">
        <v>1113</v>
      </c>
      <c r="G390" s="1" t="s">
        <v>47</v>
      </c>
    </row>
    <row r="391" spans="1:7" x14ac:dyDescent="0.3">
      <c r="A391" s="1" t="s">
        <v>47</v>
      </c>
      <c r="B391" t="s">
        <v>46</v>
      </c>
      <c r="C391" t="s">
        <v>444</v>
      </c>
      <c r="D391" s="10">
        <v>1065</v>
      </c>
      <c r="E391" s="10">
        <v>1525</v>
      </c>
      <c r="F391" s="10">
        <v>2659</v>
      </c>
      <c r="G391" s="1" t="s">
        <v>47</v>
      </c>
    </row>
    <row r="392" spans="1:7" x14ac:dyDescent="0.3">
      <c r="A392" s="1" t="s">
        <v>47</v>
      </c>
      <c r="B392" t="s">
        <v>46</v>
      </c>
      <c r="C392" t="s">
        <v>445</v>
      </c>
      <c r="D392" s="10">
        <v>487</v>
      </c>
      <c r="E392" s="10">
        <v>869</v>
      </c>
      <c r="F392" s="10">
        <v>1408</v>
      </c>
      <c r="G392" s="1" t="s">
        <v>47</v>
      </c>
    </row>
    <row r="393" spans="1:7" x14ac:dyDescent="0.3">
      <c r="A393" s="1" t="s">
        <v>47</v>
      </c>
      <c r="B393" t="s">
        <v>46</v>
      </c>
      <c r="C393" t="s">
        <v>446</v>
      </c>
      <c r="D393" s="10">
        <v>481</v>
      </c>
      <c r="E393" s="10">
        <v>939</v>
      </c>
      <c r="F393" s="10">
        <v>1467</v>
      </c>
      <c r="G393" s="1" t="s">
        <v>47</v>
      </c>
    </row>
    <row r="394" spans="1:7" x14ac:dyDescent="0.3">
      <c r="A394" s="1" t="s">
        <v>47</v>
      </c>
      <c r="B394" t="s">
        <v>46</v>
      </c>
      <c r="C394" t="s">
        <v>447</v>
      </c>
      <c r="D394" s="10">
        <v>371</v>
      </c>
      <c r="E394" s="10">
        <v>647</v>
      </c>
      <c r="F394" s="10">
        <v>1041</v>
      </c>
      <c r="G394" s="1" t="s">
        <v>47</v>
      </c>
    </row>
    <row r="395" spans="1:7" x14ac:dyDescent="0.3">
      <c r="A395" s="1" t="s">
        <v>47</v>
      </c>
      <c r="B395" t="s">
        <v>46</v>
      </c>
      <c r="C395" t="s">
        <v>448</v>
      </c>
      <c r="D395" s="10">
        <v>721</v>
      </c>
      <c r="E395" s="10">
        <v>1776</v>
      </c>
      <c r="F395" s="10">
        <v>2592</v>
      </c>
      <c r="G395" s="1" t="s">
        <v>47</v>
      </c>
    </row>
    <row r="396" spans="1:7" x14ac:dyDescent="0.3">
      <c r="A396" s="1" t="s">
        <v>49</v>
      </c>
      <c r="B396" t="s">
        <v>43</v>
      </c>
      <c r="C396" t="s">
        <v>449</v>
      </c>
      <c r="D396" s="10">
        <v>2248</v>
      </c>
      <c r="E396" s="10">
        <v>2259</v>
      </c>
      <c r="F396" s="10">
        <v>4507</v>
      </c>
      <c r="G396" s="1" t="s">
        <v>49</v>
      </c>
    </row>
    <row r="397" spans="1:7" x14ac:dyDescent="0.3">
      <c r="A397" s="1" t="s">
        <v>49</v>
      </c>
      <c r="B397" t="s">
        <v>43</v>
      </c>
      <c r="C397" t="s">
        <v>450</v>
      </c>
      <c r="D397" s="10">
        <v>1128</v>
      </c>
      <c r="E397" s="10">
        <v>1682</v>
      </c>
      <c r="F397" s="10">
        <v>2810</v>
      </c>
      <c r="G397" s="1" t="s">
        <v>49</v>
      </c>
    </row>
    <row r="398" spans="1:7" x14ac:dyDescent="0.3">
      <c r="A398" s="1" t="s">
        <v>49</v>
      </c>
      <c r="B398" t="s">
        <v>43</v>
      </c>
      <c r="C398" t="s">
        <v>96</v>
      </c>
      <c r="D398" s="10">
        <v>391</v>
      </c>
      <c r="E398" s="10">
        <v>581</v>
      </c>
      <c r="F398" s="10">
        <v>972</v>
      </c>
      <c r="G398" s="1" t="s">
        <v>49</v>
      </c>
    </row>
    <row r="399" spans="1:7" x14ac:dyDescent="0.3">
      <c r="A399" s="1" t="s">
        <v>49</v>
      </c>
      <c r="B399" t="s">
        <v>43</v>
      </c>
      <c r="C399" t="s">
        <v>97</v>
      </c>
      <c r="D399" s="10">
        <v>1762</v>
      </c>
      <c r="E399" s="10">
        <v>3041</v>
      </c>
      <c r="F399" s="10">
        <v>4803</v>
      </c>
      <c r="G399" s="1" t="s">
        <v>49</v>
      </c>
    </row>
    <row r="400" spans="1:7" x14ac:dyDescent="0.3">
      <c r="A400" s="1" t="s">
        <v>49</v>
      </c>
      <c r="B400" t="s">
        <v>43</v>
      </c>
      <c r="C400" t="s">
        <v>451</v>
      </c>
      <c r="D400" s="10">
        <v>4775</v>
      </c>
      <c r="E400" s="10">
        <v>5952</v>
      </c>
      <c r="F400" s="10">
        <v>10727</v>
      </c>
      <c r="G400" s="1" t="s">
        <v>49</v>
      </c>
    </row>
    <row r="401" spans="1:7" x14ac:dyDescent="0.3">
      <c r="A401" s="1" t="s">
        <v>49</v>
      </c>
      <c r="B401" t="s">
        <v>43</v>
      </c>
      <c r="C401" t="s">
        <v>98</v>
      </c>
      <c r="D401" s="10">
        <v>2761</v>
      </c>
      <c r="E401" s="10">
        <v>1276</v>
      </c>
      <c r="F401" s="10">
        <v>4037</v>
      </c>
      <c r="G401" s="1" t="s">
        <v>49</v>
      </c>
    </row>
    <row r="402" spans="1:7" x14ac:dyDescent="0.3">
      <c r="A402" s="1" t="s">
        <v>49</v>
      </c>
      <c r="B402" t="s">
        <v>43</v>
      </c>
      <c r="C402" t="s">
        <v>452</v>
      </c>
      <c r="D402" s="10">
        <v>1574</v>
      </c>
      <c r="E402" s="10">
        <v>2040</v>
      </c>
      <c r="F402" s="10">
        <v>3614</v>
      </c>
      <c r="G402" s="1" t="s">
        <v>49</v>
      </c>
    </row>
    <row r="403" spans="1:7" x14ac:dyDescent="0.3">
      <c r="A403" s="1" t="s">
        <v>49</v>
      </c>
      <c r="B403" t="s">
        <v>43</v>
      </c>
      <c r="C403" t="s">
        <v>453</v>
      </c>
      <c r="D403" s="10">
        <v>1881</v>
      </c>
      <c r="E403" s="10">
        <v>2342</v>
      </c>
      <c r="F403" s="10">
        <v>4223</v>
      </c>
      <c r="G403" s="1" t="s">
        <v>49</v>
      </c>
    </row>
    <row r="404" spans="1:7" x14ac:dyDescent="0.3">
      <c r="A404" s="1" t="s">
        <v>49</v>
      </c>
      <c r="B404" t="s">
        <v>43</v>
      </c>
      <c r="C404" t="s">
        <v>100</v>
      </c>
      <c r="D404" s="10">
        <v>873</v>
      </c>
      <c r="E404" s="10">
        <v>994</v>
      </c>
      <c r="F404" s="10">
        <v>1867</v>
      </c>
      <c r="G404" s="1" t="s">
        <v>49</v>
      </c>
    </row>
    <row r="405" spans="1:7" x14ac:dyDescent="0.3">
      <c r="A405" s="1" t="s">
        <v>49</v>
      </c>
      <c r="B405" t="s">
        <v>43</v>
      </c>
      <c r="C405" t="s">
        <v>454</v>
      </c>
      <c r="D405" s="10">
        <v>8257</v>
      </c>
      <c r="E405" s="10">
        <v>6982</v>
      </c>
      <c r="F405" s="10">
        <v>15239</v>
      </c>
      <c r="G405" s="1" t="s">
        <v>49</v>
      </c>
    </row>
    <row r="406" spans="1:7" x14ac:dyDescent="0.3">
      <c r="A406" s="1" t="s">
        <v>49</v>
      </c>
      <c r="B406" t="s">
        <v>43</v>
      </c>
      <c r="C406" t="s">
        <v>455</v>
      </c>
      <c r="D406" s="10">
        <v>5077</v>
      </c>
      <c r="E406" s="10">
        <v>2235</v>
      </c>
      <c r="F406" s="10">
        <v>7312</v>
      </c>
      <c r="G406" s="1" t="s">
        <v>49</v>
      </c>
    </row>
    <row r="407" spans="1:7" x14ac:dyDescent="0.3">
      <c r="A407" s="1" t="s">
        <v>49</v>
      </c>
      <c r="B407" t="s">
        <v>43</v>
      </c>
      <c r="C407" t="s">
        <v>101</v>
      </c>
      <c r="D407" s="10">
        <v>1247</v>
      </c>
      <c r="E407" s="10">
        <v>1833</v>
      </c>
      <c r="F407" s="10">
        <v>3080</v>
      </c>
      <c r="G407" s="1" t="s">
        <v>49</v>
      </c>
    </row>
    <row r="408" spans="1:7" x14ac:dyDescent="0.3">
      <c r="A408" s="1" t="s">
        <v>49</v>
      </c>
      <c r="B408" t="s">
        <v>43</v>
      </c>
      <c r="C408" t="s">
        <v>456</v>
      </c>
      <c r="D408" s="10">
        <v>1394</v>
      </c>
      <c r="E408" s="10">
        <v>1304</v>
      </c>
      <c r="F408" s="10">
        <v>2698</v>
      </c>
      <c r="G408" s="1" t="s">
        <v>49</v>
      </c>
    </row>
    <row r="409" spans="1:7" x14ac:dyDescent="0.3">
      <c r="A409" s="1" t="s">
        <v>49</v>
      </c>
      <c r="B409" t="s">
        <v>43</v>
      </c>
      <c r="C409" t="s">
        <v>103</v>
      </c>
      <c r="D409" s="10">
        <v>519</v>
      </c>
      <c r="E409" s="10">
        <v>834</v>
      </c>
      <c r="F409" s="10">
        <v>1353</v>
      </c>
      <c r="G409" s="1" t="s">
        <v>49</v>
      </c>
    </row>
    <row r="410" spans="1:7" x14ac:dyDescent="0.3">
      <c r="A410" s="1" t="s">
        <v>49</v>
      </c>
      <c r="B410" t="s">
        <v>43</v>
      </c>
      <c r="C410" t="s">
        <v>457</v>
      </c>
      <c r="D410" s="10">
        <v>6706</v>
      </c>
      <c r="E410" s="10">
        <v>6485</v>
      </c>
      <c r="F410" s="10">
        <v>13191</v>
      </c>
      <c r="G410" s="1" t="s">
        <v>49</v>
      </c>
    </row>
    <row r="411" spans="1:7" x14ac:dyDescent="0.3">
      <c r="A411" s="1" t="s">
        <v>49</v>
      </c>
      <c r="B411" t="s">
        <v>43</v>
      </c>
      <c r="C411" t="s">
        <v>458</v>
      </c>
      <c r="D411" s="10">
        <v>1444</v>
      </c>
      <c r="E411" s="10">
        <v>1790</v>
      </c>
      <c r="F411" s="10">
        <v>3234</v>
      </c>
      <c r="G411" s="1" t="s">
        <v>49</v>
      </c>
    </row>
    <row r="412" spans="1:7" x14ac:dyDescent="0.3">
      <c r="A412" s="1" t="s">
        <v>49</v>
      </c>
      <c r="B412" t="s">
        <v>43</v>
      </c>
      <c r="C412" t="s">
        <v>104</v>
      </c>
      <c r="D412" s="10">
        <v>4840</v>
      </c>
      <c r="E412" s="10">
        <v>7643</v>
      </c>
      <c r="F412" s="10">
        <v>12483</v>
      </c>
      <c r="G412" s="1" t="s">
        <v>49</v>
      </c>
    </row>
    <row r="413" spans="1:7" x14ac:dyDescent="0.3">
      <c r="A413" s="1" t="s">
        <v>49</v>
      </c>
      <c r="B413" t="s">
        <v>43</v>
      </c>
      <c r="C413" t="s">
        <v>459</v>
      </c>
      <c r="D413" s="10">
        <v>209</v>
      </c>
      <c r="E413" s="10">
        <v>83</v>
      </c>
      <c r="F413" s="10">
        <v>292</v>
      </c>
      <c r="G413" s="1" t="s">
        <v>49</v>
      </c>
    </row>
    <row r="414" spans="1:7" x14ac:dyDescent="0.3">
      <c r="A414" s="1" t="s">
        <v>49</v>
      </c>
      <c r="B414" t="s">
        <v>43</v>
      </c>
      <c r="C414" t="s">
        <v>105</v>
      </c>
      <c r="D414" s="10">
        <v>4440</v>
      </c>
      <c r="E414" s="10">
        <v>6971</v>
      </c>
      <c r="F414" s="10">
        <v>11411</v>
      </c>
      <c r="G414" s="1" t="s">
        <v>49</v>
      </c>
    </row>
    <row r="415" spans="1:7" x14ac:dyDescent="0.3">
      <c r="A415" s="1" t="s">
        <v>49</v>
      </c>
      <c r="B415" t="s">
        <v>43</v>
      </c>
      <c r="C415" t="s">
        <v>106</v>
      </c>
      <c r="D415" s="10">
        <v>1433</v>
      </c>
      <c r="E415" s="10">
        <v>1389</v>
      </c>
      <c r="F415" s="10">
        <v>2822</v>
      </c>
      <c r="G415" s="1" t="s">
        <v>49</v>
      </c>
    </row>
    <row r="416" spans="1:7" x14ac:dyDescent="0.3">
      <c r="A416" s="1" t="s">
        <v>49</v>
      </c>
      <c r="B416" t="s">
        <v>38</v>
      </c>
      <c r="C416" t="s">
        <v>109</v>
      </c>
      <c r="D416" s="10">
        <v>2275</v>
      </c>
      <c r="E416" s="10">
        <v>2885</v>
      </c>
      <c r="F416" s="10">
        <v>5160</v>
      </c>
      <c r="G416" s="1" t="s">
        <v>49</v>
      </c>
    </row>
    <row r="417" spans="1:7" x14ac:dyDescent="0.3">
      <c r="A417" s="1" t="s">
        <v>50</v>
      </c>
      <c r="B417" t="s">
        <v>51</v>
      </c>
      <c r="C417" t="s">
        <v>161</v>
      </c>
      <c r="G417" s="1" t="s">
        <v>50</v>
      </c>
    </row>
    <row r="418" spans="1:7" x14ac:dyDescent="0.3">
      <c r="A418" s="1" t="s">
        <v>50</v>
      </c>
      <c r="B418" t="s">
        <v>51</v>
      </c>
      <c r="C418" t="s">
        <v>460</v>
      </c>
      <c r="G418" s="1" t="s">
        <v>50</v>
      </c>
    </row>
    <row r="419" spans="1:7" x14ac:dyDescent="0.3">
      <c r="A419" s="1" t="s">
        <v>50</v>
      </c>
      <c r="B419" t="s">
        <v>51</v>
      </c>
      <c r="C419" t="s">
        <v>461</v>
      </c>
      <c r="G419" s="1" t="s">
        <v>50</v>
      </c>
    </row>
    <row r="420" spans="1:7" x14ac:dyDescent="0.3">
      <c r="A420" s="1" t="s">
        <v>50</v>
      </c>
      <c r="B420" t="s">
        <v>51</v>
      </c>
      <c r="C420" t="s">
        <v>462</v>
      </c>
      <c r="G420" s="1" t="s">
        <v>50</v>
      </c>
    </row>
    <row r="421" spans="1:7" x14ac:dyDescent="0.3">
      <c r="A421" s="1" t="s">
        <v>50</v>
      </c>
      <c r="B421" t="s">
        <v>43</v>
      </c>
      <c r="C421" t="s">
        <v>463</v>
      </c>
      <c r="G421" s="1" t="s">
        <v>50</v>
      </c>
    </row>
    <row r="422" spans="1:7" x14ac:dyDescent="0.3">
      <c r="A422" s="1" t="s">
        <v>50</v>
      </c>
      <c r="B422" t="s">
        <v>43</v>
      </c>
      <c r="C422" t="s">
        <v>464</v>
      </c>
      <c r="G422" s="1" t="s">
        <v>50</v>
      </c>
    </row>
    <row r="423" spans="1:7" x14ac:dyDescent="0.3">
      <c r="A423" s="1" t="s">
        <v>50</v>
      </c>
      <c r="B423" t="s">
        <v>43</v>
      </c>
      <c r="C423" t="s">
        <v>465</v>
      </c>
      <c r="G423" s="1" t="s">
        <v>50</v>
      </c>
    </row>
    <row r="424" spans="1:7" x14ac:dyDescent="0.3">
      <c r="A424" s="1" t="s">
        <v>50</v>
      </c>
      <c r="B424" t="s">
        <v>43</v>
      </c>
      <c r="C424" t="s">
        <v>466</v>
      </c>
      <c r="G424" s="1" t="s">
        <v>50</v>
      </c>
    </row>
    <row r="425" spans="1:7" x14ac:dyDescent="0.3">
      <c r="A425" s="1" t="s">
        <v>50</v>
      </c>
      <c r="B425" t="s">
        <v>43</v>
      </c>
      <c r="C425" t="s">
        <v>467</v>
      </c>
      <c r="G425" s="1" t="s">
        <v>50</v>
      </c>
    </row>
    <row r="426" spans="1:7" x14ac:dyDescent="0.3">
      <c r="A426" s="1" t="s">
        <v>50</v>
      </c>
      <c r="B426" t="s">
        <v>43</v>
      </c>
      <c r="C426" t="s">
        <v>468</v>
      </c>
      <c r="G426" s="1" t="s">
        <v>50</v>
      </c>
    </row>
    <row r="427" spans="1:7" x14ac:dyDescent="0.3">
      <c r="A427" s="1" t="s">
        <v>50</v>
      </c>
      <c r="B427" t="s">
        <v>43</v>
      </c>
      <c r="C427" t="s">
        <v>469</v>
      </c>
      <c r="G427" s="1" t="s">
        <v>50</v>
      </c>
    </row>
    <row r="428" spans="1:7" x14ac:dyDescent="0.3">
      <c r="A428" s="1" t="s">
        <v>50</v>
      </c>
      <c r="B428" t="s">
        <v>43</v>
      </c>
      <c r="C428" t="s">
        <v>470</v>
      </c>
      <c r="G428" s="1" t="s">
        <v>50</v>
      </c>
    </row>
    <row r="429" spans="1:7" x14ac:dyDescent="0.3">
      <c r="A429" s="1" t="s">
        <v>50</v>
      </c>
      <c r="B429" t="s">
        <v>52</v>
      </c>
      <c r="C429" t="s">
        <v>471</v>
      </c>
      <c r="G429" s="1" t="s">
        <v>50</v>
      </c>
    </row>
    <row r="430" spans="1:7" x14ac:dyDescent="0.3">
      <c r="A430" s="1" t="s">
        <v>53</v>
      </c>
      <c r="B430" t="s">
        <v>51</v>
      </c>
      <c r="C430" t="s">
        <v>472</v>
      </c>
      <c r="D430" s="10">
        <v>2433</v>
      </c>
      <c r="E430" s="9">
        <v>1817</v>
      </c>
      <c r="F430" s="10">
        <v>4250</v>
      </c>
      <c r="G430" s="1" t="s">
        <v>53</v>
      </c>
    </row>
    <row r="431" spans="1:7" x14ac:dyDescent="0.3">
      <c r="A431" s="1" t="s">
        <v>53</v>
      </c>
      <c r="B431" t="s">
        <v>51</v>
      </c>
      <c r="C431" t="s">
        <v>473</v>
      </c>
      <c r="D431" s="10">
        <v>460</v>
      </c>
      <c r="E431" s="9">
        <v>724</v>
      </c>
      <c r="F431" s="10">
        <v>1184</v>
      </c>
      <c r="G431" s="1" t="s">
        <v>53</v>
      </c>
    </row>
    <row r="432" spans="1:7" x14ac:dyDescent="0.3">
      <c r="A432" s="1" t="s">
        <v>53</v>
      </c>
      <c r="B432" t="s">
        <v>51</v>
      </c>
      <c r="C432" t="s">
        <v>474</v>
      </c>
      <c r="D432" s="10">
        <v>8607</v>
      </c>
      <c r="E432" s="9">
        <v>4710</v>
      </c>
      <c r="F432" s="10">
        <v>13317</v>
      </c>
      <c r="G432" s="1" t="s">
        <v>53</v>
      </c>
    </row>
    <row r="433" spans="1:7" x14ac:dyDescent="0.3">
      <c r="A433" s="1" t="s">
        <v>53</v>
      </c>
      <c r="B433" t="s">
        <v>51</v>
      </c>
      <c r="C433" t="s">
        <v>475</v>
      </c>
      <c r="D433" s="10">
        <v>13421</v>
      </c>
      <c r="E433" s="9">
        <v>1404</v>
      </c>
      <c r="F433" s="10">
        <v>14825</v>
      </c>
      <c r="G433" s="1" t="s">
        <v>53</v>
      </c>
    </row>
    <row r="434" spans="1:7" x14ac:dyDescent="0.3">
      <c r="A434" s="1" t="s">
        <v>53</v>
      </c>
      <c r="B434" t="s">
        <v>51</v>
      </c>
      <c r="C434" t="s">
        <v>69</v>
      </c>
      <c r="D434" s="10">
        <v>6328</v>
      </c>
      <c r="E434" s="9">
        <v>3374</v>
      </c>
      <c r="F434" s="10">
        <v>9702</v>
      </c>
      <c r="G434" s="1" t="s">
        <v>53</v>
      </c>
    </row>
    <row r="435" spans="1:7" x14ac:dyDescent="0.3">
      <c r="A435" s="1" t="s">
        <v>53</v>
      </c>
      <c r="B435" t="s">
        <v>51</v>
      </c>
      <c r="C435" t="s">
        <v>476</v>
      </c>
      <c r="D435" s="10">
        <v>2060</v>
      </c>
      <c r="E435" s="9">
        <v>1988</v>
      </c>
      <c r="F435" s="10">
        <v>4048</v>
      </c>
      <c r="G435" s="1" t="s">
        <v>53</v>
      </c>
    </row>
    <row r="436" spans="1:7" x14ac:dyDescent="0.3">
      <c r="A436" s="1" t="s">
        <v>53</v>
      </c>
      <c r="B436" t="s">
        <v>51</v>
      </c>
      <c r="C436" t="s">
        <v>477</v>
      </c>
      <c r="D436" s="10">
        <v>9179</v>
      </c>
      <c r="E436" s="9">
        <v>964</v>
      </c>
      <c r="F436" s="10">
        <v>10143</v>
      </c>
      <c r="G436" s="1" t="s">
        <v>53</v>
      </c>
    </row>
    <row r="437" spans="1:7" x14ac:dyDescent="0.3">
      <c r="A437" s="1" t="s">
        <v>53</v>
      </c>
      <c r="B437" t="s">
        <v>51</v>
      </c>
      <c r="C437" t="s">
        <v>478</v>
      </c>
      <c r="D437" s="10">
        <v>17899</v>
      </c>
      <c r="E437" s="9">
        <v>4014</v>
      </c>
      <c r="F437" s="10">
        <v>21913</v>
      </c>
      <c r="G437" s="1" t="s">
        <v>53</v>
      </c>
    </row>
    <row r="438" spans="1:7" x14ac:dyDescent="0.3">
      <c r="A438" s="1" t="s">
        <v>53</v>
      </c>
      <c r="B438" t="s">
        <v>43</v>
      </c>
      <c r="C438" t="s">
        <v>479</v>
      </c>
      <c r="D438" s="10">
        <v>3316</v>
      </c>
      <c r="E438" s="9">
        <v>3799</v>
      </c>
      <c r="F438" s="10">
        <v>7115</v>
      </c>
      <c r="G438" s="1" t="s">
        <v>53</v>
      </c>
    </row>
    <row r="439" spans="1:7" x14ac:dyDescent="0.3">
      <c r="A439" s="1" t="s">
        <v>53</v>
      </c>
      <c r="B439" t="s">
        <v>43</v>
      </c>
      <c r="C439" t="s">
        <v>480</v>
      </c>
      <c r="D439" s="10">
        <v>2379</v>
      </c>
      <c r="E439" s="9">
        <v>4013</v>
      </c>
      <c r="F439" s="10">
        <v>6392</v>
      </c>
      <c r="G439" s="1" t="s">
        <v>53</v>
      </c>
    </row>
    <row r="440" spans="1:7" x14ac:dyDescent="0.3">
      <c r="A440" s="1" t="s">
        <v>53</v>
      </c>
      <c r="B440" t="s">
        <v>43</v>
      </c>
      <c r="C440" t="s">
        <v>481</v>
      </c>
      <c r="D440" s="10">
        <v>2702</v>
      </c>
      <c r="E440" s="9">
        <v>3488</v>
      </c>
      <c r="F440" s="10">
        <v>6190</v>
      </c>
      <c r="G440" s="1" t="s">
        <v>53</v>
      </c>
    </row>
    <row r="441" spans="1:7" x14ac:dyDescent="0.3">
      <c r="A441" s="1" t="s">
        <v>53</v>
      </c>
      <c r="B441" t="s">
        <v>43</v>
      </c>
      <c r="C441" t="s">
        <v>482</v>
      </c>
      <c r="D441" s="10">
        <v>3225</v>
      </c>
      <c r="E441" s="9">
        <v>4867</v>
      </c>
      <c r="F441" s="10">
        <v>8092</v>
      </c>
      <c r="G441" s="1" t="s">
        <v>53</v>
      </c>
    </row>
    <row r="442" spans="1:7" x14ac:dyDescent="0.3">
      <c r="A442" s="1" t="s">
        <v>53</v>
      </c>
      <c r="B442" t="s">
        <v>43</v>
      </c>
      <c r="C442" t="s">
        <v>483</v>
      </c>
      <c r="D442" s="10">
        <v>947</v>
      </c>
      <c r="E442" s="9">
        <v>1908</v>
      </c>
      <c r="F442" s="10">
        <v>2855</v>
      </c>
      <c r="G442" s="1" t="s">
        <v>53</v>
      </c>
    </row>
    <row r="443" spans="1:7" x14ac:dyDescent="0.3">
      <c r="A443" s="1" t="s">
        <v>53</v>
      </c>
      <c r="B443" t="s">
        <v>43</v>
      </c>
      <c r="C443" t="s">
        <v>484</v>
      </c>
      <c r="D443" s="10">
        <v>5097</v>
      </c>
      <c r="E443" s="9">
        <v>4006</v>
      </c>
      <c r="F443" s="10">
        <v>9103</v>
      </c>
      <c r="G443" s="1" t="s">
        <v>53</v>
      </c>
    </row>
    <row r="444" spans="1:7" x14ac:dyDescent="0.3">
      <c r="A444" s="1" t="s">
        <v>54</v>
      </c>
      <c r="B444" t="s">
        <v>51</v>
      </c>
      <c r="C444" t="s">
        <v>485</v>
      </c>
      <c r="G444" s="1" t="s">
        <v>54</v>
      </c>
    </row>
    <row r="445" spans="1:7" x14ac:dyDescent="0.3">
      <c r="A445" s="1" t="s">
        <v>54</v>
      </c>
      <c r="B445" t="s">
        <v>51</v>
      </c>
      <c r="C445" t="s">
        <v>486</v>
      </c>
      <c r="G445" s="1" t="s">
        <v>54</v>
      </c>
    </row>
    <row r="446" spans="1:7" x14ac:dyDescent="0.3">
      <c r="A446" s="1" t="s">
        <v>54</v>
      </c>
      <c r="B446" t="s">
        <v>51</v>
      </c>
      <c r="C446" t="s">
        <v>487</v>
      </c>
      <c r="G446" s="1" t="s">
        <v>54</v>
      </c>
    </row>
    <row r="447" spans="1:7" x14ac:dyDescent="0.3">
      <c r="A447" s="1" t="s">
        <v>54</v>
      </c>
      <c r="B447" t="s">
        <v>51</v>
      </c>
      <c r="C447" t="s">
        <v>488</v>
      </c>
      <c r="G447" s="1" t="s">
        <v>54</v>
      </c>
    </row>
    <row r="448" spans="1:7" x14ac:dyDescent="0.3">
      <c r="A448" s="1" t="s">
        <v>54</v>
      </c>
      <c r="B448" t="s">
        <v>51</v>
      </c>
      <c r="C448" t="s">
        <v>489</v>
      </c>
      <c r="G448" s="1" t="s">
        <v>54</v>
      </c>
    </row>
    <row r="449" spans="1:7" x14ac:dyDescent="0.3">
      <c r="A449" s="1" t="s">
        <v>55</v>
      </c>
      <c r="B449" t="s">
        <v>51</v>
      </c>
      <c r="C449" t="s">
        <v>490</v>
      </c>
      <c r="G449" s="1" t="s">
        <v>55</v>
      </c>
    </row>
    <row r="450" spans="1:7" x14ac:dyDescent="0.3">
      <c r="A450" s="1" t="s">
        <v>55</v>
      </c>
      <c r="B450" t="s">
        <v>51</v>
      </c>
      <c r="C450" t="s">
        <v>488</v>
      </c>
      <c r="G450" s="1" t="s">
        <v>55</v>
      </c>
    </row>
    <row r="451" spans="1:7" x14ac:dyDescent="0.3">
      <c r="A451" s="1" t="s">
        <v>56</v>
      </c>
      <c r="B451" t="s">
        <v>34</v>
      </c>
      <c r="C451" t="s">
        <v>491</v>
      </c>
      <c r="G451" s="1" t="s">
        <v>56</v>
      </c>
    </row>
    <row r="452" spans="1:7" x14ac:dyDescent="0.3">
      <c r="A452" s="1" t="s">
        <v>56</v>
      </c>
      <c r="B452" t="s">
        <v>34</v>
      </c>
      <c r="C452" t="s">
        <v>492</v>
      </c>
      <c r="G452" s="1" t="s">
        <v>56</v>
      </c>
    </row>
    <row r="453" spans="1:7" x14ac:dyDescent="0.3">
      <c r="A453" s="1" t="s">
        <v>56</v>
      </c>
      <c r="B453" t="s">
        <v>34</v>
      </c>
      <c r="C453" t="s">
        <v>493</v>
      </c>
      <c r="G453" s="1" t="s">
        <v>56</v>
      </c>
    </row>
    <row r="454" spans="1:7" x14ac:dyDescent="0.3">
      <c r="A454" s="1" t="s">
        <v>56</v>
      </c>
      <c r="B454" t="s">
        <v>34</v>
      </c>
      <c r="C454" t="s">
        <v>494</v>
      </c>
      <c r="G454" s="1" t="s">
        <v>56</v>
      </c>
    </row>
    <row r="455" spans="1:7" x14ac:dyDescent="0.3">
      <c r="A455" s="1" t="s">
        <v>56</v>
      </c>
      <c r="B455" t="s">
        <v>34</v>
      </c>
      <c r="C455" t="s">
        <v>495</v>
      </c>
      <c r="G455" s="1" t="s">
        <v>56</v>
      </c>
    </row>
    <row r="456" spans="1:7" x14ac:dyDescent="0.3">
      <c r="A456" s="1" t="s">
        <v>56</v>
      </c>
      <c r="B456" t="s">
        <v>34</v>
      </c>
      <c r="C456" t="s">
        <v>496</v>
      </c>
      <c r="G456" s="1" t="s">
        <v>56</v>
      </c>
    </row>
    <row r="457" spans="1:7" x14ac:dyDescent="0.3">
      <c r="A457" s="1" t="s">
        <v>56</v>
      </c>
      <c r="B457" t="s">
        <v>34</v>
      </c>
      <c r="C457" t="s">
        <v>497</v>
      </c>
      <c r="G457" s="1" t="s">
        <v>56</v>
      </c>
    </row>
    <row r="458" spans="1:7" x14ac:dyDescent="0.3">
      <c r="A458" s="1" t="s">
        <v>56</v>
      </c>
      <c r="B458" t="s">
        <v>34</v>
      </c>
      <c r="C458" t="s">
        <v>498</v>
      </c>
      <c r="G458" s="1" t="s">
        <v>56</v>
      </c>
    </row>
    <row r="459" spans="1:7" x14ac:dyDescent="0.3">
      <c r="A459" s="1" t="s">
        <v>56</v>
      </c>
      <c r="B459" t="s">
        <v>34</v>
      </c>
      <c r="C459" t="s">
        <v>499</v>
      </c>
      <c r="G459" s="1" t="s">
        <v>56</v>
      </c>
    </row>
    <row r="460" spans="1:7" x14ac:dyDescent="0.3">
      <c r="A460" s="1" t="s">
        <v>56</v>
      </c>
      <c r="B460" t="s">
        <v>34</v>
      </c>
      <c r="C460" t="s">
        <v>500</v>
      </c>
      <c r="G460" s="1" t="s">
        <v>56</v>
      </c>
    </row>
    <row r="461" spans="1:7" x14ac:dyDescent="0.3">
      <c r="A461" s="1" t="s">
        <v>56</v>
      </c>
      <c r="B461" t="s">
        <v>34</v>
      </c>
      <c r="C461" t="s">
        <v>501</v>
      </c>
      <c r="G461" s="1" t="s">
        <v>56</v>
      </c>
    </row>
    <row r="462" spans="1:7" x14ac:dyDescent="0.3">
      <c r="A462" s="1" t="s">
        <v>56</v>
      </c>
      <c r="B462" t="s">
        <v>34</v>
      </c>
      <c r="C462" t="s">
        <v>502</v>
      </c>
      <c r="G462" s="1" t="s">
        <v>56</v>
      </c>
    </row>
    <row r="463" spans="1:7" x14ac:dyDescent="0.3">
      <c r="A463" s="1" t="s">
        <v>56</v>
      </c>
      <c r="B463" t="s">
        <v>33</v>
      </c>
      <c r="C463" t="s">
        <v>503</v>
      </c>
      <c r="G463" s="1" t="s">
        <v>56</v>
      </c>
    </row>
    <row r="464" spans="1:7" x14ac:dyDescent="0.3">
      <c r="A464" s="1" t="s">
        <v>56</v>
      </c>
      <c r="B464" t="s">
        <v>33</v>
      </c>
      <c r="C464" t="s">
        <v>504</v>
      </c>
      <c r="G464" s="1" t="s">
        <v>56</v>
      </c>
    </row>
    <row r="465" spans="1:7" x14ac:dyDescent="0.3">
      <c r="A465" s="1" t="s">
        <v>57</v>
      </c>
      <c r="B465" t="s">
        <v>58</v>
      </c>
      <c r="C465" t="s">
        <v>505</v>
      </c>
      <c r="G465" s="1" t="s">
        <v>57</v>
      </c>
    </row>
    <row r="466" spans="1:7" x14ac:dyDescent="0.3">
      <c r="A466" s="1" t="s">
        <v>57</v>
      </c>
      <c r="B466" t="s">
        <v>58</v>
      </c>
      <c r="C466" t="s">
        <v>506</v>
      </c>
      <c r="G466" s="1" t="s">
        <v>57</v>
      </c>
    </row>
    <row r="467" spans="1:7" x14ac:dyDescent="0.3">
      <c r="A467" s="1" t="s">
        <v>59</v>
      </c>
      <c r="B467" t="s">
        <v>60</v>
      </c>
      <c r="C467" t="s">
        <v>507</v>
      </c>
      <c r="G467" s="1" t="s">
        <v>59</v>
      </c>
    </row>
    <row r="468" spans="1:7" x14ac:dyDescent="0.3">
      <c r="A468" s="1" t="s">
        <v>59</v>
      </c>
      <c r="B468" t="s">
        <v>60</v>
      </c>
      <c r="C468" t="s">
        <v>508</v>
      </c>
      <c r="G468" s="1" t="s">
        <v>59</v>
      </c>
    </row>
    <row r="469" spans="1:7" x14ac:dyDescent="0.3">
      <c r="A469" s="1" t="s">
        <v>59</v>
      </c>
      <c r="B469" t="s">
        <v>58</v>
      </c>
      <c r="C469" t="s">
        <v>509</v>
      </c>
      <c r="G469" s="1" t="s">
        <v>59</v>
      </c>
    </row>
    <row r="470" spans="1:7" x14ac:dyDescent="0.3">
      <c r="A470" s="1" t="s">
        <v>59</v>
      </c>
      <c r="B470" t="s">
        <v>58</v>
      </c>
      <c r="C470" t="s">
        <v>510</v>
      </c>
      <c r="G470" s="1" t="s">
        <v>59</v>
      </c>
    </row>
    <row r="471" spans="1:7" x14ac:dyDescent="0.3">
      <c r="A471" s="1" t="s">
        <v>59</v>
      </c>
      <c r="B471" t="s">
        <v>58</v>
      </c>
      <c r="C471" t="s">
        <v>511</v>
      </c>
      <c r="G471" s="1" t="s">
        <v>59</v>
      </c>
    </row>
    <row r="472" spans="1:7" x14ac:dyDescent="0.3">
      <c r="A472" s="1" t="s">
        <v>59</v>
      </c>
      <c r="B472" t="s">
        <v>58</v>
      </c>
      <c r="C472" t="s">
        <v>512</v>
      </c>
      <c r="G472" s="1" t="s">
        <v>59</v>
      </c>
    </row>
    <row r="473" spans="1:7" x14ac:dyDescent="0.3">
      <c r="A473" s="1" t="s">
        <v>59</v>
      </c>
      <c r="B473" t="s">
        <v>58</v>
      </c>
      <c r="C473" t="s">
        <v>513</v>
      </c>
      <c r="G473" s="1" t="s">
        <v>59</v>
      </c>
    </row>
    <row r="474" spans="1:7" x14ac:dyDescent="0.3">
      <c r="A474" s="1" t="s">
        <v>59</v>
      </c>
      <c r="B474" t="s">
        <v>58</v>
      </c>
      <c r="C474" t="s">
        <v>514</v>
      </c>
      <c r="G474" s="1" t="s">
        <v>59</v>
      </c>
    </row>
    <row r="475" spans="1:7" x14ac:dyDescent="0.3">
      <c r="A475" s="1" t="s">
        <v>59</v>
      </c>
      <c r="B475" t="s">
        <v>58</v>
      </c>
      <c r="C475" t="s">
        <v>515</v>
      </c>
      <c r="G475" s="1" t="s">
        <v>59</v>
      </c>
    </row>
    <row r="476" spans="1:7" x14ac:dyDescent="0.3">
      <c r="A476" s="1" t="s">
        <v>61</v>
      </c>
      <c r="B476" t="s">
        <v>58</v>
      </c>
      <c r="C476" t="s">
        <v>516</v>
      </c>
      <c r="G476" s="1" t="s">
        <v>61</v>
      </c>
    </row>
    <row r="477" spans="1:7" x14ac:dyDescent="0.3">
      <c r="A477" s="1" t="s">
        <v>61</v>
      </c>
      <c r="B477" t="s">
        <v>58</v>
      </c>
      <c r="C477" t="s">
        <v>506</v>
      </c>
      <c r="G477" s="1" t="s">
        <v>61</v>
      </c>
    </row>
    <row r="478" spans="1:7" x14ac:dyDescent="0.3">
      <c r="A478" s="1" t="s">
        <v>61</v>
      </c>
      <c r="B478" t="s">
        <v>58</v>
      </c>
      <c r="C478" t="s">
        <v>517</v>
      </c>
      <c r="G478" s="1" t="s">
        <v>61</v>
      </c>
    </row>
    <row r="479" spans="1:7" x14ac:dyDescent="0.3">
      <c r="A479" s="1" t="s">
        <v>61</v>
      </c>
      <c r="B479" t="s">
        <v>58</v>
      </c>
      <c r="C479" t="s">
        <v>518</v>
      </c>
      <c r="G479" s="1" t="s">
        <v>61</v>
      </c>
    </row>
    <row r="480" spans="1:7" x14ac:dyDescent="0.3">
      <c r="A480" s="1" t="s">
        <v>62</v>
      </c>
      <c r="B480" t="s">
        <v>51</v>
      </c>
      <c r="C480" t="s">
        <v>519</v>
      </c>
      <c r="G480" s="1" t="s">
        <v>62</v>
      </c>
    </row>
    <row r="481" spans="1:7" x14ac:dyDescent="0.3">
      <c r="A481" s="1" t="s">
        <v>62</v>
      </c>
      <c r="B481" t="s">
        <v>51</v>
      </c>
      <c r="C481" t="s">
        <v>520</v>
      </c>
      <c r="G481" s="1" t="s">
        <v>62</v>
      </c>
    </row>
    <row r="482" spans="1:7" x14ac:dyDescent="0.3">
      <c r="A482" s="1" t="s">
        <v>62</v>
      </c>
      <c r="B482" t="s">
        <v>51</v>
      </c>
      <c r="C482" t="s">
        <v>521</v>
      </c>
      <c r="G482" s="1" t="s">
        <v>62</v>
      </c>
    </row>
    <row r="483" spans="1:7" x14ac:dyDescent="0.3">
      <c r="A483" s="1" t="s">
        <v>62</v>
      </c>
      <c r="B483" t="s">
        <v>52</v>
      </c>
      <c r="C483" t="s">
        <v>522</v>
      </c>
      <c r="G483" s="1" t="s">
        <v>62</v>
      </c>
    </row>
    <row r="484" spans="1:7" x14ac:dyDescent="0.3">
      <c r="A484" s="1" t="s">
        <v>63</v>
      </c>
      <c r="B484" t="s">
        <v>60</v>
      </c>
      <c r="C484" t="s">
        <v>523</v>
      </c>
      <c r="G484" s="1" t="s">
        <v>63</v>
      </c>
    </row>
    <row r="485" spans="1:7" x14ac:dyDescent="0.3">
      <c r="A485" s="1" t="s">
        <v>63</v>
      </c>
      <c r="B485" t="s">
        <v>60</v>
      </c>
      <c r="C485" t="s">
        <v>524</v>
      </c>
      <c r="G485" s="1" t="s">
        <v>63</v>
      </c>
    </row>
    <row r="486" spans="1:7" x14ac:dyDescent="0.3">
      <c r="A486" s="1" t="s">
        <v>63</v>
      </c>
      <c r="B486" t="s">
        <v>52</v>
      </c>
      <c r="C486" t="s">
        <v>525</v>
      </c>
      <c r="G486" s="1" t="s">
        <v>63</v>
      </c>
    </row>
    <row r="487" spans="1:7" x14ac:dyDescent="0.3">
      <c r="A487" s="1" t="s">
        <v>63</v>
      </c>
      <c r="B487" t="s">
        <v>52</v>
      </c>
      <c r="C487" t="s">
        <v>526</v>
      </c>
      <c r="G487" s="1" t="s">
        <v>63</v>
      </c>
    </row>
    <row r="488" spans="1:7" x14ac:dyDescent="0.3">
      <c r="A488" s="1" t="s">
        <v>63</v>
      </c>
      <c r="B488" t="s">
        <v>52</v>
      </c>
      <c r="C488" t="s">
        <v>527</v>
      </c>
      <c r="G488" s="1" t="s">
        <v>63</v>
      </c>
    </row>
    <row r="489" spans="1:7" x14ac:dyDescent="0.3">
      <c r="A489" s="1" t="s">
        <v>63</v>
      </c>
      <c r="B489" t="s">
        <v>52</v>
      </c>
      <c r="C489" t="s">
        <v>528</v>
      </c>
      <c r="G489" s="1" t="s">
        <v>63</v>
      </c>
    </row>
    <row r="490" spans="1:7" x14ac:dyDescent="0.3">
      <c r="A490" s="1" t="s">
        <v>64</v>
      </c>
      <c r="B490" t="s">
        <v>60</v>
      </c>
      <c r="C490" t="s">
        <v>529</v>
      </c>
      <c r="G490" s="1" t="s">
        <v>64</v>
      </c>
    </row>
    <row r="491" spans="1:7" x14ac:dyDescent="0.3">
      <c r="A491" s="1" t="s">
        <v>64</v>
      </c>
      <c r="B491" t="s">
        <v>60</v>
      </c>
      <c r="C491" t="s">
        <v>530</v>
      </c>
      <c r="G491" s="1" t="s">
        <v>64</v>
      </c>
    </row>
    <row r="492" spans="1:7" x14ac:dyDescent="0.3">
      <c r="A492" s="1" t="s">
        <v>64</v>
      </c>
      <c r="B492" t="s">
        <v>60</v>
      </c>
      <c r="C492" t="s">
        <v>531</v>
      </c>
      <c r="G492" s="1" t="s">
        <v>64</v>
      </c>
    </row>
    <row r="493" spans="1:7" x14ac:dyDescent="0.3">
      <c r="A493" s="1" t="s">
        <v>64</v>
      </c>
      <c r="B493" t="s">
        <v>60</v>
      </c>
      <c r="C493" t="s">
        <v>532</v>
      </c>
      <c r="G493" s="1" t="s">
        <v>64</v>
      </c>
    </row>
    <row r="494" spans="1:7" x14ac:dyDescent="0.3">
      <c r="A494" s="1" t="s">
        <v>64</v>
      </c>
      <c r="B494" t="s">
        <v>60</v>
      </c>
      <c r="C494" t="s">
        <v>533</v>
      </c>
      <c r="G494" s="1" t="s">
        <v>64</v>
      </c>
    </row>
    <row r="495" spans="1:7" x14ac:dyDescent="0.3">
      <c r="A495" s="1" t="s">
        <v>64</v>
      </c>
      <c r="B495" t="s">
        <v>60</v>
      </c>
      <c r="C495" t="s">
        <v>534</v>
      </c>
      <c r="G495" s="1" t="s">
        <v>64</v>
      </c>
    </row>
    <row r="496" spans="1:7" x14ac:dyDescent="0.3">
      <c r="A496" s="1" t="s">
        <v>64</v>
      </c>
      <c r="B496" t="s">
        <v>60</v>
      </c>
      <c r="C496" t="s">
        <v>535</v>
      </c>
      <c r="G496" s="1" t="s">
        <v>64</v>
      </c>
    </row>
    <row r="497" spans="1:7" x14ac:dyDescent="0.3">
      <c r="A497" s="1" t="s">
        <v>64</v>
      </c>
      <c r="B497" t="s">
        <v>60</v>
      </c>
      <c r="C497" t="s">
        <v>536</v>
      </c>
      <c r="G497" s="1" t="s">
        <v>64</v>
      </c>
    </row>
    <row r="498" spans="1:7" x14ac:dyDescent="0.3">
      <c r="A498" s="1" t="s">
        <v>64</v>
      </c>
      <c r="B498" t="s">
        <v>60</v>
      </c>
      <c r="C498" t="s">
        <v>537</v>
      </c>
      <c r="G498" s="1" t="s">
        <v>64</v>
      </c>
    </row>
    <row r="499" spans="1:7" x14ac:dyDescent="0.3">
      <c r="A499" s="1" t="s">
        <v>64</v>
      </c>
      <c r="B499" t="s">
        <v>60</v>
      </c>
      <c r="C499" t="s">
        <v>538</v>
      </c>
      <c r="G499" s="1" t="s">
        <v>64</v>
      </c>
    </row>
    <row r="500" spans="1:7" x14ac:dyDescent="0.3">
      <c r="A500" s="1" t="s">
        <v>64</v>
      </c>
      <c r="B500" t="s">
        <v>60</v>
      </c>
      <c r="C500" t="s">
        <v>539</v>
      </c>
      <c r="G500" s="1" t="s">
        <v>64</v>
      </c>
    </row>
    <row r="501" spans="1:7" x14ac:dyDescent="0.3">
      <c r="A501" s="1" t="s">
        <v>64</v>
      </c>
      <c r="B501" t="s">
        <v>60</v>
      </c>
      <c r="C501" t="s">
        <v>540</v>
      </c>
      <c r="G501" s="1" t="s">
        <v>64</v>
      </c>
    </row>
    <row r="502" spans="1:7" x14ac:dyDescent="0.3">
      <c r="A502" s="1" t="s">
        <v>64</v>
      </c>
      <c r="B502" t="s">
        <v>60</v>
      </c>
      <c r="C502" t="s">
        <v>541</v>
      </c>
      <c r="G502" s="1" t="s">
        <v>64</v>
      </c>
    </row>
    <row r="503" spans="1:7" x14ac:dyDescent="0.3">
      <c r="A503" s="1" t="s">
        <v>64</v>
      </c>
      <c r="B503" t="s">
        <v>60</v>
      </c>
      <c r="C503" t="s">
        <v>542</v>
      </c>
      <c r="G503" s="1" t="s">
        <v>64</v>
      </c>
    </row>
    <row r="504" spans="1:7" x14ac:dyDescent="0.3">
      <c r="A504" s="1" t="s">
        <v>64</v>
      </c>
      <c r="B504" t="s">
        <v>52</v>
      </c>
      <c r="C504" t="s">
        <v>543</v>
      </c>
      <c r="G504" s="1" t="s">
        <v>64</v>
      </c>
    </row>
    <row r="505" spans="1:7" x14ac:dyDescent="0.3">
      <c r="A505" s="1" t="s">
        <v>65</v>
      </c>
      <c r="B505" t="s">
        <v>60</v>
      </c>
      <c r="C505" t="s">
        <v>544</v>
      </c>
      <c r="G505" s="1" t="s">
        <v>65</v>
      </c>
    </row>
    <row r="506" spans="1:7" x14ac:dyDescent="0.3">
      <c r="A506" s="1" t="s">
        <v>65</v>
      </c>
      <c r="B506" t="s">
        <v>60</v>
      </c>
      <c r="C506" t="s">
        <v>545</v>
      </c>
      <c r="G506" s="1" t="s">
        <v>65</v>
      </c>
    </row>
    <row r="507" spans="1:7" x14ac:dyDescent="0.3">
      <c r="A507" s="1" t="s">
        <v>65</v>
      </c>
      <c r="B507" t="s">
        <v>60</v>
      </c>
      <c r="C507" t="s">
        <v>546</v>
      </c>
      <c r="G507" s="1" t="s">
        <v>65</v>
      </c>
    </row>
    <row r="508" spans="1:7" x14ac:dyDescent="0.3">
      <c r="A508" s="1" t="s">
        <v>65</v>
      </c>
      <c r="B508" t="s">
        <v>60</v>
      </c>
      <c r="C508" t="s">
        <v>547</v>
      </c>
      <c r="G508" s="1" t="s">
        <v>65</v>
      </c>
    </row>
    <row r="509" spans="1:7" x14ac:dyDescent="0.3">
      <c r="A509" s="1" t="s">
        <v>65</v>
      </c>
      <c r="B509" t="s">
        <v>60</v>
      </c>
      <c r="C509" t="s">
        <v>548</v>
      </c>
      <c r="G509" s="1" t="s">
        <v>65</v>
      </c>
    </row>
    <row r="510" spans="1:7" x14ac:dyDescent="0.3">
      <c r="A510" s="1" t="s">
        <v>65</v>
      </c>
      <c r="B510" t="s">
        <v>60</v>
      </c>
      <c r="C510" t="s">
        <v>549</v>
      </c>
      <c r="G510" s="1" t="s">
        <v>65</v>
      </c>
    </row>
    <row r="511" spans="1:7" x14ac:dyDescent="0.3">
      <c r="A511" s="1" t="s">
        <v>65</v>
      </c>
      <c r="B511" t="s">
        <v>60</v>
      </c>
      <c r="C511" t="s">
        <v>550</v>
      </c>
      <c r="G511" s="1" t="s">
        <v>65</v>
      </c>
    </row>
    <row r="512" spans="1:7" x14ac:dyDescent="0.3">
      <c r="A512" s="1" t="s">
        <v>65</v>
      </c>
      <c r="B512" t="s">
        <v>60</v>
      </c>
      <c r="C512" t="s">
        <v>551</v>
      </c>
      <c r="G512" s="1" t="s">
        <v>65</v>
      </c>
    </row>
    <row r="513" spans="1:7" x14ac:dyDescent="0.3">
      <c r="A513" s="1" t="s">
        <v>65</v>
      </c>
      <c r="B513" t="s">
        <v>60</v>
      </c>
      <c r="C513" t="s">
        <v>552</v>
      </c>
      <c r="G513" s="1" t="s">
        <v>65</v>
      </c>
    </row>
    <row r="514" spans="1:7" x14ac:dyDescent="0.3">
      <c r="A514" s="1" t="s">
        <v>65</v>
      </c>
      <c r="B514" t="s">
        <v>60</v>
      </c>
      <c r="C514" t="s">
        <v>553</v>
      </c>
      <c r="G514" s="1" t="s">
        <v>65</v>
      </c>
    </row>
    <row r="515" spans="1:7" x14ac:dyDescent="0.3">
      <c r="A515" s="1" t="s">
        <v>65</v>
      </c>
      <c r="B515" t="s">
        <v>60</v>
      </c>
      <c r="C515" t="s">
        <v>554</v>
      </c>
      <c r="G515" s="1" t="s">
        <v>65</v>
      </c>
    </row>
    <row r="516" spans="1:7" x14ac:dyDescent="0.3">
      <c r="A516" s="1" t="s">
        <v>65</v>
      </c>
      <c r="B516" t="s">
        <v>60</v>
      </c>
      <c r="C516" t="s">
        <v>555</v>
      </c>
      <c r="G516" s="1" t="s">
        <v>65</v>
      </c>
    </row>
    <row r="517" spans="1:7" x14ac:dyDescent="0.3">
      <c r="A517" s="1" t="s">
        <v>65</v>
      </c>
      <c r="B517" t="s">
        <v>60</v>
      </c>
      <c r="C517" t="s">
        <v>556</v>
      </c>
      <c r="G517" s="1" t="s">
        <v>65</v>
      </c>
    </row>
    <row r="518" spans="1:7" x14ac:dyDescent="0.3">
      <c r="A518" s="1" t="s">
        <v>66</v>
      </c>
      <c r="B518" t="s">
        <v>60</v>
      </c>
      <c r="C518" t="s">
        <v>557</v>
      </c>
      <c r="G518" s="1" t="s">
        <v>66</v>
      </c>
    </row>
    <row r="519" spans="1:7" x14ac:dyDescent="0.3">
      <c r="A519" s="1" t="s">
        <v>66</v>
      </c>
      <c r="B519" t="s">
        <v>60</v>
      </c>
      <c r="C519" t="s">
        <v>558</v>
      </c>
      <c r="G519" s="1" t="s">
        <v>66</v>
      </c>
    </row>
    <row r="520" spans="1:7" x14ac:dyDescent="0.3">
      <c r="A520" s="1" t="s">
        <v>66</v>
      </c>
      <c r="B520" t="s">
        <v>60</v>
      </c>
      <c r="C520" t="s">
        <v>559</v>
      </c>
      <c r="G520" s="1" t="s">
        <v>66</v>
      </c>
    </row>
    <row r="521" spans="1:7" x14ac:dyDescent="0.3">
      <c r="A521" s="1" t="s">
        <v>66</v>
      </c>
      <c r="B521" t="s">
        <v>60</v>
      </c>
      <c r="C521" t="s">
        <v>560</v>
      </c>
      <c r="G521" s="1" t="s">
        <v>66</v>
      </c>
    </row>
    <row r="522" spans="1:7" x14ac:dyDescent="0.3">
      <c r="A522" s="1" t="s">
        <v>66</v>
      </c>
      <c r="B522" t="s">
        <v>60</v>
      </c>
      <c r="C522" t="s">
        <v>561</v>
      </c>
      <c r="G522" s="1" t="s">
        <v>66</v>
      </c>
    </row>
    <row r="523" spans="1:7" x14ac:dyDescent="0.3">
      <c r="A523" s="1" t="s">
        <v>66</v>
      </c>
      <c r="B523" t="s">
        <v>60</v>
      </c>
      <c r="C523" t="s">
        <v>562</v>
      </c>
      <c r="G523" s="1" t="s">
        <v>66</v>
      </c>
    </row>
    <row r="524" spans="1:7" x14ac:dyDescent="0.3">
      <c r="A524" s="1" t="s">
        <v>66</v>
      </c>
      <c r="B524" t="s">
        <v>60</v>
      </c>
      <c r="C524" t="s">
        <v>563</v>
      </c>
      <c r="G524" s="1" t="s">
        <v>66</v>
      </c>
    </row>
    <row r="525" spans="1:7" x14ac:dyDescent="0.3">
      <c r="A525" s="1" t="s">
        <v>66</v>
      </c>
      <c r="B525" t="s">
        <v>60</v>
      </c>
      <c r="C525" t="s">
        <v>564</v>
      </c>
      <c r="G525" s="1" t="s">
        <v>66</v>
      </c>
    </row>
    <row r="526" spans="1:7" x14ac:dyDescent="0.3">
      <c r="A526" s="1" t="s">
        <v>66</v>
      </c>
      <c r="B526" t="s">
        <v>60</v>
      </c>
      <c r="C526" t="s">
        <v>565</v>
      </c>
      <c r="G526" s="1" t="s">
        <v>66</v>
      </c>
    </row>
    <row r="527" spans="1:7" x14ac:dyDescent="0.3">
      <c r="A527" s="1" t="s">
        <v>66</v>
      </c>
      <c r="B527" t="s">
        <v>60</v>
      </c>
      <c r="C527" t="s">
        <v>566</v>
      </c>
      <c r="G527" s="1" t="s">
        <v>66</v>
      </c>
    </row>
    <row r="528" spans="1:7" x14ac:dyDescent="0.3">
      <c r="A528" s="1" t="s">
        <v>66</v>
      </c>
      <c r="B528" t="s">
        <v>60</v>
      </c>
      <c r="C528" t="s">
        <v>567</v>
      </c>
      <c r="G528" s="1" t="s">
        <v>66</v>
      </c>
    </row>
    <row r="529" spans="1:7" x14ac:dyDescent="0.3">
      <c r="A529" s="1" t="s">
        <v>66</v>
      </c>
      <c r="B529" t="s">
        <v>60</v>
      </c>
      <c r="C529" t="s">
        <v>568</v>
      </c>
      <c r="G529" s="1" t="s">
        <v>66</v>
      </c>
    </row>
    <row r="530" spans="1:7" x14ac:dyDescent="0.3">
      <c r="A530" s="1" t="s">
        <v>66</v>
      </c>
      <c r="B530" t="s">
        <v>52</v>
      </c>
      <c r="C530" t="s">
        <v>569</v>
      </c>
      <c r="G530" s="1" t="s">
        <v>66</v>
      </c>
    </row>
    <row r="531" spans="1:7" x14ac:dyDescent="0.3">
      <c r="A531" s="1" t="s">
        <v>67</v>
      </c>
      <c r="B531" t="s">
        <v>60</v>
      </c>
      <c r="C531" t="s">
        <v>570</v>
      </c>
      <c r="G531" s="1" t="s">
        <v>67</v>
      </c>
    </row>
    <row r="532" spans="1:7" x14ac:dyDescent="0.3">
      <c r="A532" s="1" t="s">
        <v>67</v>
      </c>
      <c r="B532" t="s">
        <v>60</v>
      </c>
      <c r="C532" t="s">
        <v>571</v>
      </c>
      <c r="G532" s="1" t="s">
        <v>67</v>
      </c>
    </row>
    <row r="533" spans="1:7" x14ac:dyDescent="0.3">
      <c r="A533" s="1" t="s">
        <v>67</v>
      </c>
      <c r="B533" t="s">
        <v>60</v>
      </c>
      <c r="C533" t="s">
        <v>572</v>
      </c>
      <c r="G533" s="1" t="s">
        <v>67</v>
      </c>
    </row>
    <row r="534" spans="1:7" x14ac:dyDescent="0.3">
      <c r="A534" s="1" t="s">
        <v>67</v>
      </c>
      <c r="B534" t="s">
        <v>60</v>
      </c>
      <c r="C534" t="s">
        <v>573</v>
      </c>
      <c r="G534" s="1" t="s">
        <v>67</v>
      </c>
    </row>
    <row r="535" spans="1:7" x14ac:dyDescent="0.3">
      <c r="A535" s="1" t="s">
        <v>67</v>
      </c>
      <c r="B535" t="s">
        <v>60</v>
      </c>
      <c r="C535" t="s">
        <v>574</v>
      </c>
      <c r="G535" s="1" t="s">
        <v>67</v>
      </c>
    </row>
    <row r="536" spans="1:7" x14ac:dyDescent="0.3">
      <c r="A536" s="1" t="s">
        <v>67</v>
      </c>
      <c r="B536" t="s">
        <v>60</v>
      </c>
      <c r="C536" t="s">
        <v>575</v>
      </c>
      <c r="G536" s="1" t="s">
        <v>67</v>
      </c>
    </row>
    <row r="537" spans="1:7" x14ac:dyDescent="0.3">
      <c r="A537" s="1" t="s">
        <v>67</v>
      </c>
      <c r="B537" t="s">
        <v>60</v>
      </c>
      <c r="C537" t="s">
        <v>576</v>
      </c>
      <c r="G537" s="1" t="s">
        <v>67</v>
      </c>
    </row>
    <row r="538" spans="1:7" x14ac:dyDescent="0.3">
      <c r="A538" s="1" t="s">
        <v>67</v>
      </c>
      <c r="B538" t="s">
        <v>60</v>
      </c>
      <c r="C538" t="s">
        <v>577</v>
      </c>
      <c r="G538" s="1" t="s">
        <v>67</v>
      </c>
    </row>
    <row r="539" spans="1:7" x14ac:dyDescent="0.3">
      <c r="A539" s="1" t="s">
        <v>67</v>
      </c>
      <c r="B539" t="s">
        <v>60</v>
      </c>
      <c r="C539" t="s">
        <v>578</v>
      </c>
      <c r="G539" s="1" t="s">
        <v>67</v>
      </c>
    </row>
    <row r="540" spans="1:7" x14ac:dyDescent="0.3">
      <c r="A540" s="1" t="s">
        <v>67</v>
      </c>
      <c r="B540" t="s">
        <v>60</v>
      </c>
      <c r="C540" t="s">
        <v>579</v>
      </c>
      <c r="G540" s="1" t="s">
        <v>67</v>
      </c>
    </row>
    <row r="541" spans="1:7" x14ac:dyDescent="0.3">
      <c r="A541" s="1" t="s">
        <v>67</v>
      </c>
      <c r="B541" t="s">
        <v>60</v>
      </c>
      <c r="C541" t="s">
        <v>580</v>
      </c>
      <c r="G541" s="1" t="s">
        <v>67</v>
      </c>
    </row>
    <row r="542" spans="1:7" x14ac:dyDescent="0.3">
      <c r="A542" s="1" t="s">
        <v>67</v>
      </c>
      <c r="B542" t="s">
        <v>60</v>
      </c>
      <c r="C542" t="s">
        <v>581</v>
      </c>
      <c r="G542" s="1" t="s">
        <v>67</v>
      </c>
    </row>
    <row r="543" spans="1:7" x14ac:dyDescent="0.3">
      <c r="A543" s="1" t="s">
        <v>67</v>
      </c>
      <c r="B543" t="s">
        <v>60</v>
      </c>
      <c r="C543" t="s">
        <v>582</v>
      </c>
      <c r="G543" s="1" t="s">
        <v>67</v>
      </c>
    </row>
    <row r="544" spans="1:7" x14ac:dyDescent="0.3">
      <c r="A544" s="1" t="s">
        <v>67</v>
      </c>
      <c r="B544" t="s">
        <v>60</v>
      </c>
      <c r="C544" t="s">
        <v>606</v>
      </c>
      <c r="G544" s="1" t="s">
        <v>67</v>
      </c>
    </row>
    <row r="545" spans="1:7" x14ac:dyDescent="0.3">
      <c r="A545" s="1" t="s">
        <v>67</v>
      </c>
      <c r="B545" t="s">
        <v>60</v>
      </c>
      <c r="C545" t="s">
        <v>583</v>
      </c>
      <c r="G545" s="1" t="s">
        <v>67</v>
      </c>
    </row>
    <row r="546" spans="1:7" x14ac:dyDescent="0.3">
      <c r="A546" s="1" t="s">
        <v>67</v>
      </c>
      <c r="B546" t="s">
        <v>60</v>
      </c>
      <c r="C546" t="s">
        <v>584</v>
      </c>
      <c r="G546" s="1" t="s">
        <v>67</v>
      </c>
    </row>
    <row r="547" spans="1:7" x14ac:dyDescent="0.3">
      <c r="A547" s="1" t="s">
        <v>67</v>
      </c>
      <c r="B547" t="s">
        <v>60</v>
      </c>
      <c r="C547" t="s">
        <v>585</v>
      </c>
      <c r="G547" s="1" t="s">
        <v>67</v>
      </c>
    </row>
    <row r="548" spans="1:7" x14ac:dyDescent="0.3">
      <c r="A548" s="1" t="s">
        <v>67</v>
      </c>
      <c r="B548" t="s">
        <v>60</v>
      </c>
      <c r="C548" t="s">
        <v>105</v>
      </c>
      <c r="G548" s="1" t="s">
        <v>67</v>
      </c>
    </row>
    <row r="549" spans="1:7" x14ac:dyDescent="0.3">
      <c r="A549" s="1" t="s">
        <v>67</v>
      </c>
      <c r="B549" t="s">
        <v>60</v>
      </c>
      <c r="C549" t="s">
        <v>586</v>
      </c>
      <c r="G549" s="1" t="s">
        <v>67</v>
      </c>
    </row>
    <row r="550" spans="1:7" x14ac:dyDescent="0.3">
      <c r="A550" s="1" t="s">
        <v>67</v>
      </c>
      <c r="B550" t="s">
        <v>60</v>
      </c>
      <c r="C550" t="s">
        <v>587</v>
      </c>
      <c r="G550" s="1" t="s">
        <v>67</v>
      </c>
    </row>
    <row r="551" spans="1:7" x14ac:dyDescent="0.3">
      <c r="A551" s="1" t="s">
        <v>67</v>
      </c>
      <c r="B551" t="s">
        <v>52</v>
      </c>
      <c r="C551" t="s">
        <v>588</v>
      </c>
      <c r="G551" s="1" t="s">
        <v>67</v>
      </c>
    </row>
    <row r="552" spans="1:7" x14ac:dyDescent="0.3">
      <c r="A552" s="1" t="s">
        <v>67</v>
      </c>
      <c r="B552" t="s">
        <v>52</v>
      </c>
      <c r="C552" t="s">
        <v>589</v>
      </c>
      <c r="G552" s="1" t="s">
        <v>67</v>
      </c>
    </row>
    <row r="553" spans="1:7" x14ac:dyDescent="0.3">
      <c r="A553" s="1" t="s">
        <v>67</v>
      </c>
      <c r="B553" t="s">
        <v>52</v>
      </c>
      <c r="C553" t="s">
        <v>590</v>
      </c>
      <c r="G553" s="1" t="s">
        <v>67</v>
      </c>
    </row>
    <row r="554" spans="1:7" x14ac:dyDescent="0.3">
      <c r="A554" s="1" t="s">
        <v>68</v>
      </c>
      <c r="B554" t="s">
        <v>60</v>
      </c>
      <c r="C554" t="s">
        <v>591</v>
      </c>
      <c r="G554" s="1" t="s">
        <v>68</v>
      </c>
    </row>
    <row r="555" spans="1:7" x14ac:dyDescent="0.3">
      <c r="A555" s="1" t="s">
        <v>68</v>
      </c>
      <c r="B555" t="s">
        <v>60</v>
      </c>
      <c r="C555" t="s">
        <v>592</v>
      </c>
      <c r="G555" s="1" t="s">
        <v>68</v>
      </c>
    </row>
    <row r="556" spans="1:7" x14ac:dyDescent="0.3">
      <c r="A556" s="1" t="s">
        <v>68</v>
      </c>
      <c r="B556" t="s">
        <v>60</v>
      </c>
      <c r="C556" t="s">
        <v>593</v>
      </c>
      <c r="G556" s="1" t="s">
        <v>68</v>
      </c>
    </row>
    <row r="557" spans="1:7" x14ac:dyDescent="0.3">
      <c r="A557" s="1" t="s">
        <v>68</v>
      </c>
      <c r="B557" t="s">
        <v>60</v>
      </c>
      <c r="C557" t="s">
        <v>594</v>
      </c>
      <c r="G557" s="1" t="s">
        <v>68</v>
      </c>
    </row>
    <row r="558" spans="1:7" x14ac:dyDescent="0.3">
      <c r="A558" s="1" t="s">
        <v>68</v>
      </c>
      <c r="B558" t="s">
        <v>60</v>
      </c>
      <c r="C558" t="s">
        <v>595</v>
      </c>
      <c r="G558" s="1" t="s">
        <v>68</v>
      </c>
    </row>
    <row r="559" spans="1:7" x14ac:dyDescent="0.3">
      <c r="A559" s="1" t="s">
        <v>68</v>
      </c>
      <c r="B559" t="s">
        <v>60</v>
      </c>
      <c r="C559" t="s">
        <v>596</v>
      </c>
      <c r="G559" s="1" t="s">
        <v>68</v>
      </c>
    </row>
    <row r="560" spans="1:7" x14ac:dyDescent="0.3">
      <c r="A560" s="1" t="s">
        <v>68</v>
      </c>
      <c r="B560" t="s">
        <v>60</v>
      </c>
      <c r="C560" t="s">
        <v>597</v>
      </c>
      <c r="G560" s="1" t="s">
        <v>68</v>
      </c>
    </row>
    <row r="561" spans="1:7" x14ac:dyDescent="0.3">
      <c r="A561" s="1" t="s">
        <v>68</v>
      </c>
      <c r="B561" t="s">
        <v>51</v>
      </c>
      <c r="C561" t="s">
        <v>598</v>
      </c>
      <c r="G561" s="1" t="s">
        <v>68</v>
      </c>
    </row>
    <row r="562" spans="1:7" x14ac:dyDescent="0.3">
      <c r="A562" s="1" t="s">
        <v>68</v>
      </c>
      <c r="B562" t="s">
        <v>43</v>
      </c>
      <c r="C562" t="s">
        <v>617</v>
      </c>
      <c r="G562" s="1" t="s">
        <v>68</v>
      </c>
    </row>
    <row r="563" spans="1:7" x14ac:dyDescent="0.3">
      <c r="A563" s="1" t="s">
        <v>68</v>
      </c>
      <c r="B563" t="s">
        <v>43</v>
      </c>
      <c r="C563" t="s">
        <v>599</v>
      </c>
      <c r="G563" s="1" t="s">
        <v>68</v>
      </c>
    </row>
    <row r="564" spans="1:7" x14ac:dyDescent="0.3">
      <c r="A564" s="1" t="s">
        <v>68</v>
      </c>
      <c r="B564" t="s">
        <v>52</v>
      </c>
      <c r="C564" t="s">
        <v>600</v>
      </c>
      <c r="G564" s="1" t="s">
        <v>68</v>
      </c>
    </row>
    <row r="565" spans="1:7" x14ac:dyDescent="0.3">
      <c r="A565" s="1" t="s">
        <v>68</v>
      </c>
      <c r="B565" t="s">
        <v>52</v>
      </c>
      <c r="C565" t="s">
        <v>601</v>
      </c>
      <c r="G565" s="1" t="s">
        <v>68</v>
      </c>
    </row>
    <row r="566" spans="1:7" x14ac:dyDescent="0.3">
      <c r="A566" s="1" t="s">
        <v>68</v>
      </c>
      <c r="B566" t="s">
        <v>52</v>
      </c>
      <c r="C566" t="s">
        <v>602</v>
      </c>
      <c r="G566" s="1" t="s">
        <v>68</v>
      </c>
    </row>
    <row r="567" spans="1:7" x14ac:dyDescent="0.3">
      <c r="A567" s="1" t="s">
        <v>68</v>
      </c>
      <c r="B567" t="s">
        <v>52</v>
      </c>
      <c r="C567" t="s">
        <v>603</v>
      </c>
      <c r="G567" s="1" t="s">
        <v>68</v>
      </c>
    </row>
    <row r="568" spans="1:7" x14ac:dyDescent="0.3">
      <c r="A568" s="1" t="s">
        <v>68</v>
      </c>
      <c r="B568" t="s">
        <v>52</v>
      </c>
      <c r="C568" t="s">
        <v>604</v>
      </c>
      <c r="G568" s="1" t="s">
        <v>68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5C2B9-0E1E-4D3A-B743-AB8D7449C69C}">
  <dimension ref="A1:I37"/>
  <sheetViews>
    <sheetView workbookViewId="0">
      <selection activeCell="I46" sqref="I46"/>
    </sheetView>
  </sheetViews>
  <sheetFormatPr defaultRowHeight="14.4" x14ac:dyDescent="0.3"/>
  <sheetData>
    <row r="1" spans="1:9" x14ac:dyDescent="0.3">
      <c r="A1" t="s">
        <v>0</v>
      </c>
      <c r="B1" t="s">
        <v>8</v>
      </c>
      <c r="C1" t="s">
        <v>1</v>
      </c>
      <c r="D1" t="s">
        <v>2</v>
      </c>
      <c r="E1" t="s">
        <v>3</v>
      </c>
      <c r="F1" s="2" t="s">
        <v>4</v>
      </c>
      <c r="G1" s="2" t="s">
        <v>5</v>
      </c>
      <c r="H1" s="2" t="s">
        <v>6</v>
      </c>
      <c r="I1" s="2" t="s">
        <v>605</v>
      </c>
    </row>
    <row r="2" spans="1:9" x14ac:dyDescent="0.3">
      <c r="A2" t="s">
        <v>60</v>
      </c>
      <c r="B2" t="s">
        <v>529</v>
      </c>
      <c r="C2">
        <f>VLOOKUP($B2, '2017 Assembly Results'!$C$2:$F$568, 2, FALSE)</f>
        <v>0</v>
      </c>
      <c r="D2">
        <f>VLOOKUP($B2, '2017 Assembly Results'!$C$2:$F$568, 3, FALSE)</f>
        <v>0</v>
      </c>
      <c r="E2">
        <f>VLOOKUP($B2, '2017 Assembly Results'!$C$2:$F$568, 4, FALSE)</f>
        <v>0</v>
      </c>
      <c r="F2" s="2" t="e">
        <f>C2/E2</f>
        <v>#DIV/0!</v>
      </c>
      <c r="G2" s="2" t="e">
        <f>D2/E2</f>
        <v>#DIV/0!</v>
      </c>
      <c r="H2" s="2" t="e">
        <f>(C2-D2)/E2</f>
        <v>#DIV/0!</v>
      </c>
      <c r="I2">
        <f>COUNTIF('2017 Assembly Results'!$C$2:$C$568, B2)</f>
        <v>1</v>
      </c>
    </row>
    <row r="3" spans="1:9" x14ac:dyDescent="0.3">
      <c r="A3" t="s">
        <v>60</v>
      </c>
      <c r="B3" t="s">
        <v>530</v>
      </c>
      <c r="C3">
        <f>VLOOKUP($B3, '2017 Assembly Results'!$C$2:$F$568, 2, FALSE)</f>
        <v>0</v>
      </c>
      <c r="D3">
        <f>VLOOKUP($B3, '2017 Assembly Results'!$C$2:$F$568, 3, FALSE)</f>
        <v>0</v>
      </c>
      <c r="E3">
        <f>VLOOKUP($B3, '2017 Assembly Results'!$C$2:$F$568, 4, FALSE)</f>
        <v>0</v>
      </c>
      <c r="F3" s="2" t="e">
        <f t="shared" ref="F3:F36" si="0">C3/E3</f>
        <v>#DIV/0!</v>
      </c>
      <c r="G3" s="2" t="e">
        <f t="shared" ref="G3:G36" si="1">D3/E3</f>
        <v>#DIV/0!</v>
      </c>
      <c r="H3" s="2" t="e">
        <f t="shared" ref="H3:H36" si="2">(C3-D3)/E3</f>
        <v>#DIV/0!</v>
      </c>
      <c r="I3">
        <f>COUNTIF('2017 Assembly Results'!$C$2:$C$568, B3)</f>
        <v>1</v>
      </c>
    </row>
    <row r="4" spans="1:9" x14ac:dyDescent="0.3">
      <c r="A4" t="s">
        <v>60</v>
      </c>
      <c r="B4" t="s">
        <v>546</v>
      </c>
      <c r="C4">
        <f>VLOOKUP($B4, '2017 Assembly Results'!$C$2:$F$568, 2, FALSE)</f>
        <v>0</v>
      </c>
      <c r="D4">
        <f>VLOOKUP($B4, '2017 Assembly Results'!$C$2:$F$568, 3, FALSE)</f>
        <v>0</v>
      </c>
      <c r="E4">
        <f>VLOOKUP($B4, '2017 Assembly Results'!$C$2:$F$568, 4, FALSE)</f>
        <v>0</v>
      </c>
      <c r="F4" s="2" t="e">
        <f t="shared" si="0"/>
        <v>#DIV/0!</v>
      </c>
      <c r="G4" s="2" t="e">
        <f t="shared" si="1"/>
        <v>#DIV/0!</v>
      </c>
      <c r="H4" s="2" t="e">
        <f t="shared" si="2"/>
        <v>#DIV/0!</v>
      </c>
      <c r="I4">
        <f>COUNTIF('2017 Assembly Results'!$C$2:$C$568, B4)</f>
        <v>1</v>
      </c>
    </row>
    <row r="5" spans="1:9" x14ac:dyDescent="0.3">
      <c r="A5" t="s">
        <v>60</v>
      </c>
      <c r="B5" t="s">
        <v>531</v>
      </c>
      <c r="C5">
        <f>VLOOKUP($B5, '2017 Assembly Results'!$C$2:$F$568, 2, FALSE)</f>
        <v>0</v>
      </c>
      <c r="D5">
        <f>VLOOKUP($B5, '2017 Assembly Results'!$C$2:$F$568, 3, FALSE)</f>
        <v>0</v>
      </c>
      <c r="E5">
        <f>VLOOKUP($B5, '2017 Assembly Results'!$C$2:$F$568, 4, FALSE)</f>
        <v>0</v>
      </c>
      <c r="F5" s="2" t="e">
        <f t="shared" si="0"/>
        <v>#DIV/0!</v>
      </c>
      <c r="G5" s="2" t="e">
        <f t="shared" si="1"/>
        <v>#DIV/0!</v>
      </c>
      <c r="H5" s="2" t="e">
        <f t="shared" si="2"/>
        <v>#DIV/0!</v>
      </c>
      <c r="I5">
        <f>COUNTIF('2017 Assembly Results'!$C$2:$C$568, B5)</f>
        <v>1</v>
      </c>
    </row>
    <row r="6" spans="1:9" x14ac:dyDescent="0.3">
      <c r="A6" t="s">
        <v>60</v>
      </c>
      <c r="B6" t="s">
        <v>507</v>
      </c>
      <c r="C6">
        <f>VLOOKUP($B6, '2017 Assembly Results'!$C$2:$F$568, 2, FALSE)</f>
        <v>0</v>
      </c>
      <c r="D6">
        <f>VLOOKUP($B6, '2017 Assembly Results'!$C$2:$F$568, 3, FALSE)</f>
        <v>0</v>
      </c>
      <c r="E6">
        <f>VLOOKUP($B6, '2017 Assembly Results'!$C$2:$F$568, 4, FALSE)</f>
        <v>0</v>
      </c>
      <c r="F6" s="2" t="e">
        <f t="shared" si="0"/>
        <v>#DIV/0!</v>
      </c>
      <c r="G6" s="2" t="e">
        <f t="shared" si="1"/>
        <v>#DIV/0!</v>
      </c>
      <c r="H6" s="2" t="e">
        <f t="shared" si="2"/>
        <v>#DIV/0!</v>
      </c>
      <c r="I6">
        <f>COUNTIF('2017 Assembly Results'!$C$2:$C$568, B6)</f>
        <v>1</v>
      </c>
    </row>
    <row r="7" spans="1:9" x14ac:dyDescent="0.3">
      <c r="A7" t="s">
        <v>60</v>
      </c>
      <c r="B7" t="s">
        <v>523</v>
      </c>
      <c r="C7">
        <f>VLOOKUP($B7, '2017 Assembly Results'!$C$2:$F$568, 2, FALSE)</f>
        <v>0</v>
      </c>
      <c r="D7">
        <f>VLOOKUP($B7, '2017 Assembly Results'!$C$2:$F$568, 3, FALSE)</f>
        <v>0</v>
      </c>
      <c r="E7">
        <f>VLOOKUP($B7, '2017 Assembly Results'!$C$2:$F$568, 4, FALSE)</f>
        <v>0</v>
      </c>
      <c r="F7" s="2" t="e">
        <f t="shared" si="0"/>
        <v>#DIV/0!</v>
      </c>
      <c r="G7" s="2" t="e">
        <f t="shared" si="1"/>
        <v>#DIV/0!</v>
      </c>
      <c r="H7" s="2" t="e">
        <f t="shared" si="2"/>
        <v>#DIV/0!</v>
      </c>
      <c r="I7">
        <f>COUNTIF('2017 Assembly Results'!$C$2:$C$568, B7)</f>
        <v>1</v>
      </c>
    </row>
    <row r="8" spans="1:9" x14ac:dyDescent="0.3">
      <c r="A8" t="s">
        <v>60</v>
      </c>
      <c r="B8" t="s">
        <v>547</v>
      </c>
      <c r="C8">
        <f>VLOOKUP($B8, '2017 Assembly Results'!$C$2:$F$568, 2, FALSE)</f>
        <v>0</v>
      </c>
      <c r="D8">
        <f>VLOOKUP($B8, '2017 Assembly Results'!$C$2:$F$568, 3, FALSE)</f>
        <v>0</v>
      </c>
      <c r="E8">
        <f>VLOOKUP($B8, '2017 Assembly Results'!$C$2:$F$568, 4, FALSE)</f>
        <v>0</v>
      </c>
      <c r="F8" s="2" t="e">
        <f t="shared" si="0"/>
        <v>#DIV/0!</v>
      </c>
      <c r="G8" s="2" t="e">
        <f t="shared" si="1"/>
        <v>#DIV/0!</v>
      </c>
      <c r="H8" s="2" t="e">
        <f t="shared" si="2"/>
        <v>#DIV/0!</v>
      </c>
      <c r="I8">
        <f>COUNTIF('2017 Assembly Results'!$C$2:$C$568, B8)</f>
        <v>1</v>
      </c>
    </row>
    <row r="9" spans="1:9" x14ac:dyDescent="0.3">
      <c r="A9" t="s">
        <v>60</v>
      </c>
      <c r="B9" t="s">
        <v>548</v>
      </c>
      <c r="C9">
        <f>VLOOKUP($B9, '2017 Assembly Results'!$C$2:$F$568, 2, FALSE)</f>
        <v>0</v>
      </c>
      <c r="D9">
        <f>VLOOKUP($B9, '2017 Assembly Results'!$C$2:$F$568, 3, FALSE)</f>
        <v>0</v>
      </c>
      <c r="E9">
        <f>VLOOKUP($B9, '2017 Assembly Results'!$C$2:$F$568, 4, FALSE)</f>
        <v>0</v>
      </c>
      <c r="F9" s="2" t="e">
        <f t="shared" si="0"/>
        <v>#DIV/0!</v>
      </c>
      <c r="G9" s="2" t="e">
        <f t="shared" si="1"/>
        <v>#DIV/0!</v>
      </c>
      <c r="H9" s="2" t="e">
        <f t="shared" si="2"/>
        <v>#DIV/0!</v>
      </c>
      <c r="I9">
        <f>COUNTIF('2017 Assembly Results'!$C$2:$C$568, B9)</f>
        <v>1</v>
      </c>
    </row>
    <row r="10" spans="1:9" x14ac:dyDescent="0.3">
      <c r="A10" t="s">
        <v>60</v>
      </c>
      <c r="B10" t="s">
        <v>549</v>
      </c>
      <c r="C10">
        <f>VLOOKUP($B10, '2017 Assembly Results'!$C$2:$F$568, 2, FALSE)</f>
        <v>0</v>
      </c>
      <c r="D10">
        <f>VLOOKUP($B10, '2017 Assembly Results'!$C$2:$F$568, 3, FALSE)</f>
        <v>0</v>
      </c>
      <c r="E10">
        <f>VLOOKUP($B10, '2017 Assembly Results'!$C$2:$F$568, 4, FALSE)</f>
        <v>0</v>
      </c>
      <c r="F10" s="2" t="e">
        <f t="shared" si="0"/>
        <v>#DIV/0!</v>
      </c>
      <c r="G10" s="2" t="e">
        <f t="shared" si="1"/>
        <v>#DIV/0!</v>
      </c>
      <c r="H10" s="2" t="e">
        <f t="shared" si="2"/>
        <v>#DIV/0!</v>
      </c>
      <c r="I10">
        <f>COUNTIF('2017 Assembly Results'!$C$2:$C$568, B10)</f>
        <v>1</v>
      </c>
    </row>
    <row r="11" spans="1:9" x14ac:dyDescent="0.3">
      <c r="A11" t="s">
        <v>60</v>
      </c>
      <c r="B11" t="s">
        <v>524</v>
      </c>
      <c r="C11">
        <f>VLOOKUP($B11, '2017 Assembly Results'!$C$2:$F$568, 2, FALSE)</f>
        <v>0</v>
      </c>
      <c r="D11">
        <f>VLOOKUP($B11, '2017 Assembly Results'!$C$2:$F$568, 3, FALSE)</f>
        <v>0</v>
      </c>
      <c r="E11">
        <f>VLOOKUP($B11, '2017 Assembly Results'!$C$2:$F$568, 4, FALSE)</f>
        <v>0</v>
      </c>
      <c r="F11" s="2" t="e">
        <f t="shared" si="0"/>
        <v>#DIV/0!</v>
      </c>
      <c r="G11" s="2" t="e">
        <f t="shared" si="1"/>
        <v>#DIV/0!</v>
      </c>
      <c r="H11" s="2" t="e">
        <f t="shared" si="2"/>
        <v>#DIV/0!</v>
      </c>
      <c r="I11">
        <f>COUNTIF('2017 Assembly Results'!$C$2:$C$568, B11)</f>
        <v>1</v>
      </c>
    </row>
    <row r="12" spans="1:9" x14ac:dyDescent="0.3">
      <c r="A12" t="s">
        <v>60</v>
      </c>
      <c r="B12" t="s">
        <v>560</v>
      </c>
      <c r="C12">
        <f>VLOOKUP($B12, '2017 Assembly Results'!$C$2:$F$568, 2, FALSE)</f>
        <v>0</v>
      </c>
      <c r="D12">
        <f>VLOOKUP($B12, '2017 Assembly Results'!$C$2:$F$568, 3, FALSE)</f>
        <v>0</v>
      </c>
      <c r="E12">
        <f>VLOOKUP($B12, '2017 Assembly Results'!$C$2:$F$568, 4, FALSE)</f>
        <v>0</v>
      </c>
      <c r="F12" s="2" t="e">
        <f t="shared" si="0"/>
        <v>#DIV/0!</v>
      </c>
      <c r="G12" s="2" t="e">
        <f t="shared" si="1"/>
        <v>#DIV/0!</v>
      </c>
      <c r="H12" s="2" t="e">
        <f t="shared" si="2"/>
        <v>#DIV/0!</v>
      </c>
      <c r="I12">
        <f>COUNTIF('2017 Assembly Results'!$C$2:$C$568, B12)</f>
        <v>1</v>
      </c>
    </row>
    <row r="13" spans="1:9" x14ac:dyDescent="0.3">
      <c r="A13" t="s">
        <v>60</v>
      </c>
      <c r="B13" t="s">
        <v>551</v>
      </c>
      <c r="C13">
        <f>VLOOKUP($B13, '2017 Assembly Results'!$C$2:$F$568, 2, FALSE)</f>
        <v>0</v>
      </c>
      <c r="D13">
        <f>VLOOKUP($B13, '2017 Assembly Results'!$C$2:$F$568, 3, FALSE)</f>
        <v>0</v>
      </c>
      <c r="E13">
        <f>VLOOKUP($B13, '2017 Assembly Results'!$C$2:$F$568, 4, FALSE)</f>
        <v>0</v>
      </c>
      <c r="F13" s="2" t="e">
        <f t="shared" si="0"/>
        <v>#DIV/0!</v>
      </c>
      <c r="G13" s="2" t="e">
        <f t="shared" si="1"/>
        <v>#DIV/0!</v>
      </c>
      <c r="H13" s="2" t="e">
        <f t="shared" si="2"/>
        <v>#DIV/0!</v>
      </c>
      <c r="I13">
        <f>COUNTIF('2017 Assembly Results'!$C$2:$C$568, B13)</f>
        <v>1</v>
      </c>
    </row>
    <row r="14" spans="1:9" x14ac:dyDescent="0.3">
      <c r="A14" t="s">
        <v>60</v>
      </c>
      <c r="B14" t="s">
        <v>532</v>
      </c>
      <c r="C14">
        <f>VLOOKUP($B14, '2017 Assembly Results'!$C$2:$F$568, 2, FALSE)</f>
        <v>0</v>
      </c>
      <c r="D14">
        <f>VLOOKUP($B14, '2017 Assembly Results'!$C$2:$F$568, 3, FALSE)</f>
        <v>0</v>
      </c>
      <c r="E14">
        <f>VLOOKUP($B14, '2017 Assembly Results'!$C$2:$F$568, 4, FALSE)</f>
        <v>0</v>
      </c>
      <c r="F14" s="2" t="e">
        <f t="shared" si="0"/>
        <v>#DIV/0!</v>
      </c>
      <c r="G14" s="2" t="e">
        <f t="shared" si="1"/>
        <v>#DIV/0!</v>
      </c>
      <c r="H14" s="2" t="e">
        <f t="shared" si="2"/>
        <v>#DIV/0!</v>
      </c>
      <c r="I14">
        <f>COUNTIF('2017 Assembly Results'!$C$2:$C$568, B14)</f>
        <v>1</v>
      </c>
    </row>
    <row r="15" spans="1:9" x14ac:dyDescent="0.3">
      <c r="A15" t="s">
        <v>60</v>
      </c>
      <c r="B15" t="s">
        <v>533</v>
      </c>
      <c r="C15">
        <f>VLOOKUP($B15, '2017 Assembly Results'!$C$2:$F$568, 2, FALSE)</f>
        <v>0</v>
      </c>
      <c r="D15">
        <f>VLOOKUP($B15, '2017 Assembly Results'!$C$2:$F$568, 3, FALSE)</f>
        <v>0</v>
      </c>
      <c r="E15">
        <f>VLOOKUP($B15, '2017 Assembly Results'!$C$2:$F$568, 4, FALSE)</f>
        <v>0</v>
      </c>
      <c r="F15" s="2" t="e">
        <f t="shared" si="0"/>
        <v>#DIV/0!</v>
      </c>
      <c r="G15" s="2" t="e">
        <f t="shared" si="1"/>
        <v>#DIV/0!</v>
      </c>
      <c r="H15" s="2" t="e">
        <f t="shared" si="2"/>
        <v>#DIV/0!</v>
      </c>
      <c r="I15">
        <f>COUNTIF('2017 Assembly Results'!$C$2:$C$568, B15)</f>
        <v>1</v>
      </c>
    </row>
    <row r="16" spans="1:9" x14ac:dyDescent="0.3">
      <c r="A16" t="s">
        <v>60</v>
      </c>
      <c r="B16" t="s">
        <v>534</v>
      </c>
      <c r="C16">
        <f>VLOOKUP($B16, '2017 Assembly Results'!$C$2:$F$568, 2, FALSE)</f>
        <v>0</v>
      </c>
      <c r="D16">
        <f>VLOOKUP($B16, '2017 Assembly Results'!$C$2:$F$568, 3, FALSE)</f>
        <v>0</v>
      </c>
      <c r="E16">
        <f>VLOOKUP($B16, '2017 Assembly Results'!$C$2:$F$568, 4, FALSE)</f>
        <v>0</v>
      </c>
      <c r="F16" s="2" t="e">
        <f t="shared" si="0"/>
        <v>#DIV/0!</v>
      </c>
      <c r="G16" s="2" t="e">
        <f t="shared" si="1"/>
        <v>#DIV/0!</v>
      </c>
      <c r="H16" s="2" t="e">
        <f t="shared" si="2"/>
        <v>#DIV/0!</v>
      </c>
      <c r="I16">
        <f>COUNTIF('2017 Assembly Results'!$C$2:$C$568, B16)</f>
        <v>1</v>
      </c>
    </row>
    <row r="17" spans="1:9" x14ac:dyDescent="0.3">
      <c r="A17" t="s">
        <v>60</v>
      </c>
      <c r="B17" t="s">
        <v>535</v>
      </c>
      <c r="C17">
        <f>VLOOKUP($B17, '2017 Assembly Results'!$C$2:$F$568, 2, FALSE)</f>
        <v>0</v>
      </c>
      <c r="D17">
        <f>VLOOKUP($B17, '2017 Assembly Results'!$C$2:$F$568, 3, FALSE)</f>
        <v>0</v>
      </c>
      <c r="E17">
        <f>VLOOKUP($B17, '2017 Assembly Results'!$C$2:$F$568, 4, FALSE)</f>
        <v>0</v>
      </c>
      <c r="F17" s="2" t="e">
        <f t="shared" si="0"/>
        <v>#DIV/0!</v>
      </c>
      <c r="G17" s="2" t="e">
        <f t="shared" si="1"/>
        <v>#DIV/0!</v>
      </c>
      <c r="H17" s="2" t="e">
        <f t="shared" si="2"/>
        <v>#DIV/0!</v>
      </c>
      <c r="I17">
        <f>COUNTIF('2017 Assembly Results'!$C$2:$C$568, B17)</f>
        <v>1</v>
      </c>
    </row>
    <row r="18" spans="1:9" x14ac:dyDescent="0.3">
      <c r="A18" t="s">
        <v>60</v>
      </c>
      <c r="B18" t="s">
        <v>553</v>
      </c>
      <c r="C18">
        <f>VLOOKUP($B18, '2017 Assembly Results'!$C$2:$F$568, 2, FALSE)</f>
        <v>0</v>
      </c>
      <c r="D18">
        <f>VLOOKUP($B18, '2017 Assembly Results'!$C$2:$F$568, 3, FALSE)</f>
        <v>0</v>
      </c>
      <c r="E18">
        <f>VLOOKUP($B18, '2017 Assembly Results'!$C$2:$F$568, 4, FALSE)</f>
        <v>0</v>
      </c>
      <c r="F18" s="2" t="e">
        <f t="shared" si="0"/>
        <v>#DIV/0!</v>
      </c>
      <c r="G18" s="2" t="e">
        <f t="shared" si="1"/>
        <v>#DIV/0!</v>
      </c>
      <c r="H18" s="2" t="e">
        <f t="shared" si="2"/>
        <v>#DIV/0!</v>
      </c>
      <c r="I18">
        <f>COUNTIF('2017 Assembly Results'!$C$2:$C$568, B18)</f>
        <v>1</v>
      </c>
    </row>
    <row r="19" spans="1:9" x14ac:dyDescent="0.3">
      <c r="A19" t="s">
        <v>60</v>
      </c>
      <c r="B19" t="s">
        <v>536</v>
      </c>
      <c r="C19">
        <f>VLOOKUP($B19, '2017 Assembly Results'!$C$2:$F$568, 2, FALSE)</f>
        <v>0</v>
      </c>
      <c r="D19">
        <f>VLOOKUP($B19, '2017 Assembly Results'!$C$2:$F$568, 3, FALSE)</f>
        <v>0</v>
      </c>
      <c r="E19">
        <f>VLOOKUP($B19, '2017 Assembly Results'!$C$2:$F$568, 4, FALSE)</f>
        <v>0</v>
      </c>
      <c r="F19" s="2" t="e">
        <f t="shared" si="0"/>
        <v>#DIV/0!</v>
      </c>
      <c r="G19" s="2" t="e">
        <f t="shared" si="1"/>
        <v>#DIV/0!</v>
      </c>
      <c r="H19" s="2" t="e">
        <f t="shared" si="2"/>
        <v>#DIV/0!</v>
      </c>
      <c r="I19">
        <f>COUNTIF('2017 Assembly Results'!$C$2:$C$568, B19)</f>
        <v>1</v>
      </c>
    </row>
    <row r="20" spans="1:9" x14ac:dyDescent="0.3">
      <c r="A20" t="s">
        <v>60</v>
      </c>
      <c r="B20" t="s">
        <v>537</v>
      </c>
      <c r="C20">
        <f>VLOOKUP($B20, '2017 Assembly Results'!$C$2:$F$568, 2, FALSE)</f>
        <v>0</v>
      </c>
      <c r="D20">
        <f>VLOOKUP($B20, '2017 Assembly Results'!$C$2:$F$568, 3, FALSE)</f>
        <v>0</v>
      </c>
      <c r="E20">
        <f>VLOOKUP($B20, '2017 Assembly Results'!$C$2:$F$568, 4, FALSE)</f>
        <v>0</v>
      </c>
      <c r="F20" s="2" t="e">
        <f t="shared" si="0"/>
        <v>#DIV/0!</v>
      </c>
      <c r="G20" s="2" t="e">
        <f t="shared" si="1"/>
        <v>#DIV/0!</v>
      </c>
      <c r="H20" s="2" t="e">
        <f t="shared" si="2"/>
        <v>#DIV/0!</v>
      </c>
      <c r="I20">
        <f>COUNTIF('2017 Assembly Results'!$C$2:$C$568, B20)</f>
        <v>1</v>
      </c>
    </row>
    <row r="21" spans="1:9" x14ac:dyDescent="0.3">
      <c r="A21" t="s">
        <v>60</v>
      </c>
      <c r="B21" t="s">
        <v>538</v>
      </c>
      <c r="C21">
        <f>VLOOKUP($B21, '2017 Assembly Results'!$C$2:$F$568, 2, FALSE)</f>
        <v>0</v>
      </c>
      <c r="D21">
        <f>VLOOKUP($B21, '2017 Assembly Results'!$C$2:$F$568, 3, FALSE)</f>
        <v>0</v>
      </c>
      <c r="E21">
        <f>VLOOKUP($B21, '2017 Assembly Results'!$C$2:$F$568, 4, FALSE)</f>
        <v>0</v>
      </c>
      <c r="F21" s="2" t="e">
        <f t="shared" si="0"/>
        <v>#DIV/0!</v>
      </c>
      <c r="G21" s="2" t="e">
        <f t="shared" si="1"/>
        <v>#DIV/0!</v>
      </c>
      <c r="H21" s="2" t="e">
        <f t="shared" si="2"/>
        <v>#DIV/0!</v>
      </c>
      <c r="I21">
        <f>COUNTIF('2017 Assembly Results'!$C$2:$C$568, B21)</f>
        <v>1</v>
      </c>
    </row>
    <row r="22" spans="1:9" x14ac:dyDescent="0.3">
      <c r="A22" t="s">
        <v>60</v>
      </c>
      <c r="B22" t="s">
        <v>568</v>
      </c>
      <c r="C22">
        <f>VLOOKUP($B22, '2017 Assembly Results'!$C$2:$F$568, 2, FALSE)</f>
        <v>0</v>
      </c>
      <c r="D22">
        <f>VLOOKUP($B22, '2017 Assembly Results'!$C$2:$F$568, 3, FALSE)</f>
        <v>0</v>
      </c>
      <c r="E22">
        <f>VLOOKUP($B22, '2017 Assembly Results'!$C$2:$F$568, 4, FALSE)</f>
        <v>0</v>
      </c>
      <c r="F22" s="2" t="e">
        <f t="shared" si="0"/>
        <v>#DIV/0!</v>
      </c>
      <c r="G22" s="2" t="e">
        <f t="shared" si="1"/>
        <v>#DIV/0!</v>
      </c>
      <c r="H22" s="2" t="e">
        <f t="shared" si="2"/>
        <v>#DIV/0!</v>
      </c>
      <c r="I22">
        <f>COUNTIF('2017 Assembly Results'!$C$2:$C$568, B22)</f>
        <v>1</v>
      </c>
    </row>
    <row r="23" spans="1:9" x14ac:dyDescent="0.3">
      <c r="A23" t="s">
        <v>60</v>
      </c>
      <c r="B23" t="s">
        <v>539</v>
      </c>
      <c r="C23">
        <f>VLOOKUP($B23, '2017 Assembly Results'!$C$2:$F$568, 2, FALSE)</f>
        <v>0</v>
      </c>
      <c r="D23">
        <f>VLOOKUP($B23, '2017 Assembly Results'!$C$2:$F$568, 3, FALSE)</f>
        <v>0</v>
      </c>
      <c r="E23">
        <f>VLOOKUP($B23, '2017 Assembly Results'!$C$2:$F$568, 4, FALSE)</f>
        <v>0</v>
      </c>
      <c r="F23" s="2" t="e">
        <f t="shared" si="0"/>
        <v>#DIV/0!</v>
      </c>
      <c r="G23" s="2" t="e">
        <f t="shared" si="1"/>
        <v>#DIV/0!</v>
      </c>
      <c r="H23" s="2" t="e">
        <f t="shared" si="2"/>
        <v>#DIV/0!</v>
      </c>
      <c r="I23">
        <f>COUNTIF('2017 Assembly Results'!$C$2:$C$568, B23)</f>
        <v>1</v>
      </c>
    </row>
    <row r="24" spans="1:9" x14ac:dyDescent="0.3">
      <c r="A24" t="s">
        <v>60</v>
      </c>
      <c r="B24" t="s">
        <v>555</v>
      </c>
      <c r="C24">
        <f>VLOOKUP($B24, '2017 Assembly Results'!$C$2:$F$568, 2, FALSE)</f>
        <v>0</v>
      </c>
      <c r="D24">
        <f>VLOOKUP($B24, '2017 Assembly Results'!$C$2:$F$568, 3, FALSE)</f>
        <v>0</v>
      </c>
      <c r="E24">
        <f>VLOOKUP($B24, '2017 Assembly Results'!$C$2:$F$568, 4, FALSE)</f>
        <v>0</v>
      </c>
      <c r="F24" s="2" t="e">
        <f t="shared" si="0"/>
        <v>#DIV/0!</v>
      </c>
      <c r="G24" s="2" t="e">
        <f t="shared" si="1"/>
        <v>#DIV/0!</v>
      </c>
      <c r="H24" s="2" t="e">
        <f t="shared" si="2"/>
        <v>#DIV/0!</v>
      </c>
      <c r="I24">
        <f>COUNTIF('2017 Assembly Results'!$C$2:$C$568, B24)</f>
        <v>1</v>
      </c>
    </row>
    <row r="25" spans="1:9" x14ac:dyDescent="0.3">
      <c r="A25" t="s">
        <v>60</v>
      </c>
      <c r="B25" t="s">
        <v>556</v>
      </c>
      <c r="C25">
        <f>VLOOKUP($B25, '2017 Assembly Results'!$C$2:$F$568, 2, FALSE)</f>
        <v>0</v>
      </c>
      <c r="D25">
        <f>VLOOKUP($B25, '2017 Assembly Results'!$C$2:$F$568, 3, FALSE)</f>
        <v>0</v>
      </c>
      <c r="E25">
        <f>VLOOKUP($B25, '2017 Assembly Results'!$C$2:$F$568, 4, FALSE)</f>
        <v>0</v>
      </c>
      <c r="F25" s="2" t="e">
        <f t="shared" si="0"/>
        <v>#DIV/0!</v>
      </c>
      <c r="G25" s="2" t="e">
        <f t="shared" si="1"/>
        <v>#DIV/0!</v>
      </c>
      <c r="H25" s="2" t="e">
        <f t="shared" si="2"/>
        <v>#DIV/0!</v>
      </c>
      <c r="I25">
        <f>COUNTIF('2017 Assembly Results'!$C$2:$C$568, B25)</f>
        <v>1</v>
      </c>
    </row>
    <row r="26" spans="1:9" x14ac:dyDescent="0.3">
      <c r="A26" t="s">
        <v>60</v>
      </c>
      <c r="B26" t="s">
        <v>540</v>
      </c>
      <c r="C26">
        <f>VLOOKUP($B26, '2017 Assembly Results'!$C$2:$F$568, 2, FALSE)</f>
        <v>0</v>
      </c>
      <c r="D26">
        <f>VLOOKUP($B26, '2017 Assembly Results'!$C$2:$F$568, 3, FALSE)</f>
        <v>0</v>
      </c>
      <c r="E26">
        <f>VLOOKUP($B26, '2017 Assembly Results'!$C$2:$F$568, 4, FALSE)</f>
        <v>0</v>
      </c>
      <c r="F26" s="2" t="e">
        <f t="shared" si="0"/>
        <v>#DIV/0!</v>
      </c>
      <c r="G26" s="2" t="e">
        <f t="shared" si="1"/>
        <v>#DIV/0!</v>
      </c>
      <c r="H26" s="2" t="e">
        <f t="shared" si="2"/>
        <v>#DIV/0!</v>
      </c>
      <c r="I26">
        <f>COUNTIF('2017 Assembly Results'!$C$2:$C$568, B26)</f>
        <v>1</v>
      </c>
    </row>
    <row r="27" spans="1:9" x14ac:dyDescent="0.3">
      <c r="A27" t="s">
        <v>60</v>
      </c>
      <c r="B27" t="s">
        <v>541</v>
      </c>
      <c r="C27">
        <f>VLOOKUP($B27, '2017 Assembly Results'!$C$2:$F$568, 2, FALSE)</f>
        <v>0</v>
      </c>
      <c r="D27">
        <f>VLOOKUP($B27, '2017 Assembly Results'!$C$2:$F$568, 3, FALSE)</f>
        <v>0</v>
      </c>
      <c r="E27">
        <f>VLOOKUP($B27, '2017 Assembly Results'!$C$2:$F$568, 4, FALSE)</f>
        <v>0</v>
      </c>
      <c r="F27" s="2" t="e">
        <f t="shared" si="0"/>
        <v>#DIV/0!</v>
      </c>
      <c r="G27" s="2" t="e">
        <f t="shared" si="1"/>
        <v>#DIV/0!</v>
      </c>
      <c r="H27" s="2" t="e">
        <f t="shared" si="2"/>
        <v>#DIV/0!</v>
      </c>
      <c r="I27">
        <f>COUNTIF('2017 Assembly Results'!$C$2:$C$568, B27)</f>
        <v>1</v>
      </c>
    </row>
    <row r="28" spans="1:9" x14ac:dyDescent="0.3">
      <c r="A28" t="s">
        <v>60</v>
      </c>
      <c r="B28" t="s">
        <v>542</v>
      </c>
      <c r="C28">
        <f>VLOOKUP($B28, '2017 Assembly Results'!$C$2:$F$568, 2, FALSE)</f>
        <v>0</v>
      </c>
      <c r="D28">
        <f>VLOOKUP($B28, '2017 Assembly Results'!$C$2:$F$568, 3, FALSE)</f>
        <v>0</v>
      </c>
      <c r="E28">
        <f>VLOOKUP($B28, '2017 Assembly Results'!$C$2:$F$568, 4, FALSE)</f>
        <v>0</v>
      </c>
      <c r="F28" s="2" t="e">
        <f t="shared" si="0"/>
        <v>#DIV/0!</v>
      </c>
      <c r="G28" s="2" t="e">
        <f t="shared" si="1"/>
        <v>#DIV/0!</v>
      </c>
      <c r="H28" s="2" t="e">
        <f t="shared" si="2"/>
        <v>#DIV/0!</v>
      </c>
      <c r="I28">
        <f>COUNTIF('2017 Assembly Results'!$C$2:$C$568, B28)</f>
        <v>1</v>
      </c>
    </row>
    <row r="29" spans="1:9" x14ac:dyDescent="0.3">
      <c r="A29" t="s">
        <v>58</v>
      </c>
      <c r="B29" t="s">
        <v>512</v>
      </c>
      <c r="C29">
        <f>VLOOKUP($B29, '2017 Assembly Results'!$C$2:$F$568, 2, FALSE)</f>
        <v>0</v>
      </c>
      <c r="D29">
        <f>VLOOKUP($B29, '2017 Assembly Results'!$C$2:$F$568, 3, FALSE)</f>
        <v>0</v>
      </c>
      <c r="E29">
        <f>VLOOKUP($B29, '2017 Assembly Results'!$C$2:$F$568, 4, FALSE)</f>
        <v>0</v>
      </c>
      <c r="F29" s="2" t="e">
        <f t="shared" si="0"/>
        <v>#DIV/0!</v>
      </c>
      <c r="G29" s="2" t="e">
        <f t="shared" si="1"/>
        <v>#DIV/0!</v>
      </c>
      <c r="H29" s="2" t="e">
        <f t="shared" si="2"/>
        <v>#DIV/0!</v>
      </c>
      <c r="I29">
        <f>COUNTIF('2017 Assembly Results'!$C$2:$C$568, B29)</f>
        <v>1</v>
      </c>
    </row>
    <row r="30" spans="1:9" x14ac:dyDescent="0.3">
      <c r="A30" t="s">
        <v>58</v>
      </c>
      <c r="B30" t="s">
        <v>514</v>
      </c>
      <c r="C30">
        <f>VLOOKUP($B30, '2017 Assembly Results'!$C$2:$F$568, 2, FALSE)</f>
        <v>0</v>
      </c>
      <c r="D30">
        <f>VLOOKUP($B30, '2017 Assembly Results'!$C$2:$F$568, 3, FALSE)</f>
        <v>0</v>
      </c>
      <c r="E30">
        <f>VLOOKUP($B30, '2017 Assembly Results'!$C$2:$F$568, 4, FALSE)</f>
        <v>0</v>
      </c>
      <c r="F30" s="2" t="e">
        <f t="shared" si="0"/>
        <v>#DIV/0!</v>
      </c>
      <c r="G30" s="2" t="e">
        <f t="shared" si="1"/>
        <v>#DIV/0!</v>
      </c>
      <c r="H30" s="2" t="e">
        <f t="shared" si="2"/>
        <v>#DIV/0!</v>
      </c>
      <c r="I30">
        <f>COUNTIF('2017 Assembly Results'!$C$2:$C$568, B30)</f>
        <v>1</v>
      </c>
    </row>
    <row r="31" spans="1:9" x14ac:dyDescent="0.3">
      <c r="A31" t="s">
        <v>52</v>
      </c>
      <c r="B31" t="s">
        <v>522</v>
      </c>
      <c r="C31">
        <f>VLOOKUP($B31, '2017 Assembly Results'!$C$2:$F$568, 2, FALSE)</f>
        <v>0</v>
      </c>
      <c r="D31">
        <f>VLOOKUP($B31, '2017 Assembly Results'!$C$2:$F$568, 3, FALSE)</f>
        <v>0</v>
      </c>
      <c r="E31">
        <f>VLOOKUP($B31, '2017 Assembly Results'!$C$2:$F$568, 4, FALSE)</f>
        <v>0</v>
      </c>
      <c r="F31" s="2" t="e">
        <f t="shared" si="0"/>
        <v>#DIV/0!</v>
      </c>
      <c r="G31" s="2" t="e">
        <f t="shared" si="1"/>
        <v>#DIV/0!</v>
      </c>
      <c r="H31" s="2" t="e">
        <f t="shared" si="2"/>
        <v>#DIV/0!</v>
      </c>
      <c r="I31">
        <f>COUNTIF('2017 Assembly Results'!$C$2:$C$568, B31)</f>
        <v>1</v>
      </c>
    </row>
    <row r="32" spans="1:9" x14ac:dyDescent="0.3">
      <c r="A32" t="s">
        <v>52</v>
      </c>
      <c r="B32" t="s">
        <v>525</v>
      </c>
      <c r="C32">
        <f>VLOOKUP($B32, '2017 Assembly Results'!$C$2:$F$568, 2, FALSE)</f>
        <v>0</v>
      </c>
      <c r="D32">
        <f>VLOOKUP($B32, '2017 Assembly Results'!$C$2:$F$568, 3, FALSE)</f>
        <v>0</v>
      </c>
      <c r="E32">
        <f>VLOOKUP($B32, '2017 Assembly Results'!$C$2:$F$568, 4, FALSE)</f>
        <v>0</v>
      </c>
      <c r="F32" s="2" t="e">
        <f t="shared" si="0"/>
        <v>#DIV/0!</v>
      </c>
      <c r="G32" s="2" t="e">
        <f t="shared" si="1"/>
        <v>#DIV/0!</v>
      </c>
      <c r="H32" s="2" t="e">
        <f t="shared" si="2"/>
        <v>#DIV/0!</v>
      </c>
      <c r="I32">
        <f>COUNTIF('2017 Assembly Results'!$C$2:$C$568, B32)</f>
        <v>1</v>
      </c>
    </row>
    <row r="33" spans="1:9" x14ac:dyDescent="0.3">
      <c r="A33" t="s">
        <v>52</v>
      </c>
      <c r="B33" t="s">
        <v>569</v>
      </c>
      <c r="C33">
        <f>VLOOKUP($B33, '2017 Assembly Results'!$C$2:$F$568, 2, FALSE)</f>
        <v>0</v>
      </c>
      <c r="D33">
        <f>VLOOKUP($B33, '2017 Assembly Results'!$C$2:$F$568, 3, FALSE)</f>
        <v>0</v>
      </c>
      <c r="E33">
        <f>VLOOKUP($B33, '2017 Assembly Results'!$C$2:$F$568, 4, FALSE)</f>
        <v>0</v>
      </c>
      <c r="F33" s="2" t="e">
        <f t="shared" si="0"/>
        <v>#DIV/0!</v>
      </c>
      <c r="G33" s="2" t="e">
        <f t="shared" si="1"/>
        <v>#DIV/0!</v>
      </c>
      <c r="H33" s="2" t="e">
        <f t="shared" si="2"/>
        <v>#DIV/0!</v>
      </c>
      <c r="I33">
        <f>COUNTIF('2017 Assembly Results'!$C$2:$C$568, B33)</f>
        <v>1</v>
      </c>
    </row>
    <row r="34" spans="1:9" x14ac:dyDescent="0.3">
      <c r="A34" t="s">
        <v>52</v>
      </c>
      <c r="B34" t="s">
        <v>543</v>
      </c>
      <c r="C34">
        <f>VLOOKUP($B34, '2017 Assembly Results'!$C$2:$F$568, 2, FALSE)</f>
        <v>0</v>
      </c>
      <c r="D34">
        <f>VLOOKUP($B34, '2017 Assembly Results'!$C$2:$F$568, 3, FALSE)</f>
        <v>0</v>
      </c>
      <c r="E34">
        <f>VLOOKUP($B34, '2017 Assembly Results'!$C$2:$F$568, 4, FALSE)</f>
        <v>0</v>
      </c>
      <c r="F34" s="2" t="e">
        <f t="shared" si="0"/>
        <v>#DIV/0!</v>
      </c>
      <c r="G34" s="2" t="e">
        <f t="shared" si="1"/>
        <v>#DIV/0!</v>
      </c>
      <c r="H34" s="2" t="e">
        <f t="shared" si="2"/>
        <v>#DIV/0!</v>
      </c>
      <c r="I34">
        <f>COUNTIF('2017 Assembly Results'!$C$2:$C$568, B34)</f>
        <v>1</v>
      </c>
    </row>
    <row r="35" spans="1:9" x14ac:dyDescent="0.3">
      <c r="A35" t="s">
        <v>52</v>
      </c>
      <c r="B35" t="s">
        <v>527</v>
      </c>
      <c r="C35">
        <f>VLOOKUP($B35, '2017 Assembly Results'!$C$2:$F$568, 2, FALSE)</f>
        <v>0</v>
      </c>
      <c r="D35">
        <f>VLOOKUP($B35, '2017 Assembly Results'!$C$2:$F$568, 3, FALSE)</f>
        <v>0</v>
      </c>
      <c r="E35">
        <f>VLOOKUP($B35, '2017 Assembly Results'!$C$2:$F$568, 4, FALSE)</f>
        <v>0</v>
      </c>
      <c r="F35" s="2" t="e">
        <f t="shared" si="0"/>
        <v>#DIV/0!</v>
      </c>
      <c r="G35" s="2" t="e">
        <f t="shared" si="1"/>
        <v>#DIV/0!</v>
      </c>
      <c r="H35" s="2" t="e">
        <f t="shared" si="2"/>
        <v>#DIV/0!</v>
      </c>
      <c r="I35">
        <f>COUNTIF('2017 Assembly Results'!$C$2:$C$568, B35)</f>
        <v>1</v>
      </c>
    </row>
    <row r="36" spans="1:9" x14ac:dyDescent="0.3">
      <c r="A36" t="s">
        <v>52</v>
      </c>
      <c r="B36" t="s">
        <v>528</v>
      </c>
      <c r="C36">
        <f>VLOOKUP($B36, '2017 Assembly Results'!$C$2:$F$568, 2, FALSE)</f>
        <v>0</v>
      </c>
      <c r="D36">
        <f>VLOOKUP($B36, '2017 Assembly Results'!$C$2:$F$568, 3, FALSE)</f>
        <v>0</v>
      </c>
      <c r="E36">
        <f>VLOOKUP($B36, '2017 Assembly Results'!$C$2:$F$568, 4, FALSE)</f>
        <v>0</v>
      </c>
      <c r="F36" s="2" t="e">
        <f t="shared" si="0"/>
        <v>#DIV/0!</v>
      </c>
      <c r="G36" s="2" t="e">
        <f t="shared" si="1"/>
        <v>#DIV/0!</v>
      </c>
      <c r="H36" s="2" t="e">
        <f t="shared" si="2"/>
        <v>#DIV/0!</v>
      </c>
      <c r="I36">
        <f>COUNTIF('2017 Assembly Results'!$C$2:$C$568, B36)</f>
        <v>1</v>
      </c>
    </row>
    <row r="37" spans="1:9" x14ac:dyDescent="0.3">
      <c r="A37" t="s">
        <v>3</v>
      </c>
      <c r="B37" t="s">
        <v>3</v>
      </c>
      <c r="C37">
        <f>SUM(C2:C36)</f>
        <v>0</v>
      </c>
      <c r="D37">
        <f>SUM(D2:D36)</f>
        <v>0</v>
      </c>
      <c r="E37">
        <f>SUM(E2:E36)</f>
        <v>0</v>
      </c>
      <c r="F37" s="2" t="e">
        <f t="shared" ref="F37" si="3">C37/E37</f>
        <v>#DIV/0!</v>
      </c>
      <c r="G37" s="2" t="e">
        <f t="shared" ref="G37" si="4">D37/E37</f>
        <v>#DIV/0!</v>
      </c>
      <c r="H37" s="2" t="e">
        <f t="shared" ref="H37" si="5">(C37-D37)/E37</f>
        <v>#DIV/0!</v>
      </c>
      <c r="I37">
        <f>COUNTIF('2017 Assembly Results'!$C$2:$C$568, B37)</f>
        <v>0</v>
      </c>
    </row>
  </sheetData>
  <conditionalFormatting sqref="I2:I37">
    <cfRule type="cellIs" dxfId="22" priority="1" operator="greaterThan">
      <formula>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CDFC0-2D53-4BAC-A560-70AB37323EA7}">
  <dimension ref="A1:I20"/>
  <sheetViews>
    <sheetView workbookViewId="0">
      <selection activeCell="C2" sqref="C2:I2"/>
    </sheetView>
  </sheetViews>
  <sheetFormatPr defaultRowHeight="14.4" x14ac:dyDescent="0.3"/>
  <sheetData>
    <row r="1" spans="1:9" x14ac:dyDescent="0.3">
      <c r="A1" t="s">
        <v>0</v>
      </c>
      <c r="B1" t="s">
        <v>8</v>
      </c>
      <c r="C1" t="s">
        <v>1</v>
      </c>
      <c r="D1" t="s">
        <v>2</v>
      </c>
      <c r="E1" t="s">
        <v>3</v>
      </c>
      <c r="F1" s="2" t="s">
        <v>4</v>
      </c>
      <c r="G1" s="2" t="s">
        <v>5</v>
      </c>
      <c r="H1" s="2" t="s">
        <v>6</v>
      </c>
      <c r="I1" s="2" t="s">
        <v>605</v>
      </c>
    </row>
    <row r="2" spans="1:9" x14ac:dyDescent="0.3">
      <c r="A2" s="3" t="s">
        <v>51</v>
      </c>
      <c r="B2" s="3" t="s">
        <v>485</v>
      </c>
      <c r="C2">
        <f>VLOOKUP($B2, '2017 Assembly Results'!$C$2:$F$568, 2, FALSE)</f>
        <v>0</v>
      </c>
      <c r="D2">
        <f>VLOOKUP($B2, '2017 Assembly Results'!$C$2:$F$568, 3, FALSE)</f>
        <v>0</v>
      </c>
      <c r="E2">
        <f>VLOOKUP($B2, '2017 Assembly Results'!$C$2:$F$568, 4, FALSE)</f>
        <v>0</v>
      </c>
      <c r="F2" s="2" t="e">
        <f>C2/E2</f>
        <v>#DIV/0!</v>
      </c>
      <c r="G2" s="2" t="e">
        <f>D2/E2</f>
        <v>#DIV/0!</v>
      </c>
      <c r="H2" s="2" t="e">
        <f>(C2-D2)/E2</f>
        <v>#DIV/0!</v>
      </c>
      <c r="I2">
        <f>COUNTIF('2017 Assembly Results'!$C$2:$C$568, B2)</f>
        <v>1</v>
      </c>
    </row>
    <row r="3" spans="1:9" x14ac:dyDescent="0.3">
      <c r="A3" s="3" t="s">
        <v>51</v>
      </c>
      <c r="B3" s="3" t="s">
        <v>519</v>
      </c>
      <c r="C3">
        <f>VLOOKUP($B3, '2017 Assembly Results'!$C$2:$F$568, 2, FALSE)</f>
        <v>0</v>
      </c>
      <c r="D3">
        <f>VLOOKUP($B3, '2017 Assembly Results'!$C$2:$F$568, 3, FALSE)</f>
        <v>0</v>
      </c>
      <c r="E3">
        <f>VLOOKUP($B3, '2017 Assembly Results'!$C$2:$F$568, 4, FALSE)</f>
        <v>0</v>
      </c>
      <c r="F3" s="2" t="e">
        <f t="shared" ref="F3:F19" si="0">C3/E3</f>
        <v>#DIV/0!</v>
      </c>
      <c r="G3" s="2" t="e">
        <f t="shared" ref="G3:G19" si="1">D3/E3</f>
        <v>#DIV/0!</v>
      </c>
      <c r="H3" s="2" t="e">
        <f t="shared" ref="H3:H19" si="2">(C3-D3)/E3</f>
        <v>#DIV/0!</v>
      </c>
      <c r="I3">
        <f>COUNTIF('2017 Assembly Results'!$C$2:$C$568, B3)</f>
        <v>1</v>
      </c>
    </row>
    <row r="4" spans="1:9" x14ac:dyDescent="0.3">
      <c r="A4" s="3" t="s">
        <v>51</v>
      </c>
      <c r="B4" s="3" t="s">
        <v>520</v>
      </c>
      <c r="C4">
        <f>VLOOKUP($B4, '2017 Assembly Results'!$C$2:$F$568, 2, FALSE)</f>
        <v>0</v>
      </c>
      <c r="D4">
        <f>VLOOKUP($B4, '2017 Assembly Results'!$C$2:$F$568, 3, FALSE)</f>
        <v>0</v>
      </c>
      <c r="E4">
        <f>VLOOKUP($B4, '2017 Assembly Results'!$C$2:$F$568, 4, FALSE)</f>
        <v>0</v>
      </c>
      <c r="F4" s="2" t="e">
        <f t="shared" si="0"/>
        <v>#DIV/0!</v>
      </c>
      <c r="G4" s="2" t="e">
        <f t="shared" si="1"/>
        <v>#DIV/0!</v>
      </c>
      <c r="H4" s="2" t="e">
        <f t="shared" si="2"/>
        <v>#DIV/0!</v>
      </c>
      <c r="I4">
        <f>COUNTIF('2017 Assembly Results'!$C$2:$C$568, B4)</f>
        <v>1</v>
      </c>
    </row>
    <row r="5" spans="1:9" x14ac:dyDescent="0.3">
      <c r="A5" s="3" t="s">
        <v>51</v>
      </c>
      <c r="B5" s="3" t="s">
        <v>486</v>
      </c>
      <c r="C5">
        <f>VLOOKUP($B5, '2017 Assembly Results'!$C$2:$F$568, 2, FALSE)</f>
        <v>0</v>
      </c>
      <c r="D5">
        <f>VLOOKUP($B5, '2017 Assembly Results'!$C$2:$F$568, 3, FALSE)</f>
        <v>0</v>
      </c>
      <c r="E5">
        <f>VLOOKUP($B5, '2017 Assembly Results'!$C$2:$F$568, 4, FALSE)</f>
        <v>0</v>
      </c>
      <c r="F5" s="2" t="e">
        <f t="shared" si="0"/>
        <v>#DIV/0!</v>
      </c>
      <c r="G5" s="2" t="e">
        <f t="shared" si="1"/>
        <v>#DIV/0!</v>
      </c>
      <c r="H5" s="2" t="e">
        <f t="shared" si="2"/>
        <v>#DIV/0!</v>
      </c>
      <c r="I5">
        <f>COUNTIF('2017 Assembly Results'!$C$2:$C$568, B5)</f>
        <v>1</v>
      </c>
    </row>
    <row r="6" spans="1:9" x14ac:dyDescent="0.3">
      <c r="A6" s="3" t="s">
        <v>51</v>
      </c>
      <c r="B6" s="3" t="s">
        <v>487</v>
      </c>
      <c r="C6">
        <f>VLOOKUP($B6, '2017 Assembly Results'!$C$2:$F$568, 2, FALSE)</f>
        <v>0</v>
      </c>
      <c r="D6">
        <f>VLOOKUP($B6, '2017 Assembly Results'!$C$2:$F$568, 3, FALSE)</f>
        <v>0</v>
      </c>
      <c r="E6">
        <f>VLOOKUP($B6, '2017 Assembly Results'!$C$2:$F$568, 4, FALSE)</f>
        <v>0</v>
      </c>
      <c r="F6" s="2" t="e">
        <f t="shared" si="0"/>
        <v>#DIV/0!</v>
      </c>
      <c r="G6" s="2" t="e">
        <f t="shared" si="1"/>
        <v>#DIV/0!</v>
      </c>
      <c r="H6" s="2" t="e">
        <f t="shared" si="2"/>
        <v>#DIV/0!</v>
      </c>
      <c r="I6">
        <f>COUNTIF('2017 Assembly Results'!$C$2:$C$568, B6)</f>
        <v>1</v>
      </c>
    </row>
    <row r="7" spans="1:9" x14ac:dyDescent="0.3">
      <c r="A7" s="3" t="s">
        <v>51</v>
      </c>
      <c r="B7" s="3" t="s">
        <v>475</v>
      </c>
      <c r="C7">
        <f>VLOOKUP($B7, '2017 Assembly Results'!$C$2:$F$568, 2, FALSE)</f>
        <v>13421</v>
      </c>
      <c r="D7">
        <f>VLOOKUP($B7, '2017 Assembly Results'!$C$2:$F$568, 3, FALSE)</f>
        <v>1404</v>
      </c>
      <c r="E7">
        <f>VLOOKUP($B7, '2017 Assembly Results'!$C$2:$F$568, 4, FALSE)</f>
        <v>14825</v>
      </c>
      <c r="F7" s="2">
        <f t="shared" si="0"/>
        <v>0.90529510961214166</v>
      </c>
      <c r="G7" s="2">
        <f t="shared" si="1"/>
        <v>9.4704890387858343E-2</v>
      </c>
      <c r="H7" s="2">
        <f t="shared" si="2"/>
        <v>0.81059021922428331</v>
      </c>
      <c r="I7">
        <f>COUNTIF('2017 Assembly Results'!$C$2:$C$568, B7)</f>
        <v>1</v>
      </c>
    </row>
    <row r="8" spans="1:9" x14ac:dyDescent="0.3">
      <c r="A8" s="3" t="s">
        <v>51</v>
      </c>
      <c r="B8" s="3" t="s">
        <v>521</v>
      </c>
      <c r="C8">
        <f>VLOOKUP($B8, '2017 Assembly Results'!$C$2:$F$568, 2, FALSE)</f>
        <v>0</v>
      </c>
      <c r="D8">
        <f>VLOOKUP($B8, '2017 Assembly Results'!$C$2:$F$568, 3, FALSE)</f>
        <v>0</v>
      </c>
      <c r="E8">
        <f>VLOOKUP($B8, '2017 Assembly Results'!$C$2:$F$568, 4, FALSE)</f>
        <v>0</v>
      </c>
      <c r="F8" s="2" t="e">
        <f t="shared" si="0"/>
        <v>#DIV/0!</v>
      </c>
      <c r="G8" s="2" t="e">
        <f t="shared" si="1"/>
        <v>#DIV/0!</v>
      </c>
      <c r="H8" s="2" t="e">
        <f t="shared" si="2"/>
        <v>#DIV/0!</v>
      </c>
      <c r="I8">
        <f>COUNTIF('2017 Assembly Results'!$C$2:$C$568, B8)</f>
        <v>1</v>
      </c>
    </row>
    <row r="9" spans="1:9" x14ac:dyDescent="0.3">
      <c r="A9" s="3" t="s">
        <v>51</v>
      </c>
      <c r="B9" s="3" t="s">
        <v>488</v>
      </c>
      <c r="C9">
        <v>24760</v>
      </c>
      <c r="D9">
        <v>1770</v>
      </c>
      <c r="E9">
        <v>27636</v>
      </c>
      <c r="F9" s="2">
        <f t="shared" si="0"/>
        <v>0.895932841221595</v>
      </c>
      <c r="G9" s="2">
        <f t="shared" si="1"/>
        <v>6.4046895353886232E-2</v>
      </c>
      <c r="H9" s="2">
        <f t="shared" si="2"/>
        <v>0.83188594586770881</v>
      </c>
      <c r="I9">
        <f>COUNTIF('2017 Assembly Results'!$C$2:$C$568, B9)</f>
        <v>2</v>
      </c>
    </row>
    <row r="10" spans="1:9" x14ac:dyDescent="0.3">
      <c r="A10" s="3" t="s">
        <v>51</v>
      </c>
      <c r="B10" s="3" t="s">
        <v>477</v>
      </c>
      <c r="C10">
        <f>VLOOKUP($B10, '2017 Assembly Results'!$C$2:$F$568, 2, FALSE)</f>
        <v>9179</v>
      </c>
      <c r="D10">
        <f>VLOOKUP($B10, '2017 Assembly Results'!$C$2:$F$568, 3, FALSE)</f>
        <v>964</v>
      </c>
      <c r="E10">
        <f>VLOOKUP($B10, '2017 Assembly Results'!$C$2:$F$568, 4, FALSE)</f>
        <v>10143</v>
      </c>
      <c r="F10" s="2">
        <f t="shared" si="0"/>
        <v>0.90495908508330869</v>
      </c>
      <c r="G10" s="2">
        <f t="shared" si="1"/>
        <v>9.504091491669131E-2</v>
      </c>
      <c r="H10" s="2">
        <f t="shared" si="2"/>
        <v>0.80991817016661738</v>
      </c>
      <c r="I10">
        <f>COUNTIF('2017 Assembly Results'!$C$2:$C$568, B10)</f>
        <v>1</v>
      </c>
    </row>
    <row r="11" spans="1:9" x14ac:dyDescent="0.3">
      <c r="A11" s="3" t="s">
        <v>51</v>
      </c>
      <c r="B11" s="3" t="s">
        <v>478</v>
      </c>
      <c r="C11">
        <f>VLOOKUP($B11, '2017 Assembly Results'!$C$2:$F$568, 2, FALSE)</f>
        <v>17899</v>
      </c>
      <c r="D11">
        <f>VLOOKUP($B11, '2017 Assembly Results'!$C$2:$F$568, 3, FALSE)</f>
        <v>4014</v>
      </c>
      <c r="E11">
        <f>VLOOKUP($B11, '2017 Assembly Results'!$C$2:$F$568, 4, FALSE)</f>
        <v>21913</v>
      </c>
      <c r="F11" s="2">
        <f t="shared" si="0"/>
        <v>0.81682106512116093</v>
      </c>
      <c r="G11" s="2">
        <f t="shared" si="1"/>
        <v>0.18317893487883904</v>
      </c>
      <c r="H11" s="2">
        <f t="shared" si="2"/>
        <v>0.63364213024232185</v>
      </c>
      <c r="I11">
        <f>COUNTIF('2017 Assembly Results'!$C$2:$C$568, B11)</f>
        <v>1</v>
      </c>
    </row>
    <row r="12" spans="1:9" x14ac:dyDescent="0.3">
      <c r="A12" s="3" t="s">
        <v>58</v>
      </c>
      <c r="B12" s="3" t="s">
        <v>505</v>
      </c>
      <c r="C12">
        <f>VLOOKUP($B12, '2017 Assembly Results'!$C$2:$F$568, 2, FALSE)</f>
        <v>0</v>
      </c>
      <c r="D12">
        <f>VLOOKUP($B12, '2017 Assembly Results'!$C$2:$F$568, 3, FALSE)</f>
        <v>0</v>
      </c>
      <c r="E12">
        <f>VLOOKUP($B12, '2017 Assembly Results'!$C$2:$F$568, 4, FALSE)</f>
        <v>0</v>
      </c>
      <c r="F12" s="2" t="e">
        <f t="shared" si="0"/>
        <v>#DIV/0!</v>
      </c>
      <c r="G12" s="2" t="e">
        <f t="shared" si="1"/>
        <v>#DIV/0!</v>
      </c>
      <c r="H12" s="2" t="e">
        <f t="shared" si="2"/>
        <v>#DIV/0!</v>
      </c>
      <c r="I12">
        <f>COUNTIF('2017 Assembly Results'!$C$2:$C$568, B12)</f>
        <v>1</v>
      </c>
    </row>
    <row r="13" spans="1:9" x14ac:dyDescent="0.3">
      <c r="A13" s="3" t="s">
        <v>58</v>
      </c>
      <c r="B13" s="3" t="s">
        <v>506</v>
      </c>
      <c r="C13">
        <v>45808</v>
      </c>
      <c r="D13">
        <v>7342</v>
      </c>
      <c r="E13">
        <v>53150</v>
      </c>
      <c r="F13" s="2">
        <f t="shared" si="0"/>
        <v>0.86186265286923802</v>
      </c>
      <c r="G13" s="2">
        <f t="shared" si="1"/>
        <v>0.13813734713076201</v>
      </c>
      <c r="H13" s="2">
        <f t="shared" si="2"/>
        <v>0.72372530573847604</v>
      </c>
      <c r="I13">
        <f>COUNTIF('2017 Assembly Results'!$C$2:$C$568, B13)</f>
        <v>2</v>
      </c>
    </row>
    <row r="14" spans="1:9" x14ac:dyDescent="0.3">
      <c r="A14" s="3" t="s">
        <v>41</v>
      </c>
      <c r="B14" s="3" t="s">
        <v>400</v>
      </c>
      <c r="C14">
        <f>VLOOKUP($B14, '2017 Assembly Results'!$C$2:$F$568, 2, FALSE)</f>
        <v>6979</v>
      </c>
      <c r="D14">
        <f>VLOOKUP($B14, '2017 Assembly Results'!$C$2:$F$568, 3, FALSE)</f>
        <v>493</v>
      </c>
      <c r="E14">
        <f>VLOOKUP($B14, '2017 Assembly Results'!$C$2:$F$568, 4, FALSE)</f>
        <v>7472</v>
      </c>
      <c r="F14" s="2">
        <f t="shared" si="0"/>
        <v>0.93402034261241973</v>
      </c>
      <c r="G14" s="2">
        <f t="shared" si="1"/>
        <v>6.5979657387580298E-2</v>
      </c>
      <c r="H14" s="2">
        <f t="shared" si="2"/>
        <v>0.86804068522483935</v>
      </c>
      <c r="I14">
        <f>COUNTIF('2017 Assembly Results'!$C$2:$C$568, B14)</f>
        <v>1</v>
      </c>
    </row>
    <row r="15" spans="1:9" x14ac:dyDescent="0.3">
      <c r="A15" s="3" t="s">
        <v>41</v>
      </c>
      <c r="B15" s="3" t="s">
        <v>407</v>
      </c>
      <c r="C15">
        <f>VLOOKUP($B15, '2017 Assembly Results'!$C$2:$F$568, 2, FALSE)</f>
        <v>9903</v>
      </c>
      <c r="D15">
        <f>VLOOKUP($B15, '2017 Assembly Results'!$C$2:$F$568, 3, FALSE)</f>
        <v>2963</v>
      </c>
      <c r="E15">
        <f>VLOOKUP($B15, '2017 Assembly Results'!$C$2:$F$568, 4, FALSE)</f>
        <v>13144</v>
      </c>
      <c r="F15" s="2">
        <f t="shared" si="0"/>
        <v>0.75342361533779667</v>
      </c>
      <c r="G15" s="2">
        <f t="shared" si="1"/>
        <v>0.2254260499087036</v>
      </c>
      <c r="H15" s="2">
        <f t="shared" si="2"/>
        <v>0.52799756542909315</v>
      </c>
      <c r="I15">
        <f>COUNTIF('2017 Assembly Results'!$C$2:$C$568, B15)</f>
        <v>1</v>
      </c>
    </row>
    <row r="16" spans="1:9" x14ac:dyDescent="0.3">
      <c r="A16" s="3" t="s">
        <v>41</v>
      </c>
      <c r="B16" s="3" t="s">
        <v>409</v>
      </c>
      <c r="C16">
        <f>VLOOKUP($B16, '2017 Assembly Results'!$C$2:$F$568, 2, FALSE)</f>
        <v>8311</v>
      </c>
      <c r="D16">
        <f>VLOOKUP($B16, '2017 Assembly Results'!$C$2:$F$568, 3, FALSE)</f>
        <v>2683</v>
      </c>
      <c r="E16">
        <f>VLOOKUP($B16, '2017 Assembly Results'!$C$2:$F$568, 4, FALSE)</f>
        <v>11189</v>
      </c>
      <c r="F16" s="2">
        <f t="shared" si="0"/>
        <v>0.74278309053534719</v>
      </c>
      <c r="G16" s="2">
        <f t="shared" si="1"/>
        <v>0.23978907855929932</v>
      </c>
      <c r="H16" s="2">
        <f t="shared" si="2"/>
        <v>0.50299401197604787</v>
      </c>
      <c r="I16">
        <f>COUNTIF('2017 Assembly Results'!$C$2:$C$568, B16)</f>
        <v>1</v>
      </c>
    </row>
    <row r="17" spans="1:9" x14ac:dyDescent="0.3">
      <c r="A17" s="3" t="s">
        <v>41</v>
      </c>
      <c r="B17" s="3" t="s">
        <v>401</v>
      </c>
      <c r="C17">
        <f>VLOOKUP($B17, '2017 Assembly Results'!$C$2:$F$568, 2, FALSE)</f>
        <v>6643</v>
      </c>
      <c r="D17">
        <f>VLOOKUP($B17, '2017 Assembly Results'!$C$2:$F$568, 3, FALSE)</f>
        <v>528</v>
      </c>
      <c r="E17">
        <f>VLOOKUP($B17, '2017 Assembly Results'!$C$2:$F$568, 4, FALSE)</f>
        <v>7171</v>
      </c>
      <c r="F17" s="2">
        <f t="shared" si="0"/>
        <v>0.92637010179891233</v>
      </c>
      <c r="G17" s="2">
        <f t="shared" si="1"/>
        <v>7.3629898201087715E-2</v>
      </c>
      <c r="H17" s="2">
        <f t="shared" si="2"/>
        <v>0.85274020359782454</v>
      </c>
      <c r="I17">
        <f>COUNTIF('2017 Assembly Results'!$C$2:$C$568, B17)</f>
        <v>1</v>
      </c>
    </row>
    <row r="18" spans="1:9" x14ac:dyDescent="0.3">
      <c r="A18" s="3" t="s">
        <v>41</v>
      </c>
      <c r="B18" s="3" t="s">
        <v>403</v>
      </c>
      <c r="C18">
        <f>VLOOKUP($B18, '2017 Assembly Results'!$C$2:$F$568, 2, FALSE)</f>
        <v>3141</v>
      </c>
      <c r="D18">
        <f>VLOOKUP($B18, '2017 Assembly Results'!$C$2:$F$568, 3, FALSE)</f>
        <v>2366</v>
      </c>
      <c r="E18">
        <f>VLOOKUP($B18, '2017 Assembly Results'!$C$2:$F$568, 4, FALSE)</f>
        <v>5507</v>
      </c>
      <c r="F18" s="2">
        <f t="shared" si="0"/>
        <v>0.57036499001271113</v>
      </c>
      <c r="G18" s="2">
        <f t="shared" si="1"/>
        <v>0.42963500998728893</v>
      </c>
      <c r="H18" s="2">
        <f t="shared" si="2"/>
        <v>0.1407299800254222</v>
      </c>
      <c r="I18">
        <f>COUNTIF('2017 Assembly Results'!$C$2:$C$568, B18)</f>
        <v>1</v>
      </c>
    </row>
    <row r="19" spans="1:9" x14ac:dyDescent="0.3">
      <c r="A19" s="3" t="s">
        <v>41</v>
      </c>
      <c r="B19" s="3" t="s">
        <v>94</v>
      </c>
      <c r="C19">
        <f>VLOOKUP($B19, '2017 Assembly Results'!$C$2:$F$568, 2, FALSE)</f>
        <v>16262</v>
      </c>
      <c r="D19">
        <f>VLOOKUP($B19, '2017 Assembly Results'!$C$2:$F$568, 3, FALSE)</f>
        <v>2801</v>
      </c>
      <c r="E19">
        <f>VLOOKUP($B19, '2017 Assembly Results'!$C$2:$F$568, 4, FALSE)</f>
        <v>19063</v>
      </c>
      <c r="F19" s="2">
        <f t="shared" si="0"/>
        <v>0.8530661490846142</v>
      </c>
      <c r="G19" s="2">
        <f t="shared" si="1"/>
        <v>0.14693385091538583</v>
      </c>
      <c r="H19" s="2">
        <f t="shared" si="2"/>
        <v>0.7061322981692284</v>
      </c>
      <c r="I19">
        <f>COUNTIF('2017 Assembly Results'!$C$2:$C$568, B19)</f>
        <v>2</v>
      </c>
    </row>
    <row r="20" spans="1:9" x14ac:dyDescent="0.3">
      <c r="A20" s="3" t="s">
        <v>3</v>
      </c>
      <c r="B20" s="3" t="s">
        <v>3</v>
      </c>
      <c r="C20">
        <f>SUM(C2:C19)</f>
        <v>162306</v>
      </c>
      <c r="D20">
        <f>SUM(D2:D19)</f>
        <v>27328</v>
      </c>
      <c r="E20">
        <f>SUM(E2:E19)</f>
        <v>191213</v>
      </c>
      <c r="F20" s="2">
        <f t="shared" ref="F20" si="3">C20/E20</f>
        <v>0.84882304027445832</v>
      </c>
      <c r="G20" s="2">
        <f t="shared" ref="G20" si="4">D20/E20</f>
        <v>0.14291915298646013</v>
      </c>
      <c r="H20" s="2">
        <f t="shared" ref="H20" si="5">(C20-D20)/E20</f>
        <v>0.70590388728799824</v>
      </c>
      <c r="I20">
        <f>COUNTIF('2017 Assembly Results'!$C$2:$C$568, B20)</f>
        <v>0</v>
      </c>
    </row>
  </sheetData>
  <conditionalFormatting sqref="I2:I20">
    <cfRule type="cellIs" dxfId="21" priority="1" operator="greaterThan">
      <formula>1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DD4FC-4BF2-4E34-ABC7-D40221C27AE9}">
  <dimension ref="A1:I56"/>
  <sheetViews>
    <sheetView workbookViewId="0">
      <selection activeCell="C2" sqref="C2:I2"/>
    </sheetView>
  </sheetViews>
  <sheetFormatPr defaultRowHeight="14.4" x14ac:dyDescent="0.3"/>
  <sheetData>
    <row r="1" spans="1:9" x14ac:dyDescent="0.3">
      <c r="A1" t="s">
        <v>0</v>
      </c>
      <c r="B1" t="s">
        <v>8</v>
      </c>
      <c r="C1" t="s">
        <v>1</v>
      </c>
      <c r="D1" t="s">
        <v>2</v>
      </c>
      <c r="E1" t="s">
        <v>3</v>
      </c>
      <c r="F1" s="2" t="s">
        <v>4</v>
      </c>
      <c r="G1" s="2" t="s">
        <v>5</v>
      </c>
      <c r="H1" s="2" t="s">
        <v>6</v>
      </c>
      <c r="I1" s="2" t="s">
        <v>605</v>
      </c>
    </row>
    <row r="2" spans="1:9" x14ac:dyDescent="0.3">
      <c r="A2" t="s">
        <v>51</v>
      </c>
      <c r="B2" t="s">
        <v>485</v>
      </c>
      <c r="C2">
        <f>VLOOKUP($B2, '2017 Assembly Results'!$C$2:$F$568, 2, FALSE)</f>
        <v>0</v>
      </c>
      <c r="D2">
        <f>VLOOKUP($B2, '2017 Assembly Results'!$C$2:$F$568, 3, FALSE)</f>
        <v>0</v>
      </c>
      <c r="E2">
        <f>VLOOKUP($B2, '2017 Assembly Results'!$C$2:$F$568, 4, FALSE)</f>
        <v>0</v>
      </c>
      <c r="F2" s="2" t="e">
        <f>C2/E2</f>
        <v>#DIV/0!</v>
      </c>
      <c r="G2" s="2" t="e">
        <f>D2/E2</f>
        <v>#DIV/0!</v>
      </c>
      <c r="H2" s="2" t="e">
        <f>(C2-D2)/E2</f>
        <v>#DIV/0!</v>
      </c>
      <c r="I2">
        <f>COUNTIF('2017 Assembly Results'!$C$2:$C$568, B2)</f>
        <v>1</v>
      </c>
    </row>
    <row r="3" spans="1:9" x14ac:dyDescent="0.3">
      <c r="A3" t="s">
        <v>51</v>
      </c>
      <c r="B3" t="s">
        <v>472</v>
      </c>
      <c r="C3">
        <f>VLOOKUP($B3, '2017 Assembly Results'!$C$2:$F$568, 2, FALSE)</f>
        <v>2433</v>
      </c>
      <c r="D3">
        <f>VLOOKUP($B3, '2017 Assembly Results'!$C$2:$F$568, 3, FALSE)</f>
        <v>1817</v>
      </c>
      <c r="E3">
        <f>VLOOKUP($B3, '2017 Assembly Results'!$C$2:$F$568, 4, FALSE)</f>
        <v>4250</v>
      </c>
      <c r="F3" s="2">
        <f t="shared" ref="F3:F55" si="0">C3/E3</f>
        <v>0.57247058823529406</v>
      </c>
      <c r="G3" s="2">
        <f t="shared" ref="G3:G55" si="1">D3/E3</f>
        <v>0.42752941176470588</v>
      </c>
      <c r="H3" s="2">
        <f t="shared" ref="H3:H55" si="2">(C3-D3)/E3</f>
        <v>0.14494117647058824</v>
      </c>
      <c r="I3">
        <f>COUNTIF('2017 Assembly Results'!$C$2:$C$568, B3)</f>
        <v>1</v>
      </c>
    </row>
    <row r="4" spans="1:9" x14ac:dyDescent="0.3">
      <c r="A4" t="s">
        <v>51</v>
      </c>
      <c r="B4" t="s">
        <v>598</v>
      </c>
      <c r="C4">
        <f>VLOOKUP($B4, '2017 Assembly Results'!$C$2:$F$568, 2, FALSE)</f>
        <v>0</v>
      </c>
      <c r="D4">
        <f>VLOOKUP($B4, '2017 Assembly Results'!$C$2:$F$568, 3, FALSE)</f>
        <v>0</v>
      </c>
      <c r="E4">
        <f>VLOOKUP($B4, '2017 Assembly Results'!$C$2:$F$568, 4, FALSE)</f>
        <v>0</v>
      </c>
      <c r="F4" s="2" t="e">
        <f t="shared" si="0"/>
        <v>#DIV/0!</v>
      </c>
      <c r="G4" s="2" t="e">
        <f t="shared" si="1"/>
        <v>#DIV/0!</v>
      </c>
      <c r="H4" s="2" t="e">
        <f t="shared" si="2"/>
        <v>#DIV/0!</v>
      </c>
      <c r="I4">
        <f>COUNTIF('2017 Assembly Results'!$C$2:$C$568, B4)</f>
        <v>1</v>
      </c>
    </row>
    <row r="5" spans="1:9" x14ac:dyDescent="0.3">
      <c r="A5" t="s">
        <v>51</v>
      </c>
      <c r="B5" t="s">
        <v>473</v>
      </c>
      <c r="C5">
        <f>VLOOKUP($B5, '2017 Assembly Results'!$C$2:$F$568, 2, FALSE)</f>
        <v>460</v>
      </c>
      <c r="D5">
        <f>VLOOKUP($B5, '2017 Assembly Results'!$C$2:$F$568, 3, FALSE)</f>
        <v>724</v>
      </c>
      <c r="E5">
        <f>VLOOKUP($B5, '2017 Assembly Results'!$C$2:$F$568, 4, FALSE)</f>
        <v>1184</v>
      </c>
      <c r="F5" s="2">
        <f t="shared" si="0"/>
        <v>0.38851351351351349</v>
      </c>
      <c r="G5" s="2">
        <f t="shared" si="1"/>
        <v>0.61148648648648651</v>
      </c>
      <c r="H5" s="2">
        <f t="shared" si="2"/>
        <v>-0.22297297297297297</v>
      </c>
      <c r="I5">
        <f>COUNTIF('2017 Assembly Results'!$C$2:$C$568, B5)</f>
        <v>1</v>
      </c>
    </row>
    <row r="6" spans="1:9" x14ac:dyDescent="0.3">
      <c r="A6" t="s">
        <v>51</v>
      </c>
      <c r="B6" t="s">
        <v>161</v>
      </c>
      <c r="C6">
        <v>563</v>
      </c>
      <c r="D6">
        <v>1638</v>
      </c>
      <c r="E6">
        <v>2201</v>
      </c>
      <c r="F6" s="2">
        <f t="shared" si="0"/>
        <v>0.25579282144479781</v>
      </c>
      <c r="G6" s="2">
        <f t="shared" si="1"/>
        <v>0.74420717855520213</v>
      </c>
      <c r="H6" s="2">
        <f t="shared" si="2"/>
        <v>-0.48841435711040437</v>
      </c>
      <c r="I6">
        <f>COUNTIF('2017 Assembly Results'!$C$2:$C$568, B6)</f>
        <v>2</v>
      </c>
    </row>
    <row r="7" spans="1:9" x14ac:dyDescent="0.3">
      <c r="A7" t="s">
        <v>51</v>
      </c>
      <c r="B7" t="s">
        <v>474</v>
      </c>
      <c r="C7">
        <f>VLOOKUP($B7, '2017 Assembly Results'!$C$2:$F$568, 2, FALSE)</f>
        <v>8607</v>
      </c>
      <c r="D7">
        <f>VLOOKUP($B7, '2017 Assembly Results'!$C$2:$F$568, 3, FALSE)</f>
        <v>4710</v>
      </c>
      <c r="E7">
        <f>VLOOKUP($B7, '2017 Assembly Results'!$C$2:$F$568, 4, FALSE)</f>
        <v>13317</v>
      </c>
      <c r="F7" s="2">
        <f t="shared" si="0"/>
        <v>0.64631673800405498</v>
      </c>
      <c r="G7" s="2">
        <f t="shared" si="1"/>
        <v>0.35368326199594502</v>
      </c>
      <c r="H7" s="2">
        <f t="shared" si="2"/>
        <v>0.29263347600810996</v>
      </c>
      <c r="I7">
        <f>COUNTIF('2017 Assembly Results'!$C$2:$C$568, B7)</f>
        <v>1</v>
      </c>
    </row>
    <row r="8" spans="1:9" x14ac:dyDescent="0.3">
      <c r="A8" t="s">
        <v>51</v>
      </c>
      <c r="B8" t="s">
        <v>521</v>
      </c>
      <c r="C8">
        <f>VLOOKUP($B8, '2017 Assembly Results'!$C$2:$F$568, 2, FALSE)</f>
        <v>0</v>
      </c>
      <c r="D8">
        <f>VLOOKUP($B8, '2017 Assembly Results'!$C$2:$F$568, 3, FALSE)</f>
        <v>0</v>
      </c>
      <c r="E8">
        <f>VLOOKUP($B8, '2017 Assembly Results'!$C$2:$F$568, 4, FALSE)</f>
        <v>0</v>
      </c>
      <c r="F8" s="2" t="e">
        <f t="shared" si="0"/>
        <v>#DIV/0!</v>
      </c>
      <c r="G8" s="2" t="e">
        <f t="shared" si="1"/>
        <v>#DIV/0!</v>
      </c>
      <c r="H8" s="2" t="e">
        <f t="shared" si="2"/>
        <v>#DIV/0!</v>
      </c>
      <c r="I8">
        <f>COUNTIF('2017 Assembly Results'!$C$2:$C$568, B8)</f>
        <v>1</v>
      </c>
    </row>
    <row r="9" spans="1:9" x14ac:dyDescent="0.3">
      <c r="A9" t="s">
        <v>51</v>
      </c>
      <c r="B9" t="s">
        <v>460</v>
      </c>
      <c r="C9">
        <f>VLOOKUP($B9, '2017 Assembly Results'!$C$2:$F$568, 2, FALSE)</f>
        <v>0</v>
      </c>
      <c r="D9">
        <f>VLOOKUP($B9, '2017 Assembly Results'!$C$2:$F$568, 3, FALSE)</f>
        <v>0</v>
      </c>
      <c r="E9">
        <f>VLOOKUP($B9, '2017 Assembly Results'!$C$2:$F$568, 4, FALSE)</f>
        <v>0</v>
      </c>
      <c r="F9" s="2" t="e">
        <f t="shared" si="0"/>
        <v>#DIV/0!</v>
      </c>
      <c r="G9" s="2" t="e">
        <f t="shared" si="1"/>
        <v>#DIV/0!</v>
      </c>
      <c r="H9" s="2" t="e">
        <f t="shared" si="2"/>
        <v>#DIV/0!</v>
      </c>
      <c r="I9">
        <f>COUNTIF('2017 Assembly Results'!$C$2:$C$568, B9)</f>
        <v>1</v>
      </c>
    </row>
    <row r="10" spans="1:9" x14ac:dyDescent="0.3">
      <c r="A10" t="s">
        <v>51</v>
      </c>
      <c r="B10" t="s">
        <v>489</v>
      </c>
      <c r="C10">
        <f>VLOOKUP($B10, '2017 Assembly Results'!$C$2:$F$568, 2, FALSE)</f>
        <v>0</v>
      </c>
      <c r="D10">
        <f>VLOOKUP($B10, '2017 Assembly Results'!$C$2:$F$568, 3, FALSE)</f>
        <v>0</v>
      </c>
      <c r="E10">
        <f>VLOOKUP($B10, '2017 Assembly Results'!$C$2:$F$568, 4, FALSE)</f>
        <v>0</v>
      </c>
      <c r="F10" s="2" t="e">
        <f t="shared" si="0"/>
        <v>#DIV/0!</v>
      </c>
      <c r="G10" s="2" t="e">
        <f t="shared" si="1"/>
        <v>#DIV/0!</v>
      </c>
      <c r="H10" s="2" t="e">
        <f t="shared" si="2"/>
        <v>#DIV/0!</v>
      </c>
      <c r="I10">
        <f>COUNTIF('2017 Assembly Results'!$C$2:$C$568, B10)</f>
        <v>1</v>
      </c>
    </row>
    <row r="11" spans="1:9" x14ac:dyDescent="0.3">
      <c r="A11" t="s">
        <v>51</v>
      </c>
      <c r="B11" t="s">
        <v>476</v>
      </c>
      <c r="C11">
        <f>VLOOKUP($B11, '2017 Assembly Results'!$C$2:$F$568, 2, FALSE)</f>
        <v>2060</v>
      </c>
      <c r="D11">
        <f>VLOOKUP($B11, '2017 Assembly Results'!$C$2:$F$568, 3, FALSE)</f>
        <v>1988</v>
      </c>
      <c r="E11">
        <f>VLOOKUP($B11, '2017 Assembly Results'!$C$2:$F$568, 4, FALSE)</f>
        <v>4048</v>
      </c>
      <c r="F11" s="2">
        <f t="shared" si="0"/>
        <v>0.50889328063241102</v>
      </c>
      <c r="G11" s="2">
        <f t="shared" si="1"/>
        <v>0.49110671936758893</v>
      </c>
      <c r="H11" s="2">
        <f t="shared" si="2"/>
        <v>1.7786561264822136E-2</v>
      </c>
      <c r="I11">
        <f>COUNTIF('2017 Assembly Results'!$C$2:$C$568, B11)</f>
        <v>1</v>
      </c>
    </row>
    <row r="12" spans="1:9" x14ac:dyDescent="0.3">
      <c r="A12" t="s">
        <v>51</v>
      </c>
      <c r="B12" t="s">
        <v>461</v>
      </c>
      <c r="C12">
        <f>VLOOKUP($B12, '2017 Assembly Results'!$C$2:$F$568, 2, FALSE)</f>
        <v>0</v>
      </c>
      <c r="D12">
        <f>VLOOKUP($B12, '2017 Assembly Results'!$C$2:$F$568, 3, FALSE)</f>
        <v>0</v>
      </c>
      <c r="E12">
        <f>VLOOKUP($B12, '2017 Assembly Results'!$C$2:$F$568, 4, FALSE)</f>
        <v>0</v>
      </c>
      <c r="F12" s="2" t="e">
        <f t="shared" si="0"/>
        <v>#DIV/0!</v>
      </c>
      <c r="G12" s="2" t="e">
        <f t="shared" si="1"/>
        <v>#DIV/0!</v>
      </c>
      <c r="H12" s="2" t="e">
        <f t="shared" si="2"/>
        <v>#DIV/0!</v>
      </c>
      <c r="I12">
        <f>COUNTIF('2017 Assembly Results'!$C$2:$C$568, B12)</f>
        <v>1</v>
      </c>
    </row>
    <row r="13" spans="1:9" x14ac:dyDescent="0.3">
      <c r="A13" t="s">
        <v>51</v>
      </c>
      <c r="B13" t="s">
        <v>462</v>
      </c>
      <c r="C13">
        <f>VLOOKUP($B13, '2017 Assembly Results'!$C$2:$F$568, 2, FALSE)</f>
        <v>0</v>
      </c>
      <c r="D13">
        <f>VLOOKUP($B13, '2017 Assembly Results'!$C$2:$F$568, 3, FALSE)</f>
        <v>0</v>
      </c>
      <c r="E13">
        <f>VLOOKUP($B13, '2017 Assembly Results'!$C$2:$F$568, 4, FALSE)</f>
        <v>0</v>
      </c>
      <c r="F13" s="2" t="e">
        <f t="shared" si="0"/>
        <v>#DIV/0!</v>
      </c>
      <c r="G13" s="2" t="e">
        <f t="shared" si="1"/>
        <v>#DIV/0!</v>
      </c>
      <c r="H13" s="2" t="e">
        <f t="shared" si="2"/>
        <v>#DIV/0!</v>
      </c>
      <c r="I13">
        <f>COUNTIF('2017 Assembly Results'!$C$2:$C$568, B13)</f>
        <v>1</v>
      </c>
    </row>
    <row r="14" spans="1:9" x14ac:dyDescent="0.3">
      <c r="A14" t="s">
        <v>51</v>
      </c>
      <c r="B14" t="s">
        <v>478</v>
      </c>
      <c r="C14">
        <f>VLOOKUP($B14, '2017 Assembly Results'!$C$2:$F$568, 2, FALSE)</f>
        <v>17899</v>
      </c>
      <c r="D14">
        <f>VLOOKUP($B14, '2017 Assembly Results'!$C$2:$F$568, 3, FALSE)</f>
        <v>4014</v>
      </c>
      <c r="E14">
        <f>VLOOKUP($B14, '2017 Assembly Results'!$C$2:$F$568, 4, FALSE)</f>
        <v>21913</v>
      </c>
      <c r="F14" s="2">
        <f t="shared" si="0"/>
        <v>0.81682106512116093</v>
      </c>
      <c r="G14" s="2">
        <f t="shared" si="1"/>
        <v>0.18317893487883904</v>
      </c>
      <c r="H14" s="2">
        <f t="shared" si="2"/>
        <v>0.63364213024232185</v>
      </c>
      <c r="I14">
        <f>COUNTIF('2017 Assembly Results'!$C$2:$C$568, B14)</f>
        <v>1</v>
      </c>
    </row>
    <row r="15" spans="1:9" x14ac:dyDescent="0.3">
      <c r="A15" t="s">
        <v>43</v>
      </c>
      <c r="B15" t="s">
        <v>449</v>
      </c>
      <c r="C15">
        <f>VLOOKUP($B15, '2017 Assembly Results'!$C$2:$F$568, 2, FALSE)</f>
        <v>2248</v>
      </c>
      <c r="D15">
        <f>VLOOKUP($B15, '2017 Assembly Results'!$C$2:$F$568, 3, FALSE)</f>
        <v>2259</v>
      </c>
      <c r="E15">
        <f>VLOOKUP($B15, '2017 Assembly Results'!$C$2:$F$568, 4, FALSE)</f>
        <v>4507</v>
      </c>
      <c r="F15" s="2">
        <f t="shared" si="0"/>
        <v>0.49877967605946305</v>
      </c>
      <c r="G15" s="2">
        <f t="shared" si="1"/>
        <v>0.50122032394053695</v>
      </c>
      <c r="H15" s="2">
        <f t="shared" si="2"/>
        <v>-2.4406478810738851E-3</v>
      </c>
      <c r="I15">
        <f>COUNTIF('2017 Assembly Results'!$C$2:$C$568, B15)</f>
        <v>1</v>
      </c>
    </row>
    <row r="16" spans="1:9" x14ac:dyDescent="0.3">
      <c r="A16" t="s">
        <v>43</v>
      </c>
      <c r="B16" t="s">
        <v>450</v>
      </c>
      <c r="C16">
        <f>VLOOKUP($B16, '2017 Assembly Results'!$C$2:$F$568, 2, FALSE)</f>
        <v>1128</v>
      </c>
      <c r="D16">
        <f>VLOOKUP($B16, '2017 Assembly Results'!$C$2:$F$568, 3, FALSE)</f>
        <v>1682</v>
      </c>
      <c r="E16">
        <f>VLOOKUP($B16, '2017 Assembly Results'!$C$2:$F$568, 4, FALSE)</f>
        <v>2810</v>
      </c>
      <c r="F16" s="2">
        <f t="shared" si="0"/>
        <v>0.40142348754448398</v>
      </c>
      <c r="G16" s="2">
        <f t="shared" si="1"/>
        <v>0.59857651245551602</v>
      </c>
      <c r="H16" s="2">
        <f t="shared" si="2"/>
        <v>-0.19715302491103204</v>
      </c>
      <c r="I16">
        <f>COUNTIF('2017 Assembly Results'!$C$2:$C$568, B16)</f>
        <v>1</v>
      </c>
    </row>
    <row r="17" spans="1:9" x14ac:dyDescent="0.3">
      <c r="A17" t="s">
        <v>43</v>
      </c>
      <c r="B17" t="s">
        <v>463</v>
      </c>
      <c r="C17">
        <f>VLOOKUP($B17, '2017 Assembly Results'!$C$2:$F$568, 2, FALSE)</f>
        <v>0</v>
      </c>
      <c r="D17">
        <f>VLOOKUP($B17, '2017 Assembly Results'!$C$2:$F$568, 3, FALSE)</f>
        <v>0</v>
      </c>
      <c r="E17">
        <f>VLOOKUP($B17, '2017 Assembly Results'!$C$2:$F$568, 4, FALSE)</f>
        <v>0</v>
      </c>
      <c r="F17" s="2" t="e">
        <f t="shared" si="0"/>
        <v>#DIV/0!</v>
      </c>
      <c r="G17" s="2" t="e">
        <f t="shared" si="1"/>
        <v>#DIV/0!</v>
      </c>
      <c r="H17" s="2" t="e">
        <f t="shared" si="2"/>
        <v>#DIV/0!</v>
      </c>
      <c r="I17">
        <f>COUNTIF('2017 Assembly Results'!$C$2:$C$568, B17)</f>
        <v>1</v>
      </c>
    </row>
    <row r="18" spans="1:9" x14ac:dyDescent="0.3">
      <c r="A18" t="s">
        <v>43</v>
      </c>
      <c r="B18" t="s">
        <v>402</v>
      </c>
      <c r="C18">
        <f>VLOOKUP($B18, '2017 Assembly Results'!$C$2:$F$568, 2, FALSE)</f>
        <v>2776</v>
      </c>
      <c r="D18">
        <f>VLOOKUP($B18, '2017 Assembly Results'!$C$2:$F$568, 3, FALSE)</f>
        <v>2728</v>
      </c>
      <c r="E18">
        <f>VLOOKUP($B18, '2017 Assembly Results'!$C$2:$F$568, 4, FALSE)</f>
        <v>5504</v>
      </c>
      <c r="F18" s="2">
        <f t="shared" si="0"/>
        <v>0.50436046511627908</v>
      </c>
      <c r="G18" s="2">
        <f t="shared" si="1"/>
        <v>0.49563953488372092</v>
      </c>
      <c r="H18" s="2">
        <f t="shared" si="2"/>
        <v>8.7209302325581394E-3</v>
      </c>
      <c r="I18">
        <f>COUNTIF('2017 Assembly Results'!$C$2:$C$568, B18)</f>
        <v>1</v>
      </c>
    </row>
    <row r="19" spans="1:9" x14ac:dyDescent="0.3">
      <c r="A19" t="s">
        <v>43</v>
      </c>
      <c r="B19" t="s">
        <v>479</v>
      </c>
      <c r="C19">
        <f>VLOOKUP($B19, '2017 Assembly Results'!$C$2:$F$568, 2, FALSE)</f>
        <v>3316</v>
      </c>
      <c r="D19">
        <f>VLOOKUP($B19, '2017 Assembly Results'!$C$2:$F$568, 3, FALSE)</f>
        <v>3799</v>
      </c>
      <c r="E19">
        <f>VLOOKUP($B19, '2017 Assembly Results'!$C$2:$F$568, 4, FALSE)</f>
        <v>7115</v>
      </c>
      <c r="F19" s="2">
        <f t="shared" si="0"/>
        <v>0.46605762473647222</v>
      </c>
      <c r="G19" s="2">
        <f t="shared" si="1"/>
        <v>0.53394237526352772</v>
      </c>
      <c r="H19" s="2">
        <f t="shared" si="2"/>
        <v>-6.7884750527055518E-2</v>
      </c>
      <c r="I19">
        <f>COUNTIF('2017 Assembly Results'!$C$2:$C$568, B19)</f>
        <v>1</v>
      </c>
    </row>
    <row r="20" spans="1:9" x14ac:dyDescent="0.3">
      <c r="A20" t="s">
        <v>43</v>
      </c>
      <c r="B20" t="s">
        <v>451</v>
      </c>
      <c r="C20">
        <f>VLOOKUP($B20, '2017 Assembly Results'!$C$2:$F$568, 2, FALSE)</f>
        <v>4775</v>
      </c>
      <c r="D20">
        <f>VLOOKUP($B20, '2017 Assembly Results'!$C$2:$F$568, 3, FALSE)</f>
        <v>5952</v>
      </c>
      <c r="E20">
        <f>VLOOKUP($B20, '2017 Assembly Results'!$C$2:$F$568, 4, FALSE)</f>
        <v>10727</v>
      </c>
      <c r="F20" s="2">
        <f t="shared" si="0"/>
        <v>0.44513843572294209</v>
      </c>
      <c r="G20" s="2">
        <f t="shared" si="1"/>
        <v>0.55486156427705791</v>
      </c>
      <c r="H20" s="2">
        <f t="shared" si="2"/>
        <v>-0.10972312855411578</v>
      </c>
      <c r="I20">
        <f>COUNTIF('2017 Assembly Results'!$C$2:$C$568, B20)</f>
        <v>1</v>
      </c>
    </row>
    <row r="21" spans="1:9" x14ac:dyDescent="0.3">
      <c r="A21" t="s">
        <v>43</v>
      </c>
      <c r="B21" t="s">
        <v>480</v>
      </c>
      <c r="C21">
        <f>VLOOKUP($B21, '2017 Assembly Results'!$C$2:$F$568, 2, FALSE)</f>
        <v>2379</v>
      </c>
      <c r="D21">
        <f>VLOOKUP($B21, '2017 Assembly Results'!$C$2:$F$568, 3, FALSE)</f>
        <v>4013</v>
      </c>
      <c r="E21">
        <f>VLOOKUP($B21, '2017 Assembly Results'!$C$2:$F$568, 4, FALSE)</f>
        <v>6392</v>
      </c>
      <c r="F21" s="2">
        <f t="shared" si="0"/>
        <v>0.37218397997496871</v>
      </c>
      <c r="G21" s="2">
        <f t="shared" si="1"/>
        <v>0.62781602002503134</v>
      </c>
      <c r="H21" s="2">
        <f t="shared" si="2"/>
        <v>-0.25563204005006257</v>
      </c>
      <c r="I21">
        <f>COUNTIF('2017 Assembly Results'!$C$2:$C$568, B21)</f>
        <v>1</v>
      </c>
    </row>
    <row r="22" spans="1:9" x14ac:dyDescent="0.3">
      <c r="A22" t="s">
        <v>43</v>
      </c>
      <c r="B22" t="s">
        <v>481</v>
      </c>
      <c r="C22">
        <f>VLOOKUP($B22, '2017 Assembly Results'!$C$2:$F$568, 2, FALSE)</f>
        <v>2702</v>
      </c>
      <c r="D22">
        <f>VLOOKUP($B22, '2017 Assembly Results'!$C$2:$F$568, 3, FALSE)</f>
        <v>3488</v>
      </c>
      <c r="E22">
        <f>VLOOKUP($B22, '2017 Assembly Results'!$C$2:$F$568, 4, FALSE)</f>
        <v>6190</v>
      </c>
      <c r="F22" s="2">
        <f t="shared" si="0"/>
        <v>0.43651050080775444</v>
      </c>
      <c r="G22" s="2">
        <f t="shared" si="1"/>
        <v>0.56348949919224556</v>
      </c>
      <c r="H22" s="2">
        <f t="shared" si="2"/>
        <v>-0.12697899838449112</v>
      </c>
      <c r="I22">
        <f>COUNTIF('2017 Assembly Results'!$C$2:$C$568, B22)</f>
        <v>1</v>
      </c>
    </row>
    <row r="23" spans="1:9" x14ac:dyDescent="0.3">
      <c r="A23" t="s">
        <v>43</v>
      </c>
      <c r="B23" t="s">
        <v>482</v>
      </c>
      <c r="C23">
        <f>VLOOKUP($B23, '2017 Assembly Results'!$C$2:$F$568, 2, FALSE)</f>
        <v>3225</v>
      </c>
      <c r="D23">
        <f>VLOOKUP($B23, '2017 Assembly Results'!$C$2:$F$568, 3, FALSE)</f>
        <v>4867</v>
      </c>
      <c r="E23">
        <f>VLOOKUP($B23, '2017 Assembly Results'!$C$2:$F$568, 4, FALSE)</f>
        <v>8092</v>
      </c>
      <c r="F23" s="2">
        <f t="shared" si="0"/>
        <v>0.39854176964903609</v>
      </c>
      <c r="G23" s="2">
        <f t="shared" si="1"/>
        <v>0.60145823035096391</v>
      </c>
      <c r="H23" s="2">
        <f t="shared" si="2"/>
        <v>-0.20291646070192784</v>
      </c>
      <c r="I23">
        <f>COUNTIF('2017 Assembly Results'!$C$2:$C$568, B23)</f>
        <v>1</v>
      </c>
    </row>
    <row r="24" spans="1:9" x14ac:dyDescent="0.3">
      <c r="A24" t="s">
        <v>43</v>
      </c>
      <c r="B24" t="s">
        <v>483</v>
      </c>
      <c r="C24">
        <f>VLOOKUP($B24, '2017 Assembly Results'!$C$2:$F$568, 2, FALSE)</f>
        <v>947</v>
      </c>
      <c r="D24">
        <f>VLOOKUP($B24, '2017 Assembly Results'!$C$2:$F$568, 3, FALSE)</f>
        <v>1908</v>
      </c>
      <c r="E24">
        <f>VLOOKUP($B24, '2017 Assembly Results'!$C$2:$F$568, 4, FALSE)</f>
        <v>2855</v>
      </c>
      <c r="F24" s="2">
        <f t="shared" si="0"/>
        <v>0.33169877408056042</v>
      </c>
      <c r="G24" s="2">
        <f t="shared" si="1"/>
        <v>0.66830122591943963</v>
      </c>
      <c r="H24" s="2">
        <f t="shared" si="2"/>
        <v>-0.33660245183887916</v>
      </c>
      <c r="I24">
        <f>COUNTIF('2017 Assembly Results'!$C$2:$C$568, B24)</f>
        <v>1</v>
      </c>
    </row>
    <row r="25" spans="1:9" x14ac:dyDescent="0.3">
      <c r="A25" t="s">
        <v>43</v>
      </c>
      <c r="B25" t="s">
        <v>464</v>
      </c>
      <c r="C25">
        <f>VLOOKUP($B25, '2017 Assembly Results'!$C$2:$F$568, 2, FALSE)</f>
        <v>0</v>
      </c>
      <c r="D25">
        <f>VLOOKUP($B25, '2017 Assembly Results'!$C$2:$F$568, 3, FALSE)</f>
        <v>0</v>
      </c>
      <c r="E25">
        <f>VLOOKUP($B25, '2017 Assembly Results'!$C$2:$F$568, 4, FALSE)</f>
        <v>0</v>
      </c>
      <c r="F25" s="2" t="e">
        <f t="shared" si="0"/>
        <v>#DIV/0!</v>
      </c>
      <c r="G25" s="2" t="e">
        <f t="shared" si="1"/>
        <v>#DIV/0!</v>
      </c>
      <c r="H25" s="2" t="e">
        <f t="shared" si="2"/>
        <v>#DIV/0!</v>
      </c>
      <c r="I25">
        <f>COUNTIF('2017 Assembly Results'!$C$2:$C$568, B25)</f>
        <v>1</v>
      </c>
    </row>
    <row r="26" spans="1:9" x14ac:dyDescent="0.3">
      <c r="A26" t="s">
        <v>43</v>
      </c>
      <c r="B26" t="s">
        <v>465</v>
      </c>
      <c r="C26">
        <f>VLOOKUP($B26, '2017 Assembly Results'!$C$2:$F$568, 2, FALSE)</f>
        <v>0</v>
      </c>
      <c r="D26">
        <f>VLOOKUP($B26, '2017 Assembly Results'!$C$2:$F$568, 3, FALSE)</f>
        <v>0</v>
      </c>
      <c r="E26">
        <f>VLOOKUP($B26, '2017 Assembly Results'!$C$2:$F$568, 4, FALSE)</f>
        <v>0</v>
      </c>
      <c r="F26" s="2" t="e">
        <f t="shared" si="0"/>
        <v>#DIV/0!</v>
      </c>
      <c r="G26" s="2" t="e">
        <f t="shared" si="1"/>
        <v>#DIV/0!</v>
      </c>
      <c r="H26" s="2" t="e">
        <f t="shared" si="2"/>
        <v>#DIV/0!</v>
      </c>
      <c r="I26">
        <f>COUNTIF('2017 Assembly Results'!$C$2:$C$568, B26)</f>
        <v>1</v>
      </c>
    </row>
    <row r="27" spans="1:9" x14ac:dyDescent="0.3">
      <c r="A27" t="s">
        <v>43</v>
      </c>
      <c r="B27" t="s">
        <v>466</v>
      </c>
      <c r="C27">
        <f>VLOOKUP($B27, '2017 Assembly Results'!$C$2:$F$568, 2, FALSE)</f>
        <v>0</v>
      </c>
      <c r="D27">
        <f>VLOOKUP($B27, '2017 Assembly Results'!$C$2:$F$568, 3, FALSE)</f>
        <v>0</v>
      </c>
      <c r="E27">
        <f>VLOOKUP($B27, '2017 Assembly Results'!$C$2:$F$568, 4, FALSE)</f>
        <v>0</v>
      </c>
      <c r="F27" s="2" t="e">
        <f t="shared" si="0"/>
        <v>#DIV/0!</v>
      </c>
      <c r="G27" s="2" t="e">
        <f t="shared" si="1"/>
        <v>#DIV/0!</v>
      </c>
      <c r="H27" s="2" t="e">
        <f t="shared" si="2"/>
        <v>#DIV/0!</v>
      </c>
      <c r="I27">
        <f>COUNTIF('2017 Assembly Results'!$C$2:$C$568, B27)</f>
        <v>1</v>
      </c>
    </row>
    <row r="28" spans="1:9" x14ac:dyDescent="0.3">
      <c r="A28" t="s">
        <v>43</v>
      </c>
      <c r="B28" t="s">
        <v>484</v>
      </c>
      <c r="C28">
        <f>VLOOKUP($B28, '2017 Assembly Results'!$C$2:$F$568, 2, FALSE)</f>
        <v>5097</v>
      </c>
      <c r="D28">
        <f>VLOOKUP($B28, '2017 Assembly Results'!$C$2:$F$568, 3, FALSE)</f>
        <v>4006</v>
      </c>
      <c r="E28">
        <f>VLOOKUP($B28, '2017 Assembly Results'!$C$2:$F$568, 4, FALSE)</f>
        <v>9103</v>
      </c>
      <c r="F28" s="2">
        <f t="shared" si="0"/>
        <v>0.55992529935186197</v>
      </c>
      <c r="G28" s="2">
        <f t="shared" si="1"/>
        <v>0.44007470064813797</v>
      </c>
      <c r="H28" s="2">
        <f t="shared" si="2"/>
        <v>0.11985059870372405</v>
      </c>
      <c r="I28">
        <f>COUNTIF('2017 Assembly Results'!$C$2:$C$568, B28)</f>
        <v>1</v>
      </c>
    </row>
    <row r="29" spans="1:9" x14ac:dyDescent="0.3">
      <c r="A29" t="s">
        <v>43</v>
      </c>
      <c r="B29" t="s">
        <v>452</v>
      </c>
      <c r="C29">
        <f>VLOOKUP($B29, '2017 Assembly Results'!$C$2:$F$568, 2, FALSE)</f>
        <v>1574</v>
      </c>
      <c r="D29">
        <f>VLOOKUP($B29, '2017 Assembly Results'!$C$2:$F$568, 3, FALSE)</f>
        <v>2040</v>
      </c>
      <c r="E29">
        <f>VLOOKUP($B29, '2017 Assembly Results'!$C$2:$F$568, 4, FALSE)</f>
        <v>3614</v>
      </c>
      <c r="F29" s="2">
        <f t="shared" si="0"/>
        <v>0.4355285002767017</v>
      </c>
      <c r="G29" s="2">
        <f t="shared" si="1"/>
        <v>0.56447149972329824</v>
      </c>
      <c r="H29" s="2">
        <f t="shared" si="2"/>
        <v>-0.12894299944659657</v>
      </c>
      <c r="I29">
        <f>COUNTIF('2017 Assembly Results'!$C$2:$C$568, B29)</f>
        <v>1</v>
      </c>
    </row>
    <row r="30" spans="1:9" x14ac:dyDescent="0.3">
      <c r="A30" t="s">
        <v>43</v>
      </c>
      <c r="B30" t="s">
        <v>453</v>
      </c>
      <c r="C30">
        <f>VLOOKUP($B30, '2017 Assembly Results'!$C$2:$F$568, 2, FALSE)</f>
        <v>1881</v>
      </c>
      <c r="D30">
        <f>VLOOKUP($B30, '2017 Assembly Results'!$C$2:$F$568, 3, FALSE)</f>
        <v>2342</v>
      </c>
      <c r="E30">
        <f>VLOOKUP($B30, '2017 Assembly Results'!$C$2:$F$568, 4, FALSE)</f>
        <v>4223</v>
      </c>
      <c r="F30" s="2">
        <f t="shared" si="0"/>
        <v>0.4454179493251243</v>
      </c>
      <c r="G30" s="2">
        <f t="shared" si="1"/>
        <v>0.55458205067487565</v>
      </c>
      <c r="H30" s="2">
        <f t="shared" si="2"/>
        <v>-0.10916410134975137</v>
      </c>
      <c r="I30">
        <f>COUNTIF('2017 Assembly Results'!$C$2:$C$568, B30)</f>
        <v>1</v>
      </c>
    </row>
    <row r="31" spans="1:9" x14ac:dyDescent="0.3">
      <c r="A31" t="s">
        <v>43</v>
      </c>
      <c r="B31" t="s">
        <v>467</v>
      </c>
      <c r="C31">
        <f>VLOOKUP($B31, '2017 Assembly Results'!$C$2:$F$568, 2, FALSE)</f>
        <v>0</v>
      </c>
      <c r="D31">
        <f>VLOOKUP($B31, '2017 Assembly Results'!$C$2:$F$568, 3, FALSE)</f>
        <v>0</v>
      </c>
      <c r="E31">
        <f>VLOOKUP($B31, '2017 Assembly Results'!$C$2:$F$568, 4, FALSE)</f>
        <v>0</v>
      </c>
      <c r="F31" s="2" t="e">
        <f t="shared" si="0"/>
        <v>#DIV/0!</v>
      </c>
      <c r="G31" s="2" t="e">
        <f t="shared" si="1"/>
        <v>#DIV/0!</v>
      </c>
      <c r="H31" s="2" t="e">
        <f t="shared" si="2"/>
        <v>#DIV/0!</v>
      </c>
      <c r="I31">
        <f>COUNTIF('2017 Assembly Results'!$C$2:$C$568, B31)</f>
        <v>1</v>
      </c>
    </row>
    <row r="32" spans="1:9" x14ac:dyDescent="0.3">
      <c r="A32" t="s">
        <v>43</v>
      </c>
      <c r="B32" t="s">
        <v>468</v>
      </c>
      <c r="C32">
        <f>VLOOKUP($B32, '2017 Assembly Results'!$C$2:$F$568, 2, FALSE)</f>
        <v>0</v>
      </c>
      <c r="D32">
        <f>VLOOKUP($B32, '2017 Assembly Results'!$C$2:$F$568, 3, FALSE)</f>
        <v>0</v>
      </c>
      <c r="E32">
        <f>VLOOKUP($B32, '2017 Assembly Results'!$C$2:$F$568, 4, FALSE)</f>
        <v>0</v>
      </c>
      <c r="F32" s="2" t="e">
        <f t="shared" si="0"/>
        <v>#DIV/0!</v>
      </c>
      <c r="G32" s="2" t="e">
        <f t="shared" si="1"/>
        <v>#DIV/0!</v>
      </c>
      <c r="H32" s="2" t="e">
        <f t="shared" si="2"/>
        <v>#DIV/0!</v>
      </c>
      <c r="I32">
        <f>COUNTIF('2017 Assembly Results'!$C$2:$C$568, B32)</f>
        <v>1</v>
      </c>
    </row>
    <row r="33" spans="1:9" x14ac:dyDescent="0.3">
      <c r="A33" t="s">
        <v>43</v>
      </c>
      <c r="B33" t="s">
        <v>454</v>
      </c>
      <c r="C33">
        <f>VLOOKUP($B33, '2017 Assembly Results'!$C$2:$F$568, 2, FALSE)</f>
        <v>8257</v>
      </c>
      <c r="D33">
        <f>VLOOKUP($B33, '2017 Assembly Results'!$C$2:$F$568, 3, FALSE)</f>
        <v>6982</v>
      </c>
      <c r="E33">
        <f>VLOOKUP($B33, '2017 Assembly Results'!$C$2:$F$568, 4, FALSE)</f>
        <v>15239</v>
      </c>
      <c r="F33" s="2">
        <f t="shared" si="0"/>
        <v>0.54183345363869018</v>
      </c>
      <c r="G33" s="2">
        <f t="shared" si="1"/>
        <v>0.45816654636130982</v>
      </c>
      <c r="H33" s="2">
        <f t="shared" si="2"/>
        <v>8.3666907277380409E-2</v>
      </c>
      <c r="I33">
        <f>COUNTIF('2017 Assembly Results'!$C$2:$C$568, B33)</f>
        <v>1</v>
      </c>
    </row>
    <row r="34" spans="1:9" x14ac:dyDescent="0.3">
      <c r="A34" t="s">
        <v>43</v>
      </c>
      <c r="B34" t="s">
        <v>455</v>
      </c>
      <c r="C34">
        <f>VLOOKUP($B34, '2017 Assembly Results'!$C$2:$F$568, 2, FALSE)</f>
        <v>5077</v>
      </c>
      <c r="D34">
        <f>VLOOKUP($B34, '2017 Assembly Results'!$C$2:$F$568, 3, FALSE)</f>
        <v>2235</v>
      </c>
      <c r="E34">
        <f>VLOOKUP($B34, '2017 Assembly Results'!$C$2:$F$568, 4, FALSE)</f>
        <v>7312</v>
      </c>
      <c r="F34" s="2">
        <f t="shared" si="0"/>
        <v>0.69433807439824946</v>
      </c>
      <c r="G34" s="2">
        <f t="shared" si="1"/>
        <v>0.30566192560175054</v>
      </c>
      <c r="H34" s="2">
        <f t="shared" si="2"/>
        <v>0.38867614879649892</v>
      </c>
      <c r="I34">
        <f>COUNTIF('2017 Assembly Results'!$C$2:$C$568, B34)</f>
        <v>1</v>
      </c>
    </row>
    <row r="35" spans="1:9" x14ac:dyDescent="0.3">
      <c r="A35" t="s">
        <v>43</v>
      </c>
      <c r="B35" t="s">
        <v>456</v>
      </c>
      <c r="C35">
        <f>VLOOKUP($B35, '2017 Assembly Results'!$C$2:$F$568, 2, FALSE)</f>
        <v>1394</v>
      </c>
      <c r="D35">
        <f>VLOOKUP($B35, '2017 Assembly Results'!$C$2:$F$568, 3, FALSE)</f>
        <v>1304</v>
      </c>
      <c r="E35">
        <f>VLOOKUP($B35, '2017 Assembly Results'!$C$2:$F$568, 4, FALSE)</f>
        <v>2698</v>
      </c>
      <c r="F35" s="2">
        <f t="shared" si="0"/>
        <v>0.51667902149740552</v>
      </c>
      <c r="G35" s="2">
        <f t="shared" si="1"/>
        <v>0.48332097850259453</v>
      </c>
      <c r="H35" s="2">
        <f t="shared" si="2"/>
        <v>3.3358042994810974E-2</v>
      </c>
      <c r="I35">
        <f>COUNTIF('2017 Assembly Results'!$C$2:$C$568, B35)</f>
        <v>1</v>
      </c>
    </row>
    <row r="36" spans="1:9" x14ac:dyDescent="0.3">
      <c r="A36" t="s">
        <v>43</v>
      </c>
      <c r="B36" t="s">
        <v>469</v>
      </c>
      <c r="C36">
        <f>VLOOKUP($B36, '2017 Assembly Results'!$C$2:$F$568, 2, FALSE)</f>
        <v>0</v>
      </c>
      <c r="D36">
        <f>VLOOKUP($B36, '2017 Assembly Results'!$C$2:$F$568, 3, FALSE)</f>
        <v>0</v>
      </c>
      <c r="E36">
        <f>VLOOKUP($B36, '2017 Assembly Results'!$C$2:$F$568, 4, FALSE)</f>
        <v>0</v>
      </c>
      <c r="F36" s="2" t="e">
        <f t="shared" si="0"/>
        <v>#DIV/0!</v>
      </c>
      <c r="G36" s="2" t="e">
        <f t="shared" si="1"/>
        <v>#DIV/0!</v>
      </c>
      <c r="H36" s="2" t="e">
        <f t="shared" si="2"/>
        <v>#DIV/0!</v>
      </c>
      <c r="I36">
        <f>COUNTIF('2017 Assembly Results'!$C$2:$C$568, B36)</f>
        <v>1</v>
      </c>
    </row>
    <row r="37" spans="1:9" x14ac:dyDescent="0.3">
      <c r="A37" t="s">
        <v>43</v>
      </c>
      <c r="B37" t="s">
        <v>617</v>
      </c>
      <c r="C37">
        <f>VLOOKUP($B37, '2017 Assembly Results'!$C$2:$F$568, 2, FALSE)</f>
        <v>0</v>
      </c>
      <c r="D37">
        <f>VLOOKUP($B37, '2017 Assembly Results'!$C$2:$F$568, 3, FALSE)</f>
        <v>0</v>
      </c>
      <c r="E37">
        <f>VLOOKUP($B37, '2017 Assembly Results'!$C$2:$F$568, 4, FALSE)</f>
        <v>0</v>
      </c>
      <c r="F37" s="2" t="e">
        <f t="shared" si="0"/>
        <v>#DIV/0!</v>
      </c>
      <c r="G37" s="2" t="e">
        <f t="shared" si="1"/>
        <v>#DIV/0!</v>
      </c>
      <c r="H37" s="2" t="e">
        <f t="shared" si="2"/>
        <v>#DIV/0!</v>
      </c>
      <c r="I37">
        <f>COUNTIF('2017 Assembly Results'!$C$2:$C$568, B37)</f>
        <v>1</v>
      </c>
    </row>
    <row r="38" spans="1:9" x14ac:dyDescent="0.3">
      <c r="A38" t="s">
        <v>43</v>
      </c>
      <c r="B38" t="s">
        <v>457</v>
      </c>
      <c r="C38">
        <f>VLOOKUP($B38, '2017 Assembly Results'!$C$2:$F$568, 2, FALSE)</f>
        <v>6706</v>
      </c>
      <c r="D38">
        <f>VLOOKUP($B38, '2017 Assembly Results'!$C$2:$F$568, 3, FALSE)</f>
        <v>6485</v>
      </c>
      <c r="E38">
        <f>VLOOKUP($B38, '2017 Assembly Results'!$C$2:$F$568, 4, FALSE)</f>
        <v>13191</v>
      </c>
      <c r="F38" s="2">
        <f t="shared" si="0"/>
        <v>0.50837692366007126</v>
      </c>
      <c r="G38" s="2">
        <f t="shared" si="1"/>
        <v>0.49162307633992874</v>
      </c>
      <c r="H38" s="2">
        <f t="shared" si="2"/>
        <v>1.6753847320142522E-2</v>
      </c>
      <c r="I38">
        <f>COUNTIF('2017 Assembly Results'!$C$2:$C$568, B38)</f>
        <v>1</v>
      </c>
    </row>
    <row r="39" spans="1:9" x14ac:dyDescent="0.3">
      <c r="A39" t="s">
        <v>43</v>
      </c>
      <c r="B39" t="s">
        <v>599</v>
      </c>
      <c r="C39">
        <f>VLOOKUP($B39, '2017 Assembly Results'!$C$2:$F$568, 2, FALSE)</f>
        <v>0</v>
      </c>
      <c r="D39">
        <f>VLOOKUP($B39, '2017 Assembly Results'!$C$2:$F$568, 3, FALSE)</f>
        <v>0</v>
      </c>
      <c r="E39">
        <f>VLOOKUP($B39, '2017 Assembly Results'!$C$2:$F$568, 4, FALSE)</f>
        <v>0</v>
      </c>
      <c r="F39" s="2" t="e">
        <f t="shared" si="0"/>
        <v>#DIV/0!</v>
      </c>
      <c r="G39" s="2" t="e">
        <f t="shared" si="1"/>
        <v>#DIV/0!</v>
      </c>
      <c r="H39" s="2" t="e">
        <f t="shared" si="2"/>
        <v>#DIV/0!</v>
      </c>
      <c r="I39">
        <f>COUNTIF('2017 Assembly Results'!$C$2:$C$568, B39)</f>
        <v>1</v>
      </c>
    </row>
    <row r="40" spans="1:9" x14ac:dyDescent="0.3">
      <c r="A40" t="s">
        <v>43</v>
      </c>
      <c r="B40" t="s">
        <v>458</v>
      </c>
      <c r="C40">
        <f>VLOOKUP($B40, '2017 Assembly Results'!$C$2:$F$568, 2, FALSE)</f>
        <v>1444</v>
      </c>
      <c r="D40">
        <f>VLOOKUP($B40, '2017 Assembly Results'!$C$2:$F$568, 3, FALSE)</f>
        <v>1790</v>
      </c>
      <c r="E40">
        <f>VLOOKUP($B40, '2017 Assembly Results'!$C$2:$F$568, 4, FALSE)</f>
        <v>3234</v>
      </c>
      <c r="F40" s="2">
        <f t="shared" si="0"/>
        <v>0.44650587507730366</v>
      </c>
      <c r="G40" s="2">
        <f t="shared" si="1"/>
        <v>0.55349412492269634</v>
      </c>
      <c r="H40" s="2">
        <f t="shared" si="2"/>
        <v>-0.10698824984539271</v>
      </c>
      <c r="I40">
        <f>COUNTIF('2017 Assembly Results'!$C$2:$C$568, B40)</f>
        <v>1</v>
      </c>
    </row>
    <row r="41" spans="1:9" x14ac:dyDescent="0.3">
      <c r="A41" t="s">
        <v>43</v>
      </c>
      <c r="B41" t="s">
        <v>470</v>
      </c>
      <c r="C41">
        <f>VLOOKUP($B41, '2017 Assembly Results'!$C$2:$F$568, 2, FALSE)</f>
        <v>0</v>
      </c>
      <c r="D41">
        <f>VLOOKUP($B41, '2017 Assembly Results'!$C$2:$F$568, 3, FALSE)</f>
        <v>0</v>
      </c>
      <c r="E41">
        <f>VLOOKUP($B41, '2017 Assembly Results'!$C$2:$F$568, 4, FALSE)</f>
        <v>0</v>
      </c>
      <c r="F41" s="2" t="e">
        <f t="shared" si="0"/>
        <v>#DIV/0!</v>
      </c>
      <c r="G41" s="2" t="e">
        <f t="shared" si="1"/>
        <v>#DIV/0!</v>
      </c>
      <c r="H41" s="2" t="e">
        <f t="shared" si="2"/>
        <v>#DIV/0!</v>
      </c>
      <c r="I41">
        <f>COUNTIF('2017 Assembly Results'!$C$2:$C$568, B41)</f>
        <v>1</v>
      </c>
    </row>
    <row r="42" spans="1:9" x14ac:dyDescent="0.3">
      <c r="A42" t="s">
        <v>43</v>
      </c>
      <c r="B42" t="s">
        <v>459</v>
      </c>
      <c r="C42">
        <f>VLOOKUP($B42, '2017 Assembly Results'!$C$2:$F$568, 2, FALSE)</f>
        <v>209</v>
      </c>
      <c r="D42">
        <f>VLOOKUP($B42, '2017 Assembly Results'!$C$2:$F$568, 3, FALSE)</f>
        <v>83</v>
      </c>
      <c r="E42">
        <f>VLOOKUP($B42, '2017 Assembly Results'!$C$2:$F$568, 4, FALSE)</f>
        <v>292</v>
      </c>
      <c r="F42" s="2">
        <f t="shared" si="0"/>
        <v>0.71575342465753422</v>
      </c>
      <c r="G42" s="2">
        <f t="shared" si="1"/>
        <v>0.28424657534246578</v>
      </c>
      <c r="H42" s="2">
        <f t="shared" si="2"/>
        <v>0.4315068493150685</v>
      </c>
      <c r="I42">
        <f>COUNTIF('2017 Assembly Results'!$C$2:$C$568, B42)</f>
        <v>1</v>
      </c>
    </row>
    <row r="43" spans="1:9" x14ac:dyDescent="0.3">
      <c r="A43" t="s">
        <v>52</v>
      </c>
      <c r="B43" t="s">
        <v>588</v>
      </c>
      <c r="C43">
        <f>VLOOKUP($B43, '2017 Assembly Results'!$C$2:$F$568, 2, FALSE)</f>
        <v>0</v>
      </c>
      <c r="D43">
        <f>VLOOKUP($B43, '2017 Assembly Results'!$C$2:$F$568, 3, FALSE)</f>
        <v>0</v>
      </c>
      <c r="E43">
        <f>VLOOKUP($B43, '2017 Assembly Results'!$C$2:$F$568, 4, FALSE)</f>
        <v>0</v>
      </c>
      <c r="F43" s="2" t="e">
        <f t="shared" si="0"/>
        <v>#DIV/0!</v>
      </c>
      <c r="G43" s="2" t="e">
        <f t="shared" si="1"/>
        <v>#DIV/0!</v>
      </c>
      <c r="H43" s="2" t="e">
        <f t="shared" si="2"/>
        <v>#DIV/0!</v>
      </c>
      <c r="I43">
        <f>COUNTIF('2017 Assembly Results'!$C$2:$C$568, B43)</f>
        <v>1</v>
      </c>
    </row>
    <row r="44" spans="1:9" x14ac:dyDescent="0.3">
      <c r="A44" t="s">
        <v>52</v>
      </c>
      <c r="B44" t="s">
        <v>600</v>
      </c>
      <c r="C44">
        <f>VLOOKUP($B44, '2017 Assembly Results'!$C$2:$F$568, 2, FALSE)</f>
        <v>0</v>
      </c>
      <c r="D44">
        <f>VLOOKUP($B44, '2017 Assembly Results'!$C$2:$F$568, 3, FALSE)</f>
        <v>0</v>
      </c>
      <c r="E44">
        <f>VLOOKUP($B44, '2017 Assembly Results'!$C$2:$F$568, 4, FALSE)</f>
        <v>0</v>
      </c>
      <c r="F44" s="2" t="e">
        <f t="shared" si="0"/>
        <v>#DIV/0!</v>
      </c>
      <c r="G44" s="2" t="e">
        <f t="shared" si="1"/>
        <v>#DIV/0!</v>
      </c>
      <c r="H44" s="2" t="e">
        <f t="shared" si="2"/>
        <v>#DIV/0!</v>
      </c>
      <c r="I44">
        <f>COUNTIF('2017 Assembly Results'!$C$2:$C$568, B44)</f>
        <v>1</v>
      </c>
    </row>
    <row r="45" spans="1:9" x14ac:dyDescent="0.3">
      <c r="A45" t="s">
        <v>52</v>
      </c>
      <c r="B45" t="s">
        <v>526</v>
      </c>
      <c r="C45">
        <f>VLOOKUP($B45, '2017 Assembly Results'!$C$2:$F$568, 2, FALSE)</f>
        <v>0</v>
      </c>
      <c r="D45">
        <f>VLOOKUP($B45, '2017 Assembly Results'!$C$2:$F$568, 3, FALSE)</f>
        <v>0</v>
      </c>
      <c r="E45">
        <f>VLOOKUP($B45, '2017 Assembly Results'!$C$2:$F$568, 4, FALSE)</f>
        <v>0</v>
      </c>
      <c r="F45" s="2" t="e">
        <f t="shared" si="0"/>
        <v>#DIV/0!</v>
      </c>
      <c r="G45" s="2" t="e">
        <f t="shared" si="1"/>
        <v>#DIV/0!</v>
      </c>
      <c r="H45" s="2" t="e">
        <f t="shared" si="2"/>
        <v>#DIV/0!</v>
      </c>
      <c r="I45">
        <f>COUNTIF('2017 Assembly Results'!$C$2:$C$568, B45)</f>
        <v>1</v>
      </c>
    </row>
    <row r="46" spans="1:9" x14ac:dyDescent="0.3">
      <c r="A46" t="s">
        <v>52</v>
      </c>
      <c r="B46" t="s">
        <v>601</v>
      </c>
      <c r="C46">
        <f>VLOOKUP($B46, '2017 Assembly Results'!$C$2:$F$568, 2, FALSE)</f>
        <v>0</v>
      </c>
      <c r="D46">
        <f>VLOOKUP($B46, '2017 Assembly Results'!$C$2:$F$568, 3, FALSE)</f>
        <v>0</v>
      </c>
      <c r="E46">
        <f>VLOOKUP($B46, '2017 Assembly Results'!$C$2:$F$568, 4, FALSE)</f>
        <v>0</v>
      </c>
      <c r="F46" s="2" t="e">
        <f t="shared" si="0"/>
        <v>#DIV/0!</v>
      </c>
      <c r="G46" s="2" t="e">
        <f t="shared" si="1"/>
        <v>#DIV/0!</v>
      </c>
      <c r="H46" s="2" t="e">
        <f t="shared" si="2"/>
        <v>#DIV/0!</v>
      </c>
      <c r="I46">
        <f>COUNTIF('2017 Assembly Results'!$C$2:$C$568, B46)</f>
        <v>1</v>
      </c>
    </row>
    <row r="47" spans="1:9" x14ac:dyDescent="0.3">
      <c r="A47" t="s">
        <v>52</v>
      </c>
      <c r="B47" t="s">
        <v>602</v>
      </c>
      <c r="C47">
        <f>VLOOKUP($B47, '2017 Assembly Results'!$C$2:$F$568, 2, FALSE)</f>
        <v>0</v>
      </c>
      <c r="D47">
        <f>VLOOKUP($B47, '2017 Assembly Results'!$C$2:$F$568, 3, FALSE)</f>
        <v>0</v>
      </c>
      <c r="E47">
        <f>VLOOKUP($B47, '2017 Assembly Results'!$C$2:$F$568, 4, FALSE)</f>
        <v>0</v>
      </c>
      <c r="F47" s="2" t="e">
        <f t="shared" si="0"/>
        <v>#DIV/0!</v>
      </c>
      <c r="G47" s="2" t="e">
        <f t="shared" si="1"/>
        <v>#DIV/0!</v>
      </c>
      <c r="H47" s="2" t="e">
        <f t="shared" si="2"/>
        <v>#DIV/0!</v>
      </c>
      <c r="I47">
        <f>COUNTIF('2017 Assembly Results'!$C$2:$C$568, B47)</f>
        <v>1</v>
      </c>
    </row>
    <row r="48" spans="1:9" x14ac:dyDescent="0.3">
      <c r="A48" t="s">
        <v>52</v>
      </c>
      <c r="B48" t="s">
        <v>590</v>
      </c>
      <c r="C48">
        <f>VLOOKUP($B48, '2017 Assembly Results'!$C$2:$F$568, 2, FALSE)</f>
        <v>0</v>
      </c>
      <c r="D48">
        <f>VLOOKUP($B48, '2017 Assembly Results'!$C$2:$F$568, 3, FALSE)</f>
        <v>0</v>
      </c>
      <c r="E48">
        <f>VLOOKUP($B48, '2017 Assembly Results'!$C$2:$F$568, 4, FALSE)</f>
        <v>0</v>
      </c>
      <c r="F48" s="2" t="e">
        <f t="shared" si="0"/>
        <v>#DIV/0!</v>
      </c>
      <c r="G48" s="2" t="e">
        <f t="shared" si="1"/>
        <v>#DIV/0!</v>
      </c>
      <c r="H48" s="2" t="e">
        <f t="shared" si="2"/>
        <v>#DIV/0!</v>
      </c>
      <c r="I48">
        <f>COUNTIF('2017 Assembly Results'!$C$2:$C$568, B48)</f>
        <v>1</v>
      </c>
    </row>
    <row r="49" spans="1:9" x14ac:dyDescent="0.3">
      <c r="A49" t="s">
        <v>52</v>
      </c>
      <c r="B49" t="s">
        <v>603</v>
      </c>
      <c r="C49">
        <f>VLOOKUP($B49, '2017 Assembly Results'!$C$2:$F$568, 2, FALSE)</f>
        <v>0</v>
      </c>
      <c r="D49">
        <f>VLOOKUP($B49, '2017 Assembly Results'!$C$2:$F$568, 3, FALSE)</f>
        <v>0</v>
      </c>
      <c r="E49">
        <f>VLOOKUP($B49, '2017 Assembly Results'!$C$2:$F$568, 4, FALSE)</f>
        <v>0</v>
      </c>
      <c r="F49" s="2" t="e">
        <f t="shared" si="0"/>
        <v>#DIV/0!</v>
      </c>
      <c r="G49" s="2" t="e">
        <f t="shared" si="1"/>
        <v>#DIV/0!</v>
      </c>
      <c r="H49" s="2" t="e">
        <f t="shared" si="2"/>
        <v>#DIV/0!</v>
      </c>
      <c r="I49">
        <f>COUNTIF('2017 Assembly Results'!$C$2:$C$568, B49)</f>
        <v>1</v>
      </c>
    </row>
    <row r="50" spans="1:9" x14ac:dyDescent="0.3">
      <c r="A50" t="s">
        <v>52</v>
      </c>
      <c r="B50" t="s">
        <v>604</v>
      </c>
      <c r="C50">
        <f>VLOOKUP($B50, '2017 Assembly Results'!$C$2:$F$568, 2, FALSE)</f>
        <v>0</v>
      </c>
      <c r="D50">
        <f>VLOOKUP($B50, '2017 Assembly Results'!$C$2:$F$568, 3, FALSE)</f>
        <v>0</v>
      </c>
      <c r="E50">
        <f>VLOOKUP($B50, '2017 Assembly Results'!$C$2:$F$568, 4, FALSE)</f>
        <v>0</v>
      </c>
      <c r="F50" s="2" t="e">
        <f t="shared" si="0"/>
        <v>#DIV/0!</v>
      </c>
      <c r="G50" s="2" t="e">
        <f t="shared" si="1"/>
        <v>#DIV/0!</v>
      </c>
      <c r="H50" s="2" t="e">
        <f t="shared" si="2"/>
        <v>#DIV/0!</v>
      </c>
      <c r="I50">
        <f>COUNTIF('2017 Assembly Results'!$C$2:$C$568, B50)</f>
        <v>1</v>
      </c>
    </row>
    <row r="51" spans="1:9" x14ac:dyDescent="0.3">
      <c r="A51" t="s">
        <v>48</v>
      </c>
      <c r="B51" t="s">
        <v>417</v>
      </c>
      <c r="C51">
        <f>VLOOKUP($B51, '2017 Assembly Results'!$C$2:$F$568, 2, FALSE)</f>
        <v>1883</v>
      </c>
      <c r="D51">
        <f>VLOOKUP($B51, '2017 Assembly Results'!$C$2:$F$568, 3, FALSE)</f>
        <v>2969</v>
      </c>
      <c r="E51">
        <f>VLOOKUP($B51, '2017 Assembly Results'!$C$2:$F$568, 4, FALSE)</f>
        <v>5008</v>
      </c>
      <c r="F51" s="2">
        <f t="shared" si="0"/>
        <v>0.37599840255591055</v>
      </c>
      <c r="G51" s="2">
        <f t="shared" si="1"/>
        <v>0.59285143769968052</v>
      </c>
      <c r="H51" s="2">
        <f t="shared" si="2"/>
        <v>-0.21685303514376997</v>
      </c>
      <c r="I51">
        <f>COUNTIF('2017 Assembly Results'!$C$2:$C$568, B51)</f>
        <v>1</v>
      </c>
    </row>
    <row r="52" spans="1:9" x14ac:dyDescent="0.3">
      <c r="A52" t="s">
        <v>48</v>
      </c>
      <c r="B52" t="s">
        <v>425</v>
      </c>
      <c r="C52">
        <f>VLOOKUP($B52, '2017 Assembly Results'!$C$2:$F$568, 2, FALSE)</f>
        <v>2835</v>
      </c>
      <c r="D52">
        <f>VLOOKUP($B52, '2017 Assembly Results'!$C$2:$F$568, 3, FALSE)</f>
        <v>4110</v>
      </c>
      <c r="E52">
        <f>VLOOKUP($B52, '2017 Assembly Results'!$C$2:$F$568, 4, FALSE)</f>
        <v>7235</v>
      </c>
      <c r="F52" s="2">
        <f t="shared" si="0"/>
        <v>0.39184519695922598</v>
      </c>
      <c r="G52" s="2">
        <f t="shared" si="1"/>
        <v>0.56807187284035932</v>
      </c>
      <c r="H52" s="2">
        <f t="shared" si="2"/>
        <v>-0.17622667588113339</v>
      </c>
      <c r="I52">
        <f>COUNTIF('2017 Assembly Results'!$C$2:$C$568, B52)</f>
        <v>1</v>
      </c>
    </row>
    <row r="53" spans="1:9" x14ac:dyDescent="0.3">
      <c r="A53" t="s">
        <v>48</v>
      </c>
      <c r="B53" t="s">
        <v>429</v>
      </c>
      <c r="C53">
        <f>VLOOKUP($B53, '2017 Assembly Results'!$C$2:$F$568, 2, FALSE)</f>
        <v>437</v>
      </c>
      <c r="D53">
        <f>VLOOKUP($B53, '2017 Assembly Results'!$C$2:$F$568, 3, FALSE)</f>
        <v>732</v>
      </c>
      <c r="E53">
        <f>VLOOKUP($B53, '2017 Assembly Results'!$C$2:$F$568, 4, FALSE)</f>
        <v>1204</v>
      </c>
      <c r="F53" s="2">
        <f t="shared" si="0"/>
        <v>0.36295681063122925</v>
      </c>
      <c r="G53" s="2">
        <f t="shared" si="1"/>
        <v>0.60797342192691028</v>
      </c>
      <c r="H53" s="2">
        <f t="shared" si="2"/>
        <v>-0.24501661129568106</v>
      </c>
      <c r="I53">
        <f>COUNTIF('2017 Assembly Results'!$C$2:$C$568, B53)</f>
        <v>1</v>
      </c>
    </row>
    <row r="54" spans="1:9" x14ac:dyDescent="0.3">
      <c r="A54" t="s">
        <v>48</v>
      </c>
      <c r="B54" t="s">
        <v>431</v>
      </c>
      <c r="C54">
        <f>VLOOKUP($B54, '2017 Assembly Results'!$C$2:$F$568, 2, FALSE)</f>
        <v>4645</v>
      </c>
      <c r="D54">
        <f>VLOOKUP($B54, '2017 Assembly Results'!$C$2:$F$568, 3, FALSE)</f>
        <v>6005</v>
      </c>
      <c r="E54">
        <f>VLOOKUP($B54, '2017 Assembly Results'!$C$2:$F$568, 4, FALSE)</f>
        <v>10896</v>
      </c>
      <c r="F54" s="2">
        <f t="shared" si="0"/>
        <v>0.42630323054331865</v>
      </c>
      <c r="G54" s="2">
        <f t="shared" si="1"/>
        <v>0.5511196769456681</v>
      </c>
      <c r="H54" s="2">
        <f t="shared" si="2"/>
        <v>-0.12481644640234948</v>
      </c>
      <c r="I54">
        <f>COUNTIF('2017 Assembly Results'!$C$2:$C$568, B54)</f>
        <v>1</v>
      </c>
    </row>
    <row r="55" spans="1:9" x14ac:dyDescent="0.3">
      <c r="A55" t="s">
        <v>48</v>
      </c>
      <c r="B55" t="s">
        <v>432</v>
      </c>
      <c r="C55">
        <f>VLOOKUP($B55, '2017 Assembly Results'!$C$2:$F$568, 2, FALSE)</f>
        <v>796</v>
      </c>
      <c r="D55">
        <f>VLOOKUP($B55, '2017 Assembly Results'!$C$2:$F$568, 3, FALSE)</f>
        <v>931</v>
      </c>
      <c r="E55">
        <f>VLOOKUP($B55, '2017 Assembly Results'!$C$2:$F$568, 4, FALSE)</f>
        <v>1796</v>
      </c>
      <c r="F55" s="2">
        <f t="shared" si="0"/>
        <v>0.44320712694877507</v>
      </c>
      <c r="G55" s="2">
        <f t="shared" si="1"/>
        <v>0.51837416481069043</v>
      </c>
      <c r="H55" s="2">
        <f t="shared" si="2"/>
        <v>-7.5167037861915365E-2</v>
      </c>
      <c r="I55">
        <f>COUNTIF('2017 Assembly Results'!$C$2:$C$568, B55)</f>
        <v>1</v>
      </c>
    </row>
    <row r="56" spans="1:9" x14ac:dyDescent="0.3">
      <c r="A56" t="s">
        <v>3</v>
      </c>
      <c r="B56" t="s">
        <v>3</v>
      </c>
      <c r="C56">
        <f>SUM(C2:C55)</f>
        <v>97753</v>
      </c>
      <c r="D56">
        <f t="shared" ref="D56:E56" si="3">SUM(D2:D55)</f>
        <v>87601</v>
      </c>
      <c r="E56">
        <f t="shared" si="3"/>
        <v>186150</v>
      </c>
      <c r="F56" s="2">
        <f>C56/E56</f>
        <v>0.52513027128659684</v>
      </c>
      <c r="G56" s="2">
        <f>D56/E56</f>
        <v>0.47059360730593608</v>
      </c>
      <c r="H56" s="2">
        <f>(C56-D56)/E56</f>
        <v>5.453666398066076E-2</v>
      </c>
      <c r="I56">
        <f>COUNTIF('2017 Assembly Results'!$C$2:$C$568, B56)</f>
        <v>0</v>
      </c>
    </row>
  </sheetData>
  <conditionalFormatting sqref="I2:I56">
    <cfRule type="cellIs" dxfId="20" priority="1" operator="greaterThan">
      <formula>1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7B1FD-E277-48F5-AD08-58E2B528AD72}">
  <dimension ref="A1:I33"/>
  <sheetViews>
    <sheetView topLeftCell="A11" workbookViewId="0">
      <selection activeCell="N24" sqref="N24"/>
    </sheetView>
  </sheetViews>
  <sheetFormatPr defaultRowHeight="14.4" x14ac:dyDescent="0.3"/>
  <sheetData>
    <row r="1" spans="1:9" x14ac:dyDescent="0.3">
      <c r="A1" t="s">
        <v>0</v>
      </c>
      <c r="B1" t="s">
        <v>607</v>
      </c>
      <c r="C1" t="s">
        <v>1</v>
      </c>
      <c r="D1" t="s">
        <v>2</v>
      </c>
      <c r="E1" t="s">
        <v>3</v>
      </c>
      <c r="F1" s="2" t="s">
        <v>4</v>
      </c>
      <c r="G1" s="2" t="s">
        <v>5</v>
      </c>
      <c r="H1" s="2" t="s">
        <v>6</v>
      </c>
      <c r="I1" s="2" t="s">
        <v>605</v>
      </c>
    </row>
    <row r="2" spans="1:9" x14ac:dyDescent="0.3">
      <c r="A2" t="s">
        <v>36</v>
      </c>
      <c r="B2" t="s">
        <v>368</v>
      </c>
      <c r="C2">
        <f>VLOOKUP($B2, '2017 Assembly Results'!$C$2:$F$568, 2, FALSE)</f>
        <v>0</v>
      </c>
      <c r="D2">
        <f>VLOOKUP($B2, '2017 Assembly Results'!$C$2:$F$568, 3, FALSE)</f>
        <v>0</v>
      </c>
      <c r="E2">
        <f>VLOOKUP($B2, '2017 Assembly Results'!$C$2:$F$568, 4, FALSE)</f>
        <v>0</v>
      </c>
      <c r="F2" s="2" t="e">
        <f>C2/E2</f>
        <v>#DIV/0!</v>
      </c>
      <c r="G2" s="2" t="e">
        <f>D2/E2</f>
        <v>#DIV/0!</v>
      </c>
      <c r="H2" s="2" t="e">
        <f>(C2-D2)/E2</f>
        <v>#DIV/0!</v>
      </c>
      <c r="I2">
        <f>COUNTIF('2017 Assembly Results'!$C$2:$C$568, B2)</f>
        <v>1</v>
      </c>
    </row>
    <row r="3" spans="1:9" x14ac:dyDescent="0.3">
      <c r="A3" t="s">
        <v>36</v>
      </c>
      <c r="B3" t="s">
        <v>375</v>
      </c>
      <c r="C3">
        <f>VLOOKUP($B3, '2017 Assembly Results'!$C$2:$F$568, 2, FALSE)</f>
        <v>14260</v>
      </c>
      <c r="D3">
        <f>VLOOKUP($B3, '2017 Assembly Results'!$C$2:$F$568, 3, FALSE)</f>
        <v>5068</v>
      </c>
      <c r="E3">
        <f>VLOOKUP($B3, '2017 Assembly Results'!$C$2:$F$568, 4, FALSE)</f>
        <v>19328</v>
      </c>
      <c r="F3" s="2">
        <f t="shared" ref="F3:F33" si="0">C3/E3</f>
        <v>0.73778973509933776</v>
      </c>
      <c r="G3" s="2">
        <f t="shared" ref="G3:G33" si="1">D3/E3</f>
        <v>0.26221026490066224</v>
      </c>
      <c r="H3" s="2">
        <f t="shared" ref="H3:H33" si="2">(C3-D3)/E3</f>
        <v>0.47557947019867547</v>
      </c>
      <c r="I3">
        <f>COUNTIF('2017 Assembly Results'!$C$2:$C$568, B3)</f>
        <v>1</v>
      </c>
    </row>
    <row r="4" spans="1:9" x14ac:dyDescent="0.3">
      <c r="A4" t="s">
        <v>36</v>
      </c>
      <c r="B4" t="s">
        <v>369</v>
      </c>
      <c r="C4">
        <f>VLOOKUP($B4, '2017 Assembly Results'!$C$2:$F$568, 2, FALSE)</f>
        <v>0</v>
      </c>
      <c r="D4">
        <f>VLOOKUP($B4, '2017 Assembly Results'!$C$2:$F$568, 3, FALSE)</f>
        <v>0</v>
      </c>
      <c r="E4">
        <f>VLOOKUP($B4, '2017 Assembly Results'!$C$2:$F$568, 4, FALSE)</f>
        <v>0</v>
      </c>
      <c r="F4" s="2" t="e">
        <f t="shared" si="0"/>
        <v>#DIV/0!</v>
      </c>
      <c r="G4" s="2" t="e">
        <f t="shared" si="1"/>
        <v>#DIV/0!</v>
      </c>
      <c r="H4" s="2" t="e">
        <f t="shared" si="2"/>
        <v>#DIV/0!</v>
      </c>
      <c r="I4">
        <f>COUNTIF('2017 Assembly Results'!$C$2:$C$568, B4)</f>
        <v>1</v>
      </c>
    </row>
    <row r="5" spans="1:9" x14ac:dyDescent="0.3">
      <c r="A5" t="s">
        <v>36</v>
      </c>
      <c r="B5" t="s">
        <v>376</v>
      </c>
      <c r="C5">
        <f>VLOOKUP($B5, '2017 Assembly Results'!$C$2:$F$568, 2, FALSE)</f>
        <v>1212</v>
      </c>
      <c r="D5">
        <f>VLOOKUP($B5, '2017 Assembly Results'!$C$2:$F$568, 3, FALSE)</f>
        <v>339</v>
      </c>
      <c r="E5">
        <f>VLOOKUP($B5, '2017 Assembly Results'!$C$2:$F$568, 4, FALSE)</f>
        <v>1551</v>
      </c>
      <c r="F5" s="2">
        <f t="shared" si="0"/>
        <v>0.78143133462282399</v>
      </c>
      <c r="G5" s="2">
        <f t="shared" si="1"/>
        <v>0.21856866537717601</v>
      </c>
      <c r="H5" s="2">
        <f t="shared" si="2"/>
        <v>0.56286266924564798</v>
      </c>
      <c r="I5">
        <f>COUNTIF('2017 Assembly Results'!$C$2:$C$568, B5)</f>
        <v>1</v>
      </c>
    </row>
    <row r="6" spans="1:9" x14ac:dyDescent="0.3">
      <c r="A6" t="s">
        <v>36</v>
      </c>
      <c r="B6" t="s">
        <v>162</v>
      </c>
      <c r="C6">
        <v>5755</v>
      </c>
      <c r="D6">
        <v>1849</v>
      </c>
      <c r="E6">
        <v>8140</v>
      </c>
      <c r="F6" s="2">
        <f t="shared" si="0"/>
        <v>0.70700245700245701</v>
      </c>
      <c r="G6" s="2">
        <f t="shared" si="1"/>
        <v>0.22714987714987714</v>
      </c>
      <c r="H6" s="2">
        <f t="shared" si="2"/>
        <v>0.47985257985257984</v>
      </c>
      <c r="I6">
        <f>COUNTIF('2017 Assembly Results'!$C$2:$C$568, B6)</f>
        <v>2</v>
      </c>
    </row>
    <row r="7" spans="1:9" x14ac:dyDescent="0.3">
      <c r="A7" t="s">
        <v>36</v>
      </c>
      <c r="B7" t="s">
        <v>163</v>
      </c>
      <c r="C7">
        <v>8688</v>
      </c>
      <c r="D7">
        <v>1970</v>
      </c>
      <c r="E7">
        <v>11416</v>
      </c>
      <c r="F7" s="2">
        <f t="shared" si="0"/>
        <v>0.76103714085494045</v>
      </c>
      <c r="G7" s="2">
        <f t="shared" si="1"/>
        <v>0.17256482130343379</v>
      </c>
      <c r="H7" s="2">
        <f t="shared" si="2"/>
        <v>0.5884723195515067</v>
      </c>
      <c r="I7">
        <f>COUNTIF('2017 Assembly Results'!$C$2:$C$568, B7)</f>
        <v>2</v>
      </c>
    </row>
    <row r="8" spans="1:9" x14ac:dyDescent="0.3">
      <c r="A8" t="s">
        <v>36</v>
      </c>
      <c r="B8" t="s">
        <v>377</v>
      </c>
      <c r="C8">
        <f>VLOOKUP($B8, '2017 Assembly Results'!$C$2:$F$568, 2, FALSE)</f>
        <v>1496</v>
      </c>
      <c r="D8">
        <f>VLOOKUP($B8, '2017 Assembly Results'!$C$2:$F$568, 3, FALSE)</f>
        <v>507</v>
      </c>
      <c r="E8">
        <f>VLOOKUP($B8, '2017 Assembly Results'!$C$2:$F$568, 4, FALSE)</f>
        <v>2003</v>
      </c>
      <c r="F8" s="2">
        <f t="shared" si="0"/>
        <v>0.74687968047928111</v>
      </c>
      <c r="G8" s="2">
        <f t="shared" si="1"/>
        <v>0.25312031952071889</v>
      </c>
      <c r="H8" s="2">
        <f t="shared" si="2"/>
        <v>0.49375936095856215</v>
      </c>
      <c r="I8">
        <f>COUNTIF('2017 Assembly Results'!$C$2:$C$568, B8)</f>
        <v>1</v>
      </c>
    </row>
    <row r="9" spans="1:9" x14ac:dyDescent="0.3">
      <c r="A9" t="s">
        <v>36</v>
      </c>
      <c r="B9" t="s">
        <v>380</v>
      </c>
      <c r="C9">
        <f>VLOOKUP($B9, '2017 Assembly Results'!$C$2:$F$568, 2, FALSE)</f>
        <v>13215</v>
      </c>
      <c r="D9">
        <f>VLOOKUP($B9, '2017 Assembly Results'!$C$2:$F$568, 3, FALSE)</f>
        <v>2920</v>
      </c>
      <c r="E9">
        <f>VLOOKUP($B9, '2017 Assembly Results'!$C$2:$F$568, 4, FALSE)</f>
        <v>16135</v>
      </c>
      <c r="F9" s="2">
        <f t="shared" si="0"/>
        <v>0.81902696002479081</v>
      </c>
      <c r="G9" s="2">
        <f t="shared" si="1"/>
        <v>0.18097303997520917</v>
      </c>
      <c r="H9" s="2">
        <f t="shared" si="2"/>
        <v>0.63805392004958161</v>
      </c>
      <c r="I9">
        <f>COUNTIF('2017 Assembly Results'!$C$2:$C$568, B9)</f>
        <v>1</v>
      </c>
    </row>
    <row r="10" spans="1:9" x14ac:dyDescent="0.3">
      <c r="A10" t="s">
        <v>36</v>
      </c>
      <c r="B10" t="s">
        <v>378</v>
      </c>
      <c r="C10">
        <f>VLOOKUP($B10, '2017 Assembly Results'!$C$2:$F$568, 2, FALSE)</f>
        <v>17486</v>
      </c>
      <c r="D10">
        <f>VLOOKUP($B10, '2017 Assembly Results'!$C$2:$F$568, 3, FALSE)</f>
        <v>1404</v>
      </c>
      <c r="E10">
        <f>VLOOKUP($B10, '2017 Assembly Results'!$C$2:$F$568, 4, FALSE)</f>
        <v>18890</v>
      </c>
      <c r="F10" s="2">
        <f t="shared" si="0"/>
        <v>0.92567496029645313</v>
      </c>
      <c r="G10" s="2">
        <f t="shared" si="1"/>
        <v>7.4325039703546855E-2</v>
      </c>
      <c r="H10" s="2">
        <f t="shared" si="2"/>
        <v>0.85134992059290626</v>
      </c>
      <c r="I10">
        <f>COUNTIF('2017 Assembly Results'!$C$2:$C$568, B10)</f>
        <v>1</v>
      </c>
    </row>
    <row r="11" spans="1:9" x14ac:dyDescent="0.3">
      <c r="A11" t="s">
        <v>36</v>
      </c>
      <c r="B11" t="s">
        <v>379</v>
      </c>
      <c r="C11">
        <f>VLOOKUP($B11, '2017 Assembly Results'!$C$2:$F$568, 2, FALSE)</f>
        <v>10523</v>
      </c>
      <c r="D11">
        <f>VLOOKUP($B11, '2017 Assembly Results'!$C$2:$F$568, 3, FALSE)</f>
        <v>4807</v>
      </c>
      <c r="E11">
        <f>VLOOKUP($B11, '2017 Assembly Results'!$C$2:$F$568, 4, FALSE)</f>
        <v>15330</v>
      </c>
      <c r="F11" s="2">
        <f t="shared" si="0"/>
        <v>0.68643183300717547</v>
      </c>
      <c r="G11" s="2">
        <f t="shared" si="1"/>
        <v>0.31356816699282453</v>
      </c>
      <c r="H11" s="2">
        <f t="shared" si="2"/>
        <v>0.37286366601435095</v>
      </c>
      <c r="I11">
        <f>COUNTIF('2017 Assembly Results'!$C$2:$C$568, B11)</f>
        <v>1</v>
      </c>
    </row>
    <row r="12" spans="1:9" x14ac:dyDescent="0.3">
      <c r="A12" t="s">
        <v>35</v>
      </c>
      <c r="B12" t="s">
        <v>371</v>
      </c>
      <c r="C12">
        <f>VLOOKUP($B12, '2017 Assembly Results'!$C$2:$F$568, 2, FALSE)</f>
        <v>0</v>
      </c>
      <c r="D12">
        <f>VLOOKUP($B12, '2017 Assembly Results'!$C$2:$F$568, 3, FALSE)</f>
        <v>0</v>
      </c>
      <c r="E12">
        <f>VLOOKUP($B12, '2017 Assembly Results'!$C$2:$F$568, 4, FALSE)</f>
        <v>0</v>
      </c>
      <c r="F12" s="2" t="e">
        <f t="shared" si="0"/>
        <v>#DIV/0!</v>
      </c>
      <c r="G12" s="2" t="e">
        <f t="shared" si="1"/>
        <v>#DIV/0!</v>
      </c>
      <c r="H12" s="2" t="e">
        <f t="shared" si="2"/>
        <v>#DIV/0!</v>
      </c>
      <c r="I12">
        <f>COUNTIF('2017 Assembly Results'!$C$2:$C$568, B12)</f>
        <v>1</v>
      </c>
    </row>
    <row r="13" spans="1:9" x14ac:dyDescent="0.3">
      <c r="A13" t="s">
        <v>35</v>
      </c>
      <c r="B13" t="s">
        <v>404</v>
      </c>
      <c r="C13">
        <f>VLOOKUP($B13, '2017 Assembly Results'!$C$2:$F$568, 2, FALSE)</f>
        <v>1522</v>
      </c>
      <c r="D13">
        <f>VLOOKUP($B13, '2017 Assembly Results'!$C$2:$F$568, 3, FALSE)</f>
        <v>1283</v>
      </c>
      <c r="E13">
        <f>VLOOKUP($B13, '2017 Assembly Results'!$C$2:$F$568, 4, FALSE)</f>
        <v>2855</v>
      </c>
      <c r="F13" s="2">
        <f t="shared" si="0"/>
        <v>0.53309982486865148</v>
      </c>
      <c r="G13" s="2">
        <f t="shared" si="1"/>
        <v>0.44938704028021015</v>
      </c>
      <c r="H13" s="2">
        <f t="shared" si="2"/>
        <v>8.3712784588441336E-2</v>
      </c>
      <c r="I13">
        <f>COUNTIF('2017 Assembly Results'!$C$2:$C$568, B13)</f>
        <v>1</v>
      </c>
    </row>
    <row r="14" spans="1:9" x14ac:dyDescent="0.3">
      <c r="A14" t="s">
        <v>35</v>
      </c>
      <c r="B14" t="s">
        <v>387</v>
      </c>
      <c r="C14">
        <f>VLOOKUP($B14, '2017 Assembly Results'!$C$2:$F$568, 2, FALSE)</f>
        <v>0</v>
      </c>
      <c r="D14">
        <f>VLOOKUP($B14, '2017 Assembly Results'!$C$2:$F$568, 3, FALSE)</f>
        <v>0</v>
      </c>
      <c r="E14">
        <f>VLOOKUP($B14, '2017 Assembly Results'!$C$2:$F$568, 4, FALSE)</f>
        <v>0</v>
      </c>
      <c r="F14" s="2" t="e">
        <f t="shared" si="0"/>
        <v>#DIV/0!</v>
      </c>
      <c r="G14" s="2" t="e">
        <f t="shared" si="1"/>
        <v>#DIV/0!</v>
      </c>
      <c r="H14" s="2" t="e">
        <f t="shared" si="2"/>
        <v>#DIV/0!</v>
      </c>
      <c r="I14">
        <f>COUNTIF('2017 Assembly Results'!$C$2:$C$568, B14)</f>
        <v>1</v>
      </c>
    </row>
    <row r="15" spans="1:9" x14ac:dyDescent="0.3">
      <c r="A15" t="s">
        <v>35</v>
      </c>
      <c r="B15" t="s">
        <v>389</v>
      </c>
      <c r="C15">
        <f>VLOOKUP($B15, '2017 Assembly Results'!$C$2:$F$568, 2, FALSE)</f>
        <v>0</v>
      </c>
      <c r="D15">
        <f>VLOOKUP($B15, '2017 Assembly Results'!$C$2:$F$568, 3, FALSE)</f>
        <v>0</v>
      </c>
      <c r="E15">
        <f>VLOOKUP($B15, '2017 Assembly Results'!$C$2:$F$568, 4, FALSE)</f>
        <v>0</v>
      </c>
      <c r="F15" s="2" t="e">
        <f t="shared" si="0"/>
        <v>#DIV/0!</v>
      </c>
      <c r="G15" s="2" t="e">
        <f t="shared" si="1"/>
        <v>#DIV/0!</v>
      </c>
      <c r="H15" s="2" t="e">
        <f t="shared" si="2"/>
        <v>#DIV/0!</v>
      </c>
      <c r="I15">
        <f>COUNTIF('2017 Assembly Results'!$C$2:$C$568, B15)</f>
        <v>1</v>
      </c>
    </row>
    <row r="16" spans="1:9" x14ac:dyDescent="0.3">
      <c r="A16" t="s">
        <v>35</v>
      </c>
      <c r="B16" t="s">
        <v>372</v>
      </c>
      <c r="C16">
        <f>VLOOKUP($B16, '2017 Assembly Results'!$C$2:$F$568, 2, FALSE)</f>
        <v>0</v>
      </c>
      <c r="D16">
        <f>VLOOKUP($B16, '2017 Assembly Results'!$C$2:$F$568, 3, FALSE)</f>
        <v>0</v>
      </c>
      <c r="E16">
        <f>VLOOKUP($B16, '2017 Assembly Results'!$C$2:$F$568, 4, FALSE)</f>
        <v>0</v>
      </c>
      <c r="F16" s="2" t="e">
        <f t="shared" si="0"/>
        <v>#DIV/0!</v>
      </c>
      <c r="G16" s="2" t="e">
        <f t="shared" si="1"/>
        <v>#DIV/0!</v>
      </c>
      <c r="H16" s="2" t="e">
        <f t="shared" si="2"/>
        <v>#DIV/0!</v>
      </c>
      <c r="I16">
        <f>COUNTIF('2017 Assembly Results'!$C$2:$C$568, B16)</f>
        <v>1</v>
      </c>
    </row>
    <row r="17" spans="1:9" x14ac:dyDescent="0.3">
      <c r="A17" t="s">
        <v>35</v>
      </c>
      <c r="B17" t="s">
        <v>405</v>
      </c>
      <c r="C17">
        <f>VLOOKUP($B17, '2017 Assembly Results'!$C$2:$F$568, 2, FALSE)</f>
        <v>2998</v>
      </c>
      <c r="D17">
        <f>VLOOKUP($B17, '2017 Assembly Results'!$C$2:$F$568, 3, FALSE)</f>
        <v>3453</v>
      </c>
      <c r="E17">
        <f>VLOOKUP($B17, '2017 Assembly Results'!$C$2:$F$568, 4, FALSE)</f>
        <v>6519</v>
      </c>
      <c r="F17" s="2">
        <f t="shared" si="0"/>
        <v>0.45988648565730939</v>
      </c>
      <c r="G17" s="2">
        <f t="shared" si="1"/>
        <v>0.52968246663598706</v>
      </c>
      <c r="H17" s="2">
        <f t="shared" si="2"/>
        <v>-6.9795980978677716E-2</v>
      </c>
      <c r="I17">
        <f>COUNTIF('2017 Assembly Results'!$C$2:$C$568, B17)</f>
        <v>1</v>
      </c>
    </row>
    <row r="18" spans="1:9" x14ac:dyDescent="0.3">
      <c r="A18" t="s">
        <v>35</v>
      </c>
      <c r="B18" t="s">
        <v>383</v>
      </c>
      <c r="C18">
        <f>VLOOKUP($B18, '2017 Assembly Results'!$C$2:$F$568, 2, FALSE)</f>
        <v>0</v>
      </c>
      <c r="D18">
        <f>VLOOKUP($B18, '2017 Assembly Results'!$C$2:$F$568, 3, FALSE)</f>
        <v>0</v>
      </c>
      <c r="E18">
        <f>VLOOKUP($B18, '2017 Assembly Results'!$C$2:$F$568, 4, FALSE)</f>
        <v>0</v>
      </c>
      <c r="F18" s="2" t="e">
        <f t="shared" si="0"/>
        <v>#DIV/0!</v>
      </c>
      <c r="G18" s="2" t="e">
        <f t="shared" si="1"/>
        <v>#DIV/0!</v>
      </c>
      <c r="H18" s="2" t="e">
        <f t="shared" si="2"/>
        <v>#DIV/0!</v>
      </c>
      <c r="I18">
        <f>COUNTIF('2017 Assembly Results'!$C$2:$C$568, B18)</f>
        <v>1</v>
      </c>
    </row>
    <row r="19" spans="1:9" x14ac:dyDescent="0.3">
      <c r="A19" t="s">
        <v>35</v>
      </c>
      <c r="B19" t="s">
        <v>222</v>
      </c>
      <c r="C19">
        <v>14675</v>
      </c>
      <c r="D19">
        <v>12796</v>
      </c>
      <c r="E19">
        <v>27671</v>
      </c>
      <c r="F19" s="2">
        <f t="shared" si="0"/>
        <v>0.53033862166166745</v>
      </c>
      <c r="G19" s="2">
        <f t="shared" si="1"/>
        <v>0.46243359473817353</v>
      </c>
      <c r="H19" s="2">
        <f t="shared" si="2"/>
        <v>6.7905026923493914E-2</v>
      </c>
      <c r="I19">
        <f>COUNTIF('2017 Assembly Results'!$C$2:$C$568, B19)</f>
        <v>2</v>
      </c>
    </row>
    <row r="20" spans="1:9" x14ac:dyDescent="0.3">
      <c r="A20" t="s">
        <v>35</v>
      </c>
      <c r="B20" t="s">
        <v>385</v>
      </c>
      <c r="C20">
        <f>VLOOKUP($B20, '2017 Assembly Results'!$C$2:$F$568, 2, FALSE)</f>
        <v>0</v>
      </c>
      <c r="D20">
        <f>VLOOKUP($B20, '2017 Assembly Results'!$C$2:$F$568, 3, FALSE)</f>
        <v>0</v>
      </c>
      <c r="E20">
        <f>VLOOKUP($B20, '2017 Assembly Results'!$C$2:$F$568, 4, FALSE)</f>
        <v>0</v>
      </c>
      <c r="F20" s="2" t="e">
        <f t="shared" si="0"/>
        <v>#DIV/0!</v>
      </c>
      <c r="G20" s="2" t="e">
        <f t="shared" si="1"/>
        <v>#DIV/0!</v>
      </c>
      <c r="H20" s="2" t="e">
        <f t="shared" si="2"/>
        <v>#DIV/0!</v>
      </c>
      <c r="I20">
        <f>COUNTIF('2017 Assembly Results'!$C$2:$C$568, B20)</f>
        <v>1</v>
      </c>
    </row>
    <row r="21" spans="1:9" x14ac:dyDescent="0.3">
      <c r="A21" t="s">
        <v>35</v>
      </c>
      <c r="B21" t="s">
        <v>343</v>
      </c>
      <c r="C21">
        <f>VLOOKUP($B21, '2017 Assembly Results'!$C$2:$F$568, 2, FALSE)</f>
        <v>0</v>
      </c>
      <c r="D21">
        <f>VLOOKUP($B21, '2017 Assembly Results'!$C$2:$F$568, 3, FALSE)</f>
        <v>0</v>
      </c>
      <c r="E21">
        <f>VLOOKUP($B21, '2017 Assembly Results'!$C$2:$F$568, 4, FALSE)</f>
        <v>0</v>
      </c>
      <c r="F21" s="2" t="e">
        <f t="shared" si="0"/>
        <v>#DIV/0!</v>
      </c>
      <c r="G21" s="2" t="e">
        <f t="shared" si="1"/>
        <v>#DIV/0!</v>
      </c>
      <c r="H21" s="2" t="e">
        <f t="shared" si="2"/>
        <v>#DIV/0!</v>
      </c>
      <c r="I21">
        <f>COUNTIF('2017 Assembly Results'!$C$2:$C$568, B21)</f>
        <v>1</v>
      </c>
    </row>
    <row r="22" spans="1:9" x14ac:dyDescent="0.3">
      <c r="A22" t="s">
        <v>35</v>
      </c>
      <c r="B22" t="s">
        <v>373</v>
      </c>
      <c r="C22">
        <f>VLOOKUP($B22, '2017 Assembly Results'!$C$2:$F$568, 2, FALSE)</f>
        <v>0</v>
      </c>
      <c r="D22">
        <f>VLOOKUP($B22, '2017 Assembly Results'!$C$2:$F$568, 3, FALSE)</f>
        <v>0</v>
      </c>
      <c r="E22">
        <f>VLOOKUP($B22, '2017 Assembly Results'!$C$2:$F$568, 4, FALSE)</f>
        <v>0</v>
      </c>
      <c r="F22" s="2" t="e">
        <f t="shared" si="0"/>
        <v>#DIV/0!</v>
      </c>
      <c r="G22" s="2" t="e">
        <f t="shared" si="1"/>
        <v>#DIV/0!</v>
      </c>
      <c r="H22" s="2" t="e">
        <f t="shared" si="2"/>
        <v>#DIV/0!</v>
      </c>
      <c r="I22">
        <f>COUNTIF('2017 Assembly Results'!$C$2:$C$568, B22)</f>
        <v>1</v>
      </c>
    </row>
    <row r="23" spans="1:9" x14ac:dyDescent="0.3">
      <c r="A23" t="s">
        <v>35</v>
      </c>
      <c r="B23" t="s">
        <v>381</v>
      </c>
      <c r="C23">
        <f>VLOOKUP($B23, '2017 Assembly Results'!$C$2:$F$568, 2, FALSE)</f>
        <v>13975</v>
      </c>
      <c r="D23">
        <f>VLOOKUP($B23, '2017 Assembly Results'!$C$2:$F$568, 3, FALSE)</f>
        <v>6696</v>
      </c>
      <c r="E23">
        <f>VLOOKUP($B23, '2017 Assembly Results'!$C$2:$F$568, 4, FALSE)</f>
        <v>20671</v>
      </c>
      <c r="F23" s="2">
        <f t="shared" si="0"/>
        <v>0.67606792124232018</v>
      </c>
      <c r="G23" s="2">
        <f t="shared" si="1"/>
        <v>0.32393207875767982</v>
      </c>
      <c r="H23" s="2">
        <f t="shared" si="2"/>
        <v>0.3521358424846403</v>
      </c>
      <c r="I23">
        <f>COUNTIF('2017 Assembly Results'!$C$2:$C$568, B23)</f>
        <v>1</v>
      </c>
    </row>
    <row r="24" spans="1:9" x14ac:dyDescent="0.3">
      <c r="A24" t="s">
        <v>35</v>
      </c>
      <c r="B24" t="s">
        <v>393</v>
      </c>
      <c r="C24">
        <f>VLOOKUP($B24, '2017 Assembly Results'!$C$2:$F$568, 2, FALSE)</f>
        <v>0</v>
      </c>
      <c r="D24">
        <f>VLOOKUP($B24, '2017 Assembly Results'!$C$2:$F$568, 3, FALSE)</f>
        <v>0</v>
      </c>
      <c r="E24">
        <f>VLOOKUP($B24, '2017 Assembly Results'!$C$2:$F$568, 4, FALSE)</f>
        <v>0</v>
      </c>
      <c r="F24" s="2" t="e">
        <f t="shared" si="0"/>
        <v>#DIV/0!</v>
      </c>
      <c r="G24" s="2" t="e">
        <f t="shared" si="1"/>
        <v>#DIV/0!</v>
      </c>
      <c r="H24" s="2" t="e">
        <f t="shared" si="2"/>
        <v>#DIV/0!</v>
      </c>
      <c r="I24">
        <f>COUNTIF('2017 Assembly Results'!$C$2:$C$568, B24)</f>
        <v>1</v>
      </c>
    </row>
    <row r="25" spans="1:9" x14ac:dyDescent="0.3">
      <c r="A25" t="s">
        <v>35</v>
      </c>
      <c r="B25" t="s">
        <v>374</v>
      </c>
      <c r="C25">
        <f>VLOOKUP($B25, '2017 Assembly Results'!$C$2:$F$568, 2, FALSE)</f>
        <v>0</v>
      </c>
      <c r="D25">
        <f>VLOOKUP($B25, '2017 Assembly Results'!$C$2:$F$568, 3, FALSE)</f>
        <v>0</v>
      </c>
      <c r="E25">
        <f>VLOOKUP($B25, '2017 Assembly Results'!$C$2:$F$568, 4, FALSE)</f>
        <v>0</v>
      </c>
      <c r="F25" s="2" t="e">
        <f t="shared" si="0"/>
        <v>#DIV/0!</v>
      </c>
      <c r="G25" s="2" t="e">
        <f t="shared" si="1"/>
        <v>#DIV/0!</v>
      </c>
      <c r="H25" s="2" t="e">
        <f t="shared" si="2"/>
        <v>#DIV/0!</v>
      </c>
      <c r="I25">
        <f>COUNTIF('2017 Assembly Results'!$C$2:$C$568, B25)</f>
        <v>1</v>
      </c>
    </row>
    <row r="26" spans="1:9" x14ac:dyDescent="0.3">
      <c r="A26" t="s">
        <v>38</v>
      </c>
      <c r="B26" t="s">
        <v>410</v>
      </c>
      <c r="C26">
        <f>VLOOKUP($B26, '2017 Assembly Results'!$C$2:$F$568, 2, FALSE)</f>
        <v>1744</v>
      </c>
      <c r="D26">
        <f>VLOOKUP($B26, '2017 Assembly Results'!$C$2:$F$568, 3, FALSE)</f>
        <v>1664</v>
      </c>
      <c r="E26">
        <f>VLOOKUP($B26, '2017 Assembly Results'!$C$2:$F$568, 4, FALSE)</f>
        <v>3477</v>
      </c>
      <c r="F26" s="2">
        <f t="shared" si="0"/>
        <v>0.50158182341098645</v>
      </c>
      <c r="G26" s="2">
        <f t="shared" si="1"/>
        <v>0.47857348288754675</v>
      </c>
      <c r="H26" s="2">
        <f t="shared" si="2"/>
        <v>2.3008340523439749E-2</v>
      </c>
      <c r="I26">
        <f>COUNTIF('2017 Assembly Results'!$C$2:$C$568, B26)</f>
        <v>1</v>
      </c>
    </row>
    <row r="27" spans="1:9" x14ac:dyDescent="0.3">
      <c r="A27" t="s">
        <v>38</v>
      </c>
      <c r="B27" t="s">
        <v>79</v>
      </c>
      <c r="C27">
        <v>18203</v>
      </c>
      <c r="D27">
        <v>6419</v>
      </c>
      <c r="E27">
        <v>24622</v>
      </c>
      <c r="F27" s="2">
        <f t="shared" si="0"/>
        <v>0.73929818861181062</v>
      </c>
      <c r="G27" s="2">
        <f t="shared" si="1"/>
        <v>0.26070181138818943</v>
      </c>
      <c r="H27" s="2">
        <f t="shared" si="2"/>
        <v>0.47859637722362114</v>
      </c>
      <c r="I27">
        <f>COUNTIF('2017 Assembly Results'!$C$2:$C$568, B27)</f>
        <v>4</v>
      </c>
    </row>
    <row r="28" spans="1:9" x14ac:dyDescent="0.3">
      <c r="A28" t="s">
        <v>38</v>
      </c>
      <c r="B28" t="s">
        <v>382</v>
      </c>
      <c r="C28">
        <f>VLOOKUP($B28, '2017 Assembly Results'!$C$2:$F$568, 2, FALSE)</f>
        <v>1449</v>
      </c>
      <c r="D28">
        <f>VLOOKUP($B28, '2017 Assembly Results'!$C$2:$F$568, 3, FALSE)</f>
        <v>2509</v>
      </c>
      <c r="E28">
        <f>VLOOKUP($B28, '2017 Assembly Results'!$C$2:$F$568, 4, FALSE)</f>
        <v>3958</v>
      </c>
      <c r="F28" s="2">
        <f t="shared" si="0"/>
        <v>0.36609398686205152</v>
      </c>
      <c r="G28" s="2">
        <f t="shared" si="1"/>
        <v>0.63390601313794848</v>
      </c>
      <c r="H28" s="2">
        <f t="shared" si="2"/>
        <v>-0.2678120262758969</v>
      </c>
      <c r="I28">
        <f>COUNTIF('2017 Assembly Results'!$C$2:$C$568, B28)</f>
        <v>1</v>
      </c>
    </row>
    <row r="29" spans="1:9" x14ac:dyDescent="0.3">
      <c r="A29" t="s">
        <v>38</v>
      </c>
      <c r="B29" t="s">
        <v>411</v>
      </c>
      <c r="C29">
        <f>VLOOKUP($B29, '2017 Assembly Results'!$C$2:$F$568, 2, FALSE)</f>
        <v>973</v>
      </c>
      <c r="D29">
        <f>VLOOKUP($B29, '2017 Assembly Results'!$C$2:$F$568, 3, FALSE)</f>
        <v>907</v>
      </c>
      <c r="E29">
        <f>VLOOKUP($B29, '2017 Assembly Results'!$C$2:$F$568, 4, FALSE)</f>
        <v>1901</v>
      </c>
      <c r="F29" s="2">
        <f t="shared" si="0"/>
        <v>0.51183587585481327</v>
      </c>
      <c r="G29" s="2">
        <f t="shared" si="1"/>
        <v>0.47711730668069435</v>
      </c>
      <c r="H29" s="2">
        <f t="shared" si="2"/>
        <v>3.4718569174118884E-2</v>
      </c>
      <c r="I29">
        <f>COUNTIF('2017 Assembly Results'!$C$2:$C$568, B29)</f>
        <v>1</v>
      </c>
    </row>
    <row r="30" spans="1:9" x14ac:dyDescent="0.3">
      <c r="A30" t="s">
        <v>41</v>
      </c>
      <c r="B30" t="s">
        <v>406</v>
      </c>
      <c r="C30">
        <f>VLOOKUP($B30, '2017 Assembly Results'!$C$2:$F$568, 2, FALSE)</f>
        <v>3040</v>
      </c>
      <c r="D30">
        <f>VLOOKUP($B30, '2017 Assembly Results'!$C$2:$F$568, 3, FALSE)</f>
        <v>1971</v>
      </c>
      <c r="E30">
        <f>VLOOKUP($B30, '2017 Assembly Results'!$C$2:$F$568, 4, FALSE)</f>
        <v>5091</v>
      </c>
      <c r="F30" s="2">
        <f t="shared" si="0"/>
        <v>0.59713219406796303</v>
      </c>
      <c r="G30" s="2">
        <f t="shared" si="1"/>
        <v>0.38715380082498529</v>
      </c>
      <c r="H30" s="2">
        <f t="shared" si="2"/>
        <v>0.20997839324297782</v>
      </c>
      <c r="I30">
        <f>COUNTIF('2017 Assembly Results'!$C$2:$C$568, B30)</f>
        <v>1</v>
      </c>
    </row>
    <row r="31" spans="1:9" x14ac:dyDescent="0.3">
      <c r="A31" t="s">
        <v>41</v>
      </c>
      <c r="B31" t="s">
        <v>408</v>
      </c>
      <c r="C31">
        <f>VLOOKUP($B31, '2017 Assembly Results'!$C$2:$F$568, 2, FALSE)</f>
        <v>11105</v>
      </c>
      <c r="D31">
        <f>VLOOKUP($B31, '2017 Assembly Results'!$C$2:$F$568, 3, FALSE)</f>
        <v>1256</v>
      </c>
      <c r="E31">
        <f>VLOOKUP($B31, '2017 Assembly Results'!$C$2:$F$568, 4, FALSE)</f>
        <v>12996</v>
      </c>
      <c r="F31" s="2">
        <f t="shared" si="0"/>
        <v>0.85449369036626655</v>
      </c>
      <c r="G31" s="2">
        <f t="shared" si="1"/>
        <v>9.6645121575869491E-2</v>
      </c>
      <c r="H31" s="2">
        <f t="shared" si="2"/>
        <v>0.75784856879039708</v>
      </c>
      <c r="I31">
        <f>COUNTIF('2017 Assembly Results'!$C$2:$C$568, B31)</f>
        <v>1</v>
      </c>
    </row>
    <row r="32" spans="1:9" x14ac:dyDescent="0.3">
      <c r="A32" t="s">
        <v>41</v>
      </c>
      <c r="B32" t="s">
        <v>131</v>
      </c>
      <c r="C32">
        <f>VLOOKUP($B32, '2017 Assembly Results'!$C$2:$F$568, 2, FALSE)</f>
        <v>8156</v>
      </c>
      <c r="D32">
        <f>VLOOKUP($B32, '2017 Assembly Results'!$C$2:$F$568, 3, FALSE)</f>
        <v>5496</v>
      </c>
      <c r="E32">
        <f>VLOOKUP($B32, '2017 Assembly Results'!$C$2:$F$568, 4, FALSE)</f>
        <v>13831</v>
      </c>
      <c r="F32" s="2">
        <f t="shared" si="0"/>
        <v>0.58968982719976859</v>
      </c>
      <c r="G32" s="2">
        <f t="shared" si="1"/>
        <v>0.39736823078591571</v>
      </c>
      <c r="H32" s="2">
        <f t="shared" si="2"/>
        <v>0.19232159641385294</v>
      </c>
      <c r="I32">
        <f>COUNTIF('2017 Assembly Results'!$C$2:$C$568, B32)</f>
        <v>1</v>
      </c>
    </row>
    <row r="33" spans="1:9" x14ac:dyDescent="0.3">
      <c r="A33" t="s">
        <v>3</v>
      </c>
      <c r="B33" t="s">
        <v>3</v>
      </c>
      <c r="C33">
        <f>SUM(C2:C32)</f>
        <v>150475</v>
      </c>
      <c r="D33">
        <f>SUM(D2:D32)</f>
        <v>63314</v>
      </c>
      <c r="E33">
        <f>SUM(E2:E32)</f>
        <v>216385</v>
      </c>
      <c r="F33" s="2">
        <f t="shared" si="0"/>
        <v>0.69540402523280265</v>
      </c>
      <c r="G33" s="2">
        <f t="shared" si="1"/>
        <v>0.29259884003050118</v>
      </c>
      <c r="H33" s="2">
        <f t="shared" si="2"/>
        <v>0.40280518520230146</v>
      </c>
      <c r="I33">
        <f>COUNTIF('2017 Assembly Results'!$C$2:$C$568, B33)</f>
        <v>0</v>
      </c>
    </row>
  </sheetData>
  <conditionalFormatting sqref="I2:I33">
    <cfRule type="cellIs" dxfId="19" priority="1" operator="greaterThan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73B9F-9807-4AF4-9F7D-20BFDC69C7B6}">
  <dimension ref="A1:E42"/>
  <sheetViews>
    <sheetView topLeftCell="A14" workbookViewId="0">
      <selection activeCell="D2" sqref="D2:E41"/>
    </sheetView>
  </sheetViews>
  <sheetFormatPr defaultRowHeight="14.4" x14ac:dyDescent="0.3"/>
  <cols>
    <col min="1" max="1" width="12.5546875" bestFit="1" customWidth="1"/>
    <col min="2" max="2" width="12.88671875" bestFit="1" customWidth="1"/>
  </cols>
  <sheetData>
    <row r="1" spans="1:5" x14ac:dyDescent="0.3">
      <c r="A1" s="4" t="s">
        <v>618</v>
      </c>
      <c r="B1" t="s">
        <v>620</v>
      </c>
    </row>
    <row r="2" spans="1:5" x14ac:dyDescent="0.3">
      <c r="A2" s="5">
        <v>1</v>
      </c>
      <c r="B2" s="6">
        <v>100580</v>
      </c>
      <c r="D2" s="1">
        <v>1</v>
      </c>
      <c r="E2">
        <v>100580</v>
      </c>
    </row>
    <row r="3" spans="1:5" x14ac:dyDescent="0.3">
      <c r="A3" s="5" t="s">
        <v>20</v>
      </c>
      <c r="B3" s="6">
        <v>100981</v>
      </c>
      <c r="D3" t="s">
        <v>12</v>
      </c>
      <c r="E3">
        <v>86914</v>
      </c>
    </row>
    <row r="4" spans="1:5" x14ac:dyDescent="0.3">
      <c r="A4" s="5" t="s">
        <v>21</v>
      </c>
      <c r="B4" s="6">
        <v>86906</v>
      </c>
      <c r="D4" t="s">
        <v>13</v>
      </c>
      <c r="E4">
        <v>85418</v>
      </c>
    </row>
    <row r="5" spans="1:5" x14ac:dyDescent="0.3">
      <c r="A5" s="5" t="s">
        <v>22</v>
      </c>
      <c r="B5" s="6">
        <v>76613</v>
      </c>
      <c r="D5" t="s">
        <v>14</v>
      </c>
      <c r="E5">
        <v>77395</v>
      </c>
    </row>
    <row r="6" spans="1:5" x14ac:dyDescent="0.3">
      <c r="A6" s="5" t="s">
        <v>23</v>
      </c>
      <c r="B6" s="6">
        <v>86723</v>
      </c>
      <c r="D6" t="s">
        <v>15</v>
      </c>
      <c r="E6">
        <v>65442</v>
      </c>
    </row>
    <row r="7" spans="1:5" x14ac:dyDescent="0.3">
      <c r="A7" s="5" t="s">
        <v>24</v>
      </c>
      <c r="B7" s="6">
        <v>100590</v>
      </c>
      <c r="D7" t="s">
        <v>16</v>
      </c>
      <c r="E7">
        <v>90624</v>
      </c>
    </row>
    <row r="8" spans="1:5" x14ac:dyDescent="0.3">
      <c r="A8" s="5" t="s">
        <v>25</v>
      </c>
      <c r="B8" s="6">
        <v>60572</v>
      </c>
      <c r="D8" t="s">
        <v>17</v>
      </c>
      <c r="E8">
        <v>79275</v>
      </c>
    </row>
    <row r="9" spans="1:5" x14ac:dyDescent="0.3">
      <c r="A9" s="5" t="s">
        <v>26</v>
      </c>
      <c r="B9" s="6">
        <v>98542</v>
      </c>
      <c r="D9" t="s">
        <v>18</v>
      </c>
      <c r="E9">
        <v>98720</v>
      </c>
    </row>
    <row r="10" spans="1:5" x14ac:dyDescent="0.3">
      <c r="A10" s="5" t="s">
        <v>27</v>
      </c>
      <c r="B10" s="6">
        <v>57463</v>
      </c>
      <c r="D10" t="s">
        <v>19</v>
      </c>
      <c r="E10">
        <v>105912</v>
      </c>
    </row>
    <row r="11" spans="1:5" x14ac:dyDescent="0.3">
      <c r="A11" s="5" t="s">
        <v>28</v>
      </c>
      <c r="B11" s="6">
        <v>65996</v>
      </c>
      <c r="D11" t="s">
        <v>20</v>
      </c>
      <c r="E11">
        <v>100981</v>
      </c>
    </row>
    <row r="12" spans="1:5" x14ac:dyDescent="0.3">
      <c r="A12" s="5" t="s">
        <v>39</v>
      </c>
      <c r="B12" s="6">
        <v>54762</v>
      </c>
      <c r="D12" t="s">
        <v>21</v>
      </c>
      <c r="E12">
        <v>86906</v>
      </c>
    </row>
    <row r="13" spans="1:5" x14ac:dyDescent="0.3">
      <c r="A13" s="5" t="s">
        <v>12</v>
      </c>
      <c r="B13" s="6">
        <v>86914</v>
      </c>
      <c r="D13" t="s">
        <v>22</v>
      </c>
      <c r="E13">
        <v>76613</v>
      </c>
    </row>
    <row r="14" spans="1:5" x14ac:dyDescent="0.3">
      <c r="A14" s="5" t="s">
        <v>40</v>
      </c>
      <c r="B14" s="6">
        <v>35153</v>
      </c>
      <c r="D14" t="s">
        <v>23</v>
      </c>
      <c r="E14">
        <v>86723</v>
      </c>
    </row>
    <row r="15" spans="1:5" x14ac:dyDescent="0.3">
      <c r="A15" s="5" t="s">
        <v>42</v>
      </c>
      <c r="B15" s="6">
        <v>115133</v>
      </c>
      <c r="D15" t="s">
        <v>24</v>
      </c>
      <c r="E15">
        <v>100590</v>
      </c>
    </row>
    <row r="16" spans="1:5" x14ac:dyDescent="0.3">
      <c r="A16" s="5" t="s">
        <v>44</v>
      </c>
      <c r="B16" s="6">
        <v>48226</v>
      </c>
      <c r="D16" t="s">
        <v>25</v>
      </c>
      <c r="E16">
        <v>60572</v>
      </c>
    </row>
    <row r="17" spans="1:5" x14ac:dyDescent="0.3">
      <c r="A17" s="5" t="s">
        <v>45</v>
      </c>
      <c r="B17" s="6">
        <v>94782</v>
      </c>
      <c r="D17" t="s">
        <v>26</v>
      </c>
      <c r="E17">
        <v>98542</v>
      </c>
    </row>
    <row r="18" spans="1:5" x14ac:dyDescent="0.3">
      <c r="A18" s="5" t="s">
        <v>47</v>
      </c>
      <c r="B18" s="6">
        <v>89025</v>
      </c>
      <c r="D18" t="s">
        <v>27</v>
      </c>
      <c r="E18">
        <v>57463</v>
      </c>
    </row>
    <row r="19" spans="1:5" x14ac:dyDescent="0.3">
      <c r="A19" s="5" t="s">
        <v>49</v>
      </c>
      <c r="B19" s="6">
        <v>101655</v>
      </c>
      <c r="D19" t="s">
        <v>28</v>
      </c>
      <c r="E19">
        <v>65996</v>
      </c>
    </row>
    <row r="20" spans="1:5" x14ac:dyDescent="0.3">
      <c r="A20" s="5" t="s">
        <v>50</v>
      </c>
      <c r="B20" s="6">
        <v>89802</v>
      </c>
      <c r="D20" t="s">
        <v>39</v>
      </c>
      <c r="E20">
        <v>54762</v>
      </c>
    </row>
    <row r="21" spans="1:5" x14ac:dyDescent="0.3">
      <c r="A21" s="5" t="s">
        <v>53</v>
      </c>
      <c r="B21" s="6">
        <v>84296</v>
      </c>
      <c r="D21" t="s">
        <v>40</v>
      </c>
      <c r="E21">
        <v>35153</v>
      </c>
    </row>
    <row r="22" spans="1:5" x14ac:dyDescent="0.3">
      <c r="A22" s="5" t="s">
        <v>54</v>
      </c>
      <c r="B22" s="6">
        <v>39166</v>
      </c>
      <c r="D22" t="s">
        <v>42</v>
      </c>
      <c r="E22">
        <v>115133</v>
      </c>
    </row>
    <row r="23" spans="1:5" x14ac:dyDescent="0.3">
      <c r="A23" s="5" t="s">
        <v>55</v>
      </c>
      <c r="B23" s="6">
        <v>22015</v>
      </c>
      <c r="D23" t="s">
        <v>44</v>
      </c>
      <c r="E23">
        <v>48226</v>
      </c>
    </row>
    <row r="24" spans="1:5" x14ac:dyDescent="0.3">
      <c r="A24" s="5" t="s">
        <v>13</v>
      </c>
      <c r="B24" s="6">
        <v>85418</v>
      </c>
      <c r="D24" t="s">
        <v>45</v>
      </c>
      <c r="E24">
        <v>94782</v>
      </c>
    </row>
    <row r="25" spans="1:5" x14ac:dyDescent="0.3">
      <c r="A25" s="5" t="s">
        <v>56</v>
      </c>
      <c r="B25" s="6">
        <v>70030</v>
      </c>
      <c r="D25" t="s">
        <v>47</v>
      </c>
      <c r="E25">
        <v>89025</v>
      </c>
    </row>
    <row r="26" spans="1:5" x14ac:dyDescent="0.3">
      <c r="A26" s="5" t="s">
        <v>57</v>
      </c>
      <c r="B26" s="6">
        <v>44872</v>
      </c>
      <c r="D26" t="s">
        <v>49</v>
      </c>
      <c r="E26">
        <v>101655</v>
      </c>
    </row>
    <row r="27" spans="1:5" x14ac:dyDescent="0.3">
      <c r="A27" s="5" t="s">
        <v>59</v>
      </c>
      <c r="B27" s="6">
        <v>36013</v>
      </c>
      <c r="D27" t="s">
        <v>50</v>
      </c>
      <c r="E27">
        <v>89802</v>
      </c>
    </row>
    <row r="28" spans="1:5" x14ac:dyDescent="0.3">
      <c r="A28" s="5" t="s">
        <v>61</v>
      </c>
      <c r="B28" s="6">
        <v>57600</v>
      </c>
      <c r="D28" t="s">
        <v>53</v>
      </c>
      <c r="E28">
        <v>84296</v>
      </c>
    </row>
    <row r="29" spans="1:5" x14ac:dyDescent="0.3">
      <c r="A29" s="5" t="s">
        <v>62</v>
      </c>
      <c r="B29" s="6">
        <v>44728</v>
      </c>
      <c r="D29" t="s">
        <v>54</v>
      </c>
      <c r="E29">
        <v>39166</v>
      </c>
    </row>
    <row r="30" spans="1:5" x14ac:dyDescent="0.3">
      <c r="A30" s="5" t="s">
        <v>63</v>
      </c>
      <c r="B30" s="6">
        <v>32363</v>
      </c>
      <c r="D30" t="s">
        <v>55</v>
      </c>
      <c r="E30">
        <v>22015</v>
      </c>
    </row>
    <row r="31" spans="1:5" x14ac:dyDescent="0.3">
      <c r="A31" s="5" t="s">
        <v>64</v>
      </c>
      <c r="B31" s="6">
        <v>54426</v>
      </c>
      <c r="D31" t="s">
        <v>56</v>
      </c>
      <c r="E31">
        <v>70030</v>
      </c>
    </row>
    <row r="32" spans="1:5" x14ac:dyDescent="0.3">
      <c r="A32" s="5" t="s">
        <v>65</v>
      </c>
      <c r="B32" s="6">
        <v>64026</v>
      </c>
      <c r="D32" t="s">
        <v>57</v>
      </c>
      <c r="E32">
        <v>44872</v>
      </c>
    </row>
    <row r="33" spans="1:5" x14ac:dyDescent="0.3">
      <c r="A33" s="5" t="s">
        <v>66</v>
      </c>
      <c r="B33" s="6">
        <v>83554</v>
      </c>
      <c r="D33" t="s">
        <v>59</v>
      </c>
      <c r="E33">
        <v>36013</v>
      </c>
    </row>
    <row r="34" spans="1:5" x14ac:dyDescent="0.3">
      <c r="A34" s="5" t="s">
        <v>67</v>
      </c>
      <c r="B34" s="6">
        <v>108691</v>
      </c>
      <c r="D34" t="s">
        <v>61</v>
      </c>
      <c r="E34">
        <v>57600</v>
      </c>
    </row>
    <row r="35" spans="1:5" x14ac:dyDescent="0.3">
      <c r="A35" s="5" t="s">
        <v>14</v>
      </c>
      <c r="B35" s="6">
        <v>77395</v>
      </c>
      <c r="D35" t="s">
        <v>62</v>
      </c>
      <c r="E35">
        <v>44728</v>
      </c>
    </row>
    <row r="36" spans="1:5" x14ac:dyDescent="0.3">
      <c r="A36" s="5" t="s">
        <v>68</v>
      </c>
      <c r="B36" s="6">
        <v>79406</v>
      </c>
      <c r="D36" t="s">
        <v>63</v>
      </c>
      <c r="E36">
        <v>32363</v>
      </c>
    </row>
    <row r="37" spans="1:5" x14ac:dyDescent="0.3">
      <c r="A37" s="5" t="s">
        <v>15</v>
      </c>
      <c r="B37" s="6">
        <v>65442</v>
      </c>
      <c r="D37" t="s">
        <v>64</v>
      </c>
      <c r="E37">
        <v>54426</v>
      </c>
    </row>
    <row r="38" spans="1:5" x14ac:dyDescent="0.3">
      <c r="A38" s="5" t="s">
        <v>16</v>
      </c>
      <c r="B38" s="6">
        <v>90624</v>
      </c>
      <c r="D38" t="s">
        <v>65</v>
      </c>
      <c r="E38">
        <v>64026</v>
      </c>
    </row>
    <row r="39" spans="1:5" x14ac:dyDescent="0.3">
      <c r="A39" s="5" t="s">
        <v>17</v>
      </c>
      <c r="B39" s="6">
        <v>79275</v>
      </c>
      <c r="D39" t="s">
        <v>66</v>
      </c>
      <c r="E39">
        <v>83554</v>
      </c>
    </row>
    <row r="40" spans="1:5" x14ac:dyDescent="0.3">
      <c r="A40" s="5" t="s">
        <v>18</v>
      </c>
      <c r="B40" s="6">
        <v>98720</v>
      </c>
      <c r="D40" t="s">
        <v>67</v>
      </c>
      <c r="E40">
        <v>108691</v>
      </c>
    </row>
    <row r="41" spans="1:5" x14ac:dyDescent="0.3">
      <c r="A41" s="5" t="s">
        <v>19</v>
      </c>
      <c r="B41" s="6">
        <v>105912</v>
      </c>
      <c r="D41" t="s">
        <v>68</v>
      </c>
      <c r="E41">
        <v>79406</v>
      </c>
    </row>
    <row r="42" spans="1:5" x14ac:dyDescent="0.3">
      <c r="A42" s="5" t="s">
        <v>619</v>
      </c>
      <c r="B42" s="6">
        <v>2974390</v>
      </c>
    </row>
  </sheetData>
  <sortState xmlns:xlrd2="http://schemas.microsoft.com/office/spreadsheetml/2017/richdata2" ref="D2:E41">
    <sortCondition ref="D2:D4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1E0E9-EF76-40A8-9DC3-B1177F697BE7}">
  <dimension ref="A1:N43"/>
  <sheetViews>
    <sheetView workbookViewId="0">
      <selection activeCell="S2" sqref="S2"/>
    </sheetView>
  </sheetViews>
  <sheetFormatPr defaultRowHeight="14.4" x14ac:dyDescent="0.3"/>
  <cols>
    <col min="2" max="4" width="8.88671875" customWidth="1"/>
    <col min="6" max="6" width="8.88671875" style="2"/>
  </cols>
  <sheetData>
    <row r="1" spans="1:14" x14ac:dyDescent="0.3">
      <c r="A1" t="s">
        <v>11</v>
      </c>
      <c r="B1" t="s">
        <v>621</v>
      </c>
      <c r="C1" t="s">
        <v>626</v>
      </c>
      <c r="D1" t="s">
        <v>623</v>
      </c>
      <c r="E1" t="s">
        <v>622</v>
      </c>
      <c r="F1" s="2" t="s">
        <v>627</v>
      </c>
      <c r="G1" t="s">
        <v>629</v>
      </c>
      <c r="H1" t="s">
        <v>625</v>
      </c>
      <c r="I1" t="s">
        <v>624</v>
      </c>
      <c r="J1" t="s">
        <v>628</v>
      </c>
      <c r="K1" t="s">
        <v>630</v>
      </c>
      <c r="L1" t="s">
        <v>632</v>
      </c>
      <c r="M1" t="s">
        <v>631</v>
      </c>
      <c r="N1" t="s">
        <v>633</v>
      </c>
    </row>
    <row r="2" spans="1:14" x14ac:dyDescent="0.3">
      <c r="A2" s="1">
        <v>1</v>
      </c>
      <c r="B2">
        <v>100580</v>
      </c>
      <c r="C2">
        <v>216720</v>
      </c>
      <c r="D2" s="2">
        <f>B2/C2</f>
        <v>0.46410114433370248</v>
      </c>
      <c r="E2">
        <v>165919</v>
      </c>
      <c r="F2" s="2">
        <f>B2/E2</f>
        <v>0.6061994105557531</v>
      </c>
      <c r="G2" s="8">
        <v>0.67200000000000004</v>
      </c>
      <c r="H2" s="8">
        <v>0.182</v>
      </c>
      <c r="I2" s="8">
        <v>0.13600000000000001</v>
      </c>
      <c r="J2" s="8">
        <v>1.7000000000000001E-2</v>
      </c>
      <c r="K2" s="8">
        <v>0.73199999999999998</v>
      </c>
      <c r="L2" s="8">
        <v>0.13</v>
      </c>
      <c r="M2" s="8">
        <v>0.11600000000000001</v>
      </c>
      <c r="N2" s="8">
        <v>1.2E-2</v>
      </c>
    </row>
    <row r="3" spans="1:14" x14ac:dyDescent="0.3">
      <c r="A3" t="s">
        <v>12</v>
      </c>
      <c r="B3">
        <v>86914</v>
      </c>
      <c r="C3">
        <v>211628</v>
      </c>
      <c r="D3" s="2">
        <f t="shared" ref="D3:D41" si="0">B3/C3</f>
        <v>0.41069234694841894</v>
      </c>
      <c r="E3">
        <v>149368</v>
      </c>
      <c r="F3" s="2">
        <f t="shared" ref="F3:F41" si="1">B3/E3</f>
        <v>0.58187831396283007</v>
      </c>
      <c r="G3" s="8">
        <v>0.53</v>
      </c>
      <c r="H3" s="8">
        <v>0.20200000000000001</v>
      </c>
      <c r="I3" s="8">
        <v>0.192</v>
      </c>
      <c r="J3" s="8">
        <v>9.4E-2</v>
      </c>
      <c r="K3" s="8">
        <v>0.622</v>
      </c>
      <c r="L3" s="8">
        <v>0.13</v>
      </c>
      <c r="M3" s="8">
        <v>0.17299999999999999</v>
      </c>
      <c r="N3" s="8">
        <v>6.7000000000000004E-2</v>
      </c>
    </row>
    <row r="4" spans="1:14" x14ac:dyDescent="0.3">
      <c r="A4" t="s">
        <v>13</v>
      </c>
      <c r="B4">
        <v>85418</v>
      </c>
      <c r="C4">
        <v>219808</v>
      </c>
      <c r="D4" s="2">
        <f t="shared" si="0"/>
        <v>0.3886027806085311</v>
      </c>
      <c r="E4">
        <v>160293</v>
      </c>
      <c r="F4" s="2">
        <f t="shared" si="1"/>
        <v>0.53288665131977064</v>
      </c>
      <c r="G4" s="8">
        <v>0.69899999999999995</v>
      </c>
      <c r="H4" s="8">
        <v>0.122</v>
      </c>
      <c r="I4" s="8">
        <v>0.158</v>
      </c>
      <c r="J4" s="8">
        <v>2.5000000000000001E-2</v>
      </c>
      <c r="K4" s="8">
        <v>0.76600000000000001</v>
      </c>
      <c r="L4" s="8">
        <v>6.2E-2</v>
      </c>
      <c r="M4" s="8">
        <v>0.14699999999999999</v>
      </c>
      <c r="N4" s="8">
        <v>1.7000000000000001E-2</v>
      </c>
    </row>
    <row r="5" spans="1:14" x14ac:dyDescent="0.3">
      <c r="A5" t="s">
        <v>14</v>
      </c>
      <c r="B5">
        <v>77395</v>
      </c>
      <c r="C5">
        <v>221746</v>
      </c>
      <c r="D5" s="2">
        <f t="shared" si="0"/>
        <v>0.34902546156413194</v>
      </c>
      <c r="E5">
        <v>167340</v>
      </c>
      <c r="F5" s="2">
        <f t="shared" si="1"/>
        <v>0.46250149396438389</v>
      </c>
      <c r="G5" s="8">
        <v>0.67100000000000004</v>
      </c>
      <c r="H5" s="8">
        <v>8.4000000000000005E-2</v>
      </c>
      <c r="I5" s="8">
        <v>0.21299999999999999</v>
      </c>
      <c r="J5" s="8">
        <v>4.1000000000000002E-2</v>
      </c>
      <c r="K5" s="8">
        <v>0.71899999999999997</v>
      </c>
      <c r="L5" s="8">
        <v>5.7000000000000002E-2</v>
      </c>
      <c r="M5" s="8">
        <v>0.189</v>
      </c>
      <c r="N5" s="8">
        <v>3.1E-2</v>
      </c>
    </row>
    <row r="6" spans="1:14" x14ac:dyDescent="0.3">
      <c r="A6" t="s">
        <v>15</v>
      </c>
      <c r="B6">
        <v>65442</v>
      </c>
      <c r="C6">
        <v>220776</v>
      </c>
      <c r="D6" s="2">
        <f t="shared" si="0"/>
        <v>0.29641808892270899</v>
      </c>
      <c r="E6">
        <v>155358</v>
      </c>
      <c r="F6" s="2">
        <f t="shared" si="1"/>
        <v>0.4212335380218592</v>
      </c>
      <c r="G6" s="8">
        <v>0.53</v>
      </c>
      <c r="H6" s="8">
        <v>0.221</v>
      </c>
      <c r="I6" s="8">
        <v>0.22900000000000001</v>
      </c>
      <c r="J6" s="8">
        <v>3.5999999999999997E-2</v>
      </c>
      <c r="K6" s="8">
        <v>0.60199999999999998</v>
      </c>
      <c r="L6" s="8">
        <v>0.16</v>
      </c>
      <c r="M6" s="8">
        <v>0.20499999999999999</v>
      </c>
      <c r="N6" s="8">
        <v>2.5999999999999999E-2</v>
      </c>
    </row>
    <row r="7" spans="1:14" x14ac:dyDescent="0.3">
      <c r="A7" t="s">
        <v>16</v>
      </c>
      <c r="B7">
        <v>90624</v>
      </c>
      <c r="C7">
        <v>222952</v>
      </c>
      <c r="D7" s="2">
        <f t="shared" si="0"/>
        <v>0.40647314220101188</v>
      </c>
      <c r="E7">
        <v>166110</v>
      </c>
      <c r="F7" s="2">
        <f t="shared" si="1"/>
        <v>0.54556619107820115</v>
      </c>
      <c r="G7" s="8">
        <v>0.66900000000000004</v>
      </c>
      <c r="H7" s="8">
        <v>0.113</v>
      </c>
      <c r="I7" s="8">
        <v>0.123</v>
      </c>
      <c r="J7" s="8">
        <v>0.10299999999999999</v>
      </c>
      <c r="K7" s="8">
        <v>0.72099999999999997</v>
      </c>
      <c r="L7" s="8">
        <v>8.5000000000000006E-2</v>
      </c>
      <c r="M7" s="8">
        <v>0.113</v>
      </c>
      <c r="N7" s="8">
        <v>7.5999999999999998E-2</v>
      </c>
    </row>
    <row r="8" spans="1:14" x14ac:dyDescent="0.3">
      <c r="A8" t="s">
        <v>17</v>
      </c>
      <c r="B8">
        <v>79275</v>
      </c>
      <c r="C8">
        <v>221660</v>
      </c>
      <c r="D8" s="2">
        <f t="shared" si="0"/>
        <v>0.35764233510782278</v>
      </c>
      <c r="E8">
        <v>166572</v>
      </c>
      <c r="F8" s="2">
        <f t="shared" si="1"/>
        <v>0.47592032274331819</v>
      </c>
      <c r="G8" s="8">
        <v>0.626</v>
      </c>
      <c r="H8" s="8">
        <v>7.4999999999999997E-2</v>
      </c>
      <c r="I8" s="8">
        <v>0.24399999999999999</v>
      </c>
      <c r="J8" s="8">
        <v>6.3E-2</v>
      </c>
      <c r="K8" s="8">
        <v>0.66900000000000004</v>
      </c>
      <c r="L8" s="8">
        <v>5.8000000000000003E-2</v>
      </c>
      <c r="M8" s="8">
        <v>0.22</v>
      </c>
      <c r="N8" s="8">
        <v>4.3999999999999997E-2</v>
      </c>
    </row>
    <row r="9" spans="1:14" x14ac:dyDescent="0.3">
      <c r="A9" t="s">
        <v>18</v>
      </c>
      <c r="B9">
        <v>98720</v>
      </c>
      <c r="C9">
        <v>216768</v>
      </c>
      <c r="D9" s="2">
        <f t="shared" si="0"/>
        <v>0.45541777384115739</v>
      </c>
      <c r="E9">
        <v>164523</v>
      </c>
      <c r="F9" s="2">
        <f t="shared" si="1"/>
        <v>0.60003768470061936</v>
      </c>
      <c r="G9" s="8">
        <v>0.75</v>
      </c>
      <c r="H9" s="8">
        <v>0.08</v>
      </c>
      <c r="I9" s="8">
        <v>0.128</v>
      </c>
      <c r="J9" s="8">
        <v>5.1999999999999998E-2</v>
      </c>
      <c r="K9" s="8">
        <v>0.78600000000000003</v>
      </c>
      <c r="L9" s="8">
        <v>6.3E-2</v>
      </c>
      <c r="M9" s="8">
        <v>0.107</v>
      </c>
      <c r="N9" s="8">
        <v>3.3000000000000002E-2</v>
      </c>
    </row>
    <row r="10" spans="1:14" x14ac:dyDescent="0.3">
      <c r="A10" t="s">
        <v>19</v>
      </c>
      <c r="B10">
        <v>105912</v>
      </c>
      <c r="C10">
        <v>229075</v>
      </c>
      <c r="D10" s="2">
        <f t="shared" si="0"/>
        <v>0.4623463931026956</v>
      </c>
      <c r="E10">
        <v>183370</v>
      </c>
      <c r="F10" s="2">
        <f t="shared" si="1"/>
        <v>0.57758630092163388</v>
      </c>
      <c r="G10" s="8">
        <v>0.85</v>
      </c>
      <c r="H10" s="8">
        <v>7.1999999999999995E-2</v>
      </c>
      <c r="I10" s="8">
        <v>4.7E-2</v>
      </c>
      <c r="J10" s="8">
        <v>0.03</v>
      </c>
      <c r="K10" s="8">
        <v>0.88500000000000001</v>
      </c>
      <c r="L10" s="8">
        <v>4.9000000000000002E-2</v>
      </c>
      <c r="M10" s="8">
        <v>3.6999999999999998E-2</v>
      </c>
      <c r="N10" s="8">
        <v>2.3E-2</v>
      </c>
    </row>
    <row r="11" spans="1:14" x14ac:dyDescent="0.3">
      <c r="A11" t="s">
        <v>20</v>
      </c>
      <c r="B11">
        <v>100981</v>
      </c>
      <c r="C11">
        <v>225275</v>
      </c>
      <c r="D11" s="2">
        <f t="shared" si="0"/>
        <v>0.44825657529685942</v>
      </c>
      <c r="E11">
        <v>178979</v>
      </c>
      <c r="F11" s="2">
        <f t="shared" si="1"/>
        <v>0.56420585655300337</v>
      </c>
      <c r="G11" s="8">
        <v>0.83799999999999997</v>
      </c>
      <c r="H11" s="8">
        <v>9.0999999999999998E-2</v>
      </c>
      <c r="I11" s="8">
        <v>0.04</v>
      </c>
      <c r="J11" s="8">
        <v>3.4000000000000002E-2</v>
      </c>
      <c r="K11" s="8">
        <v>0.88300000000000001</v>
      </c>
      <c r="L11" s="8">
        <v>6.2E-2</v>
      </c>
      <c r="M11" s="8">
        <v>2.8000000000000001E-2</v>
      </c>
      <c r="N11" s="8">
        <v>2.3E-2</v>
      </c>
    </row>
    <row r="12" spans="1:14" x14ac:dyDescent="0.3">
      <c r="A12" t="s">
        <v>21</v>
      </c>
      <c r="B12">
        <v>86906</v>
      </c>
      <c r="C12">
        <v>219167</v>
      </c>
      <c r="D12" s="2">
        <f t="shared" si="0"/>
        <v>0.39652867448110346</v>
      </c>
      <c r="E12">
        <v>155213</v>
      </c>
      <c r="F12" s="2">
        <f t="shared" si="1"/>
        <v>0.55991444015643022</v>
      </c>
      <c r="G12" s="8">
        <v>0.628</v>
      </c>
      <c r="H12" s="8">
        <v>0.16500000000000001</v>
      </c>
      <c r="I12" s="8">
        <v>0.16700000000000001</v>
      </c>
      <c r="J12" s="8">
        <v>4.8000000000000001E-2</v>
      </c>
      <c r="K12" s="8">
        <v>0.72099999999999997</v>
      </c>
      <c r="L12" s="8">
        <v>8.4000000000000005E-2</v>
      </c>
      <c r="M12" s="8">
        <v>0.15</v>
      </c>
      <c r="N12" s="8">
        <v>4.1000000000000002E-2</v>
      </c>
    </row>
    <row r="13" spans="1:14" x14ac:dyDescent="0.3">
      <c r="A13" t="s">
        <v>22</v>
      </c>
      <c r="B13">
        <v>76613</v>
      </c>
      <c r="C13">
        <v>224947</v>
      </c>
      <c r="D13" s="2">
        <f t="shared" si="0"/>
        <v>0.34058244831004636</v>
      </c>
      <c r="E13">
        <v>167433</v>
      </c>
      <c r="F13" s="2">
        <f t="shared" si="1"/>
        <v>0.45757407440588177</v>
      </c>
      <c r="G13" s="8">
        <v>0.73899999999999999</v>
      </c>
      <c r="H13" s="8">
        <v>0.107</v>
      </c>
      <c r="I13" s="8">
        <v>7.4999999999999997E-2</v>
      </c>
      <c r="J13" s="8">
        <v>8.5000000000000006E-2</v>
      </c>
      <c r="K13" s="8">
        <v>0.77400000000000002</v>
      </c>
      <c r="L13" s="8">
        <v>9.0999999999999998E-2</v>
      </c>
      <c r="M13" s="8">
        <v>6.5000000000000002E-2</v>
      </c>
      <c r="N13" s="8">
        <v>6.5000000000000002E-2</v>
      </c>
    </row>
    <row r="14" spans="1:14" x14ac:dyDescent="0.3">
      <c r="A14" t="s">
        <v>23</v>
      </c>
      <c r="B14">
        <v>86723</v>
      </c>
      <c r="C14">
        <v>221149</v>
      </c>
      <c r="D14" s="2">
        <f t="shared" si="0"/>
        <v>0.39214737575119035</v>
      </c>
      <c r="E14">
        <v>164099</v>
      </c>
      <c r="F14" s="2">
        <f t="shared" si="1"/>
        <v>0.52847975916976941</v>
      </c>
      <c r="G14" s="8">
        <v>0.81100000000000005</v>
      </c>
      <c r="H14" s="8">
        <v>7.3999999999999996E-2</v>
      </c>
      <c r="I14" s="8">
        <v>3.4000000000000002E-2</v>
      </c>
      <c r="J14" s="8">
        <v>8.2000000000000003E-2</v>
      </c>
      <c r="K14" s="8">
        <v>0.84699999999999998</v>
      </c>
      <c r="L14" s="8">
        <v>0.06</v>
      </c>
      <c r="M14" s="8">
        <v>2.9000000000000001E-2</v>
      </c>
      <c r="N14" s="8">
        <v>6.0999999999999999E-2</v>
      </c>
    </row>
    <row r="15" spans="1:14" x14ac:dyDescent="0.3">
      <c r="A15" t="s">
        <v>24</v>
      </c>
      <c r="B15">
        <v>100590</v>
      </c>
      <c r="C15">
        <v>219740</v>
      </c>
      <c r="D15" s="2">
        <f t="shared" si="0"/>
        <v>0.45776827159370165</v>
      </c>
      <c r="E15">
        <v>152931</v>
      </c>
      <c r="F15" s="2">
        <f t="shared" si="1"/>
        <v>0.6577476116680071</v>
      </c>
      <c r="G15" s="8">
        <v>0.60899999999999999</v>
      </c>
      <c r="H15" s="8">
        <v>0.128</v>
      </c>
      <c r="I15" s="8">
        <v>9.8000000000000004E-2</v>
      </c>
      <c r="J15" s="8">
        <v>0.16700000000000001</v>
      </c>
      <c r="K15" s="8">
        <v>0.72099999999999997</v>
      </c>
      <c r="L15" s="8">
        <v>8.4000000000000005E-2</v>
      </c>
      <c r="M15" s="8">
        <v>8.2000000000000003E-2</v>
      </c>
      <c r="N15" s="8">
        <v>0.108</v>
      </c>
    </row>
    <row r="16" spans="1:14" x14ac:dyDescent="0.3">
      <c r="A16" t="s">
        <v>25</v>
      </c>
      <c r="B16">
        <v>60572</v>
      </c>
      <c r="C16">
        <v>213784</v>
      </c>
      <c r="D16" s="2">
        <f t="shared" si="0"/>
        <v>0.28333270965086255</v>
      </c>
      <c r="E16">
        <v>143389</v>
      </c>
      <c r="F16" s="2">
        <f t="shared" si="1"/>
        <v>0.42243128831360843</v>
      </c>
      <c r="G16" s="8">
        <v>0.433</v>
      </c>
      <c r="H16" s="8">
        <v>0.18099999999999999</v>
      </c>
      <c r="I16" s="8">
        <v>0.28199999999999997</v>
      </c>
      <c r="J16" s="8">
        <v>0.115</v>
      </c>
      <c r="K16" s="8">
        <v>0.52800000000000002</v>
      </c>
      <c r="L16" s="8">
        <v>0.10199999999999999</v>
      </c>
      <c r="M16" s="8">
        <v>0.28599999999999998</v>
      </c>
      <c r="N16" s="8">
        <v>7.6999999999999999E-2</v>
      </c>
    </row>
    <row r="17" spans="1:14" x14ac:dyDescent="0.3">
      <c r="A17" t="s">
        <v>26</v>
      </c>
      <c r="B17">
        <v>98542</v>
      </c>
      <c r="C17">
        <v>224044</v>
      </c>
      <c r="D17" s="2">
        <f t="shared" si="0"/>
        <v>0.43983324704075988</v>
      </c>
      <c r="E17">
        <v>152671</v>
      </c>
      <c r="F17" s="2">
        <f t="shared" si="1"/>
        <v>0.64545329499381021</v>
      </c>
      <c r="G17" s="8">
        <v>0.64100000000000001</v>
      </c>
      <c r="H17" s="8">
        <v>8.5000000000000006E-2</v>
      </c>
      <c r="I17" s="8">
        <v>5.8999999999999997E-2</v>
      </c>
      <c r="J17" s="8">
        <v>0.215</v>
      </c>
      <c r="K17" s="8">
        <v>0.73799999999999999</v>
      </c>
      <c r="L17" s="8">
        <v>6.0999999999999999E-2</v>
      </c>
      <c r="M17" s="8">
        <v>5.3999999999999999E-2</v>
      </c>
      <c r="N17" s="8">
        <v>0.14299999999999999</v>
      </c>
    </row>
    <row r="18" spans="1:14" x14ac:dyDescent="0.3">
      <c r="A18" t="s">
        <v>27</v>
      </c>
      <c r="B18">
        <v>57463</v>
      </c>
      <c r="C18">
        <v>227367</v>
      </c>
      <c r="D18" s="2">
        <f t="shared" si="0"/>
        <v>0.25273236661432835</v>
      </c>
      <c r="E18">
        <v>148411</v>
      </c>
      <c r="F18" s="2">
        <f t="shared" si="1"/>
        <v>0.38718828119209492</v>
      </c>
      <c r="G18" s="8">
        <v>0.318</v>
      </c>
      <c r="H18" s="8">
        <v>0.23599999999999999</v>
      </c>
      <c r="I18" s="8">
        <v>0.218</v>
      </c>
      <c r="J18" s="8">
        <v>0.24</v>
      </c>
      <c r="K18" s="8">
        <v>0.41099999999999998</v>
      </c>
      <c r="L18" s="8">
        <v>0.157</v>
      </c>
      <c r="M18" s="8">
        <v>0.22500000000000001</v>
      </c>
      <c r="N18" s="8">
        <v>0.20200000000000001</v>
      </c>
    </row>
    <row r="19" spans="1:14" x14ac:dyDescent="0.3">
      <c r="A19" t="s">
        <v>28</v>
      </c>
      <c r="B19">
        <v>65996</v>
      </c>
      <c r="C19">
        <v>218676</v>
      </c>
      <c r="D19" s="2">
        <f t="shared" si="0"/>
        <v>0.30179809398379337</v>
      </c>
      <c r="E19">
        <v>137799</v>
      </c>
      <c r="F19" s="2">
        <f t="shared" si="1"/>
        <v>0.47892945522101033</v>
      </c>
      <c r="G19" s="8">
        <v>0.46600000000000003</v>
      </c>
      <c r="H19" s="8">
        <v>0.123</v>
      </c>
      <c r="I19" s="8">
        <v>8.3000000000000004E-2</v>
      </c>
      <c r="J19" s="8">
        <v>0.33200000000000002</v>
      </c>
      <c r="K19" s="8">
        <v>0.59099999999999997</v>
      </c>
      <c r="L19" s="8">
        <v>0.1</v>
      </c>
      <c r="M19" s="8">
        <v>8.3000000000000004E-2</v>
      </c>
      <c r="N19" s="8">
        <v>0.221</v>
      </c>
    </row>
    <row r="20" spans="1:14" x14ac:dyDescent="0.3">
      <c r="A20" t="s">
        <v>39</v>
      </c>
      <c r="B20">
        <v>54762</v>
      </c>
      <c r="C20">
        <v>228856</v>
      </c>
      <c r="D20" s="2">
        <f t="shared" si="0"/>
        <v>0.23928583913028278</v>
      </c>
      <c r="E20">
        <v>148498</v>
      </c>
      <c r="F20" s="2">
        <f t="shared" si="1"/>
        <v>0.36877264340260474</v>
      </c>
      <c r="G20" s="8">
        <v>0.38</v>
      </c>
      <c r="H20" s="8">
        <v>0.33800000000000002</v>
      </c>
      <c r="I20" s="8">
        <v>0.126</v>
      </c>
      <c r="J20" s="8">
        <v>0.17100000000000001</v>
      </c>
      <c r="K20" s="8">
        <v>0.48</v>
      </c>
      <c r="L20" s="8">
        <v>0.27900000000000003</v>
      </c>
      <c r="M20" s="8">
        <v>0.114</v>
      </c>
      <c r="N20" s="8">
        <v>0.122</v>
      </c>
    </row>
    <row r="21" spans="1:14" x14ac:dyDescent="0.3">
      <c r="A21" t="s">
        <v>40</v>
      </c>
      <c r="B21">
        <v>35153</v>
      </c>
      <c r="C21">
        <v>229417</v>
      </c>
      <c r="D21" s="2">
        <f t="shared" si="0"/>
        <v>0.15322752891023769</v>
      </c>
      <c r="E21">
        <v>134434</v>
      </c>
      <c r="F21" s="2">
        <f t="shared" si="1"/>
        <v>0.26148890905574484</v>
      </c>
      <c r="G21" s="8">
        <v>0.20100000000000001</v>
      </c>
      <c r="H21" s="8">
        <v>0.45100000000000001</v>
      </c>
      <c r="I21" s="8">
        <v>0.30299999999999999</v>
      </c>
      <c r="J21" s="8">
        <v>4.7E-2</v>
      </c>
      <c r="K21" s="8">
        <v>0.27400000000000002</v>
      </c>
      <c r="L21" s="8">
        <v>0.34499999999999997</v>
      </c>
      <c r="M21" s="8">
        <v>0.32900000000000001</v>
      </c>
      <c r="N21" s="8">
        <v>4.9000000000000002E-2</v>
      </c>
    </row>
    <row r="22" spans="1:14" x14ac:dyDescent="0.3">
      <c r="A22" t="s">
        <v>42</v>
      </c>
      <c r="B22">
        <v>115133</v>
      </c>
      <c r="C22">
        <v>219712</v>
      </c>
      <c r="D22" s="2">
        <f t="shared" si="0"/>
        <v>0.52401780512671137</v>
      </c>
      <c r="E22">
        <v>151596</v>
      </c>
      <c r="F22" s="2">
        <f t="shared" si="1"/>
        <v>0.75947254544974796</v>
      </c>
      <c r="G22" s="8">
        <v>0.74</v>
      </c>
      <c r="H22" s="8">
        <v>0.10299999999999999</v>
      </c>
      <c r="I22" s="8">
        <v>3.3000000000000002E-2</v>
      </c>
      <c r="J22" s="8">
        <v>0.113</v>
      </c>
      <c r="K22" s="8">
        <v>0.80600000000000005</v>
      </c>
      <c r="L22" s="8">
        <v>7.4999999999999997E-2</v>
      </c>
      <c r="M22" s="8">
        <v>3.4000000000000002E-2</v>
      </c>
      <c r="N22" s="8">
        <v>8.2000000000000003E-2</v>
      </c>
    </row>
    <row r="23" spans="1:14" x14ac:dyDescent="0.3">
      <c r="A23" t="s">
        <v>44</v>
      </c>
      <c r="B23">
        <v>48226</v>
      </c>
      <c r="C23">
        <v>220677</v>
      </c>
      <c r="D23" s="2">
        <f t="shared" si="0"/>
        <v>0.21853659420782409</v>
      </c>
      <c r="E23">
        <v>142876</v>
      </c>
      <c r="F23" s="2">
        <f t="shared" si="1"/>
        <v>0.33753744505725242</v>
      </c>
      <c r="G23" s="8">
        <v>0.39400000000000002</v>
      </c>
      <c r="H23" s="8">
        <v>0.29899999999999999</v>
      </c>
      <c r="I23" s="8">
        <v>0.25600000000000001</v>
      </c>
      <c r="J23" s="8">
        <v>5.2999999999999999E-2</v>
      </c>
      <c r="K23" s="8">
        <v>0.48699999999999999</v>
      </c>
      <c r="L23" s="8">
        <v>0.19</v>
      </c>
      <c r="M23" s="8">
        <v>0.27200000000000002</v>
      </c>
      <c r="N23" s="8">
        <v>4.4999999999999998E-2</v>
      </c>
    </row>
    <row r="24" spans="1:14" x14ac:dyDescent="0.3">
      <c r="A24" t="s">
        <v>45</v>
      </c>
      <c r="B24">
        <v>94782</v>
      </c>
      <c r="C24">
        <v>214149</v>
      </c>
      <c r="D24" s="2">
        <f t="shared" si="0"/>
        <v>0.44259837776501409</v>
      </c>
      <c r="E24">
        <v>156030</v>
      </c>
      <c r="F24" s="2">
        <f t="shared" si="1"/>
        <v>0.60746010382618731</v>
      </c>
      <c r="G24" s="8">
        <v>0.752</v>
      </c>
      <c r="H24" s="8">
        <v>0.114</v>
      </c>
      <c r="I24" s="8">
        <v>0.05</v>
      </c>
      <c r="J24" s="8">
        <v>8.6999999999999994E-2</v>
      </c>
      <c r="K24" s="8">
        <v>0.82099999999999995</v>
      </c>
      <c r="L24" s="8">
        <v>7.1999999999999995E-2</v>
      </c>
      <c r="M24" s="8">
        <v>4.2000000000000003E-2</v>
      </c>
      <c r="N24" s="8">
        <v>0.06</v>
      </c>
    </row>
    <row r="25" spans="1:14" x14ac:dyDescent="0.3">
      <c r="A25" t="s">
        <v>47</v>
      </c>
      <c r="B25">
        <v>89025</v>
      </c>
      <c r="C25">
        <v>208455</v>
      </c>
      <c r="D25" s="2">
        <f t="shared" si="0"/>
        <v>0.42707059077498738</v>
      </c>
      <c r="E25">
        <v>160134</v>
      </c>
      <c r="F25" s="2">
        <f t="shared" si="1"/>
        <v>0.55594064970587131</v>
      </c>
      <c r="G25" s="8">
        <v>0.84799999999999998</v>
      </c>
      <c r="H25" s="8">
        <v>8.5000000000000006E-2</v>
      </c>
      <c r="I25" s="8">
        <v>3.3000000000000002E-2</v>
      </c>
      <c r="J25" s="8">
        <v>3.4000000000000002E-2</v>
      </c>
      <c r="K25" s="8">
        <v>0.88200000000000001</v>
      </c>
      <c r="L25" s="8">
        <v>6.5000000000000002E-2</v>
      </c>
      <c r="M25" s="8">
        <v>2.5000000000000001E-2</v>
      </c>
      <c r="N25" s="8">
        <v>2.4E-2</v>
      </c>
    </row>
    <row r="26" spans="1:14" x14ac:dyDescent="0.3">
      <c r="A26" t="s">
        <v>49</v>
      </c>
      <c r="B26">
        <v>101655</v>
      </c>
      <c r="C26">
        <v>214611</v>
      </c>
      <c r="D26" s="2">
        <f t="shared" si="0"/>
        <v>0.47367096747137843</v>
      </c>
      <c r="E26">
        <v>150098</v>
      </c>
      <c r="F26" s="2">
        <f t="shared" si="1"/>
        <v>0.67725752508361203</v>
      </c>
      <c r="G26" s="8">
        <v>0.70599999999999996</v>
      </c>
      <c r="H26" s="8">
        <v>0.17499999999999999</v>
      </c>
      <c r="I26" s="8">
        <v>4.7E-2</v>
      </c>
      <c r="J26" s="8">
        <v>7.2999999999999995E-2</v>
      </c>
      <c r="K26" s="8">
        <v>0.78800000000000003</v>
      </c>
      <c r="L26" s="8">
        <v>0.109</v>
      </c>
      <c r="M26" s="8">
        <v>4.5999999999999999E-2</v>
      </c>
      <c r="N26" s="8">
        <v>5.2999999999999999E-2</v>
      </c>
    </row>
    <row r="27" spans="1:14" x14ac:dyDescent="0.3">
      <c r="A27" t="s">
        <v>50</v>
      </c>
      <c r="B27">
        <v>89802</v>
      </c>
      <c r="C27">
        <v>218667</v>
      </c>
      <c r="D27" s="2">
        <f t="shared" si="0"/>
        <v>0.41067925201333533</v>
      </c>
      <c r="E27">
        <v>160022</v>
      </c>
      <c r="F27" s="2">
        <f t="shared" si="1"/>
        <v>0.56118533701616025</v>
      </c>
      <c r="G27" s="8">
        <v>0.73799999999999999</v>
      </c>
      <c r="H27" s="8">
        <v>9.2999999999999999E-2</v>
      </c>
      <c r="I27" s="8">
        <v>2.9000000000000001E-2</v>
      </c>
      <c r="J27" s="8">
        <v>0.13900000000000001</v>
      </c>
      <c r="K27" s="8">
        <v>0.80200000000000005</v>
      </c>
      <c r="L27" s="8">
        <v>7.1999999999999995E-2</v>
      </c>
      <c r="M27" s="8">
        <v>2.3E-2</v>
      </c>
      <c r="N27" s="8">
        <v>9.9000000000000005E-2</v>
      </c>
    </row>
    <row r="28" spans="1:14" x14ac:dyDescent="0.3">
      <c r="A28" t="s">
        <v>53</v>
      </c>
      <c r="B28">
        <v>84296</v>
      </c>
      <c r="C28">
        <v>221694</v>
      </c>
      <c r="D28" s="2">
        <f t="shared" si="0"/>
        <v>0.38023582054543648</v>
      </c>
      <c r="E28">
        <v>156347</v>
      </c>
      <c r="F28" s="2">
        <f t="shared" si="1"/>
        <v>0.53915968966465622</v>
      </c>
      <c r="G28" s="8">
        <v>0.63600000000000001</v>
      </c>
      <c r="H28" s="8">
        <v>9.6000000000000002E-2</v>
      </c>
      <c r="I28" s="8">
        <v>0.14599999999999999</v>
      </c>
      <c r="J28" s="8">
        <v>0.125</v>
      </c>
      <c r="K28" s="8">
        <v>0.7</v>
      </c>
      <c r="L28" s="8">
        <v>7.2999999999999995E-2</v>
      </c>
      <c r="M28" s="8">
        <v>0.13200000000000001</v>
      </c>
      <c r="N28" s="8">
        <v>9.0999999999999998E-2</v>
      </c>
    </row>
    <row r="29" spans="1:14" x14ac:dyDescent="0.3">
      <c r="A29" t="s">
        <v>54</v>
      </c>
      <c r="B29">
        <v>39166</v>
      </c>
      <c r="C29">
        <v>227501</v>
      </c>
      <c r="D29" s="2">
        <f t="shared" si="0"/>
        <v>0.17215748502204387</v>
      </c>
      <c r="E29">
        <v>149381</v>
      </c>
      <c r="F29" s="2">
        <f t="shared" si="1"/>
        <v>0.2621886317537036</v>
      </c>
      <c r="G29" s="8">
        <v>0.215</v>
      </c>
      <c r="H29" s="8">
        <v>0.17699999999999999</v>
      </c>
      <c r="I29" s="8">
        <v>0.56399999999999995</v>
      </c>
      <c r="J29" s="8">
        <v>5.5E-2</v>
      </c>
      <c r="K29" s="8">
        <v>0.26</v>
      </c>
      <c r="L29" s="8">
        <v>0.13700000000000001</v>
      </c>
      <c r="M29" s="8">
        <v>0.55300000000000005</v>
      </c>
      <c r="N29" s="8">
        <v>4.4999999999999998E-2</v>
      </c>
    </row>
    <row r="30" spans="1:14" x14ac:dyDescent="0.3">
      <c r="A30" t="s">
        <v>55</v>
      </c>
      <c r="B30">
        <v>22015</v>
      </c>
      <c r="C30">
        <v>228322</v>
      </c>
      <c r="D30" s="2">
        <f t="shared" si="0"/>
        <v>9.6420844246283763E-2</v>
      </c>
      <c r="E30">
        <v>136135</v>
      </c>
      <c r="F30" s="2">
        <f t="shared" si="1"/>
        <v>0.16171447460241672</v>
      </c>
      <c r="G30" s="8">
        <v>0.16800000000000001</v>
      </c>
      <c r="H30" s="8">
        <v>0.44900000000000001</v>
      </c>
      <c r="I30" s="8">
        <v>0.35199999999999998</v>
      </c>
      <c r="J30" s="8">
        <v>3.6999999999999998E-2</v>
      </c>
      <c r="K30" s="8">
        <v>0.19800000000000001</v>
      </c>
      <c r="L30" s="8">
        <v>0.38</v>
      </c>
      <c r="M30" s="8">
        <v>0.38</v>
      </c>
      <c r="N30" s="8">
        <v>3.3000000000000002E-2</v>
      </c>
    </row>
    <row r="31" spans="1:14" x14ac:dyDescent="0.3">
      <c r="A31" t="s">
        <v>56</v>
      </c>
      <c r="B31">
        <v>70030</v>
      </c>
      <c r="C31">
        <v>231503</v>
      </c>
      <c r="D31" s="2">
        <f t="shared" si="0"/>
        <v>0.30250147946246919</v>
      </c>
      <c r="E31">
        <v>145399</v>
      </c>
      <c r="F31" s="2">
        <f t="shared" si="1"/>
        <v>0.48164017634234074</v>
      </c>
      <c r="G31" s="8">
        <v>0.83599999999999997</v>
      </c>
      <c r="H31" s="8">
        <v>0.106</v>
      </c>
      <c r="I31" s="8">
        <v>3.5999999999999997E-2</v>
      </c>
      <c r="J31" s="8">
        <v>2.4E-2</v>
      </c>
      <c r="K31" s="8">
        <v>0.88600000000000001</v>
      </c>
      <c r="L31" s="8">
        <v>5.5E-2</v>
      </c>
      <c r="M31" s="8">
        <v>3.5000000000000003E-2</v>
      </c>
      <c r="N31" s="8">
        <v>2.1999999999999999E-2</v>
      </c>
    </row>
    <row r="32" spans="1:14" x14ac:dyDescent="0.3">
      <c r="A32" t="s">
        <v>57</v>
      </c>
      <c r="B32">
        <v>44872</v>
      </c>
      <c r="C32">
        <v>234050</v>
      </c>
      <c r="D32" s="2">
        <f t="shared" si="0"/>
        <v>0.19171971800897245</v>
      </c>
      <c r="E32">
        <v>142552</v>
      </c>
      <c r="F32" s="2">
        <f t="shared" si="1"/>
        <v>0.31477636230989392</v>
      </c>
      <c r="G32" s="8">
        <v>0.25700000000000001</v>
      </c>
      <c r="H32" s="8">
        <v>0.27300000000000002</v>
      </c>
      <c r="I32" s="8">
        <v>0.27700000000000002</v>
      </c>
      <c r="J32" s="8">
        <v>0.21299999999999999</v>
      </c>
      <c r="K32" s="8">
        <v>0.32900000000000001</v>
      </c>
      <c r="L32" s="8">
        <v>0.24399999999999999</v>
      </c>
      <c r="M32" s="8">
        <v>0.27900000000000003</v>
      </c>
      <c r="N32" s="8">
        <v>0.14099999999999999</v>
      </c>
    </row>
    <row r="33" spans="1:14" x14ac:dyDescent="0.3">
      <c r="A33" t="s">
        <v>59</v>
      </c>
      <c r="B33">
        <v>36013</v>
      </c>
      <c r="C33">
        <v>232138</v>
      </c>
      <c r="D33" s="2">
        <f t="shared" si="0"/>
        <v>0.15513616900292068</v>
      </c>
      <c r="E33">
        <v>130785</v>
      </c>
      <c r="F33" s="2">
        <f t="shared" si="1"/>
        <v>0.27536032419619988</v>
      </c>
      <c r="G33" s="8">
        <v>0.26400000000000001</v>
      </c>
      <c r="H33" s="8">
        <v>0.58699999999999997</v>
      </c>
      <c r="I33" s="8">
        <v>5.1999999999999998E-2</v>
      </c>
      <c r="J33" s="8">
        <v>0.115</v>
      </c>
      <c r="K33" s="8">
        <v>0.35399999999999998</v>
      </c>
      <c r="L33" s="8">
        <v>0.51400000000000001</v>
      </c>
      <c r="M33" s="8">
        <v>4.3999999999999997E-2</v>
      </c>
      <c r="N33" s="8">
        <v>8.4000000000000005E-2</v>
      </c>
    </row>
    <row r="34" spans="1:14" x14ac:dyDescent="0.3">
      <c r="A34" t="s">
        <v>61</v>
      </c>
      <c r="B34">
        <v>57600</v>
      </c>
      <c r="C34">
        <v>228896</v>
      </c>
      <c r="D34" s="2">
        <f t="shared" si="0"/>
        <v>0.25164266741227459</v>
      </c>
      <c r="E34">
        <v>135738</v>
      </c>
      <c r="F34" s="2">
        <f t="shared" si="1"/>
        <v>0.42434690359368782</v>
      </c>
      <c r="G34" s="8">
        <v>0.35299999999999998</v>
      </c>
      <c r="H34" s="8">
        <v>0.433</v>
      </c>
      <c r="I34" s="8">
        <v>7.8E-2</v>
      </c>
      <c r="J34" s="8">
        <v>0.16400000000000001</v>
      </c>
      <c r="K34" s="8">
        <v>0.46200000000000002</v>
      </c>
      <c r="L34" s="8">
        <v>0.372</v>
      </c>
      <c r="M34" s="8">
        <v>5.8999999999999997E-2</v>
      </c>
      <c r="N34" s="8">
        <v>0.10100000000000001</v>
      </c>
    </row>
    <row r="35" spans="1:14" x14ac:dyDescent="0.3">
      <c r="A35" t="s">
        <v>62</v>
      </c>
      <c r="B35">
        <v>44728</v>
      </c>
      <c r="C35">
        <v>218205</v>
      </c>
      <c r="D35" s="2">
        <f t="shared" si="0"/>
        <v>0.20498155404321625</v>
      </c>
      <c r="E35">
        <v>144827</v>
      </c>
      <c r="F35" s="2">
        <f t="shared" si="1"/>
        <v>0.3088374405324974</v>
      </c>
      <c r="G35" s="8">
        <v>0.29199999999999998</v>
      </c>
      <c r="H35" s="8">
        <v>0.23400000000000001</v>
      </c>
      <c r="I35" s="8">
        <v>0.42699999999999999</v>
      </c>
      <c r="J35" s="8">
        <v>5.6000000000000001E-2</v>
      </c>
      <c r="K35" s="8">
        <v>0.34</v>
      </c>
      <c r="L35" s="8">
        <v>0.17799999999999999</v>
      </c>
      <c r="M35" s="8">
        <v>0.42599999999999999</v>
      </c>
      <c r="N35" s="8">
        <v>0.05</v>
      </c>
    </row>
    <row r="36" spans="1:14" x14ac:dyDescent="0.3">
      <c r="A36" t="s">
        <v>63</v>
      </c>
      <c r="B36">
        <v>32363</v>
      </c>
      <c r="C36">
        <v>220135</v>
      </c>
      <c r="D36" s="2">
        <f t="shared" si="0"/>
        <v>0.14701433211438436</v>
      </c>
      <c r="E36">
        <v>130225</v>
      </c>
      <c r="F36" s="2">
        <f t="shared" si="1"/>
        <v>0.24851602994816663</v>
      </c>
      <c r="G36" s="8">
        <v>0.24199999999999999</v>
      </c>
      <c r="H36" s="8">
        <v>0.51400000000000001</v>
      </c>
      <c r="I36" s="8">
        <v>0.22600000000000001</v>
      </c>
      <c r="J36" s="8">
        <v>4.8000000000000001E-2</v>
      </c>
      <c r="K36" s="8">
        <v>0.29499999999999998</v>
      </c>
      <c r="L36" s="8">
        <v>0.42899999999999999</v>
      </c>
      <c r="M36" s="8">
        <v>0.23400000000000001</v>
      </c>
      <c r="N36" s="8">
        <v>3.9E-2</v>
      </c>
    </row>
    <row r="37" spans="1:14" x14ac:dyDescent="0.3">
      <c r="A37" t="s">
        <v>64</v>
      </c>
      <c r="B37">
        <v>54426</v>
      </c>
      <c r="C37">
        <v>227583</v>
      </c>
      <c r="D37" s="2">
        <f t="shared" si="0"/>
        <v>0.23914791526607876</v>
      </c>
      <c r="E37">
        <v>143699</v>
      </c>
      <c r="F37" s="2">
        <f t="shared" si="1"/>
        <v>0.378750026096215</v>
      </c>
      <c r="G37" s="8">
        <v>0.432</v>
      </c>
      <c r="H37" s="8">
        <v>0.40899999999999997</v>
      </c>
      <c r="I37" s="8">
        <v>5.8999999999999997E-2</v>
      </c>
      <c r="J37" s="8">
        <v>0.114</v>
      </c>
      <c r="K37" s="8">
        <v>0.53200000000000003</v>
      </c>
      <c r="L37" s="8">
        <v>0.32700000000000001</v>
      </c>
      <c r="M37" s="8">
        <v>4.9000000000000002E-2</v>
      </c>
      <c r="N37" s="8">
        <v>8.6999999999999994E-2</v>
      </c>
    </row>
    <row r="38" spans="1:14" x14ac:dyDescent="0.3">
      <c r="A38" t="s">
        <v>65</v>
      </c>
      <c r="B38">
        <v>64026</v>
      </c>
      <c r="C38">
        <v>223926</v>
      </c>
      <c r="D38" s="2">
        <f t="shared" si="0"/>
        <v>0.28592481444763002</v>
      </c>
      <c r="E38">
        <v>143606</v>
      </c>
      <c r="F38" s="2">
        <f t="shared" si="1"/>
        <v>0.44584488113310028</v>
      </c>
      <c r="G38" s="8">
        <v>0.38</v>
      </c>
      <c r="H38" s="8">
        <v>0.223</v>
      </c>
      <c r="I38" s="8">
        <v>0.16500000000000001</v>
      </c>
      <c r="J38" s="8">
        <v>0.249</v>
      </c>
      <c r="K38" s="8">
        <v>0.45300000000000001</v>
      </c>
      <c r="L38" s="8">
        <v>0.184</v>
      </c>
      <c r="M38" s="8">
        <v>0.16700000000000001</v>
      </c>
      <c r="N38" s="8">
        <v>0.19</v>
      </c>
    </row>
    <row r="39" spans="1:14" x14ac:dyDescent="0.3">
      <c r="A39" t="s">
        <v>66</v>
      </c>
      <c r="B39">
        <v>83554</v>
      </c>
      <c r="C39">
        <v>219676</v>
      </c>
      <c r="D39" s="2">
        <f t="shared" si="0"/>
        <v>0.38035106247382511</v>
      </c>
      <c r="E39">
        <v>156014</v>
      </c>
      <c r="F39" s="2">
        <f t="shared" si="1"/>
        <v>0.53555450151909445</v>
      </c>
      <c r="G39" s="8">
        <v>0.60299999999999998</v>
      </c>
      <c r="H39" s="8">
        <v>0.189</v>
      </c>
      <c r="I39" s="8">
        <v>4.9000000000000002E-2</v>
      </c>
      <c r="J39" s="8">
        <v>0.16800000000000001</v>
      </c>
      <c r="K39" s="8">
        <v>0.66400000000000003</v>
      </c>
      <c r="L39" s="8">
        <v>0.16600000000000001</v>
      </c>
      <c r="M39" s="8">
        <v>3.5999999999999997E-2</v>
      </c>
      <c r="N39" s="8">
        <v>0.13200000000000001</v>
      </c>
    </row>
    <row r="40" spans="1:14" x14ac:dyDescent="0.3">
      <c r="A40" t="s">
        <v>67</v>
      </c>
      <c r="B40">
        <v>108691</v>
      </c>
      <c r="C40">
        <v>220411</v>
      </c>
      <c r="D40" s="2">
        <f t="shared" si="0"/>
        <v>0.49312874584299332</v>
      </c>
      <c r="E40">
        <v>159129</v>
      </c>
      <c r="F40" s="2">
        <f t="shared" si="1"/>
        <v>0.6830370328475639</v>
      </c>
      <c r="G40" s="8">
        <v>0.74199999999999999</v>
      </c>
      <c r="H40" s="8">
        <v>0.10199999999999999</v>
      </c>
      <c r="I40" s="8">
        <v>2.9000000000000001E-2</v>
      </c>
      <c r="J40" s="8">
        <v>0.13200000000000001</v>
      </c>
      <c r="K40" s="8">
        <v>0.80300000000000005</v>
      </c>
      <c r="L40" s="8">
        <v>7.8E-2</v>
      </c>
      <c r="M40" s="8">
        <v>2.1000000000000001E-2</v>
      </c>
      <c r="N40" s="8">
        <v>9.2999999999999999E-2</v>
      </c>
    </row>
    <row r="41" spans="1:14" x14ac:dyDescent="0.3">
      <c r="A41" t="s">
        <v>68</v>
      </c>
      <c r="B41">
        <v>79406</v>
      </c>
      <c r="C41">
        <v>216327</v>
      </c>
      <c r="D41" s="2">
        <f t="shared" si="0"/>
        <v>0.36706467523702541</v>
      </c>
      <c r="E41">
        <v>158812</v>
      </c>
      <c r="F41" s="2">
        <f t="shared" si="1"/>
        <v>0.5</v>
      </c>
      <c r="G41" s="8">
        <v>0.77300000000000002</v>
      </c>
      <c r="H41" s="8">
        <v>0.111</v>
      </c>
      <c r="I41" s="8">
        <v>3.1E-2</v>
      </c>
      <c r="J41" s="8">
        <v>8.8999999999999996E-2</v>
      </c>
      <c r="K41" s="8">
        <v>0.82199999999999995</v>
      </c>
      <c r="L41" s="8">
        <v>8.7999999999999995E-2</v>
      </c>
      <c r="M41" s="8">
        <v>2.4E-2</v>
      </c>
      <c r="N41" s="8">
        <v>6.2E-2</v>
      </c>
    </row>
    <row r="42" spans="1:14" x14ac:dyDescent="0.3">
      <c r="D42" s="7"/>
      <c r="G42" s="8"/>
      <c r="H42" s="8"/>
      <c r="I42" s="8"/>
      <c r="J42" s="8"/>
      <c r="K42" s="8"/>
      <c r="L42" s="8"/>
      <c r="M42" s="8"/>
      <c r="N42" s="8"/>
    </row>
    <row r="43" spans="1:14" x14ac:dyDescent="0.3">
      <c r="D43" s="7"/>
      <c r="G43" s="8"/>
      <c r="H43" s="8"/>
      <c r="I43" s="8"/>
      <c r="J43" s="8"/>
      <c r="K43" s="8"/>
      <c r="L43" s="8"/>
      <c r="M43" s="8"/>
      <c r="N43" s="8"/>
    </row>
  </sheetData>
  <conditionalFormatting sqref="D2:D41">
    <cfRule type="cellIs" dxfId="18" priority="12" operator="between">
      <formula>0.09</formula>
      <formula>0.15</formula>
    </cfRule>
    <cfRule type="cellIs" dxfId="17" priority="13" operator="between">
      <formula>0.15</formula>
      <formula>0.2</formula>
    </cfRule>
    <cfRule type="cellIs" dxfId="16" priority="14" operator="between">
      <formula>0.2</formula>
      <formula>0.25</formula>
    </cfRule>
    <cfRule type="cellIs" dxfId="15" priority="15" operator="between">
      <formula>0.25</formula>
      <formula>0.3</formula>
    </cfRule>
    <cfRule type="cellIs" dxfId="14" priority="16" operator="between">
      <formula>0.5</formula>
      <formula>0.55</formula>
    </cfRule>
    <cfRule type="cellIs" dxfId="13" priority="17" operator="between">
      <formula>0.45</formula>
      <formula>0.5</formula>
    </cfRule>
    <cfRule type="cellIs" dxfId="12" priority="18" operator="between">
      <formula>0.4</formula>
      <formula>0.45</formula>
    </cfRule>
    <cfRule type="cellIs" dxfId="11" priority="19" operator="between">
      <formula>0.35</formula>
      <formula>0.4</formula>
    </cfRule>
    <cfRule type="cellIs" dxfId="10" priority="20" operator="between">
      <formula>0.3</formula>
      <formula>0.35</formula>
    </cfRule>
  </conditionalFormatting>
  <conditionalFormatting sqref="F2:F41">
    <cfRule type="cellIs" dxfId="9" priority="1" operator="between">
      <formula>0.15</formula>
      <formula>0.25</formula>
    </cfRule>
    <cfRule type="cellIs" dxfId="8" priority="2" operator="between">
      <formula>0.25</formula>
      <formula>0.3</formula>
    </cfRule>
    <cfRule type="cellIs" dxfId="7" priority="3" operator="between">
      <formula>0.3</formula>
      <formula>0.35</formula>
    </cfRule>
    <cfRule type="cellIs" dxfId="6" priority="4" operator="between">
      <formula>0.35</formula>
      <formula>0.4</formula>
    </cfRule>
    <cfRule type="cellIs" dxfId="5" priority="5" operator="between">
      <formula>0.4</formula>
      <formula>0.45</formula>
    </cfRule>
    <cfRule type="cellIs" dxfId="4" priority="6" operator="between">
      <formula>0.7</formula>
      <formula>0.76</formula>
    </cfRule>
    <cfRule type="cellIs" dxfId="3" priority="7" operator="between">
      <formula>0.65</formula>
      <formula>0.7</formula>
    </cfRule>
    <cfRule type="cellIs" dxfId="2" priority="8" operator="between">
      <formula>0.6</formula>
      <formula>0.65</formula>
    </cfRule>
    <cfRule type="cellIs" dxfId="1" priority="9" operator="between">
      <formula>0.55</formula>
      <formula>0.6</formula>
    </cfRule>
    <cfRule type="cellIs" dxfId="0" priority="10" operator="between">
      <formula>0.5</formula>
      <formula>0.55</formula>
    </cfRule>
    <cfRule type="cellIs" priority="11" operator="between">
      <formula>0.45</formula>
      <formula>0.5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1827F-6D03-4283-873D-364720B0A92F}">
  <dimension ref="A1:J53"/>
  <sheetViews>
    <sheetView workbookViewId="0">
      <selection activeCell="I1" sqref="I1:I1048576"/>
    </sheetView>
  </sheetViews>
  <sheetFormatPr defaultRowHeight="14.4" x14ac:dyDescent="0.3"/>
  <cols>
    <col min="9" max="9" width="8.88671875" style="1"/>
  </cols>
  <sheetData>
    <row r="1" spans="1:10" x14ac:dyDescent="0.3">
      <c r="A1" t="s">
        <v>0</v>
      </c>
      <c r="B1" t="s">
        <v>8</v>
      </c>
      <c r="C1" t="s">
        <v>1</v>
      </c>
      <c r="D1" t="s">
        <v>2</v>
      </c>
      <c r="E1" t="s">
        <v>3</v>
      </c>
      <c r="F1" s="2" t="s">
        <v>4</v>
      </c>
      <c r="G1" s="2" t="s">
        <v>5</v>
      </c>
      <c r="H1" s="2" t="s">
        <v>6</v>
      </c>
      <c r="I1" s="11" t="s">
        <v>634</v>
      </c>
      <c r="J1" s="2" t="s">
        <v>605</v>
      </c>
    </row>
    <row r="2" spans="1:10" x14ac:dyDescent="0.3">
      <c r="A2" t="s">
        <v>32</v>
      </c>
      <c r="B2" t="s">
        <v>608</v>
      </c>
      <c r="C2">
        <f>VLOOKUP($B2, '2017 Assembly Results'!$C$2:$F$568, 2, FALSE)</f>
        <v>0</v>
      </c>
      <c r="D2">
        <f>VLOOKUP($B2, '2017 Assembly Results'!$C$2:$F$568, 3, FALSE)</f>
        <v>0</v>
      </c>
      <c r="E2">
        <f>VLOOKUP($B2, '2017 Assembly Results'!$C$2:$F$568, 4, FALSE)</f>
        <v>0</v>
      </c>
      <c r="F2" s="2" t="e">
        <f t="shared" ref="F2:F52" si="0">C2/E2</f>
        <v>#DIV/0!</v>
      </c>
      <c r="G2" s="2" t="e">
        <f t="shared" ref="G2:G52" si="1">D2/E2</f>
        <v>#DIV/0!</v>
      </c>
      <c r="H2" s="2" t="e">
        <f t="shared" ref="H2:H52" si="2">(C2-D2)/E2</f>
        <v>#DIV/0!</v>
      </c>
      <c r="I2" s="1" t="str">
        <f>VLOOKUP($B2, '2017 Assembly Results'!$C$2:$G$568, 5, FALSE)</f>
        <v>6</v>
      </c>
      <c r="J2">
        <f>COUNTIF('2017 Assembly Results'!$C$2:$C$568, B2)</f>
        <v>1</v>
      </c>
    </row>
    <row r="3" spans="1:10" x14ac:dyDescent="0.3">
      <c r="A3" t="s">
        <v>32</v>
      </c>
      <c r="B3" t="s">
        <v>268</v>
      </c>
      <c r="C3">
        <f>VLOOKUP($B3, '2017 Assembly Results'!$C$2:$F$568, 2, FALSE)</f>
        <v>0</v>
      </c>
      <c r="D3">
        <f>VLOOKUP($B3, '2017 Assembly Results'!$C$2:$F$568, 3, FALSE)</f>
        <v>0</v>
      </c>
      <c r="E3">
        <f>VLOOKUP($B3, '2017 Assembly Results'!$C$2:$F$568, 4, FALSE)</f>
        <v>0</v>
      </c>
      <c r="F3" s="2" t="e">
        <f t="shared" si="0"/>
        <v>#DIV/0!</v>
      </c>
      <c r="G3" s="2" t="e">
        <f t="shared" si="1"/>
        <v>#DIV/0!</v>
      </c>
      <c r="H3" s="2" t="e">
        <f t="shared" si="2"/>
        <v>#DIV/0!</v>
      </c>
      <c r="I3" s="1" t="str">
        <f>VLOOKUP($B3, '2017 Assembly Results'!$C$2:$G$568, 5, FALSE)</f>
        <v>7</v>
      </c>
      <c r="J3">
        <f>COUNTIF('2017 Assembly Results'!$C$2:$C$568, B3)</f>
        <v>1</v>
      </c>
    </row>
    <row r="4" spans="1:10" x14ac:dyDescent="0.3">
      <c r="A4" t="s">
        <v>31</v>
      </c>
      <c r="B4" t="s">
        <v>224</v>
      </c>
      <c r="C4">
        <f>VLOOKUP($B4, '2017 Assembly Results'!$C$2:$F$568, 2, FALSE)</f>
        <v>3228</v>
      </c>
      <c r="D4">
        <f>VLOOKUP($B4, '2017 Assembly Results'!$C$2:$F$568, 3, FALSE)</f>
        <v>1862</v>
      </c>
      <c r="E4">
        <f>VLOOKUP($B4, '2017 Assembly Results'!$C$2:$F$568, 4, FALSE)</f>
        <v>5090</v>
      </c>
      <c r="F4" s="2">
        <f t="shared" si="0"/>
        <v>0.63418467583497051</v>
      </c>
      <c r="G4" s="2">
        <f t="shared" si="1"/>
        <v>0.36581532416502949</v>
      </c>
      <c r="H4" s="2">
        <f t="shared" si="2"/>
        <v>0.26836935166994108</v>
      </c>
      <c r="I4" s="1" t="str">
        <f>VLOOKUP($B4, '2017 Assembly Results'!$C$2:$G$568, 5, FALSE)</f>
        <v>5</v>
      </c>
      <c r="J4">
        <f>COUNTIF('2017 Assembly Results'!$C$2:$C$568, B4)</f>
        <v>1</v>
      </c>
    </row>
    <row r="5" spans="1:10" x14ac:dyDescent="0.3">
      <c r="A5" t="s">
        <v>31</v>
      </c>
      <c r="B5" t="s">
        <v>225</v>
      </c>
      <c r="C5">
        <f>VLOOKUP($B5, '2017 Assembly Results'!$C$2:$F$568, 2, FALSE)</f>
        <v>327</v>
      </c>
      <c r="D5">
        <f>VLOOKUP($B5, '2017 Assembly Results'!$C$2:$F$568, 3, FALSE)</f>
        <v>159</v>
      </c>
      <c r="E5">
        <f>VLOOKUP($B5, '2017 Assembly Results'!$C$2:$F$568, 4, FALSE)</f>
        <v>486</v>
      </c>
      <c r="F5" s="2">
        <f t="shared" si="0"/>
        <v>0.6728395061728395</v>
      </c>
      <c r="G5" s="2">
        <f t="shared" si="1"/>
        <v>0.3271604938271605</v>
      </c>
      <c r="H5" s="2">
        <f t="shared" si="2"/>
        <v>0.34567901234567899</v>
      </c>
      <c r="I5" s="1" t="str">
        <f>VLOOKUP($B5, '2017 Assembly Results'!$C$2:$G$568, 5, FALSE)</f>
        <v>5</v>
      </c>
      <c r="J5">
        <f>COUNTIF('2017 Assembly Results'!$C$2:$C$568, B5)</f>
        <v>1</v>
      </c>
    </row>
    <row r="6" spans="1:10" x14ac:dyDescent="0.3">
      <c r="A6" t="s">
        <v>31</v>
      </c>
      <c r="B6" t="s">
        <v>226</v>
      </c>
      <c r="C6">
        <f>VLOOKUP($B6, '2017 Assembly Results'!$C$2:$F$568, 2, FALSE)</f>
        <v>2210</v>
      </c>
      <c r="D6">
        <f>VLOOKUP($B6, '2017 Assembly Results'!$C$2:$F$568, 3, FALSE)</f>
        <v>1301</v>
      </c>
      <c r="E6">
        <f>VLOOKUP($B6, '2017 Assembly Results'!$C$2:$F$568, 4, FALSE)</f>
        <v>3511</v>
      </c>
      <c r="F6" s="2">
        <f t="shared" si="0"/>
        <v>0.62945029906009686</v>
      </c>
      <c r="G6" s="2">
        <f t="shared" si="1"/>
        <v>0.37054970093990314</v>
      </c>
      <c r="H6" s="2">
        <f t="shared" si="2"/>
        <v>0.25890059812019367</v>
      </c>
      <c r="I6" s="1" t="str">
        <f>VLOOKUP($B6, '2017 Assembly Results'!$C$2:$G$568, 5, FALSE)</f>
        <v>5</v>
      </c>
      <c r="J6">
        <f>COUNTIF('2017 Assembly Results'!$C$2:$C$568, B6)</f>
        <v>1</v>
      </c>
    </row>
    <row r="7" spans="1:10" x14ac:dyDescent="0.3">
      <c r="A7" t="s">
        <v>31</v>
      </c>
      <c r="B7" t="s">
        <v>227</v>
      </c>
      <c r="C7">
        <f>VLOOKUP($B7, '2017 Assembly Results'!$C$2:$F$568, 2, FALSE)</f>
        <v>2959</v>
      </c>
      <c r="D7">
        <f>VLOOKUP($B7, '2017 Assembly Results'!$C$2:$F$568, 3, FALSE)</f>
        <v>1631</v>
      </c>
      <c r="E7">
        <f>VLOOKUP($B7, '2017 Assembly Results'!$C$2:$F$568, 4, FALSE)</f>
        <v>4590</v>
      </c>
      <c r="F7" s="2">
        <f t="shared" si="0"/>
        <v>0.64466230936819169</v>
      </c>
      <c r="G7" s="2">
        <f t="shared" si="1"/>
        <v>0.35533769063180826</v>
      </c>
      <c r="H7" s="2">
        <f t="shared" si="2"/>
        <v>0.28932461873638343</v>
      </c>
      <c r="I7" s="1" t="str">
        <f>VLOOKUP($B7, '2017 Assembly Results'!$C$2:$G$568, 5, FALSE)</f>
        <v>5</v>
      </c>
      <c r="J7">
        <f>COUNTIF('2017 Assembly Results'!$C$2:$C$568, B7)</f>
        <v>1</v>
      </c>
    </row>
    <row r="8" spans="1:10" x14ac:dyDescent="0.3">
      <c r="A8" t="s">
        <v>31</v>
      </c>
      <c r="B8" t="s">
        <v>286</v>
      </c>
      <c r="C8">
        <f>VLOOKUP($B8, '2017 Assembly Results'!$C$2:$F$568, 2, FALSE)</f>
        <v>1939</v>
      </c>
      <c r="D8">
        <f>VLOOKUP($B8, '2017 Assembly Results'!$C$2:$F$568, 3, FALSE)</f>
        <v>1797</v>
      </c>
      <c r="E8">
        <f>VLOOKUP($B8, '2017 Assembly Results'!$C$2:$F$568, 4, FALSE)</f>
        <v>3790</v>
      </c>
      <c r="F8" s="2">
        <f t="shared" si="0"/>
        <v>0.51160949868073879</v>
      </c>
      <c r="G8" s="2">
        <f t="shared" si="1"/>
        <v>0.4741424802110818</v>
      </c>
      <c r="H8" s="2">
        <f t="shared" si="2"/>
        <v>3.7467018469656992E-2</v>
      </c>
      <c r="I8" s="1" t="str">
        <f>VLOOKUP($B8, '2017 Assembly Results'!$C$2:$G$568, 5, FALSE)</f>
        <v>8</v>
      </c>
      <c r="J8">
        <f>COUNTIF('2017 Assembly Results'!$C$2:$C$568, B8)</f>
        <v>1</v>
      </c>
    </row>
    <row r="9" spans="1:10" x14ac:dyDescent="0.3">
      <c r="A9" t="s">
        <v>31</v>
      </c>
      <c r="B9" t="s">
        <v>243</v>
      </c>
      <c r="C9">
        <f>VLOOKUP($B9, '2017 Assembly Results'!$C$2:$F$568, 2, FALSE)</f>
        <v>0</v>
      </c>
      <c r="D9">
        <f>VLOOKUP($B9, '2017 Assembly Results'!$C$2:$F$568, 3, FALSE)</f>
        <v>0</v>
      </c>
      <c r="E9">
        <f>VLOOKUP($B9, '2017 Assembly Results'!$C$2:$F$568, 4, FALSE)</f>
        <v>0</v>
      </c>
      <c r="F9" s="2" t="e">
        <f t="shared" si="0"/>
        <v>#DIV/0!</v>
      </c>
      <c r="G9" s="2" t="e">
        <f t="shared" si="1"/>
        <v>#DIV/0!</v>
      </c>
      <c r="H9" s="2" t="e">
        <f t="shared" si="2"/>
        <v>#DIV/0!</v>
      </c>
      <c r="I9" s="1" t="str">
        <f>VLOOKUP($B9, '2017 Assembly Results'!$C$2:$G$568, 5, FALSE)</f>
        <v>6</v>
      </c>
      <c r="J9">
        <f>COUNTIF('2017 Assembly Results'!$C$2:$C$568, B9)</f>
        <v>1</v>
      </c>
    </row>
    <row r="10" spans="1:10" x14ac:dyDescent="0.3">
      <c r="A10" t="s">
        <v>31</v>
      </c>
      <c r="B10" t="s">
        <v>228</v>
      </c>
      <c r="C10">
        <f>VLOOKUP($B10, '2017 Assembly Results'!$C$2:$F$568, 2, FALSE)</f>
        <v>483</v>
      </c>
      <c r="D10">
        <f>VLOOKUP($B10, '2017 Assembly Results'!$C$2:$F$568, 3, FALSE)</f>
        <v>249</v>
      </c>
      <c r="E10">
        <f>VLOOKUP($B10, '2017 Assembly Results'!$C$2:$F$568, 4, FALSE)</f>
        <v>732</v>
      </c>
      <c r="F10" s="2">
        <f t="shared" si="0"/>
        <v>0.6598360655737705</v>
      </c>
      <c r="G10" s="2">
        <f t="shared" si="1"/>
        <v>0.3401639344262295</v>
      </c>
      <c r="H10" s="2">
        <f t="shared" si="2"/>
        <v>0.31967213114754101</v>
      </c>
      <c r="I10" s="1" t="str">
        <f>VLOOKUP($B10, '2017 Assembly Results'!$C$2:$G$568, 5, FALSE)</f>
        <v>5</v>
      </c>
      <c r="J10">
        <f>COUNTIF('2017 Assembly Results'!$C$2:$C$568, B10)</f>
        <v>1</v>
      </c>
    </row>
    <row r="11" spans="1:10" x14ac:dyDescent="0.3">
      <c r="A11" t="s">
        <v>31</v>
      </c>
      <c r="B11" t="s">
        <v>229</v>
      </c>
      <c r="C11">
        <f>VLOOKUP($B11, '2017 Assembly Results'!$C$2:$F$568, 2, FALSE)</f>
        <v>12990</v>
      </c>
      <c r="D11">
        <f>VLOOKUP($B11, '2017 Assembly Results'!$C$2:$F$568, 3, FALSE)</f>
        <v>640</v>
      </c>
      <c r="E11">
        <f>VLOOKUP($B11, '2017 Assembly Results'!$C$2:$F$568, 4, FALSE)</f>
        <v>13630</v>
      </c>
      <c r="F11" s="2">
        <f t="shared" si="0"/>
        <v>0.95304475421863533</v>
      </c>
      <c r="G11" s="2">
        <f t="shared" si="1"/>
        <v>4.6955245781364639E-2</v>
      </c>
      <c r="H11" s="2">
        <f t="shared" si="2"/>
        <v>0.90608950843727076</v>
      </c>
      <c r="I11" s="1" t="str">
        <f>VLOOKUP($B11, '2017 Assembly Results'!$C$2:$G$568, 5, FALSE)</f>
        <v>5</v>
      </c>
      <c r="J11">
        <f>COUNTIF('2017 Assembly Results'!$C$2:$C$568, B11)</f>
        <v>1</v>
      </c>
    </row>
    <row r="12" spans="1:10" x14ac:dyDescent="0.3">
      <c r="A12" t="s">
        <v>31</v>
      </c>
      <c r="B12" t="s">
        <v>244</v>
      </c>
      <c r="C12">
        <f>VLOOKUP($B12, '2017 Assembly Results'!$C$2:$F$568, 2, FALSE)</f>
        <v>0</v>
      </c>
      <c r="D12">
        <f>VLOOKUP($B12, '2017 Assembly Results'!$C$2:$F$568, 3, FALSE)</f>
        <v>0</v>
      </c>
      <c r="E12">
        <f>VLOOKUP($B12, '2017 Assembly Results'!$C$2:$F$568, 4, FALSE)</f>
        <v>0</v>
      </c>
      <c r="F12" s="2" t="e">
        <f t="shared" si="0"/>
        <v>#DIV/0!</v>
      </c>
      <c r="G12" s="2" t="e">
        <f t="shared" si="1"/>
        <v>#DIV/0!</v>
      </c>
      <c r="H12" s="2" t="e">
        <f t="shared" si="2"/>
        <v>#DIV/0!</v>
      </c>
      <c r="I12" s="1" t="str">
        <f>VLOOKUP($B12, '2017 Assembly Results'!$C$2:$G$568, 5, FALSE)</f>
        <v>6</v>
      </c>
      <c r="J12">
        <f>COUNTIF('2017 Assembly Results'!$C$2:$C$568, B12)</f>
        <v>1</v>
      </c>
    </row>
    <row r="13" spans="1:10" x14ac:dyDescent="0.3">
      <c r="A13" t="s">
        <v>31</v>
      </c>
      <c r="B13" t="s">
        <v>609</v>
      </c>
      <c r="C13">
        <f>VLOOKUP($B13, '2017 Assembly Results'!$C$2:$F$568, 2, FALSE)</f>
        <v>528</v>
      </c>
      <c r="D13">
        <f>VLOOKUP($B13, '2017 Assembly Results'!$C$2:$F$568, 3, FALSE)</f>
        <v>155</v>
      </c>
      <c r="E13">
        <f>VLOOKUP($B13, '2017 Assembly Results'!$C$2:$F$568, 4, FALSE)</f>
        <v>703</v>
      </c>
      <c r="F13" s="2">
        <f t="shared" si="0"/>
        <v>0.75106685633001424</v>
      </c>
      <c r="G13" s="2">
        <f t="shared" si="1"/>
        <v>0.22048364153627312</v>
      </c>
      <c r="H13" s="2">
        <f t="shared" si="2"/>
        <v>0.53058321479374115</v>
      </c>
      <c r="I13" s="1" t="str">
        <f>VLOOKUP($B13, '2017 Assembly Results'!$C$2:$G$568, 5, FALSE)</f>
        <v>4</v>
      </c>
      <c r="J13">
        <f>COUNTIF('2017 Assembly Results'!$C$2:$C$568, B13)</f>
        <v>1</v>
      </c>
    </row>
    <row r="14" spans="1:10" x14ac:dyDescent="0.3">
      <c r="A14" t="s">
        <v>31</v>
      </c>
      <c r="B14" t="s">
        <v>217</v>
      </c>
      <c r="C14">
        <f>VLOOKUP($B14, '2017 Assembly Results'!$C$2:$F$568, 2, FALSE)</f>
        <v>1171</v>
      </c>
      <c r="D14">
        <f>VLOOKUP($B14, '2017 Assembly Results'!$C$2:$F$568, 3, FALSE)</f>
        <v>644</v>
      </c>
      <c r="E14">
        <f>VLOOKUP($B14, '2017 Assembly Results'!$C$2:$F$568, 4, FALSE)</f>
        <v>1849</v>
      </c>
      <c r="F14" s="2">
        <f t="shared" si="0"/>
        <v>0.63331530557057869</v>
      </c>
      <c r="G14" s="2">
        <f t="shared" si="1"/>
        <v>0.3482963764196863</v>
      </c>
      <c r="H14" s="2">
        <f t="shared" si="2"/>
        <v>0.28501892915089239</v>
      </c>
      <c r="I14" s="1" t="str">
        <f>VLOOKUP($B14, '2017 Assembly Results'!$C$2:$G$568, 5, FALSE)</f>
        <v>4</v>
      </c>
      <c r="J14">
        <f>COUNTIF('2017 Assembly Results'!$C$2:$C$568, B14)</f>
        <v>1</v>
      </c>
    </row>
    <row r="15" spans="1:10" x14ac:dyDescent="0.3">
      <c r="A15" t="s">
        <v>31</v>
      </c>
      <c r="B15" t="s">
        <v>245</v>
      </c>
      <c r="C15">
        <f>VLOOKUP($B15, '2017 Assembly Results'!$C$2:$F$568, 2, FALSE)</f>
        <v>0</v>
      </c>
      <c r="D15">
        <f>VLOOKUP($B15, '2017 Assembly Results'!$C$2:$F$568, 3, FALSE)</f>
        <v>0</v>
      </c>
      <c r="E15">
        <f>VLOOKUP($B15, '2017 Assembly Results'!$C$2:$F$568, 4, FALSE)</f>
        <v>0</v>
      </c>
      <c r="F15" s="2" t="e">
        <f t="shared" si="0"/>
        <v>#DIV/0!</v>
      </c>
      <c r="G15" s="2" t="e">
        <f t="shared" si="1"/>
        <v>#DIV/0!</v>
      </c>
      <c r="H15" s="2" t="e">
        <f t="shared" si="2"/>
        <v>#DIV/0!</v>
      </c>
      <c r="I15" s="1" t="str">
        <f>VLOOKUP($B15, '2017 Assembly Results'!$C$2:$G$568, 5, FALSE)</f>
        <v>6</v>
      </c>
      <c r="J15">
        <f>COUNTIF('2017 Assembly Results'!$C$2:$C$568, B15)</f>
        <v>1</v>
      </c>
    </row>
    <row r="16" spans="1:10" x14ac:dyDescent="0.3">
      <c r="A16" t="s">
        <v>31</v>
      </c>
      <c r="B16" t="s">
        <v>246</v>
      </c>
      <c r="C16">
        <f>VLOOKUP($B16, '2017 Assembly Results'!$C$2:$F$568, 2, FALSE)</f>
        <v>0</v>
      </c>
      <c r="D16">
        <f>VLOOKUP($B16, '2017 Assembly Results'!$C$2:$F$568, 3, FALSE)</f>
        <v>0</v>
      </c>
      <c r="E16">
        <f>VLOOKUP($B16, '2017 Assembly Results'!$C$2:$F$568, 4, FALSE)</f>
        <v>0</v>
      </c>
      <c r="F16" s="2" t="e">
        <f t="shared" si="0"/>
        <v>#DIV/0!</v>
      </c>
      <c r="G16" s="2" t="e">
        <f t="shared" si="1"/>
        <v>#DIV/0!</v>
      </c>
      <c r="H16" s="2" t="e">
        <f t="shared" si="2"/>
        <v>#DIV/0!</v>
      </c>
      <c r="I16" s="1" t="str">
        <f>VLOOKUP($B16, '2017 Assembly Results'!$C$2:$G$568, 5, FALSE)</f>
        <v>6</v>
      </c>
      <c r="J16">
        <f>COUNTIF('2017 Assembly Results'!$C$2:$C$568, B16)</f>
        <v>1</v>
      </c>
    </row>
    <row r="17" spans="1:10" x14ac:dyDescent="0.3">
      <c r="A17" t="s">
        <v>31</v>
      </c>
      <c r="B17" t="s">
        <v>230</v>
      </c>
      <c r="C17">
        <f>VLOOKUP($B17, '2017 Assembly Results'!$C$2:$F$568, 2, FALSE)</f>
        <v>2499</v>
      </c>
      <c r="D17">
        <f>VLOOKUP($B17, '2017 Assembly Results'!$C$2:$F$568, 3, FALSE)</f>
        <v>1284</v>
      </c>
      <c r="E17">
        <f>VLOOKUP($B17, '2017 Assembly Results'!$C$2:$F$568, 4, FALSE)</f>
        <v>3783</v>
      </c>
      <c r="F17" s="2">
        <f t="shared" si="0"/>
        <v>0.66058683584456779</v>
      </c>
      <c r="G17" s="2">
        <f t="shared" si="1"/>
        <v>0.33941316415543221</v>
      </c>
      <c r="H17" s="2">
        <f t="shared" si="2"/>
        <v>0.32117367168913563</v>
      </c>
      <c r="I17" s="1" t="str">
        <f>VLOOKUP($B17, '2017 Assembly Results'!$C$2:$G$568, 5, FALSE)</f>
        <v>5</v>
      </c>
      <c r="J17">
        <f>COUNTIF('2017 Assembly Results'!$C$2:$C$568, B17)</f>
        <v>1</v>
      </c>
    </row>
    <row r="18" spans="1:10" x14ac:dyDescent="0.3">
      <c r="A18" t="s">
        <v>31</v>
      </c>
      <c r="B18" t="s">
        <v>218</v>
      </c>
      <c r="C18">
        <f>VLOOKUP($B18, '2017 Assembly Results'!$C$2:$F$568, 2, FALSE)</f>
        <v>18929</v>
      </c>
      <c r="D18">
        <f>VLOOKUP($B18, '2017 Assembly Results'!$C$2:$F$568, 3, FALSE)</f>
        <v>10429</v>
      </c>
      <c r="E18">
        <f>VLOOKUP($B18, '2017 Assembly Results'!$C$2:$F$568, 4, FALSE)</f>
        <v>29683</v>
      </c>
      <c r="F18" s="2">
        <f t="shared" si="0"/>
        <v>0.63770508371795309</v>
      </c>
      <c r="G18" s="2">
        <f t="shared" si="1"/>
        <v>0.35134588821884583</v>
      </c>
      <c r="H18" s="2">
        <f t="shared" si="2"/>
        <v>0.28635919549910721</v>
      </c>
      <c r="I18" s="1" t="str">
        <f>VLOOKUP($B18, '2017 Assembly Results'!$C$2:$G$568, 5, FALSE)</f>
        <v>4</v>
      </c>
      <c r="J18">
        <f>COUNTIF('2017 Assembly Results'!$C$2:$C$568, B18)</f>
        <v>1</v>
      </c>
    </row>
    <row r="19" spans="1:10" x14ac:dyDescent="0.3">
      <c r="A19" t="s">
        <v>31</v>
      </c>
      <c r="B19" t="s">
        <v>231</v>
      </c>
      <c r="C19">
        <f>VLOOKUP($B19, '2017 Assembly Results'!$C$2:$F$568, 2, FALSE)</f>
        <v>3475</v>
      </c>
      <c r="D19">
        <f>VLOOKUP($B19, '2017 Assembly Results'!$C$2:$F$568, 3, FALSE)</f>
        <v>2227</v>
      </c>
      <c r="E19">
        <f>VLOOKUP($B19, '2017 Assembly Results'!$C$2:$F$568, 4, FALSE)</f>
        <v>5702</v>
      </c>
      <c r="F19" s="2">
        <f t="shared" si="0"/>
        <v>0.60943528586460893</v>
      </c>
      <c r="G19" s="2">
        <f t="shared" si="1"/>
        <v>0.39056471413539107</v>
      </c>
      <c r="H19" s="2">
        <f t="shared" si="2"/>
        <v>0.21887057172921781</v>
      </c>
      <c r="I19" s="1" t="str">
        <f>VLOOKUP($B19, '2017 Assembly Results'!$C$2:$G$568, 5, FALSE)</f>
        <v>5</v>
      </c>
      <c r="J19">
        <f>COUNTIF('2017 Assembly Results'!$C$2:$C$568, B19)</f>
        <v>1</v>
      </c>
    </row>
    <row r="20" spans="1:10" x14ac:dyDescent="0.3">
      <c r="A20" t="s">
        <v>31</v>
      </c>
      <c r="B20" t="s">
        <v>247</v>
      </c>
      <c r="C20">
        <f>VLOOKUP($B20, '2017 Assembly Results'!$C$2:$F$568, 2, FALSE)</f>
        <v>0</v>
      </c>
      <c r="D20">
        <f>VLOOKUP($B20, '2017 Assembly Results'!$C$2:$F$568, 3, FALSE)</f>
        <v>0</v>
      </c>
      <c r="E20">
        <f>VLOOKUP($B20, '2017 Assembly Results'!$C$2:$F$568, 4, FALSE)</f>
        <v>0</v>
      </c>
      <c r="F20" s="2" t="e">
        <f t="shared" si="0"/>
        <v>#DIV/0!</v>
      </c>
      <c r="G20" s="2" t="e">
        <f t="shared" si="1"/>
        <v>#DIV/0!</v>
      </c>
      <c r="H20" s="2" t="e">
        <f t="shared" si="2"/>
        <v>#DIV/0!</v>
      </c>
      <c r="I20" s="1" t="str">
        <f>VLOOKUP($B20, '2017 Assembly Results'!$C$2:$G$568, 5, FALSE)</f>
        <v>6</v>
      </c>
      <c r="J20">
        <f>COUNTIF('2017 Assembly Results'!$C$2:$C$568, B20)</f>
        <v>1</v>
      </c>
    </row>
    <row r="21" spans="1:10" x14ac:dyDescent="0.3">
      <c r="A21" t="s">
        <v>31</v>
      </c>
      <c r="B21" t="s">
        <v>248</v>
      </c>
      <c r="C21">
        <f>VLOOKUP($B21, '2017 Assembly Results'!$C$2:$F$568, 2, FALSE)</f>
        <v>0</v>
      </c>
      <c r="D21">
        <f>VLOOKUP($B21, '2017 Assembly Results'!$C$2:$F$568, 3, FALSE)</f>
        <v>0</v>
      </c>
      <c r="E21">
        <f>VLOOKUP($B21, '2017 Assembly Results'!$C$2:$F$568, 4, FALSE)</f>
        <v>0</v>
      </c>
      <c r="F21" s="2" t="e">
        <f t="shared" si="0"/>
        <v>#DIV/0!</v>
      </c>
      <c r="G21" s="2" t="e">
        <f t="shared" si="1"/>
        <v>#DIV/0!</v>
      </c>
      <c r="H21" s="2" t="e">
        <f t="shared" si="2"/>
        <v>#DIV/0!</v>
      </c>
      <c r="I21" s="1" t="str">
        <f>VLOOKUP($B21, '2017 Assembly Results'!$C$2:$G$568, 5, FALSE)</f>
        <v>6</v>
      </c>
      <c r="J21">
        <f>COUNTIF('2017 Assembly Results'!$C$2:$C$568, B21)</f>
        <v>1</v>
      </c>
    </row>
    <row r="22" spans="1:10" x14ac:dyDescent="0.3">
      <c r="A22" t="s">
        <v>31</v>
      </c>
      <c r="B22" t="s">
        <v>249</v>
      </c>
      <c r="C22">
        <f>VLOOKUP($B22, '2017 Assembly Results'!$C$2:$F$568, 2, FALSE)</f>
        <v>0</v>
      </c>
      <c r="D22">
        <f>VLOOKUP($B22, '2017 Assembly Results'!$C$2:$F$568, 3, FALSE)</f>
        <v>0</v>
      </c>
      <c r="E22">
        <f>VLOOKUP($B22, '2017 Assembly Results'!$C$2:$F$568, 4, FALSE)</f>
        <v>0</v>
      </c>
      <c r="F22" s="2" t="e">
        <f t="shared" si="0"/>
        <v>#DIV/0!</v>
      </c>
      <c r="G22" s="2" t="e">
        <f t="shared" si="1"/>
        <v>#DIV/0!</v>
      </c>
      <c r="H22" s="2" t="e">
        <f t="shared" si="2"/>
        <v>#DIV/0!</v>
      </c>
      <c r="I22" s="1" t="str">
        <f>VLOOKUP($B22, '2017 Assembly Results'!$C$2:$G$568, 5, FALSE)</f>
        <v>6</v>
      </c>
      <c r="J22">
        <f>COUNTIF('2017 Assembly Results'!$C$2:$C$568, B22)</f>
        <v>1</v>
      </c>
    </row>
    <row r="23" spans="1:10" x14ac:dyDescent="0.3">
      <c r="A23" t="s">
        <v>31</v>
      </c>
      <c r="B23" t="s">
        <v>219</v>
      </c>
      <c r="C23">
        <f>VLOOKUP($B23, '2017 Assembly Results'!$C$2:$F$568, 2, FALSE)</f>
        <v>750</v>
      </c>
      <c r="D23">
        <f>VLOOKUP($B23, '2017 Assembly Results'!$C$2:$F$568, 3, FALSE)</f>
        <v>470</v>
      </c>
      <c r="E23">
        <f>VLOOKUP($B23, '2017 Assembly Results'!$C$2:$F$568, 4, FALSE)</f>
        <v>1232</v>
      </c>
      <c r="F23" s="2">
        <f t="shared" si="0"/>
        <v>0.60876623376623373</v>
      </c>
      <c r="G23" s="2">
        <f t="shared" si="1"/>
        <v>0.3814935064935065</v>
      </c>
      <c r="H23" s="2">
        <f t="shared" si="2"/>
        <v>0.22727272727272727</v>
      </c>
      <c r="I23" s="1" t="str">
        <f>VLOOKUP($B23, '2017 Assembly Results'!$C$2:$G$568, 5, FALSE)</f>
        <v>4</v>
      </c>
      <c r="J23">
        <f>COUNTIF('2017 Assembly Results'!$C$2:$C$568, B23)</f>
        <v>1</v>
      </c>
    </row>
    <row r="24" spans="1:10" x14ac:dyDescent="0.3">
      <c r="A24" t="s">
        <v>31</v>
      </c>
      <c r="B24" t="s">
        <v>232</v>
      </c>
      <c r="C24">
        <f>VLOOKUP($B24, '2017 Assembly Results'!$C$2:$F$568, 2, FALSE)</f>
        <v>1684</v>
      </c>
      <c r="D24">
        <f>VLOOKUP($B24, '2017 Assembly Results'!$C$2:$F$568, 3, FALSE)</f>
        <v>51</v>
      </c>
      <c r="E24">
        <f>VLOOKUP($B24, '2017 Assembly Results'!$C$2:$F$568, 4, FALSE)</f>
        <v>1735</v>
      </c>
      <c r="F24" s="2">
        <f t="shared" si="0"/>
        <v>0.97060518731988477</v>
      </c>
      <c r="G24" s="2">
        <f t="shared" si="1"/>
        <v>2.9394812680115272E-2</v>
      </c>
      <c r="H24" s="2">
        <f t="shared" si="2"/>
        <v>0.94121037463976942</v>
      </c>
      <c r="I24" s="1" t="str">
        <f>VLOOKUP($B24, '2017 Assembly Results'!$C$2:$G$568, 5, FALSE)</f>
        <v>5</v>
      </c>
      <c r="J24">
        <f>COUNTIF('2017 Assembly Results'!$C$2:$C$568, B24)</f>
        <v>1</v>
      </c>
    </row>
    <row r="25" spans="1:10" x14ac:dyDescent="0.3">
      <c r="A25" t="s">
        <v>31</v>
      </c>
      <c r="B25" t="s">
        <v>220</v>
      </c>
      <c r="C25">
        <f>VLOOKUP($B25, '2017 Assembly Results'!$C$2:$F$568, 2, FALSE)</f>
        <v>4086</v>
      </c>
      <c r="D25">
        <f>VLOOKUP($B25, '2017 Assembly Results'!$C$2:$F$568, 3, FALSE)</f>
        <v>1064</v>
      </c>
      <c r="E25">
        <f>VLOOKUP($B25, '2017 Assembly Results'!$C$2:$F$568, 4, FALSE)</f>
        <v>5194</v>
      </c>
      <c r="F25" s="2">
        <f t="shared" si="0"/>
        <v>0.78667693492491331</v>
      </c>
      <c r="G25" s="2">
        <f t="shared" si="1"/>
        <v>0.20485175202156333</v>
      </c>
      <c r="H25" s="2">
        <f t="shared" si="2"/>
        <v>0.58182518290335006</v>
      </c>
      <c r="I25" s="1" t="str">
        <f>VLOOKUP($B25, '2017 Assembly Results'!$C$2:$G$568, 5, FALSE)</f>
        <v>4</v>
      </c>
      <c r="J25">
        <f>COUNTIF('2017 Assembly Results'!$C$2:$C$568, B25)</f>
        <v>1</v>
      </c>
    </row>
    <row r="26" spans="1:10" x14ac:dyDescent="0.3">
      <c r="A26" t="s">
        <v>31</v>
      </c>
      <c r="B26" t="s">
        <v>233</v>
      </c>
      <c r="C26">
        <f>VLOOKUP($B26, '2017 Assembly Results'!$C$2:$F$568, 2, FALSE)</f>
        <v>1378</v>
      </c>
      <c r="D26">
        <f>VLOOKUP($B26, '2017 Assembly Results'!$C$2:$F$568, 3, FALSE)</f>
        <v>618</v>
      </c>
      <c r="E26">
        <f>VLOOKUP($B26, '2017 Assembly Results'!$C$2:$F$568, 4, FALSE)</f>
        <v>1996</v>
      </c>
      <c r="F26" s="2">
        <f t="shared" si="0"/>
        <v>0.69038076152304606</v>
      </c>
      <c r="G26" s="2">
        <f t="shared" si="1"/>
        <v>0.30961923847695388</v>
      </c>
      <c r="H26" s="2">
        <f t="shared" si="2"/>
        <v>0.38076152304609218</v>
      </c>
      <c r="I26" s="1" t="str">
        <f>VLOOKUP($B26, '2017 Assembly Results'!$C$2:$G$568, 5, FALSE)</f>
        <v>5</v>
      </c>
      <c r="J26">
        <f>COUNTIF('2017 Assembly Results'!$C$2:$C$568, B26)</f>
        <v>1</v>
      </c>
    </row>
    <row r="27" spans="1:10" x14ac:dyDescent="0.3">
      <c r="A27" t="s">
        <v>31</v>
      </c>
      <c r="B27" t="s">
        <v>250</v>
      </c>
      <c r="C27">
        <f>VLOOKUP($B27, '2017 Assembly Results'!$C$2:$F$568, 2, FALSE)</f>
        <v>0</v>
      </c>
      <c r="D27">
        <f>VLOOKUP($B27, '2017 Assembly Results'!$C$2:$F$568, 3, FALSE)</f>
        <v>0</v>
      </c>
      <c r="E27">
        <f>VLOOKUP($B27, '2017 Assembly Results'!$C$2:$F$568, 4, FALSE)</f>
        <v>0</v>
      </c>
      <c r="F27" s="2" t="e">
        <f t="shared" si="0"/>
        <v>#DIV/0!</v>
      </c>
      <c r="G27" s="2" t="e">
        <f t="shared" si="1"/>
        <v>#DIV/0!</v>
      </c>
      <c r="H27" s="2" t="e">
        <f t="shared" si="2"/>
        <v>#DIV/0!</v>
      </c>
      <c r="I27" s="1" t="str">
        <f>VLOOKUP($B27, '2017 Assembly Results'!$C$2:$G$568, 5, FALSE)</f>
        <v>6</v>
      </c>
      <c r="J27">
        <f>COUNTIF('2017 Assembly Results'!$C$2:$C$568, B27)</f>
        <v>1</v>
      </c>
    </row>
    <row r="28" spans="1:10" x14ac:dyDescent="0.3">
      <c r="A28" t="s">
        <v>31</v>
      </c>
      <c r="B28" t="s">
        <v>234</v>
      </c>
      <c r="C28">
        <f>VLOOKUP($B28, '2017 Assembly Results'!$C$2:$F$568, 2, FALSE)</f>
        <v>1279</v>
      </c>
      <c r="D28">
        <f>VLOOKUP($B28, '2017 Assembly Results'!$C$2:$F$568, 3, FALSE)</f>
        <v>877</v>
      </c>
      <c r="E28">
        <f>VLOOKUP($B28, '2017 Assembly Results'!$C$2:$F$568, 4, FALSE)</f>
        <v>2156</v>
      </c>
      <c r="F28" s="2">
        <f t="shared" si="0"/>
        <v>0.5932282003710575</v>
      </c>
      <c r="G28" s="2">
        <f t="shared" si="1"/>
        <v>0.4067717996289425</v>
      </c>
      <c r="H28" s="2">
        <f t="shared" si="2"/>
        <v>0.18645640074211503</v>
      </c>
      <c r="I28" s="1" t="str">
        <f>VLOOKUP($B28, '2017 Assembly Results'!$C$2:$G$568, 5, FALSE)</f>
        <v>5</v>
      </c>
      <c r="J28">
        <f>COUNTIF('2017 Assembly Results'!$C$2:$C$568, B28)</f>
        <v>1</v>
      </c>
    </row>
    <row r="29" spans="1:10" x14ac:dyDescent="0.3">
      <c r="A29" t="s">
        <v>31</v>
      </c>
      <c r="B29" t="s">
        <v>251</v>
      </c>
      <c r="C29">
        <f>VLOOKUP($B29, '2017 Assembly Results'!$C$2:$F$568, 2, FALSE)</f>
        <v>0</v>
      </c>
      <c r="D29">
        <f>VLOOKUP($B29, '2017 Assembly Results'!$C$2:$F$568, 3, FALSE)</f>
        <v>0</v>
      </c>
      <c r="E29">
        <f>VLOOKUP($B29, '2017 Assembly Results'!$C$2:$F$568, 4, FALSE)</f>
        <v>0</v>
      </c>
      <c r="F29" s="2" t="e">
        <f t="shared" si="0"/>
        <v>#DIV/0!</v>
      </c>
      <c r="G29" s="2" t="e">
        <f t="shared" si="1"/>
        <v>#DIV/0!</v>
      </c>
      <c r="H29" s="2" t="e">
        <f t="shared" si="2"/>
        <v>#DIV/0!</v>
      </c>
      <c r="I29" s="1" t="str">
        <f>VLOOKUP($B29, '2017 Assembly Results'!$C$2:$G$568, 5, FALSE)</f>
        <v>6</v>
      </c>
      <c r="J29">
        <f>COUNTIF('2017 Assembly Results'!$C$2:$C$568, B29)</f>
        <v>1</v>
      </c>
    </row>
    <row r="30" spans="1:10" x14ac:dyDescent="0.3">
      <c r="A30" t="s">
        <v>31</v>
      </c>
      <c r="B30" t="s">
        <v>252</v>
      </c>
      <c r="C30">
        <f>VLOOKUP($B30, '2017 Assembly Results'!$C$2:$F$568, 2, FALSE)</f>
        <v>0</v>
      </c>
      <c r="D30">
        <f>VLOOKUP($B30, '2017 Assembly Results'!$C$2:$F$568, 3, FALSE)</f>
        <v>0</v>
      </c>
      <c r="E30">
        <f>VLOOKUP($B30, '2017 Assembly Results'!$C$2:$F$568, 4, FALSE)</f>
        <v>0</v>
      </c>
      <c r="F30" s="2" t="e">
        <f t="shared" si="0"/>
        <v>#DIV/0!</v>
      </c>
      <c r="G30" s="2" t="e">
        <f t="shared" si="1"/>
        <v>#DIV/0!</v>
      </c>
      <c r="H30" s="2" t="e">
        <f t="shared" si="2"/>
        <v>#DIV/0!</v>
      </c>
      <c r="I30" s="1" t="str">
        <f>VLOOKUP($B30, '2017 Assembly Results'!$C$2:$G$568, 5, FALSE)</f>
        <v>6</v>
      </c>
      <c r="J30">
        <f>COUNTIF('2017 Assembly Results'!$C$2:$C$568, B30)</f>
        <v>1</v>
      </c>
    </row>
    <row r="31" spans="1:10" x14ac:dyDescent="0.3">
      <c r="A31" t="s">
        <v>31</v>
      </c>
      <c r="B31" t="s">
        <v>287</v>
      </c>
      <c r="C31">
        <f>VLOOKUP($B31, '2017 Assembly Results'!$C$2:$F$568, 2, FALSE)</f>
        <v>2658</v>
      </c>
      <c r="D31">
        <f>VLOOKUP($B31, '2017 Assembly Results'!$C$2:$F$568, 3, FALSE)</f>
        <v>1056</v>
      </c>
      <c r="E31">
        <f>VLOOKUP($B31, '2017 Assembly Results'!$C$2:$F$568, 4, FALSE)</f>
        <v>3754</v>
      </c>
      <c r="F31" s="2">
        <f t="shared" si="0"/>
        <v>0.70804475226425145</v>
      </c>
      <c r="G31" s="2">
        <f t="shared" si="1"/>
        <v>0.28129994672349495</v>
      </c>
      <c r="H31" s="2">
        <f t="shared" si="2"/>
        <v>0.4267448055407565</v>
      </c>
      <c r="I31" s="1" t="str">
        <f>VLOOKUP($B31, '2017 Assembly Results'!$C$2:$G$568, 5, FALSE)</f>
        <v>8</v>
      </c>
      <c r="J31">
        <f>COUNTIF('2017 Assembly Results'!$C$2:$C$568, B31)</f>
        <v>1</v>
      </c>
    </row>
    <row r="32" spans="1:10" x14ac:dyDescent="0.3">
      <c r="A32" t="s">
        <v>31</v>
      </c>
      <c r="B32" t="s">
        <v>288</v>
      </c>
      <c r="C32">
        <f>VLOOKUP($B32, '2017 Assembly Results'!$C$2:$F$568, 2, FALSE)</f>
        <v>4</v>
      </c>
      <c r="D32">
        <f>VLOOKUP($B32, '2017 Assembly Results'!$C$2:$F$568, 3, FALSE)</f>
        <v>11</v>
      </c>
      <c r="E32">
        <f>VLOOKUP($B32, '2017 Assembly Results'!$C$2:$F$568, 4, FALSE)</f>
        <v>16</v>
      </c>
      <c r="F32" s="2">
        <f t="shared" si="0"/>
        <v>0.25</v>
      </c>
      <c r="G32" s="2">
        <f t="shared" si="1"/>
        <v>0.6875</v>
      </c>
      <c r="H32" s="2">
        <f t="shared" si="2"/>
        <v>-0.4375</v>
      </c>
      <c r="I32" s="1" t="str">
        <f>VLOOKUP($B32, '2017 Assembly Results'!$C$2:$G$568, 5, FALSE)</f>
        <v>8</v>
      </c>
      <c r="J32">
        <f>COUNTIF('2017 Assembly Results'!$C$2:$C$568, B32)</f>
        <v>1</v>
      </c>
    </row>
    <row r="33" spans="1:10" x14ac:dyDescent="0.3">
      <c r="A33" t="s">
        <v>31</v>
      </c>
      <c r="B33" t="s">
        <v>235</v>
      </c>
      <c r="C33">
        <f>VLOOKUP($B33, '2017 Assembly Results'!$C$2:$F$568, 2, FALSE)</f>
        <v>2138</v>
      </c>
      <c r="D33">
        <f>VLOOKUP($B33, '2017 Assembly Results'!$C$2:$F$568, 3, FALSE)</f>
        <v>1227</v>
      </c>
      <c r="E33">
        <f>VLOOKUP($B33, '2017 Assembly Results'!$C$2:$F$568, 4, FALSE)</f>
        <v>3365</v>
      </c>
      <c r="F33" s="2">
        <f t="shared" si="0"/>
        <v>0.63536404160475479</v>
      </c>
      <c r="G33" s="2">
        <f t="shared" si="1"/>
        <v>0.36463595839524515</v>
      </c>
      <c r="H33" s="2">
        <f t="shared" si="2"/>
        <v>0.27072808320950964</v>
      </c>
      <c r="I33" s="1" t="str">
        <f>VLOOKUP($B33, '2017 Assembly Results'!$C$2:$G$568, 5, FALSE)</f>
        <v>5</v>
      </c>
      <c r="J33">
        <f>COUNTIF('2017 Assembly Results'!$C$2:$C$568, B33)</f>
        <v>1</v>
      </c>
    </row>
    <row r="34" spans="1:10" x14ac:dyDescent="0.3">
      <c r="A34" t="s">
        <v>31</v>
      </c>
      <c r="B34" t="s">
        <v>253</v>
      </c>
      <c r="C34">
        <f>VLOOKUP($B34, '2017 Assembly Results'!$C$2:$F$568, 2, FALSE)</f>
        <v>0</v>
      </c>
      <c r="D34">
        <f>VLOOKUP($B34, '2017 Assembly Results'!$C$2:$F$568, 3, FALSE)</f>
        <v>0</v>
      </c>
      <c r="E34">
        <f>VLOOKUP($B34, '2017 Assembly Results'!$C$2:$F$568, 4, FALSE)</f>
        <v>0</v>
      </c>
      <c r="F34" s="2" t="e">
        <f t="shared" si="0"/>
        <v>#DIV/0!</v>
      </c>
      <c r="G34" s="2" t="e">
        <f t="shared" si="1"/>
        <v>#DIV/0!</v>
      </c>
      <c r="H34" s="2" t="e">
        <f t="shared" si="2"/>
        <v>#DIV/0!</v>
      </c>
      <c r="I34" s="1" t="str">
        <f>VLOOKUP($B34, '2017 Assembly Results'!$C$2:$G$568, 5, FALSE)</f>
        <v>6</v>
      </c>
      <c r="J34">
        <f>COUNTIF('2017 Assembly Results'!$C$2:$C$568, B34)</f>
        <v>1</v>
      </c>
    </row>
    <row r="35" spans="1:10" x14ac:dyDescent="0.3">
      <c r="A35" t="s">
        <v>31</v>
      </c>
      <c r="B35" t="s">
        <v>254</v>
      </c>
      <c r="C35">
        <f>VLOOKUP($B35, '2017 Assembly Results'!$C$2:$F$568, 2, FALSE)</f>
        <v>0</v>
      </c>
      <c r="D35">
        <f>VLOOKUP($B35, '2017 Assembly Results'!$C$2:$F$568, 3, FALSE)</f>
        <v>0</v>
      </c>
      <c r="E35">
        <f>VLOOKUP($B35, '2017 Assembly Results'!$C$2:$F$568, 4, FALSE)</f>
        <v>0</v>
      </c>
      <c r="F35" s="2" t="e">
        <f t="shared" si="0"/>
        <v>#DIV/0!</v>
      </c>
      <c r="G35" s="2" t="e">
        <f t="shared" si="1"/>
        <v>#DIV/0!</v>
      </c>
      <c r="H35" s="2" t="e">
        <f t="shared" si="2"/>
        <v>#DIV/0!</v>
      </c>
      <c r="I35" s="1" t="str">
        <f>VLOOKUP($B35, '2017 Assembly Results'!$C$2:$G$568, 5, FALSE)</f>
        <v>6</v>
      </c>
      <c r="J35">
        <f>COUNTIF('2017 Assembly Results'!$C$2:$C$568, B35)</f>
        <v>1</v>
      </c>
    </row>
    <row r="36" spans="1:10" x14ac:dyDescent="0.3">
      <c r="A36" t="s">
        <v>31</v>
      </c>
      <c r="B36" t="s">
        <v>610</v>
      </c>
      <c r="C36">
        <f>VLOOKUP($B36, '2017 Assembly Results'!$C$2:$F$568, 2, FALSE)</f>
        <v>0</v>
      </c>
      <c r="D36">
        <f>VLOOKUP($B36, '2017 Assembly Results'!$C$2:$F$568, 3, FALSE)</f>
        <v>0</v>
      </c>
      <c r="E36">
        <f>VLOOKUP($B36, '2017 Assembly Results'!$C$2:$F$568, 4, FALSE)</f>
        <v>0</v>
      </c>
      <c r="F36" s="2" t="e">
        <f t="shared" si="0"/>
        <v>#DIV/0!</v>
      </c>
      <c r="G36" s="2" t="e">
        <f t="shared" si="1"/>
        <v>#DIV/0!</v>
      </c>
      <c r="H36" s="2" t="e">
        <f t="shared" si="2"/>
        <v>#DIV/0!</v>
      </c>
      <c r="I36" s="1" t="str">
        <f>VLOOKUP($B36, '2017 Assembly Results'!$C$2:$G$568, 5, FALSE)</f>
        <v>6</v>
      </c>
      <c r="J36">
        <f>COUNTIF('2017 Assembly Results'!$C$2:$C$568, B36)</f>
        <v>1</v>
      </c>
    </row>
    <row r="37" spans="1:10" x14ac:dyDescent="0.3">
      <c r="A37" t="s">
        <v>31</v>
      </c>
      <c r="B37" t="s">
        <v>221</v>
      </c>
      <c r="C37">
        <f>VLOOKUP($B37, '2017 Assembly Results'!$C$2:$F$568, 2, FALSE)</f>
        <v>12909</v>
      </c>
      <c r="D37">
        <f>VLOOKUP($B37, '2017 Assembly Results'!$C$2:$F$568, 3, FALSE)</f>
        <v>4961</v>
      </c>
      <c r="E37">
        <f>VLOOKUP($B37, '2017 Assembly Results'!$C$2:$F$568, 4, FALSE)</f>
        <v>18057</v>
      </c>
      <c r="F37" s="2">
        <f t="shared" si="0"/>
        <v>0.71490280777537796</v>
      </c>
      <c r="G37" s="2">
        <f t="shared" si="1"/>
        <v>0.27474109763526611</v>
      </c>
      <c r="H37" s="2">
        <f t="shared" si="2"/>
        <v>0.44016171014011185</v>
      </c>
      <c r="I37" s="1" t="str">
        <f>VLOOKUP($B37, '2017 Assembly Results'!$C$2:$G$568, 5, FALSE)</f>
        <v>4</v>
      </c>
      <c r="J37">
        <f>COUNTIF('2017 Assembly Results'!$C$2:$C$568, B37)</f>
        <v>1</v>
      </c>
    </row>
    <row r="38" spans="1:10" x14ac:dyDescent="0.3">
      <c r="A38" t="s">
        <v>31</v>
      </c>
      <c r="B38" t="s">
        <v>236</v>
      </c>
      <c r="C38">
        <f>VLOOKUP($B38, '2017 Assembly Results'!$C$2:$F$568, 2, FALSE)</f>
        <v>539</v>
      </c>
      <c r="D38">
        <f>VLOOKUP($B38, '2017 Assembly Results'!$C$2:$F$568, 3, FALSE)</f>
        <v>110</v>
      </c>
      <c r="E38">
        <f>VLOOKUP($B38, '2017 Assembly Results'!$C$2:$F$568, 4, FALSE)</f>
        <v>649</v>
      </c>
      <c r="F38" s="2">
        <f t="shared" si="0"/>
        <v>0.83050847457627119</v>
      </c>
      <c r="G38" s="2">
        <f t="shared" si="1"/>
        <v>0.16949152542372881</v>
      </c>
      <c r="H38" s="2">
        <f t="shared" si="2"/>
        <v>0.66101694915254239</v>
      </c>
      <c r="I38" s="1" t="str">
        <f>VLOOKUP($B38, '2017 Assembly Results'!$C$2:$G$568, 5, FALSE)</f>
        <v>5</v>
      </c>
      <c r="J38">
        <f>COUNTIF('2017 Assembly Results'!$C$2:$C$568, B38)</f>
        <v>1</v>
      </c>
    </row>
    <row r="39" spans="1:10" x14ac:dyDescent="0.3">
      <c r="A39" t="s">
        <v>29</v>
      </c>
      <c r="B39" t="s">
        <v>237</v>
      </c>
      <c r="C39">
        <f>VLOOKUP($B39, '2017 Assembly Results'!$C$2:$F$568, 2, FALSE)</f>
        <v>8769</v>
      </c>
      <c r="D39">
        <f>VLOOKUP($B39, '2017 Assembly Results'!$C$2:$F$568, 3, FALSE)</f>
        <v>4802</v>
      </c>
      <c r="E39">
        <f>VLOOKUP($B39, '2017 Assembly Results'!$C$2:$F$568, 4, FALSE)</f>
        <v>13571</v>
      </c>
      <c r="F39" s="2">
        <f t="shared" si="0"/>
        <v>0.64615724707096012</v>
      </c>
      <c r="G39" s="2">
        <f t="shared" si="1"/>
        <v>0.35384275292903988</v>
      </c>
      <c r="H39" s="2">
        <f t="shared" si="2"/>
        <v>0.29231449414192029</v>
      </c>
      <c r="I39" s="1" t="str">
        <f>VLOOKUP($B39, '2017 Assembly Results'!$C$2:$G$568, 5, FALSE)</f>
        <v>5</v>
      </c>
      <c r="J39">
        <f>COUNTIF('2017 Assembly Results'!$C$2:$C$568, B39)</f>
        <v>1</v>
      </c>
    </row>
    <row r="40" spans="1:10" x14ac:dyDescent="0.3">
      <c r="A40" t="s">
        <v>29</v>
      </c>
      <c r="B40" t="s">
        <v>190</v>
      </c>
      <c r="C40">
        <f>VLOOKUP($B40, '2017 Assembly Results'!$C$2:$F$568, 2, FALSE)</f>
        <v>3549</v>
      </c>
      <c r="D40">
        <f>VLOOKUP($B40, '2017 Assembly Results'!$C$2:$F$568, 3, FALSE)</f>
        <v>2541</v>
      </c>
      <c r="E40">
        <f>VLOOKUP($B40, '2017 Assembly Results'!$C$2:$F$568, 4, FALSE)</f>
        <v>6124</v>
      </c>
      <c r="F40" s="2">
        <f t="shared" si="0"/>
        <v>0.57952318745917697</v>
      </c>
      <c r="G40" s="2">
        <f t="shared" si="1"/>
        <v>0.4149248856956238</v>
      </c>
      <c r="H40" s="2">
        <f t="shared" si="2"/>
        <v>0.16459830176355322</v>
      </c>
      <c r="I40" s="1" t="str">
        <f>VLOOKUP($B40, '2017 Assembly Results'!$C$2:$G$568, 5, FALSE)</f>
        <v>3</v>
      </c>
      <c r="J40">
        <f>COUNTIF('2017 Assembly Results'!$C$2:$C$568, B40)</f>
        <v>1</v>
      </c>
    </row>
    <row r="41" spans="1:10" x14ac:dyDescent="0.3">
      <c r="A41" t="s">
        <v>29</v>
      </c>
      <c r="B41" t="s">
        <v>192</v>
      </c>
      <c r="C41">
        <f>VLOOKUP($B41, '2017 Assembly Results'!$C$2:$F$568, 2, FALSE)</f>
        <v>5188</v>
      </c>
      <c r="D41">
        <f>VLOOKUP($B41, '2017 Assembly Results'!$C$2:$F$568, 3, FALSE)</f>
        <v>2322</v>
      </c>
      <c r="E41">
        <f>VLOOKUP($B41, '2017 Assembly Results'!$C$2:$F$568, 4, FALSE)</f>
        <v>7558</v>
      </c>
      <c r="F41" s="2">
        <f t="shared" si="0"/>
        <v>0.68642498015347975</v>
      </c>
      <c r="G41" s="2">
        <f t="shared" si="1"/>
        <v>0.30722413336861604</v>
      </c>
      <c r="H41" s="2">
        <f t="shared" si="2"/>
        <v>0.37920084678486371</v>
      </c>
      <c r="I41" s="1" t="str">
        <f>VLOOKUP($B41, '2017 Assembly Results'!$C$2:$G$568, 5, FALSE)</f>
        <v>3</v>
      </c>
      <c r="J41">
        <f>COUNTIF('2017 Assembly Results'!$C$2:$C$568, B41)</f>
        <v>1</v>
      </c>
    </row>
    <row r="42" spans="1:10" x14ac:dyDescent="0.3">
      <c r="A42" t="s">
        <v>29</v>
      </c>
      <c r="B42" t="s">
        <v>137</v>
      </c>
      <c r="C42">
        <v>2539</v>
      </c>
      <c r="D42">
        <v>1149</v>
      </c>
      <c r="E42">
        <v>3710</v>
      </c>
      <c r="F42" s="2">
        <f t="shared" si="0"/>
        <v>0.68436657681940705</v>
      </c>
      <c r="G42" s="2">
        <f t="shared" si="1"/>
        <v>0.30970350404312669</v>
      </c>
      <c r="H42" s="2">
        <f t="shared" si="2"/>
        <v>0.3746630727762803</v>
      </c>
      <c r="I42" s="1">
        <v>3</v>
      </c>
      <c r="J42">
        <f>COUNTIF('2017 Assembly Results'!$C$2:$C$568, B42)</f>
        <v>3</v>
      </c>
    </row>
    <row r="43" spans="1:10" x14ac:dyDescent="0.3">
      <c r="A43" t="s">
        <v>29</v>
      </c>
      <c r="B43" t="s">
        <v>193</v>
      </c>
      <c r="C43">
        <f>VLOOKUP($B43, '2017 Assembly Results'!$C$2:$F$568, 2, FALSE)</f>
        <v>2001</v>
      </c>
      <c r="D43">
        <f>VLOOKUP($B43, '2017 Assembly Results'!$C$2:$F$568, 3, FALSE)</f>
        <v>1019</v>
      </c>
      <c r="E43">
        <f>VLOOKUP($B43, '2017 Assembly Results'!$C$2:$F$568, 4, FALSE)</f>
        <v>3052</v>
      </c>
      <c r="F43" s="2">
        <f t="shared" si="0"/>
        <v>0.65563564875491476</v>
      </c>
      <c r="G43" s="2">
        <f t="shared" si="1"/>
        <v>0.33387942332896459</v>
      </c>
      <c r="H43" s="2">
        <f t="shared" si="2"/>
        <v>0.32175622542595017</v>
      </c>
      <c r="I43" s="1" t="str">
        <f>VLOOKUP($B43, '2017 Assembly Results'!$C$2:$G$568, 5, FALSE)</f>
        <v>3</v>
      </c>
      <c r="J43">
        <f>COUNTIF('2017 Assembly Results'!$C$2:$C$568, B43)</f>
        <v>1</v>
      </c>
    </row>
    <row r="44" spans="1:10" x14ac:dyDescent="0.3">
      <c r="A44" t="s">
        <v>29</v>
      </c>
      <c r="B44" t="s">
        <v>222</v>
      </c>
      <c r="C44">
        <f>VLOOKUP($B44, '2017 Assembly Results'!$C$2:$F$568, 2, FALSE)</f>
        <v>9814</v>
      </c>
      <c r="D44">
        <f>VLOOKUP($B44, '2017 Assembly Results'!$C$2:$F$568, 3, FALSE)</f>
        <v>6086</v>
      </c>
      <c r="E44">
        <f>VLOOKUP($B44, '2017 Assembly Results'!$C$2:$F$568, 4, FALSE)</f>
        <v>16110</v>
      </c>
      <c r="F44" s="2">
        <f t="shared" si="0"/>
        <v>0.60918684047175664</v>
      </c>
      <c r="G44" s="2">
        <f t="shared" si="1"/>
        <v>0.37777777777777777</v>
      </c>
      <c r="H44" s="2">
        <f t="shared" si="2"/>
        <v>0.2314090626939789</v>
      </c>
      <c r="I44" s="1" t="str">
        <f>VLOOKUP($B44, '2017 Assembly Results'!$C$2:$G$568, 5, FALSE)</f>
        <v>4</v>
      </c>
      <c r="J44">
        <f>COUNTIF('2017 Assembly Results'!$C$2:$C$568, B44)</f>
        <v>2</v>
      </c>
    </row>
    <row r="45" spans="1:10" x14ac:dyDescent="0.3">
      <c r="A45" t="s">
        <v>29</v>
      </c>
      <c r="B45" t="s">
        <v>194</v>
      </c>
      <c r="C45">
        <f>VLOOKUP($B45, '2017 Assembly Results'!$C$2:$F$568, 2, FALSE)</f>
        <v>946</v>
      </c>
      <c r="D45">
        <f>VLOOKUP($B45, '2017 Assembly Results'!$C$2:$F$568, 3, FALSE)</f>
        <v>431</v>
      </c>
      <c r="E45">
        <f>VLOOKUP($B45, '2017 Assembly Results'!$C$2:$F$568, 4, FALSE)</f>
        <v>1392</v>
      </c>
      <c r="F45" s="2">
        <f t="shared" si="0"/>
        <v>0.6795977011494253</v>
      </c>
      <c r="G45" s="2">
        <f t="shared" si="1"/>
        <v>0.30962643678160917</v>
      </c>
      <c r="H45" s="2">
        <f t="shared" si="2"/>
        <v>0.36997126436781608</v>
      </c>
      <c r="I45" s="1" t="str">
        <f>VLOOKUP($B45, '2017 Assembly Results'!$C$2:$G$568, 5, FALSE)</f>
        <v>3</v>
      </c>
      <c r="J45">
        <f>COUNTIF('2017 Assembly Results'!$C$2:$C$568, B45)</f>
        <v>1</v>
      </c>
    </row>
    <row r="46" spans="1:10" x14ac:dyDescent="0.3">
      <c r="A46" t="s">
        <v>29</v>
      </c>
      <c r="B46" t="s">
        <v>196</v>
      </c>
      <c r="C46">
        <f>VLOOKUP($B46, '2017 Assembly Results'!$C$2:$F$568, 2, FALSE)</f>
        <v>1969</v>
      </c>
      <c r="D46">
        <f>VLOOKUP($B46, '2017 Assembly Results'!$C$2:$F$568, 3, FALSE)</f>
        <v>352</v>
      </c>
      <c r="E46">
        <f>VLOOKUP($B46, '2017 Assembly Results'!$C$2:$F$568, 4, FALSE)</f>
        <v>2355</v>
      </c>
      <c r="F46" s="2">
        <f t="shared" si="0"/>
        <v>0.83609341825902339</v>
      </c>
      <c r="G46" s="2">
        <f t="shared" si="1"/>
        <v>0.1494692144373673</v>
      </c>
      <c r="H46" s="2">
        <f t="shared" si="2"/>
        <v>0.68662420382165601</v>
      </c>
      <c r="I46" s="1" t="str">
        <f>VLOOKUP($B46, '2017 Assembly Results'!$C$2:$G$568, 5, FALSE)</f>
        <v>3</v>
      </c>
      <c r="J46">
        <f>COUNTIF('2017 Assembly Results'!$C$2:$C$568, B46)</f>
        <v>1</v>
      </c>
    </row>
    <row r="47" spans="1:10" x14ac:dyDescent="0.3">
      <c r="A47" t="s">
        <v>29</v>
      </c>
      <c r="B47" t="s">
        <v>105</v>
      </c>
      <c r="C47">
        <f>VLOOKUP($B47, '2017 Assembly Results'!$C$2:$F$568, 2, FALSE)</f>
        <v>13144</v>
      </c>
      <c r="D47">
        <f>VLOOKUP($B47, '2017 Assembly Results'!$C$2:$F$568, 3, FALSE)</f>
        <v>9882</v>
      </c>
      <c r="E47">
        <f>VLOOKUP($B47, '2017 Assembly Results'!$C$2:$F$568, 4, FALSE)</f>
        <v>23305</v>
      </c>
      <c r="F47" s="2">
        <f t="shared" si="0"/>
        <v>0.56399914181506117</v>
      </c>
      <c r="G47" s="2">
        <f t="shared" si="1"/>
        <v>0.42402917828792103</v>
      </c>
      <c r="H47" s="2">
        <f t="shared" si="2"/>
        <v>0.13996996352714011</v>
      </c>
      <c r="I47" s="1" t="str">
        <f>VLOOKUP($B47, '2017 Assembly Results'!$C$2:$G$568, 5, FALSE)</f>
        <v>4</v>
      </c>
      <c r="J47">
        <f>COUNTIF('2017 Assembly Results'!$C$2:$C$568, B47)</f>
        <v>5</v>
      </c>
    </row>
    <row r="48" spans="1:10" x14ac:dyDescent="0.3">
      <c r="A48" t="s">
        <v>29</v>
      </c>
      <c r="B48" t="s">
        <v>240</v>
      </c>
      <c r="C48">
        <f>VLOOKUP($B48, '2017 Assembly Results'!$C$2:$F$568, 2, FALSE)</f>
        <v>1039</v>
      </c>
      <c r="D48">
        <f>VLOOKUP($B48, '2017 Assembly Results'!$C$2:$F$568, 3, FALSE)</f>
        <v>775</v>
      </c>
      <c r="E48">
        <f>VLOOKUP($B48, '2017 Assembly Results'!$C$2:$F$568, 4, FALSE)</f>
        <v>1814</v>
      </c>
      <c r="F48" s="2">
        <f t="shared" si="0"/>
        <v>0.57276736493936053</v>
      </c>
      <c r="G48" s="2">
        <f t="shared" si="1"/>
        <v>0.42723263506063947</v>
      </c>
      <c r="H48" s="2">
        <f t="shared" si="2"/>
        <v>0.14553472987872107</v>
      </c>
      <c r="I48" s="1" t="str">
        <f>VLOOKUP($B48, '2017 Assembly Results'!$C$2:$G$568, 5, FALSE)</f>
        <v>5</v>
      </c>
      <c r="J48">
        <f>COUNTIF('2017 Assembly Results'!$C$2:$C$568, B48)</f>
        <v>1</v>
      </c>
    </row>
    <row r="49" spans="1:10" x14ac:dyDescent="0.3">
      <c r="A49" t="s">
        <v>29</v>
      </c>
      <c r="B49" t="s">
        <v>199</v>
      </c>
      <c r="C49">
        <f>VLOOKUP($B49, '2017 Assembly Results'!$C$2:$F$568, 2, FALSE)</f>
        <v>8266</v>
      </c>
      <c r="D49">
        <f>VLOOKUP($B49, '2017 Assembly Results'!$C$2:$F$568, 3, FALSE)</f>
        <v>3997</v>
      </c>
      <c r="E49">
        <f>VLOOKUP($B49, '2017 Assembly Results'!$C$2:$F$568, 4, FALSE)</f>
        <v>12354</v>
      </c>
      <c r="F49" s="2">
        <f t="shared" si="0"/>
        <v>0.66909502994981385</v>
      </c>
      <c r="G49" s="2">
        <f t="shared" si="1"/>
        <v>0.32353893475797313</v>
      </c>
      <c r="H49" s="2">
        <f t="shared" si="2"/>
        <v>0.34555609519184072</v>
      </c>
      <c r="I49" s="1" t="str">
        <f>VLOOKUP($B49, '2017 Assembly Results'!$C$2:$G$568, 5, FALSE)</f>
        <v>3</v>
      </c>
      <c r="J49">
        <f>COUNTIF('2017 Assembly Results'!$C$2:$C$568, B49)</f>
        <v>1</v>
      </c>
    </row>
    <row r="50" spans="1:10" x14ac:dyDescent="0.3">
      <c r="A50" t="s">
        <v>29</v>
      </c>
      <c r="B50" t="s">
        <v>241</v>
      </c>
      <c r="C50">
        <f>VLOOKUP($B50, '2017 Assembly Results'!$C$2:$F$568, 2, FALSE)</f>
        <v>908</v>
      </c>
      <c r="D50">
        <f>VLOOKUP($B50, '2017 Assembly Results'!$C$2:$F$568, 3, FALSE)</f>
        <v>691</v>
      </c>
      <c r="E50">
        <f>VLOOKUP($B50, '2017 Assembly Results'!$C$2:$F$568, 4, FALSE)</f>
        <v>1599</v>
      </c>
      <c r="F50" s="2">
        <f t="shared" si="0"/>
        <v>0.56785490931832394</v>
      </c>
      <c r="G50" s="2">
        <f t="shared" si="1"/>
        <v>0.43214509068167606</v>
      </c>
      <c r="H50" s="2">
        <f t="shared" si="2"/>
        <v>0.13570981863664791</v>
      </c>
      <c r="I50" s="1" t="str">
        <f>VLOOKUP($B50, '2017 Assembly Results'!$C$2:$G$568, 5, FALSE)</f>
        <v>5</v>
      </c>
      <c r="J50">
        <f>COUNTIF('2017 Assembly Results'!$C$2:$C$568, B50)</f>
        <v>1</v>
      </c>
    </row>
    <row r="51" spans="1:10" x14ac:dyDescent="0.3">
      <c r="A51" t="s">
        <v>29</v>
      </c>
      <c r="B51" t="s">
        <v>242</v>
      </c>
      <c r="C51">
        <f>VLOOKUP($B51, '2017 Assembly Results'!$C$2:$F$568, 2, FALSE)</f>
        <v>2973</v>
      </c>
      <c r="D51">
        <f>VLOOKUP($B51, '2017 Assembly Results'!$C$2:$F$568, 3, FALSE)</f>
        <v>1642</v>
      </c>
      <c r="E51">
        <f>VLOOKUP($B51, '2017 Assembly Results'!$C$2:$F$568, 4, FALSE)</f>
        <v>4615</v>
      </c>
      <c r="F51" s="2">
        <f t="shared" si="0"/>
        <v>0.64420368364030334</v>
      </c>
      <c r="G51" s="2">
        <f t="shared" si="1"/>
        <v>0.35579631635969666</v>
      </c>
      <c r="H51" s="2">
        <f t="shared" si="2"/>
        <v>0.28840736728060673</v>
      </c>
      <c r="I51" s="1" t="str">
        <f>VLOOKUP($B51, '2017 Assembly Results'!$C$2:$G$568, 5, FALSE)</f>
        <v>5</v>
      </c>
      <c r="J51">
        <f>COUNTIF('2017 Assembly Results'!$C$2:$C$568, B51)</f>
        <v>1</v>
      </c>
    </row>
    <row r="52" spans="1:10" x14ac:dyDescent="0.3">
      <c r="A52" t="s">
        <v>29</v>
      </c>
      <c r="B52" t="s">
        <v>200</v>
      </c>
      <c r="C52">
        <f>VLOOKUP($B52, '2017 Assembly Results'!$C$2:$F$568, 2, FALSE)</f>
        <v>1205</v>
      </c>
      <c r="D52">
        <f>VLOOKUP($B52, '2017 Assembly Results'!$C$2:$F$568, 3, FALSE)</f>
        <v>639</v>
      </c>
      <c r="E52">
        <f>VLOOKUP($B52, '2017 Assembly Results'!$C$2:$F$568, 4, FALSE)</f>
        <v>1859</v>
      </c>
      <c r="F52" s="2">
        <f t="shared" si="0"/>
        <v>0.64819795589026363</v>
      </c>
      <c r="G52" s="2">
        <f t="shared" si="1"/>
        <v>0.34373318988703605</v>
      </c>
      <c r="H52" s="2">
        <f t="shared" si="2"/>
        <v>0.30446476600322753</v>
      </c>
      <c r="I52" s="1" t="str">
        <f>VLOOKUP($B52, '2017 Assembly Results'!$C$2:$G$568, 5, FALSE)</f>
        <v>3</v>
      </c>
      <c r="J52">
        <f>COUNTIF('2017 Assembly Results'!$C$2:$C$568, B52)</f>
        <v>1</v>
      </c>
    </row>
    <row r="53" spans="1:10" x14ac:dyDescent="0.3">
      <c r="A53" t="s">
        <v>3</v>
      </c>
      <c r="B53" t="s">
        <v>3</v>
      </c>
      <c r="C53">
        <f>SUM(C2:C52)</f>
        <v>140473</v>
      </c>
      <c r="D53">
        <f>SUM(D2:D52)</f>
        <v>69151</v>
      </c>
      <c r="E53">
        <f>SUM(E2:E52)</f>
        <v>211121</v>
      </c>
      <c r="F53" s="2">
        <f t="shared" ref="F53" si="3">C53/E53</f>
        <v>0.66536725384968809</v>
      </c>
      <c r="G53" s="2">
        <f t="shared" ref="G53" si="4">D53/E53</f>
        <v>0.32754202566300844</v>
      </c>
      <c r="H53" s="2">
        <f t="shared" ref="H53" si="5">(C53-D53)/E53</f>
        <v>0.33782522818667965</v>
      </c>
      <c r="I53" s="1" t="s">
        <v>635</v>
      </c>
      <c r="J53">
        <f>COUNTIF('2017 Assembly Results'!$C$2:$C$568, B53)</f>
        <v>0</v>
      </c>
    </row>
  </sheetData>
  <conditionalFormatting sqref="J2:J53">
    <cfRule type="cellIs" dxfId="30" priority="1" operator="greaterThan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6FC17-4808-4F69-A11E-FDB17DA31CC7}">
  <dimension ref="A1:J94"/>
  <sheetViews>
    <sheetView topLeftCell="A76" workbookViewId="0">
      <selection activeCell="I86" sqref="I86"/>
    </sheetView>
  </sheetViews>
  <sheetFormatPr defaultRowHeight="14.4" x14ac:dyDescent="0.3"/>
  <cols>
    <col min="9" max="9" width="8.88671875" style="1"/>
  </cols>
  <sheetData>
    <row r="1" spans="1:10" x14ac:dyDescent="0.3">
      <c r="A1" t="s">
        <v>0</v>
      </c>
      <c r="B1" t="s">
        <v>8</v>
      </c>
      <c r="C1" t="s">
        <v>1</v>
      </c>
      <c r="D1" t="s">
        <v>2</v>
      </c>
      <c r="E1" t="s">
        <v>3</v>
      </c>
      <c r="F1" s="2" t="s">
        <v>4</v>
      </c>
      <c r="G1" s="2" t="s">
        <v>5</v>
      </c>
      <c r="H1" s="2" t="s">
        <v>6</v>
      </c>
      <c r="I1" s="11" t="s">
        <v>634</v>
      </c>
      <c r="J1" s="2" t="s">
        <v>605</v>
      </c>
    </row>
    <row r="2" spans="1:10" x14ac:dyDescent="0.3">
      <c r="A2" t="s">
        <v>7</v>
      </c>
      <c r="B2" t="s">
        <v>169</v>
      </c>
      <c r="C2">
        <f>VLOOKUP($B2, '2017 Assembly Results'!$C$2:$F$568, 2, FALSE)</f>
        <v>2448</v>
      </c>
      <c r="D2">
        <f>VLOOKUP($B2, '2017 Assembly Results'!$C$2:$F$568, 3, FALSE)</f>
        <v>2488</v>
      </c>
      <c r="E2">
        <f>VLOOKUP($B2, '2017 Assembly Results'!$C$2:$F$568, 4, FALSE)</f>
        <v>5032</v>
      </c>
      <c r="F2" s="2">
        <f>C2/E2</f>
        <v>0.48648648648648651</v>
      </c>
      <c r="G2" s="2">
        <f>D2/E2</f>
        <v>0.49443561208267089</v>
      </c>
      <c r="H2" s="2">
        <f>(C2-D2)/E2</f>
        <v>-7.9491255961844191E-3</v>
      </c>
      <c r="I2" s="1" t="str">
        <f>VLOOKUP($B2, '2017 Assembly Results'!$C$2:$G$568, 5, FALSE)</f>
        <v>2</v>
      </c>
      <c r="J2">
        <f>COUNTIF('2017 Assembly Results'!$C$2:$C$568, B2)</f>
        <v>1</v>
      </c>
    </row>
    <row r="3" spans="1:10" x14ac:dyDescent="0.3">
      <c r="A3" t="s">
        <v>7</v>
      </c>
      <c r="B3" t="s">
        <v>170</v>
      </c>
      <c r="C3">
        <f>VLOOKUP($B3, '2017 Assembly Results'!$C$2:$F$568, 2, FALSE)</f>
        <v>8547</v>
      </c>
      <c r="D3">
        <f>VLOOKUP($B3, '2017 Assembly Results'!$C$2:$F$568, 3, FALSE)</f>
        <v>2787</v>
      </c>
      <c r="E3">
        <f>VLOOKUP($B3, '2017 Assembly Results'!$C$2:$F$568, 4, FALSE)</f>
        <v>11571</v>
      </c>
      <c r="F3" s="2">
        <f t="shared" ref="F3:F62" si="0">C3/E3</f>
        <v>0.73865698729582574</v>
      </c>
      <c r="G3" s="2">
        <f t="shared" ref="G3:G62" si="1">D3/E3</f>
        <v>0.2408607726212082</v>
      </c>
      <c r="H3" s="2">
        <f t="shared" ref="H3:H62" si="2">(C3-D3)/E3</f>
        <v>0.4977962146746176</v>
      </c>
      <c r="I3" s="1" t="str">
        <f>VLOOKUP($B3, '2017 Assembly Results'!$C$2:$G$568, 5, FALSE)</f>
        <v>2</v>
      </c>
      <c r="J3">
        <f>COUNTIF('2017 Assembly Results'!$C$2:$C$568, B3)</f>
        <v>1</v>
      </c>
    </row>
    <row r="4" spans="1:10" x14ac:dyDescent="0.3">
      <c r="A4" t="s">
        <v>7</v>
      </c>
      <c r="B4" t="s">
        <v>171</v>
      </c>
      <c r="C4">
        <f>VLOOKUP($B4, '2017 Assembly Results'!$C$2:$F$568, 2, FALSE)</f>
        <v>2029</v>
      </c>
      <c r="D4">
        <f>VLOOKUP($B4, '2017 Assembly Results'!$C$2:$F$568, 3, FALSE)</f>
        <v>3563</v>
      </c>
      <c r="E4">
        <f>VLOOKUP($B4, '2017 Assembly Results'!$C$2:$F$568, 4, FALSE)</f>
        <v>5700</v>
      </c>
      <c r="F4" s="2">
        <f t="shared" si="0"/>
        <v>0.35596491228070176</v>
      </c>
      <c r="G4" s="2">
        <f t="shared" si="1"/>
        <v>0.62508771929824558</v>
      </c>
      <c r="H4" s="2">
        <f t="shared" si="2"/>
        <v>-0.26912280701754387</v>
      </c>
      <c r="I4" s="1" t="str">
        <f>VLOOKUP($B4, '2017 Assembly Results'!$C$2:$G$568, 5, FALSE)</f>
        <v>2</v>
      </c>
      <c r="J4">
        <f>COUNTIF('2017 Assembly Results'!$C$2:$C$568, B4)</f>
        <v>1</v>
      </c>
    </row>
    <row r="5" spans="1:10" x14ac:dyDescent="0.3">
      <c r="A5" t="s">
        <v>7</v>
      </c>
      <c r="B5" t="s">
        <v>172</v>
      </c>
      <c r="C5">
        <f>VLOOKUP($B5, '2017 Assembly Results'!$C$2:$F$568, 2, FALSE)</f>
        <v>908</v>
      </c>
      <c r="D5">
        <f>VLOOKUP($B5, '2017 Assembly Results'!$C$2:$F$568, 3, FALSE)</f>
        <v>802</v>
      </c>
      <c r="E5">
        <f>VLOOKUP($B5, '2017 Assembly Results'!$C$2:$F$568, 4, FALSE)</f>
        <v>1748</v>
      </c>
      <c r="F5" s="2">
        <f t="shared" si="0"/>
        <v>0.5194508009153318</v>
      </c>
      <c r="G5" s="2">
        <f t="shared" si="1"/>
        <v>0.45881006864988561</v>
      </c>
      <c r="H5" s="2">
        <f t="shared" si="2"/>
        <v>6.0640732265446223E-2</v>
      </c>
      <c r="I5" s="1" t="str">
        <f>VLOOKUP($B5, '2017 Assembly Results'!$C$2:$G$568, 5, FALSE)</f>
        <v>2</v>
      </c>
      <c r="J5">
        <f>COUNTIF('2017 Assembly Results'!$C$2:$C$568, B5)</f>
        <v>1</v>
      </c>
    </row>
    <row r="6" spans="1:10" x14ac:dyDescent="0.3">
      <c r="A6" t="s">
        <v>7</v>
      </c>
      <c r="B6" t="s">
        <v>173</v>
      </c>
      <c r="C6">
        <f>VLOOKUP($B6, '2017 Assembly Results'!$C$2:$F$568, 2, FALSE)</f>
        <v>2115</v>
      </c>
      <c r="D6">
        <f>VLOOKUP($B6, '2017 Assembly Results'!$C$2:$F$568, 3, FALSE)</f>
        <v>1469</v>
      </c>
      <c r="E6">
        <f>VLOOKUP($B6, '2017 Assembly Results'!$C$2:$F$568, 4, FALSE)</f>
        <v>3661</v>
      </c>
      <c r="F6" s="2">
        <f t="shared" si="0"/>
        <v>0.57771100792133301</v>
      </c>
      <c r="G6" s="2">
        <f t="shared" si="1"/>
        <v>0.40125648729855229</v>
      </c>
      <c r="H6" s="2">
        <f t="shared" si="2"/>
        <v>0.17645452062278066</v>
      </c>
      <c r="I6" s="1" t="str">
        <f>VLOOKUP($B6, '2017 Assembly Results'!$C$2:$G$568, 5, FALSE)</f>
        <v>2</v>
      </c>
      <c r="J6">
        <f>COUNTIF('2017 Assembly Results'!$C$2:$C$568, B6)</f>
        <v>1</v>
      </c>
    </row>
    <row r="7" spans="1:10" x14ac:dyDescent="0.3">
      <c r="A7" t="s">
        <v>7</v>
      </c>
      <c r="B7" t="s">
        <v>142</v>
      </c>
      <c r="C7">
        <f>VLOOKUP($B7, '2017 Assembly Results'!$C$2:$F$568, 2, FALSE)</f>
        <v>193</v>
      </c>
      <c r="D7">
        <f>VLOOKUP($B7, '2017 Assembly Results'!$C$2:$F$568, 3, FALSE)</f>
        <v>153</v>
      </c>
      <c r="E7">
        <f>VLOOKUP($B7, '2017 Assembly Results'!$C$2:$F$568, 4, FALSE)</f>
        <v>346</v>
      </c>
      <c r="F7" s="2">
        <f t="shared" si="0"/>
        <v>0.55780346820809246</v>
      </c>
      <c r="G7" s="2">
        <f t="shared" si="1"/>
        <v>0.44219653179190749</v>
      </c>
      <c r="H7" s="2">
        <f t="shared" si="2"/>
        <v>0.11560693641618497</v>
      </c>
      <c r="I7" s="1">
        <f>VLOOKUP($B7, '2017 Assembly Results'!$C$2:$G$568, 5, FALSE)</f>
        <v>1</v>
      </c>
      <c r="J7">
        <f>COUNTIF('2017 Assembly Results'!$C$2:$C$568, B7)</f>
        <v>1</v>
      </c>
    </row>
    <row r="8" spans="1:10" x14ac:dyDescent="0.3">
      <c r="A8" t="s">
        <v>7</v>
      </c>
      <c r="B8" t="s">
        <v>174</v>
      </c>
      <c r="C8">
        <f>VLOOKUP($B8, '2017 Assembly Results'!$C$2:$F$568, 2, FALSE)</f>
        <v>1018</v>
      </c>
      <c r="D8">
        <f>VLOOKUP($B8, '2017 Assembly Results'!$C$2:$F$568, 3, FALSE)</f>
        <v>693</v>
      </c>
      <c r="E8">
        <f>VLOOKUP($B8, '2017 Assembly Results'!$C$2:$F$568, 4, FALSE)</f>
        <v>1760</v>
      </c>
      <c r="F8" s="2">
        <f t="shared" si="0"/>
        <v>0.57840909090909087</v>
      </c>
      <c r="G8" s="2">
        <f t="shared" si="1"/>
        <v>0.39374999999999999</v>
      </c>
      <c r="H8" s="2">
        <f t="shared" si="2"/>
        <v>0.18465909090909091</v>
      </c>
      <c r="I8" s="1" t="str">
        <f>VLOOKUP($B8, '2017 Assembly Results'!$C$2:$G$568, 5, FALSE)</f>
        <v>2</v>
      </c>
      <c r="J8">
        <f>COUNTIF('2017 Assembly Results'!$C$2:$C$568, B8)</f>
        <v>1</v>
      </c>
    </row>
    <row r="9" spans="1:10" x14ac:dyDescent="0.3">
      <c r="A9" t="s">
        <v>7</v>
      </c>
      <c r="B9" t="s">
        <v>175</v>
      </c>
      <c r="C9">
        <f>VLOOKUP($B9, '2017 Assembly Results'!$C$2:$F$568, 2, FALSE)</f>
        <v>10719</v>
      </c>
      <c r="D9">
        <f>VLOOKUP($B9, '2017 Assembly Results'!$C$2:$F$568, 3, FALSE)</f>
        <v>9491</v>
      </c>
      <c r="E9">
        <f>VLOOKUP($B9, '2017 Assembly Results'!$C$2:$F$568, 4, FALSE)</f>
        <v>20607</v>
      </c>
      <c r="F9" s="2">
        <f t="shared" si="0"/>
        <v>0.52016305139030428</v>
      </c>
      <c r="G9" s="2">
        <f t="shared" si="1"/>
        <v>0.46057165041005482</v>
      </c>
      <c r="H9" s="2">
        <f t="shared" si="2"/>
        <v>5.9591400980249433E-2</v>
      </c>
      <c r="I9" s="1" t="str">
        <f>VLOOKUP($B9, '2017 Assembly Results'!$C$2:$G$568, 5, FALSE)</f>
        <v>2</v>
      </c>
      <c r="J9">
        <f>COUNTIF('2017 Assembly Results'!$C$2:$C$568, B9)</f>
        <v>1</v>
      </c>
    </row>
    <row r="10" spans="1:10" x14ac:dyDescent="0.3">
      <c r="A10" t="s">
        <v>7</v>
      </c>
      <c r="B10" t="s">
        <v>611</v>
      </c>
      <c r="C10">
        <f>VLOOKUP($B10, '2017 Assembly Results'!$C$2:$F$568, 2, FALSE)</f>
        <v>682</v>
      </c>
      <c r="D10">
        <f>VLOOKUP($B10, '2017 Assembly Results'!$C$2:$F$568, 3, FALSE)</f>
        <v>626</v>
      </c>
      <c r="E10">
        <f>VLOOKUP($B10, '2017 Assembly Results'!$C$2:$F$568, 4, FALSE)</f>
        <v>1308</v>
      </c>
      <c r="F10" s="2">
        <f t="shared" si="0"/>
        <v>0.5214067278287462</v>
      </c>
      <c r="G10" s="2">
        <f t="shared" si="1"/>
        <v>0.4785932721712538</v>
      </c>
      <c r="H10" s="2">
        <f t="shared" si="2"/>
        <v>4.2813455657492352E-2</v>
      </c>
      <c r="I10" s="1">
        <f>VLOOKUP($B10, '2017 Assembly Results'!$C$2:$G$568, 5, FALSE)</f>
        <v>1</v>
      </c>
      <c r="J10">
        <f>COUNTIF('2017 Assembly Results'!$C$2:$C$568, B10)</f>
        <v>1</v>
      </c>
    </row>
    <row r="11" spans="1:10" x14ac:dyDescent="0.3">
      <c r="A11" t="s">
        <v>7</v>
      </c>
      <c r="B11" t="s">
        <v>176</v>
      </c>
      <c r="C11">
        <f>VLOOKUP($B11, '2017 Assembly Results'!$C$2:$F$568, 2, FALSE)</f>
        <v>350</v>
      </c>
      <c r="D11">
        <f>VLOOKUP($B11, '2017 Assembly Results'!$C$2:$F$568, 3, FALSE)</f>
        <v>503</v>
      </c>
      <c r="E11">
        <f>VLOOKUP($B11, '2017 Assembly Results'!$C$2:$F$568, 4, FALSE)</f>
        <v>873</v>
      </c>
      <c r="F11" s="2">
        <f t="shared" si="0"/>
        <v>0.40091638029782362</v>
      </c>
      <c r="G11" s="2">
        <f t="shared" si="1"/>
        <v>0.57617411225658643</v>
      </c>
      <c r="H11" s="2">
        <f t="shared" si="2"/>
        <v>-0.17525773195876287</v>
      </c>
      <c r="I11" s="1" t="str">
        <f>VLOOKUP($B11, '2017 Assembly Results'!$C$2:$G$568, 5, FALSE)</f>
        <v>2</v>
      </c>
      <c r="J11">
        <f>COUNTIF('2017 Assembly Results'!$C$2:$C$568, B11)</f>
        <v>1</v>
      </c>
    </row>
    <row r="12" spans="1:10" x14ac:dyDescent="0.3">
      <c r="A12" t="s">
        <v>7</v>
      </c>
      <c r="B12" t="s">
        <v>290</v>
      </c>
      <c r="C12">
        <f>VLOOKUP($B12, '2017 Assembly Results'!$C$2:$F$568, 2, FALSE)</f>
        <v>8759</v>
      </c>
      <c r="D12">
        <f>VLOOKUP($B12, '2017 Assembly Results'!$C$2:$F$568, 3, FALSE)</f>
        <v>8418</v>
      </c>
      <c r="E12">
        <f>VLOOKUP($B12, '2017 Assembly Results'!$C$2:$F$568, 4, FALSE)</f>
        <v>17177</v>
      </c>
      <c r="F12" s="2">
        <f t="shared" si="0"/>
        <v>0.50992606392268736</v>
      </c>
      <c r="G12" s="2">
        <f t="shared" si="1"/>
        <v>0.4900739360773127</v>
      </c>
      <c r="H12" s="2">
        <f t="shared" si="2"/>
        <v>1.9852127845374629E-2</v>
      </c>
      <c r="I12" s="1" t="str">
        <f>VLOOKUP($B12, '2017 Assembly Results'!$C$2:$G$568, 5, FALSE)</f>
        <v>9</v>
      </c>
      <c r="J12">
        <f>COUNTIF('2017 Assembly Results'!$C$2:$C$568, B12)</f>
        <v>1</v>
      </c>
    </row>
    <row r="13" spans="1:10" x14ac:dyDescent="0.3">
      <c r="A13" t="s">
        <v>7</v>
      </c>
      <c r="B13" t="s">
        <v>177</v>
      </c>
      <c r="C13">
        <f>VLOOKUP($B13, '2017 Assembly Results'!$C$2:$F$568, 2, FALSE)</f>
        <v>6613</v>
      </c>
      <c r="D13">
        <f>VLOOKUP($B13, '2017 Assembly Results'!$C$2:$F$568, 3, FALSE)</f>
        <v>5319</v>
      </c>
      <c r="E13">
        <f>VLOOKUP($B13, '2017 Assembly Results'!$C$2:$F$568, 4, FALSE)</f>
        <v>12194</v>
      </c>
      <c r="F13" s="2">
        <f t="shared" si="0"/>
        <v>0.54231589306216177</v>
      </c>
      <c r="G13" s="2">
        <f t="shared" si="1"/>
        <v>0.43619813022798098</v>
      </c>
      <c r="H13" s="2">
        <f t="shared" si="2"/>
        <v>0.10611776283418074</v>
      </c>
      <c r="I13" s="1" t="str">
        <f>VLOOKUP($B13, '2017 Assembly Results'!$C$2:$G$568, 5, FALSE)</f>
        <v>2</v>
      </c>
      <c r="J13">
        <f>COUNTIF('2017 Assembly Results'!$C$2:$C$568, B13)</f>
        <v>2</v>
      </c>
    </row>
    <row r="14" spans="1:10" x14ac:dyDescent="0.3">
      <c r="A14" t="s">
        <v>7</v>
      </c>
      <c r="B14" t="s">
        <v>612</v>
      </c>
      <c r="C14">
        <f>VLOOKUP($B14, '2017 Assembly Results'!$C$2:$F$568, 2, FALSE)</f>
        <v>3013</v>
      </c>
      <c r="D14">
        <f>VLOOKUP($B14, '2017 Assembly Results'!$C$2:$F$568, 3, FALSE)</f>
        <v>4513</v>
      </c>
      <c r="E14">
        <f>VLOOKUP($B14, '2017 Assembly Results'!$C$2:$F$568, 4, FALSE)</f>
        <v>7629</v>
      </c>
      <c r="F14" s="2">
        <f t="shared" si="0"/>
        <v>0.39494035915585268</v>
      </c>
      <c r="G14" s="2">
        <f t="shared" si="1"/>
        <v>0.59155852667453135</v>
      </c>
      <c r="H14" s="2">
        <f t="shared" si="2"/>
        <v>-0.19661816751867872</v>
      </c>
      <c r="I14" s="1" t="str">
        <f>VLOOKUP($B14, '2017 Assembly Results'!$C$2:$G$568, 5, FALSE)</f>
        <v>8</v>
      </c>
      <c r="J14">
        <f>COUNTIF('2017 Assembly Results'!$C$2:$C$568, B14)</f>
        <v>1</v>
      </c>
    </row>
    <row r="15" spans="1:10" x14ac:dyDescent="0.3">
      <c r="A15" t="s">
        <v>7</v>
      </c>
      <c r="B15" t="s">
        <v>178</v>
      </c>
      <c r="C15">
        <f>VLOOKUP($B15, '2017 Assembly Results'!$C$2:$F$568, 2, FALSE)</f>
        <v>2278</v>
      </c>
      <c r="D15">
        <f>VLOOKUP($B15, '2017 Assembly Results'!$C$2:$F$568, 3, FALSE)</f>
        <v>2506</v>
      </c>
      <c r="E15">
        <f>VLOOKUP($B15, '2017 Assembly Results'!$C$2:$F$568, 4, FALSE)</f>
        <v>4871</v>
      </c>
      <c r="F15" s="2">
        <f t="shared" si="0"/>
        <v>0.46766577704783413</v>
      </c>
      <c r="G15" s="2">
        <f t="shared" si="1"/>
        <v>0.51447341408335046</v>
      </c>
      <c r="H15" s="2">
        <f t="shared" si="2"/>
        <v>-4.6807637035516318E-2</v>
      </c>
      <c r="I15" s="1" t="str">
        <f>VLOOKUP($B15, '2017 Assembly Results'!$C$2:$G$568, 5, FALSE)</f>
        <v>2</v>
      </c>
      <c r="J15">
        <f>COUNTIF('2017 Assembly Results'!$C$2:$C$568, B15)</f>
        <v>1</v>
      </c>
    </row>
    <row r="16" spans="1:10" x14ac:dyDescent="0.3">
      <c r="A16" t="s">
        <v>7</v>
      </c>
      <c r="B16" t="s">
        <v>179</v>
      </c>
      <c r="C16">
        <f>VLOOKUP($B16, '2017 Assembly Results'!$C$2:$F$568, 2, FALSE)</f>
        <v>231</v>
      </c>
      <c r="D16">
        <f>VLOOKUP($B16, '2017 Assembly Results'!$C$2:$F$568, 3, FALSE)</f>
        <v>411</v>
      </c>
      <c r="E16">
        <f>VLOOKUP($B16, '2017 Assembly Results'!$C$2:$F$568, 4, FALSE)</f>
        <v>658</v>
      </c>
      <c r="F16" s="2">
        <f t="shared" si="0"/>
        <v>0.35106382978723405</v>
      </c>
      <c r="G16" s="2">
        <f t="shared" si="1"/>
        <v>0.62462006079027355</v>
      </c>
      <c r="H16" s="2">
        <f t="shared" si="2"/>
        <v>-0.2735562310030395</v>
      </c>
      <c r="I16" s="1" t="str">
        <f>VLOOKUP($B16, '2017 Assembly Results'!$C$2:$G$568, 5, FALSE)</f>
        <v>2</v>
      </c>
      <c r="J16">
        <f>COUNTIF('2017 Assembly Results'!$C$2:$C$568, B16)</f>
        <v>1</v>
      </c>
    </row>
    <row r="17" spans="1:10" x14ac:dyDescent="0.3">
      <c r="A17" t="s">
        <v>7</v>
      </c>
      <c r="B17" t="s">
        <v>180</v>
      </c>
      <c r="C17">
        <f>VLOOKUP($B17, '2017 Assembly Results'!$C$2:$F$568, 2, FALSE)</f>
        <v>2037</v>
      </c>
      <c r="D17">
        <f>VLOOKUP($B17, '2017 Assembly Results'!$C$2:$F$568, 3, FALSE)</f>
        <v>2088</v>
      </c>
      <c r="E17">
        <f>VLOOKUP($B17, '2017 Assembly Results'!$C$2:$F$568, 4, FALSE)</f>
        <v>4194</v>
      </c>
      <c r="F17" s="2">
        <f t="shared" si="0"/>
        <v>0.48569384835479257</v>
      </c>
      <c r="G17" s="2">
        <f t="shared" si="1"/>
        <v>0.4978540772532189</v>
      </c>
      <c r="H17" s="2">
        <f t="shared" si="2"/>
        <v>-1.2160228898426323E-2</v>
      </c>
      <c r="I17" s="1" t="str">
        <f>VLOOKUP($B17, '2017 Assembly Results'!$C$2:$G$568, 5, FALSE)</f>
        <v>2</v>
      </c>
      <c r="J17">
        <f>COUNTIF('2017 Assembly Results'!$C$2:$C$568, B17)</f>
        <v>1</v>
      </c>
    </row>
    <row r="18" spans="1:10" x14ac:dyDescent="0.3">
      <c r="A18" t="s">
        <v>7</v>
      </c>
      <c r="B18" t="s">
        <v>181</v>
      </c>
      <c r="C18">
        <f>VLOOKUP($B18, '2017 Assembly Results'!$C$2:$F$568, 2, FALSE)</f>
        <v>1538</v>
      </c>
      <c r="D18">
        <f>VLOOKUP($B18, '2017 Assembly Results'!$C$2:$F$568, 3, FALSE)</f>
        <v>1750</v>
      </c>
      <c r="E18">
        <f>VLOOKUP($B18, '2017 Assembly Results'!$C$2:$F$568, 4, FALSE)</f>
        <v>3358</v>
      </c>
      <c r="F18" s="2">
        <f t="shared" si="0"/>
        <v>0.45801072066706372</v>
      </c>
      <c r="G18" s="2">
        <f t="shared" si="1"/>
        <v>0.52114353782013101</v>
      </c>
      <c r="H18" s="2">
        <f t="shared" si="2"/>
        <v>-6.3132817153067303E-2</v>
      </c>
      <c r="I18" s="1" t="str">
        <f>VLOOKUP($B18, '2017 Assembly Results'!$C$2:$G$568, 5, FALSE)</f>
        <v>2</v>
      </c>
      <c r="J18">
        <f>COUNTIF('2017 Assembly Results'!$C$2:$C$568, B18)</f>
        <v>1</v>
      </c>
    </row>
    <row r="19" spans="1:10" x14ac:dyDescent="0.3">
      <c r="A19" t="s">
        <v>7</v>
      </c>
      <c r="B19" t="s">
        <v>182</v>
      </c>
      <c r="C19">
        <f>VLOOKUP($B19, '2017 Assembly Results'!$C$2:$F$568, 2, FALSE)</f>
        <v>2985</v>
      </c>
      <c r="D19">
        <f>VLOOKUP($B19, '2017 Assembly Results'!$C$2:$F$568, 3, FALSE)</f>
        <v>2220</v>
      </c>
      <c r="E19">
        <f>VLOOKUP($B19, '2017 Assembly Results'!$C$2:$F$568, 4, FALSE)</f>
        <v>5289</v>
      </c>
      <c r="F19" s="2">
        <f t="shared" si="0"/>
        <v>0.56437889960294951</v>
      </c>
      <c r="G19" s="2">
        <f t="shared" si="1"/>
        <v>0.41973908111174135</v>
      </c>
      <c r="H19" s="2">
        <f t="shared" si="2"/>
        <v>0.14463981849120816</v>
      </c>
      <c r="I19" s="1" t="str">
        <f>VLOOKUP($B19, '2017 Assembly Results'!$C$2:$G$568, 5, FALSE)</f>
        <v>2</v>
      </c>
      <c r="J19">
        <f>COUNTIF('2017 Assembly Results'!$C$2:$C$568, B19)</f>
        <v>1</v>
      </c>
    </row>
    <row r="20" spans="1:10" x14ac:dyDescent="0.3">
      <c r="A20" t="s">
        <v>7</v>
      </c>
      <c r="B20" t="s">
        <v>183</v>
      </c>
      <c r="C20">
        <f>VLOOKUP($B20, '2017 Assembly Results'!$C$2:$F$568, 2, FALSE)</f>
        <v>4355</v>
      </c>
      <c r="D20">
        <f>VLOOKUP($B20, '2017 Assembly Results'!$C$2:$F$568, 3, FALSE)</f>
        <v>435</v>
      </c>
      <c r="E20">
        <f>VLOOKUP($B20, '2017 Assembly Results'!$C$2:$F$568, 4, FALSE)</f>
        <v>4869</v>
      </c>
      <c r="F20" s="2">
        <f t="shared" si="0"/>
        <v>0.89443417539535841</v>
      </c>
      <c r="G20" s="2">
        <f t="shared" si="1"/>
        <v>8.9340727048675295E-2</v>
      </c>
      <c r="H20" s="2">
        <f t="shared" si="2"/>
        <v>0.80509344834668306</v>
      </c>
      <c r="I20" s="1" t="str">
        <f>VLOOKUP($B20, '2017 Assembly Results'!$C$2:$G$568, 5, FALSE)</f>
        <v>2</v>
      </c>
      <c r="J20">
        <f>COUNTIF('2017 Assembly Results'!$C$2:$C$568, B20)</f>
        <v>1</v>
      </c>
    </row>
    <row r="21" spans="1:10" x14ac:dyDescent="0.3">
      <c r="A21" t="s">
        <v>7</v>
      </c>
      <c r="B21" t="s">
        <v>291</v>
      </c>
      <c r="C21">
        <f>VLOOKUP($B21, '2017 Assembly Results'!$C$2:$F$568, 2, FALSE)</f>
        <v>292</v>
      </c>
      <c r="D21">
        <f>VLOOKUP($B21, '2017 Assembly Results'!$C$2:$F$568, 3, FALSE)</f>
        <v>576</v>
      </c>
      <c r="E21">
        <f>VLOOKUP($B21, '2017 Assembly Results'!$C$2:$F$568, 4, FALSE)</f>
        <v>868</v>
      </c>
      <c r="F21" s="2">
        <f t="shared" si="0"/>
        <v>0.33640552995391704</v>
      </c>
      <c r="G21" s="2">
        <f t="shared" si="1"/>
        <v>0.66359447004608296</v>
      </c>
      <c r="H21" s="2">
        <f t="shared" si="2"/>
        <v>-0.32718894009216593</v>
      </c>
      <c r="I21" s="1" t="str">
        <f>VLOOKUP($B21, '2017 Assembly Results'!$C$2:$G$568, 5, FALSE)</f>
        <v>9</v>
      </c>
      <c r="J21">
        <f>COUNTIF('2017 Assembly Results'!$C$2:$C$568, B21)</f>
        <v>1</v>
      </c>
    </row>
    <row r="22" spans="1:10" x14ac:dyDescent="0.3">
      <c r="A22" t="s">
        <v>7</v>
      </c>
      <c r="B22" t="s">
        <v>184</v>
      </c>
      <c r="C22">
        <f>VLOOKUP($B22, '2017 Assembly Results'!$C$2:$F$568, 2, FALSE)</f>
        <v>2745</v>
      </c>
      <c r="D22">
        <f>VLOOKUP($B22, '2017 Assembly Results'!$C$2:$F$568, 3, FALSE)</f>
        <v>2467</v>
      </c>
      <c r="E22">
        <f>VLOOKUP($B22, '2017 Assembly Results'!$C$2:$F$568, 4, FALSE)</f>
        <v>5337</v>
      </c>
      <c r="F22" s="2">
        <f t="shared" si="0"/>
        <v>0.51433389544688024</v>
      </c>
      <c r="G22" s="2">
        <f t="shared" si="1"/>
        <v>0.46224470676409968</v>
      </c>
      <c r="H22" s="2">
        <f t="shared" si="2"/>
        <v>5.2089188682780591E-2</v>
      </c>
      <c r="I22" s="1" t="str">
        <f>VLOOKUP($B22, '2017 Assembly Results'!$C$2:$G$568, 5, FALSE)</f>
        <v>2</v>
      </c>
      <c r="J22">
        <f>COUNTIF('2017 Assembly Results'!$C$2:$C$568, B22)</f>
        <v>1</v>
      </c>
    </row>
    <row r="23" spans="1:10" x14ac:dyDescent="0.3">
      <c r="A23" t="s">
        <v>7</v>
      </c>
      <c r="B23" t="s">
        <v>185</v>
      </c>
      <c r="C23">
        <f>VLOOKUP($B23, '2017 Assembly Results'!$C$2:$F$568, 2, FALSE)</f>
        <v>2368</v>
      </c>
      <c r="D23">
        <f>VLOOKUP($B23, '2017 Assembly Results'!$C$2:$F$568, 3, FALSE)</f>
        <v>2433</v>
      </c>
      <c r="E23">
        <f>VLOOKUP($B23, '2017 Assembly Results'!$C$2:$F$568, 4, FALSE)</f>
        <v>4913</v>
      </c>
      <c r="F23" s="2">
        <f t="shared" si="0"/>
        <v>0.48198656625279868</v>
      </c>
      <c r="G23" s="2">
        <f t="shared" si="1"/>
        <v>0.4952167718298392</v>
      </c>
      <c r="H23" s="2">
        <f t="shared" si="2"/>
        <v>-1.3230205577040504E-2</v>
      </c>
      <c r="I23" s="1" t="str">
        <f>VLOOKUP($B23, '2017 Assembly Results'!$C$2:$G$568, 5, FALSE)</f>
        <v>2</v>
      </c>
      <c r="J23">
        <f>COUNTIF('2017 Assembly Results'!$C$2:$C$568, B23)</f>
        <v>1</v>
      </c>
    </row>
    <row r="24" spans="1:10" x14ac:dyDescent="0.3">
      <c r="A24" t="s">
        <v>7</v>
      </c>
      <c r="B24" t="s">
        <v>613</v>
      </c>
      <c r="C24">
        <f>VLOOKUP($B24, '2017 Assembly Results'!$C$2:$F$568, 2, FALSE)</f>
        <v>988</v>
      </c>
      <c r="D24">
        <f>VLOOKUP($B24, '2017 Assembly Results'!$C$2:$F$568, 3, FALSE)</f>
        <v>723</v>
      </c>
      <c r="E24">
        <f>VLOOKUP($B24, '2017 Assembly Results'!$C$2:$F$568, 4, FALSE)</f>
        <v>1711</v>
      </c>
      <c r="F24" s="2">
        <f t="shared" si="0"/>
        <v>0.57744009351256576</v>
      </c>
      <c r="G24" s="2">
        <f t="shared" si="1"/>
        <v>0.42255990648743424</v>
      </c>
      <c r="H24" s="2">
        <f t="shared" si="2"/>
        <v>0.15488018702513151</v>
      </c>
      <c r="I24" s="1">
        <f>VLOOKUP($B24, '2017 Assembly Results'!$C$2:$G$568, 5, FALSE)</f>
        <v>1</v>
      </c>
      <c r="J24">
        <f>COUNTIF('2017 Assembly Results'!$C$2:$C$568, B24)</f>
        <v>1</v>
      </c>
    </row>
    <row r="25" spans="1:10" x14ac:dyDescent="0.3">
      <c r="A25" t="s">
        <v>32</v>
      </c>
      <c r="B25" t="s">
        <v>292</v>
      </c>
      <c r="C25">
        <f>VLOOKUP($B25, '2017 Assembly Results'!$C$2:$F$568, 2, FALSE)</f>
        <v>215</v>
      </c>
      <c r="D25">
        <f>VLOOKUP($B25, '2017 Assembly Results'!$C$2:$F$568, 3, FALSE)</f>
        <v>493</v>
      </c>
      <c r="E25">
        <f>VLOOKUP($B25, '2017 Assembly Results'!$C$2:$F$568, 4, FALSE)</f>
        <v>708</v>
      </c>
      <c r="F25" s="2">
        <f t="shared" si="0"/>
        <v>0.3036723163841808</v>
      </c>
      <c r="G25" s="2">
        <f t="shared" si="1"/>
        <v>0.6963276836158192</v>
      </c>
      <c r="H25" s="2">
        <f t="shared" si="2"/>
        <v>-0.39265536723163841</v>
      </c>
      <c r="I25" s="1" t="str">
        <f>VLOOKUP($B25, '2017 Assembly Results'!$C$2:$G$568, 5, FALSE)</f>
        <v>9</v>
      </c>
      <c r="J25">
        <f>COUNTIF('2017 Assembly Results'!$C$2:$C$568, B25)</f>
        <v>1</v>
      </c>
    </row>
    <row r="26" spans="1:10" x14ac:dyDescent="0.3">
      <c r="A26" t="s">
        <v>32</v>
      </c>
      <c r="B26" t="s">
        <v>105</v>
      </c>
      <c r="C26">
        <v>135</v>
      </c>
      <c r="D26">
        <v>229</v>
      </c>
      <c r="E26">
        <v>364</v>
      </c>
      <c r="F26" s="2">
        <f t="shared" si="0"/>
        <v>0.37087912087912089</v>
      </c>
      <c r="G26" s="2">
        <f t="shared" si="1"/>
        <v>0.62912087912087911</v>
      </c>
      <c r="H26" s="2">
        <f t="shared" si="2"/>
        <v>-0.25824175824175827</v>
      </c>
      <c r="I26" s="1" t="s">
        <v>19</v>
      </c>
      <c r="J26">
        <f>COUNTIF('2017 Assembly Results'!$C$2:$C$568, B26)</f>
        <v>5</v>
      </c>
    </row>
    <row r="27" spans="1:10" x14ac:dyDescent="0.3">
      <c r="A27" t="s">
        <v>31</v>
      </c>
      <c r="B27" t="s">
        <v>289</v>
      </c>
      <c r="C27">
        <f>VLOOKUP($B27, '2017 Assembly Results'!$C$2:$F$568, 2, FALSE)</f>
        <v>2483</v>
      </c>
      <c r="D27">
        <f>VLOOKUP($B27, '2017 Assembly Results'!$C$2:$F$568, 3, FALSE)</f>
        <v>2890</v>
      </c>
      <c r="E27">
        <f>VLOOKUP($B27, '2017 Assembly Results'!$C$2:$F$568, 4, FALSE)</f>
        <v>5473</v>
      </c>
      <c r="F27" s="2">
        <f t="shared" si="0"/>
        <v>0.45368171021377673</v>
      </c>
      <c r="G27" s="2">
        <f t="shared" si="1"/>
        <v>0.52804677507765396</v>
      </c>
      <c r="H27" s="2">
        <f t="shared" si="2"/>
        <v>-7.4365064863877214E-2</v>
      </c>
      <c r="I27" s="1" t="str">
        <f>VLOOKUP($B27, '2017 Assembly Results'!$C$2:$G$568, 5, FALSE)</f>
        <v>8</v>
      </c>
      <c r="J27">
        <f>COUNTIF('2017 Assembly Results'!$C$2:$C$568, B27)</f>
        <v>1</v>
      </c>
    </row>
    <row r="28" spans="1:10" x14ac:dyDescent="0.3">
      <c r="A28" t="s">
        <v>9</v>
      </c>
      <c r="B28" t="s">
        <v>143</v>
      </c>
      <c r="C28">
        <f>VLOOKUP($B28, '2017 Assembly Results'!$C$2:$F$568, 2, FALSE)</f>
        <v>485</v>
      </c>
      <c r="D28">
        <f>VLOOKUP($B28, '2017 Assembly Results'!$C$2:$F$568, 3, FALSE)</f>
        <v>649</v>
      </c>
      <c r="E28">
        <f>VLOOKUP($B28, '2017 Assembly Results'!$C$2:$F$568, 4, FALSE)</f>
        <v>1134</v>
      </c>
      <c r="F28" s="2">
        <f t="shared" si="0"/>
        <v>0.42768959435626103</v>
      </c>
      <c r="G28" s="2">
        <f t="shared" si="1"/>
        <v>0.57231040564373903</v>
      </c>
      <c r="H28" s="2">
        <f t="shared" si="2"/>
        <v>-0.14462081128747795</v>
      </c>
      <c r="I28" s="1">
        <f>VLOOKUP($B28, '2017 Assembly Results'!$C$2:$G$568, 5, FALSE)</f>
        <v>1</v>
      </c>
      <c r="J28">
        <f>COUNTIF('2017 Assembly Results'!$C$2:$C$568, B28)</f>
        <v>1</v>
      </c>
    </row>
    <row r="29" spans="1:10" x14ac:dyDescent="0.3">
      <c r="A29" t="s">
        <v>9</v>
      </c>
      <c r="B29" t="s">
        <v>144</v>
      </c>
      <c r="C29">
        <f>VLOOKUP($B29, '2017 Assembly Results'!$C$2:$F$568, 2, FALSE)</f>
        <v>1139</v>
      </c>
      <c r="D29">
        <f>VLOOKUP($B29, '2017 Assembly Results'!$C$2:$F$568, 3, FALSE)</f>
        <v>587</v>
      </c>
      <c r="E29">
        <f>VLOOKUP($B29, '2017 Assembly Results'!$C$2:$F$568, 4, FALSE)</f>
        <v>1726</v>
      </c>
      <c r="F29" s="2">
        <f t="shared" si="0"/>
        <v>0.65990730011587484</v>
      </c>
      <c r="G29" s="2">
        <f t="shared" si="1"/>
        <v>0.34009269988412516</v>
      </c>
      <c r="H29" s="2">
        <f t="shared" si="2"/>
        <v>0.31981460023174973</v>
      </c>
      <c r="I29" s="1">
        <f>VLOOKUP($B29, '2017 Assembly Results'!$C$2:$G$568, 5, FALSE)</f>
        <v>1</v>
      </c>
      <c r="J29">
        <f>COUNTIF('2017 Assembly Results'!$C$2:$C$568, B29)</f>
        <v>1</v>
      </c>
    </row>
    <row r="30" spans="1:10" x14ac:dyDescent="0.3">
      <c r="A30" t="s">
        <v>9</v>
      </c>
      <c r="B30" t="s">
        <v>145</v>
      </c>
      <c r="C30">
        <f>VLOOKUP($B30, '2017 Assembly Results'!$C$2:$F$568, 2, FALSE)</f>
        <v>167</v>
      </c>
      <c r="D30">
        <f>VLOOKUP($B30, '2017 Assembly Results'!$C$2:$F$568, 3, FALSE)</f>
        <v>77</v>
      </c>
      <c r="E30">
        <f>VLOOKUP($B30, '2017 Assembly Results'!$C$2:$F$568, 4, FALSE)</f>
        <v>244</v>
      </c>
      <c r="F30" s="2">
        <f t="shared" si="0"/>
        <v>0.68442622950819676</v>
      </c>
      <c r="G30" s="2">
        <f t="shared" si="1"/>
        <v>0.3155737704918033</v>
      </c>
      <c r="H30" s="2">
        <f t="shared" si="2"/>
        <v>0.36885245901639346</v>
      </c>
      <c r="I30" s="1">
        <f>VLOOKUP($B30, '2017 Assembly Results'!$C$2:$G$568, 5, FALSE)</f>
        <v>1</v>
      </c>
      <c r="J30">
        <f>COUNTIF('2017 Assembly Results'!$C$2:$C$568, B30)</f>
        <v>1</v>
      </c>
    </row>
    <row r="31" spans="1:10" x14ac:dyDescent="0.3">
      <c r="A31" t="s">
        <v>9</v>
      </c>
      <c r="B31" t="s">
        <v>146</v>
      </c>
      <c r="C31">
        <f>VLOOKUP($B31, '2017 Assembly Results'!$C$2:$F$568, 2, FALSE)</f>
        <v>2884</v>
      </c>
      <c r="D31">
        <f>VLOOKUP($B31, '2017 Assembly Results'!$C$2:$F$568, 3, FALSE)</f>
        <v>1413</v>
      </c>
      <c r="E31">
        <f>VLOOKUP($B31, '2017 Assembly Results'!$C$2:$F$568, 4, FALSE)</f>
        <v>4297</v>
      </c>
      <c r="F31" s="2">
        <f t="shared" si="0"/>
        <v>0.67116592971840816</v>
      </c>
      <c r="G31" s="2">
        <f t="shared" si="1"/>
        <v>0.32883407028159178</v>
      </c>
      <c r="H31" s="2">
        <f t="shared" si="2"/>
        <v>0.34233185943681638</v>
      </c>
      <c r="I31" s="1">
        <f>VLOOKUP($B31, '2017 Assembly Results'!$C$2:$G$568, 5, FALSE)</f>
        <v>1</v>
      </c>
      <c r="J31">
        <f>COUNTIF('2017 Assembly Results'!$C$2:$C$568, B31)</f>
        <v>1</v>
      </c>
    </row>
    <row r="32" spans="1:10" x14ac:dyDescent="0.3">
      <c r="A32" t="s">
        <v>9</v>
      </c>
      <c r="B32" t="s">
        <v>147</v>
      </c>
      <c r="C32">
        <f>VLOOKUP($B32, '2017 Assembly Results'!$C$2:$F$568, 2, FALSE)</f>
        <v>8242</v>
      </c>
      <c r="D32">
        <f>VLOOKUP($B32, '2017 Assembly Results'!$C$2:$F$568, 3, FALSE)</f>
        <v>4323</v>
      </c>
      <c r="E32">
        <f>VLOOKUP($B32, '2017 Assembly Results'!$C$2:$F$568, 4, FALSE)</f>
        <v>12565</v>
      </c>
      <c r="F32" s="2">
        <f t="shared" si="0"/>
        <v>0.65594906486271387</v>
      </c>
      <c r="G32" s="2">
        <f t="shared" si="1"/>
        <v>0.34405093513728613</v>
      </c>
      <c r="H32" s="2">
        <f t="shared" si="2"/>
        <v>0.3118981297254278</v>
      </c>
      <c r="I32" s="1">
        <f>VLOOKUP($B32, '2017 Assembly Results'!$C$2:$G$568, 5, FALSE)</f>
        <v>1</v>
      </c>
      <c r="J32">
        <f>COUNTIF('2017 Assembly Results'!$C$2:$C$568, B32)</f>
        <v>1</v>
      </c>
    </row>
    <row r="33" spans="1:10" x14ac:dyDescent="0.3">
      <c r="A33" t="s">
        <v>9</v>
      </c>
      <c r="B33" t="s">
        <v>148</v>
      </c>
      <c r="C33">
        <f>VLOOKUP($B33, '2017 Assembly Results'!$C$2:$F$568, 2, FALSE)</f>
        <v>6814</v>
      </c>
      <c r="D33">
        <f>VLOOKUP($B33, '2017 Assembly Results'!$C$2:$F$568, 3, FALSE)</f>
        <v>3952</v>
      </c>
      <c r="E33">
        <f>VLOOKUP($B33, '2017 Assembly Results'!$C$2:$F$568, 4, FALSE)</f>
        <v>10766</v>
      </c>
      <c r="F33" s="2">
        <f t="shared" si="0"/>
        <v>0.6329184469626602</v>
      </c>
      <c r="G33" s="2">
        <f t="shared" si="1"/>
        <v>0.36708155303733975</v>
      </c>
      <c r="H33" s="2">
        <f t="shared" si="2"/>
        <v>0.26583689392532045</v>
      </c>
      <c r="I33" s="1">
        <f>VLOOKUP($B33, '2017 Assembly Results'!$C$2:$G$568, 5, FALSE)</f>
        <v>1</v>
      </c>
      <c r="J33">
        <f>COUNTIF('2017 Assembly Results'!$C$2:$C$568, B33)</f>
        <v>1</v>
      </c>
    </row>
    <row r="34" spans="1:10" x14ac:dyDescent="0.3">
      <c r="A34" t="s">
        <v>9</v>
      </c>
      <c r="B34" t="s">
        <v>149</v>
      </c>
      <c r="C34">
        <f>VLOOKUP($B34, '2017 Assembly Results'!$C$2:$F$568, 2, FALSE)</f>
        <v>1286</v>
      </c>
      <c r="D34">
        <f>VLOOKUP($B34, '2017 Assembly Results'!$C$2:$F$568, 3, FALSE)</f>
        <v>1049</v>
      </c>
      <c r="E34">
        <f>VLOOKUP($B34, '2017 Assembly Results'!$C$2:$F$568, 4, FALSE)</f>
        <v>2335</v>
      </c>
      <c r="F34" s="2">
        <f t="shared" si="0"/>
        <v>0.55074946466809427</v>
      </c>
      <c r="G34" s="2">
        <f t="shared" si="1"/>
        <v>0.44925053533190579</v>
      </c>
      <c r="H34" s="2">
        <f t="shared" si="2"/>
        <v>0.10149892933618844</v>
      </c>
      <c r="I34" s="1">
        <f>VLOOKUP($B34, '2017 Assembly Results'!$C$2:$G$568, 5, FALSE)</f>
        <v>1</v>
      </c>
      <c r="J34">
        <f>COUNTIF('2017 Assembly Results'!$C$2:$C$568, B34)</f>
        <v>1</v>
      </c>
    </row>
    <row r="35" spans="1:10" x14ac:dyDescent="0.3">
      <c r="A35" t="s">
        <v>9</v>
      </c>
      <c r="B35" t="s">
        <v>150</v>
      </c>
      <c r="C35">
        <f>VLOOKUP($B35, '2017 Assembly Results'!$C$2:$F$568, 2, FALSE)</f>
        <v>3752</v>
      </c>
      <c r="D35">
        <f>VLOOKUP($B35, '2017 Assembly Results'!$C$2:$F$568, 3, FALSE)</f>
        <v>3572</v>
      </c>
      <c r="E35">
        <f>VLOOKUP($B35, '2017 Assembly Results'!$C$2:$F$568, 4, FALSE)</f>
        <v>7324</v>
      </c>
      <c r="F35" s="2">
        <f t="shared" si="0"/>
        <v>0.51228836701256142</v>
      </c>
      <c r="G35" s="2">
        <f t="shared" si="1"/>
        <v>0.48771163298743858</v>
      </c>
      <c r="H35" s="2">
        <f t="shared" si="2"/>
        <v>2.4576734025122882E-2</v>
      </c>
      <c r="I35" s="1">
        <f>VLOOKUP($B35, '2017 Assembly Results'!$C$2:$G$568, 5, FALSE)</f>
        <v>1</v>
      </c>
      <c r="J35">
        <f>COUNTIF('2017 Assembly Results'!$C$2:$C$568, B35)</f>
        <v>1</v>
      </c>
    </row>
    <row r="36" spans="1:10" x14ac:dyDescent="0.3">
      <c r="A36" t="s">
        <v>9</v>
      </c>
      <c r="B36" t="s">
        <v>151</v>
      </c>
      <c r="C36">
        <f>VLOOKUP($B36, '2017 Assembly Results'!$C$2:$F$568, 2, FALSE)</f>
        <v>970</v>
      </c>
      <c r="D36">
        <f>VLOOKUP($B36, '2017 Assembly Results'!$C$2:$F$568, 3, FALSE)</f>
        <v>771</v>
      </c>
      <c r="E36">
        <f>VLOOKUP($B36, '2017 Assembly Results'!$C$2:$F$568, 4, FALSE)</f>
        <v>1741</v>
      </c>
      <c r="F36" s="2">
        <f t="shared" si="0"/>
        <v>0.55715106260769676</v>
      </c>
      <c r="G36" s="2">
        <f t="shared" si="1"/>
        <v>0.4428489373923033</v>
      </c>
      <c r="H36" s="2">
        <f t="shared" si="2"/>
        <v>0.11430212521539346</v>
      </c>
      <c r="I36" s="1">
        <f>VLOOKUP($B36, '2017 Assembly Results'!$C$2:$G$568, 5, FALSE)</f>
        <v>1</v>
      </c>
      <c r="J36">
        <f>COUNTIF('2017 Assembly Results'!$C$2:$C$568, B36)</f>
        <v>1</v>
      </c>
    </row>
    <row r="37" spans="1:10" x14ac:dyDescent="0.3">
      <c r="A37" t="s">
        <v>9</v>
      </c>
      <c r="B37" t="s">
        <v>152</v>
      </c>
      <c r="C37">
        <f>VLOOKUP($B37, '2017 Assembly Results'!$C$2:$F$568, 2, FALSE)</f>
        <v>271</v>
      </c>
      <c r="D37">
        <f>VLOOKUP($B37, '2017 Assembly Results'!$C$2:$F$568, 3, FALSE)</f>
        <v>387</v>
      </c>
      <c r="E37">
        <f>VLOOKUP($B37, '2017 Assembly Results'!$C$2:$F$568, 4, FALSE)</f>
        <v>658</v>
      </c>
      <c r="F37" s="2">
        <f t="shared" si="0"/>
        <v>0.41185410334346506</v>
      </c>
      <c r="G37" s="2">
        <f t="shared" si="1"/>
        <v>0.58814589665653494</v>
      </c>
      <c r="H37" s="2">
        <f t="shared" si="2"/>
        <v>-0.17629179331306991</v>
      </c>
      <c r="I37" s="1">
        <f>VLOOKUP($B37, '2017 Assembly Results'!$C$2:$G$568, 5, FALSE)</f>
        <v>1</v>
      </c>
      <c r="J37">
        <f>COUNTIF('2017 Assembly Results'!$C$2:$C$568, B37)</f>
        <v>1</v>
      </c>
    </row>
    <row r="38" spans="1:10" x14ac:dyDescent="0.3">
      <c r="A38" t="s">
        <v>9</v>
      </c>
      <c r="B38" t="s">
        <v>153</v>
      </c>
      <c r="C38">
        <f>VLOOKUP($B38, '2017 Assembly Results'!$C$2:$F$568, 2, FALSE)</f>
        <v>4785</v>
      </c>
      <c r="D38">
        <f>VLOOKUP($B38, '2017 Assembly Results'!$C$2:$F$568, 3, FALSE)</f>
        <v>3373</v>
      </c>
      <c r="E38">
        <f>VLOOKUP($B38, '2017 Assembly Results'!$C$2:$F$568, 4, FALSE)</f>
        <v>8158</v>
      </c>
      <c r="F38" s="2">
        <f t="shared" si="0"/>
        <v>0.58654081882814413</v>
      </c>
      <c r="G38" s="2">
        <f t="shared" si="1"/>
        <v>0.41345918117185587</v>
      </c>
      <c r="H38" s="2">
        <f t="shared" si="2"/>
        <v>0.17308163765628831</v>
      </c>
      <c r="I38" s="1">
        <f>VLOOKUP($B38, '2017 Assembly Results'!$C$2:$G$568, 5, FALSE)</f>
        <v>1</v>
      </c>
      <c r="J38">
        <f>COUNTIF('2017 Assembly Results'!$C$2:$C$568, B38)</f>
        <v>1</v>
      </c>
    </row>
    <row r="39" spans="1:10" x14ac:dyDescent="0.3">
      <c r="A39" t="s">
        <v>9</v>
      </c>
      <c r="B39" t="s">
        <v>154</v>
      </c>
      <c r="C39">
        <f>VLOOKUP($B39, '2017 Assembly Results'!$C$2:$F$568, 2, FALSE)</f>
        <v>750</v>
      </c>
      <c r="D39">
        <f>VLOOKUP($B39, '2017 Assembly Results'!$C$2:$F$568, 3, FALSE)</f>
        <v>246</v>
      </c>
      <c r="E39">
        <f>VLOOKUP($B39, '2017 Assembly Results'!$C$2:$F$568, 4, FALSE)</f>
        <v>996</v>
      </c>
      <c r="F39" s="2">
        <f t="shared" si="0"/>
        <v>0.75301204819277112</v>
      </c>
      <c r="G39" s="2">
        <f t="shared" si="1"/>
        <v>0.24698795180722891</v>
      </c>
      <c r="H39" s="2">
        <f t="shared" si="2"/>
        <v>0.50602409638554213</v>
      </c>
      <c r="I39" s="1">
        <f>VLOOKUP($B39, '2017 Assembly Results'!$C$2:$G$568, 5, FALSE)</f>
        <v>1</v>
      </c>
      <c r="J39">
        <f>COUNTIF('2017 Assembly Results'!$C$2:$C$568, B39)</f>
        <v>1</v>
      </c>
    </row>
    <row r="40" spans="1:10" x14ac:dyDescent="0.3">
      <c r="A40" t="s">
        <v>9</v>
      </c>
      <c r="B40" t="s">
        <v>155</v>
      </c>
      <c r="C40">
        <f>VLOOKUP($B40, '2017 Assembly Results'!$C$2:$F$568, 2, FALSE)</f>
        <v>209</v>
      </c>
      <c r="D40">
        <f>VLOOKUP($B40, '2017 Assembly Results'!$C$2:$F$568, 3, FALSE)</f>
        <v>145</v>
      </c>
      <c r="E40">
        <f>VLOOKUP($B40, '2017 Assembly Results'!$C$2:$F$568, 4, FALSE)</f>
        <v>354</v>
      </c>
      <c r="F40" s="2">
        <f t="shared" si="0"/>
        <v>0.59039548022598876</v>
      </c>
      <c r="G40" s="2">
        <f t="shared" si="1"/>
        <v>0.4096045197740113</v>
      </c>
      <c r="H40" s="2">
        <f t="shared" si="2"/>
        <v>0.1807909604519774</v>
      </c>
      <c r="I40" s="1">
        <f>VLOOKUP($B40, '2017 Assembly Results'!$C$2:$G$568, 5, FALSE)</f>
        <v>1</v>
      </c>
      <c r="J40">
        <f>COUNTIF('2017 Assembly Results'!$C$2:$C$568, B40)</f>
        <v>1</v>
      </c>
    </row>
    <row r="41" spans="1:10" x14ac:dyDescent="0.3">
      <c r="A41" t="s">
        <v>9</v>
      </c>
      <c r="B41" t="s">
        <v>156</v>
      </c>
      <c r="C41">
        <f>VLOOKUP($B41, '2017 Assembly Results'!$C$2:$F$568, 2, FALSE)</f>
        <v>1041</v>
      </c>
      <c r="D41">
        <f>VLOOKUP($B41, '2017 Assembly Results'!$C$2:$F$568, 3, FALSE)</f>
        <v>511</v>
      </c>
      <c r="E41">
        <f>VLOOKUP($B41, '2017 Assembly Results'!$C$2:$F$568, 4, FALSE)</f>
        <v>1552</v>
      </c>
      <c r="F41" s="2">
        <f t="shared" si="0"/>
        <v>0.67074742268041232</v>
      </c>
      <c r="G41" s="2">
        <f t="shared" si="1"/>
        <v>0.32925257731958762</v>
      </c>
      <c r="H41" s="2">
        <f t="shared" si="2"/>
        <v>0.34149484536082475</v>
      </c>
      <c r="I41" s="1">
        <f>VLOOKUP($B41, '2017 Assembly Results'!$C$2:$G$568, 5, FALSE)</f>
        <v>1</v>
      </c>
      <c r="J41">
        <f>COUNTIF('2017 Assembly Results'!$C$2:$C$568, B41)</f>
        <v>1</v>
      </c>
    </row>
    <row r="42" spans="1:10" x14ac:dyDescent="0.3">
      <c r="A42" t="s">
        <v>9</v>
      </c>
      <c r="B42" t="s">
        <v>157</v>
      </c>
      <c r="C42">
        <f>VLOOKUP($B42, '2017 Assembly Results'!$C$2:$F$568, 2, FALSE)</f>
        <v>1259</v>
      </c>
      <c r="D42">
        <f>VLOOKUP($B42, '2017 Assembly Results'!$C$2:$F$568, 3, FALSE)</f>
        <v>1127</v>
      </c>
      <c r="E42">
        <f>VLOOKUP($B42, '2017 Assembly Results'!$C$2:$F$568, 4, FALSE)</f>
        <v>2386</v>
      </c>
      <c r="F42" s="2">
        <f t="shared" si="0"/>
        <v>0.52766135792120705</v>
      </c>
      <c r="G42" s="2">
        <f t="shared" si="1"/>
        <v>0.47233864207879295</v>
      </c>
      <c r="H42" s="2">
        <f t="shared" si="2"/>
        <v>5.5322715842414084E-2</v>
      </c>
      <c r="I42" s="1">
        <v>3</v>
      </c>
      <c r="J42">
        <f>COUNTIF('2017 Assembly Results'!$C$2:$C$568, B42)</f>
        <v>1</v>
      </c>
    </row>
    <row r="43" spans="1:10" x14ac:dyDescent="0.3">
      <c r="A43" t="s">
        <v>9</v>
      </c>
      <c r="B43" t="s">
        <v>158</v>
      </c>
      <c r="C43">
        <f>VLOOKUP($B43, '2017 Assembly Results'!$C$2:$F$568, 2, FALSE)</f>
        <v>558</v>
      </c>
      <c r="D43">
        <f>VLOOKUP($B43, '2017 Assembly Results'!$C$2:$F$568, 3, FALSE)</f>
        <v>192</v>
      </c>
      <c r="E43">
        <f>VLOOKUP($B43, '2017 Assembly Results'!$C$2:$F$568, 4, FALSE)</f>
        <v>750</v>
      </c>
      <c r="F43" s="2">
        <f t="shared" si="0"/>
        <v>0.74399999999999999</v>
      </c>
      <c r="G43" s="2">
        <f t="shared" si="1"/>
        <v>0.25600000000000001</v>
      </c>
      <c r="H43" s="2">
        <f t="shared" si="2"/>
        <v>0.48799999999999999</v>
      </c>
      <c r="I43" s="1">
        <f>VLOOKUP($B43, '2017 Assembly Results'!$C$2:$G$568, 5, FALSE)</f>
        <v>1</v>
      </c>
      <c r="J43">
        <f>COUNTIF('2017 Assembly Results'!$C$2:$C$568, B43)</f>
        <v>1</v>
      </c>
    </row>
    <row r="44" spans="1:10" x14ac:dyDescent="0.3">
      <c r="A44" t="s">
        <v>10</v>
      </c>
      <c r="B44" t="s">
        <v>186</v>
      </c>
      <c r="C44">
        <f>VLOOKUP($B44, '2017 Assembly Results'!$C$2:$F$568, 2, FALSE)</f>
        <v>2810</v>
      </c>
      <c r="D44">
        <f>VLOOKUP($B44, '2017 Assembly Results'!$C$2:$F$568, 3, FALSE)</f>
        <v>883</v>
      </c>
      <c r="E44">
        <f>VLOOKUP($B44, '2017 Assembly Results'!$C$2:$F$568, 4, FALSE)</f>
        <v>3731</v>
      </c>
      <c r="F44" s="2">
        <f t="shared" si="0"/>
        <v>0.75314928973465556</v>
      </c>
      <c r="G44" s="2">
        <f t="shared" si="1"/>
        <v>0.23666577325113911</v>
      </c>
      <c r="H44" s="2">
        <f t="shared" si="2"/>
        <v>0.51648351648351654</v>
      </c>
      <c r="I44" s="1" t="str">
        <f>VLOOKUP($B44, '2017 Assembly Results'!$C$2:$G$568, 5, FALSE)</f>
        <v>3</v>
      </c>
      <c r="J44">
        <f>COUNTIF('2017 Assembly Results'!$C$2:$C$568, B44)</f>
        <v>1</v>
      </c>
    </row>
    <row r="45" spans="1:10" x14ac:dyDescent="0.3">
      <c r="A45" t="s">
        <v>10</v>
      </c>
      <c r="B45" t="s">
        <v>159</v>
      </c>
      <c r="C45">
        <f>VLOOKUP($B45, '2017 Assembly Results'!$C$2:$F$568, 2, FALSE)</f>
        <v>1071</v>
      </c>
      <c r="D45">
        <f>VLOOKUP($B45, '2017 Assembly Results'!$C$2:$F$568, 3, FALSE)</f>
        <v>599</v>
      </c>
      <c r="E45">
        <f>VLOOKUP($B45, '2017 Assembly Results'!$C$2:$F$568, 4, FALSE)</f>
        <v>1670</v>
      </c>
      <c r="F45" s="2">
        <f t="shared" si="0"/>
        <v>0.64131736526946104</v>
      </c>
      <c r="G45" s="2">
        <f t="shared" si="1"/>
        <v>0.35868263473053891</v>
      </c>
      <c r="H45" s="2">
        <f t="shared" si="2"/>
        <v>0.28263473053892213</v>
      </c>
      <c r="I45" s="1">
        <f>VLOOKUP($B45, '2017 Assembly Results'!$C$2:$G$568, 5, FALSE)</f>
        <v>1</v>
      </c>
      <c r="J45">
        <f>COUNTIF('2017 Assembly Results'!$C$2:$C$568, B45)</f>
        <v>1</v>
      </c>
    </row>
    <row r="46" spans="1:10" x14ac:dyDescent="0.3">
      <c r="A46" t="s">
        <v>10</v>
      </c>
      <c r="B46" t="s">
        <v>187</v>
      </c>
      <c r="C46">
        <f>VLOOKUP($B46, '2017 Assembly Results'!$C$2:$F$568, 2, FALSE)</f>
        <v>720</v>
      </c>
      <c r="D46">
        <f>VLOOKUP($B46, '2017 Assembly Results'!$C$2:$F$568, 3, FALSE)</f>
        <v>688</v>
      </c>
      <c r="E46">
        <f>VLOOKUP($B46, '2017 Assembly Results'!$C$2:$F$568, 4, FALSE)</f>
        <v>1425</v>
      </c>
      <c r="F46" s="2">
        <f t="shared" si="0"/>
        <v>0.50526315789473686</v>
      </c>
      <c r="G46" s="2">
        <f t="shared" si="1"/>
        <v>0.48280701754385963</v>
      </c>
      <c r="H46" s="2">
        <f t="shared" si="2"/>
        <v>2.2456140350877191E-2</v>
      </c>
      <c r="I46" s="1" t="str">
        <f>VLOOKUP($B46, '2017 Assembly Results'!$C$2:$G$568, 5, FALSE)</f>
        <v>3</v>
      </c>
      <c r="J46">
        <f>COUNTIF('2017 Assembly Results'!$C$2:$C$568, B46)</f>
        <v>1</v>
      </c>
    </row>
    <row r="47" spans="1:10" x14ac:dyDescent="0.3">
      <c r="A47" t="s">
        <v>10</v>
      </c>
      <c r="B47" t="s">
        <v>160</v>
      </c>
      <c r="C47">
        <f>VLOOKUP($B47, '2017 Assembly Results'!$C$2:$F$568, 2, FALSE)</f>
        <v>367</v>
      </c>
      <c r="D47">
        <f>VLOOKUP($B47, '2017 Assembly Results'!$C$2:$F$568, 3, FALSE)</f>
        <v>388</v>
      </c>
      <c r="E47">
        <f>VLOOKUP($B47, '2017 Assembly Results'!$C$2:$F$568, 4, FALSE)</f>
        <v>755</v>
      </c>
      <c r="F47" s="2">
        <f t="shared" si="0"/>
        <v>0.4860927152317881</v>
      </c>
      <c r="G47" s="2">
        <f t="shared" si="1"/>
        <v>0.5139072847682119</v>
      </c>
      <c r="H47" s="2">
        <f t="shared" si="2"/>
        <v>-2.781456953642384E-2</v>
      </c>
      <c r="I47" s="1">
        <f>VLOOKUP($B47, '2017 Assembly Results'!$C$2:$G$568, 5, FALSE)</f>
        <v>1</v>
      </c>
      <c r="J47">
        <f>COUNTIF('2017 Assembly Results'!$C$2:$C$568, B47)</f>
        <v>1</v>
      </c>
    </row>
    <row r="48" spans="1:10" x14ac:dyDescent="0.3">
      <c r="A48" t="s">
        <v>10</v>
      </c>
      <c r="B48" t="s">
        <v>161</v>
      </c>
      <c r="C48">
        <f>VLOOKUP($B48, '2017 Assembly Results'!$C$2:$F$568, 2, FALSE)</f>
        <v>1451</v>
      </c>
      <c r="D48">
        <f>VLOOKUP($B48, '2017 Assembly Results'!$C$2:$F$568, 3, FALSE)</f>
        <v>549</v>
      </c>
      <c r="E48">
        <f>VLOOKUP($B48, '2017 Assembly Results'!$C$2:$F$568, 4, FALSE)</f>
        <v>2000</v>
      </c>
      <c r="F48" s="2">
        <f t="shared" si="0"/>
        <v>0.72550000000000003</v>
      </c>
      <c r="G48" s="2">
        <f t="shared" si="1"/>
        <v>0.27450000000000002</v>
      </c>
      <c r="H48" s="2">
        <f t="shared" si="2"/>
        <v>0.45100000000000001</v>
      </c>
      <c r="I48" s="1">
        <f>VLOOKUP($B48, '2017 Assembly Results'!$C$2:$G$568, 5, FALSE)</f>
        <v>1</v>
      </c>
      <c r="J48">
        <f>COUNTIF('2017 Assembly Results'!$C$2:$C$568, B48)</f>
        <v>2</v>
      </c>
    </row>
    <row r="49" spans="1:10" x14ac:dyDescent="0.3">
      <c r="A49" t="s">
        <v>10</v>
      </c>
      <c r="B49" t="s">
        <v>137</v>
      </c>
      <c r="C49">
        <f>VLOOKUP($B49, '2017 Assembly Results'!$C$2:$F$568, 2, FALSE)</f>
        <v>293</v>
      </c>
      <c r="D49">
        <f>VLOOKUP($B49, '2017 Assembly Results'!$C$2:$F$568, 3, FALSE)</f>
        <v>236</v>
      </c>
      <c r="E49">
        <f>VLOOKUP($B49, '2017 Assembly Results'!$C$2:$F$568, 4, FALSE)</f>
        <v>529</v>
      </c>
      <c r="F49" s="2">
        <f t="shared" si="0"/>
        <v>0.55387523629489599</v>
      </c>
      <c r="G49" s="2">
        <f t="shared" si="1"/>
        <v>0.44612476370510395</v>
      </c>
      <c r="H49" s="2">
        <f t="shared" si="2"/>
        <v>0.10775047258979206</v>
      </c>
      <c r="I49" s="1">
        <f>VLOOKUP($B49, '2017 Assembly Results'!$C$2:$G$568, 5, FALSE)</f>
        <v>1</v>
      </c>
      <c r="J49">
        <f>COUNTIF('2017 Assembly Results'!$C$2:$C$568, B49)</f>
        <v>3</v>
      </c>
    </row>
    <row r="50" spans="1:10" x14ac:dyDescent="0.3">
      <c r="A50" t="s">
        <v>10</v>
      </c>
      <c r="B50" t="s">
        <v>162</v>
      </c>
      <c r="C50">
        <f>VLOOKUP($B50, '2017 Assembly Results'!$C$2:$F$568, 2, FALSE)</f>
        <v>1017</v>
      </c>
      <c r="D50">
        <f>VLOOKUP($B50, '2017 Assembly Results'!$C$2:$F$568, 3, FALSE)</f>
        <v>1286</v>
      </c>
      <c r="E50">
        <f>VLOOKUP($B50, '2017 Assembly Results'!$C$2:$F$568, 4, FALSE)</f>
        <v>2303</v>
      </c>
      <c r="F50" s="2">
        <f t="shared" si="0"/>
        <v>0.44159791576204949</v>
      </c>
      <c r="G50" s="2">
        <f t="shared" si="1"/>
        <v>0.55840208423795046</v>
      </c>
      <c r="H50" s="2">
        <f t="shared" si="2"/>
        <v>-0.116804168475901</v>
      </c>
      <c r="I50" s="1">
        <f>VLOOKUP($B50, '2017 Assembly Results'!$C$2:$G$568, 5, FALSE)</f>
        <v>1</v>
      </c>
      <c r="J50">
        <f>COUNTIF('2017 Assembly Results'!$C$2:$C$568, B50)</f>
        <v>2</v>
      </c>
    </row>
    <row r="51" spans="1:10" x14ac:dyDescent="0.3">
      <c r="A51" t="s">
        <v>10</v>
      </c>
      <c r="B51" t="s">
        <v>163</v>
      </c>
      <c r="C51">
        <f>VLOOKUP($B51, '2017 Assembly Results'!$C$2:$F$568, 2, FALSE)</f>
        <v>623</v>
      </c>
      <c r="D51">
        <f>VLOOKUP($B51, '2017 Assembly Results'!$C$2:$F$568, 3, FALSE)</f>
        <v>610</v>
      </c>
      <c r="E51">
        <f>VLOOKUP($B51, '2017 Assembly Results'!$C$2:$F$568, 4, FALSE)</f>
        <v>1233</v>
      </c>
      <c r="F51" s="2">
        <f t="shared" si="0"/>
        <v>0.50527169505271696</v>
      </c>
      <c r="G51" s="2">
        <f t="shared" si="1"/>
        <v>0.49472830494728304</v>
      </c>
      <c r="H51" s="2">
        <f t="shared" si="2"/>
        <v>1.0543390105433901E-2</v>
      </c>
      <c r="I51" s="1">
        <f>VLOOKUP($B51, '2017 Assembly Results'!$C$2:$G$568, 5, FALSE)</f>
        <v>1</v>
      </c>
      <c r="J51">
        <f>COUNTIF('2017 Assembly Results'!$C$2:$C$568, B51)</f>
        <v>2</v>
      </c>
    </row>
    <row r="52" spans="1:10" x14ac:dyDescent="0.3">
      <c r="A52" t="s">
        <v>10</v>
      </c>
      <c r="B52" t="s">
        <v>164</v>
      </c>
      <c r="C52">
        <f>VLOOKUP($B52, '2017 Assembly Results'!$C$2:$F$568, 2, FALSE)</f>
        <v>1043</v>
      </c>
      <c r="D52">
        <f>VLOOKUP($B52, '2017 Assembly Results'!$C$2:$F$568, 3, FALSE)</f>
        <v>669</v>
      </c>
      <c r="E52">
        <f>VLOOKUP($B52, '2017 Assembly Results'!$C$2:$F$568, 4, FALSE)</f>
        <v>1712</v>
      </c>
      <c r="F52" s="2">
        <f t="shared" si="0"/>
        <v>0.60922897196261683</v>
      </c>
      <c r="G52" s="2">
        <f t="shared" si="1"/>
        <v>0.39077102803738317</v>
      </c>
      <c r="H52" s="2">
        <f t="shared" si="2"/>
        <v>0.21845794392523366</v>
      </c>
      <c r="I52" s="1">
        <f>VLOOKUP($B52, '2017 Assembly Results'!$C$2:$G$568, 5, FALSE)</f>
        <v>1</v>
      </c>
      <c r="J52">
        <f>COUNTIF('2017 Assembly Results'!$C$2:$C$568, B52)</f>
        <v>1</v>
      </c>
    </row>
    <row r="53" spans="1:10" x14ac:dyDescent="0.3">
      <c r="A53" t="s">
        <v>10</v>
      </c>
      <c r="B53" t="s">
        <v>165</v>
      </c>
      <c r="C53">
        <f>VLOOKUP($B53, '2017 Assembly Results'!$C$2:$F$568, 2, FALSE)</f>
        <v>7347</v>
      </c>
      <c r="D53">
        <f>VLOOKUP($B53, '2017 Assembly Results'!$C$2:$F$568, 3, FALSE)</f>
        <v>4028</v>
      </c>
      <c r="E53">
        <f>VLOOKUP($B53, '2017 Assembly Results'!$C$2:$F$568, 4, FALSE)</f>
        <v>11375</v>
      </c>
      <c r="F53" s="2">
        <f t="shared" si="0"/>
        <v>0.64589010989010986</v>
      </c>
      <c r="G53" s="2">
        <f t="shared" si="1"/>
        <v>0.35410989010989014</v>
      </c>
      <c r="H53" s="2">
        <f t="shared" si="2"/>
        <v>0.29178021978021978</v>
      </c>
      <c r="I53" s="1">
        <f>VLOOKUP($B53, '2017 Assembly Results'!$C$2:$G$568, 5, FALSE)</f>
        <v>1</v>
      </c>
      <c r="J53">
        <f>COUNTIF('2017 Assembly Results'!$C$2:$C$568, B53)</f>
        <v>1</v>
      </c>
    </row>
    <row r="54" spans="1:10" x14ac:dyDescent="0.3">
      <c r="A54" t="s">
        <v>10</v>
      </c>
      <c r="B54" t="s">
        <v>166</v>
      </c>
      <c r="C54">
        <f>VLOOKUP($B54, '2017 Assembly Results'!$C$2:$F$568, 2, FALSE)</f>
        <v>104</v>
      </c>
      <c r="D54">
        <f>VLOOKUP($B54, '2017 Assembly Results'!$C$2:$F$568, 3, FALSE)</f>
        <v>182</v>
      </c>
      <c r="E54">
        <f>VLOOKUP($B54, '2017 Assembly Results'!$C$2:$F$568, 4, FALSE)</f>
        <v>286</v>
      </c>
      <c r="F54" s="2">
        <f t="shared" si="0"/>
        <v>0.36363636363636365</v>
      </c>
      <c r="G54" s="2">
        <f t="shared" si="1"/>
        <v>0.63636363636363635</v>
      </c>
      <c r="H54" s="2">
        <f t="shared" si="2"/>
        <v>-0.27272727272727271</v>
      </c>
      <c r="I54" s="1">
        <f>VLOOKUP($B54, '2017 Assembly Results'!$C$2:$G$568, 5, FALSE)</f>
        <v>1</v>
      </c>
      <c r="J54">
        <f>COUNTIF('2017 Assembly Results'!$C$2:$C$568, B54)</f>
        <v>1</v>
      </c>
    </row>
    <row r="55" spans="1:10" x14ac:dyDescent="0.3">
      <c r="A55" t="s">
        <v>10</v>
      </c>
      <c r="B55" t="s">
        <v>167</v>
      </c>
      <c r="C55">
        <f>VLOOKUP($B55, '2017 Assembly Results'!$C$2:$F$568, 2, FALSE)</f>
        <v>285</v>
      </c>
      <c r="D55">
        <f>VLOOKUP($B55, '2017 Assembly Results'!$C$2:$F$568, 3, FALSE)</f>
        <v>542</v>
      </c>
      <c r="E55">
        <f>VLOOKUP($B55, '2017 Assembly Results'!$C$2:$F$568, 4, FALSE)</f>
        <v>827</v>
      </c>
      <c r="F55" s="2">
        <f t="shared" si="0"/>
        <v>0.34461910519951633</v>
      </c>
      <c r="G55" s="2">
        <f t="shared" si="1"/>
        <v>0.65538089480048367</v>
      </c>
      <c r="H55" s="2">
        <f t="shared" si="2"/>
        <v>-0.31076178960096734</v>
      </c>
      <c r="I55" s="1">
        <f>VLOOKUP($B55, '2017 Assembly Results'!$C$2:$G$568, 5, FALSE)</f>
        <v>1</v>
      </c>
      <c r="J55">
        <f>COUNTIF('2017 Assembly Results'!$C$2:$C$568, B55)</f>
        <v>1</v>
      </c>
    </row>
    <row r="56" spans="1:10" x14ac:dyDescent="0.3">
      <c r="A56" t="s">
        <v>10</v>
      </c>
      <c r="B56" t="s">
        <v>188</v>
      </c>
      <c r="C56">
        <f>VLOOKUP($B56, '2017 Assembly Results'!$C$2:$F$568, 2, FALSE)</f>
        <v>1677</v>
      </c>
      <c r="D56">
        <f>VLOOKUP($B56, '2017 Assembly Results'!$C$2:$F$568, 3, FALSE)</f>
        <v>1970</v>
      </c>
      <c r="E56">
        <f>VLOOKUP($B56, '2017 Assembly Results'!$C$2:$F$568, 4, FALSE)</f>
        <v>3694</v>
      </c>
      <c r="F56" s="2">
        <f t="shared" si="0"/>
        <v>0.45397942609637248</v>
      </c>
      <c r="G56" s="2">
        <f t="shared" si="1"/>
        <v>0.53329723876556578</v>
      </c>
      <c r="H56" s="2">
        <f t="shared" si="2"/>
        <v>-7.9317812669193286E-2</v>
      </c>
      <c r="I56" s="1" t="str">
        <f>VLOOKUP($B56, '2017 Assembly Results'!$C$2:$G$568, 5, FALSE)</f>
        <v>3</v>
      </c>
      <c r="J56">
        <f>COUNTIF('2017 Assembly Results'!$C$2:$C$568, B56)</f>
        <v>1</v>
      </c>
    </row>
    <row r="57" spans="1:10" x14ac:dyDescent="0.3">
      <c r="A57" t="s">
        <v>10</v>
      </c>
      <c r="B57" t="s">
        <v>168</v>
      </c>
      <c r="C57">
        <f>VLOOKUP($B57, '2017 Assembly Results'!$C$2:$F$568, 2, FALSE)</f>
        <v>13416</v>
      </c>
      <c r="D57">
        <f>VLOOKUP($B57, '2017 Assembly Results'!$C$2:$F$568, 3, FALSE)</f>
        <v>7730</v>
      </c>
      <c r="E57">
        <f>VLOOKUP($B57, '2017 Assembly Results'!$C$2:$F$568, 4, FALSE)</f>
        <v>21146</v>
      </c>
      <c r="F57" s="2">
        <f t="shared" si="0"/>
        <v>0.63444623096566721</v>
      </c>
      <c r="G57" s="2">
        <f t="shared" si="1"/>
        <v>0.36555376903433273</v>
      </c>
      <c r="H57" s="2">
        <f t="shared" si="2"/>
        <v>0.26889246193133454</v>
      </c>
      <c r="I57" s="1">
        <f>VLOOKUP($B57, '2017 Assembly Results'!$C$2:$G$568, 5, FALSE)</f>
        <v>1</v>
      </c>
      <c r="J57">
        <f>COUNTIF('2017 Assembly Results'!$C$2:$C$568, B57)</f>
        <v>1</v>
      </c>
    </row>
    <row r="58" spans="1:10" x14ac:dyDescent="0.3">
      <c r="A58" t="s">
        <v>29</v>
      </c>
      <c r="B58" t="s">
        <v>189</v>
      </c>
      <c r="C58">
        <f>VLOOKUP($B58, '2017 Assembly Results'!$C$2:$F$568, 2, FALSE)</f>
        <v>2681</v>
      </c>
      <c r="D58">
        <f>VLOOKUP($B58, '2017 Assembly Results'!$C$2:$F$568, 3, FALSE)</f>
        <v>1294</v>
      </c>
      <c r="E58">
        <f>VLOOKUP($B58, '2017 Assembly Results'!$C$2:$F$568, 4, FALSE)</f>
        <v>4014</v>
      </c>
      <c r="F58" s="2">
        <f t="shared" si="0"/>
        <v>0.66791230692575987</v>
      </c>
      <c r="G58" s="2">
        <f t="shared" si="1"/>
        <v>0.32237169905331342</v>
      </c>
      <c r="H58" s="2">
        <f t="shared" si="2"/>
        <v>0.34554060787244645</v>
      </c>
      <c r="I58" s="1" t="str">
        <f>VLOOKUP($B58, '2017 Assembly Results'!$C$2:$G$568, 5, FALSE)</f>
        <v>3</v>
      </c>
      <c r="J58">
        <f>COUNTIF('2017 Assembly Results'!$C$2:$C$568, B58)</f>
        <v>1</v>
      </c>
    </row>
    <row r="59" spans="1:10" x14ac:dyDescent="0.3">
      <c r="A59" t="s">
        <v>29</v>
      </c>
      <c r="B59" t="s">
        <v>190</v>
      </c>
      <c r="C59">
        <f>VLOOKUP($B59, '2017 Assembly Results'!$C$2:$F$568, 2, FALSE)</f>
        <v>3549</v>
      </c>
      <c r="D59">
        <f>VLOOKUP($B59, '2017 Assembly Results'!$C$2:$F$568, 3, FALSE)</f>
        <v>2541</v>
      </c>
      <c r="E59">
        <f>VLOOKUP($B59, '2017 Assembly Results'!$C$2:$F$568, 4, FALSE)</f>
        <v>6124</v>
      </c>
      <c r="F59" s="2">
        <f t="shared" si="0"/>
        <v>0.57952318745917697</v>
      </c>
      <c r="G59" s="2">
        <f t="shared" si="1"/>
        <v>0.4149248856956238</v>
      </c>
      <c r="H59" s="2">
        <f t="shared" si="2"/>
        <v>0.16459830176355322</v>
      </c>
      <c r="I59" s="1" t="str">
        <f>VLOOKUP($B59, '2017 Assembly Results'!$C$2:$G$568, 5, FALSE)</f>
        <v>3</v>
      </c>
      <c r="J59">
        <f>COUNTIF('2017 Assembly Results'!$C$2:$C$568, B59)</f>
        <v>1</v>
      </c>
    </row>
    <row r="60" spans="1:10" x14ac:dyDescent="0.3">
      <c r="A60" t="s">
        <v>29</v>
      </c>
      <c r="B60" t="s">
        <v>191</v>
      </c>
      <c r="C60">
        <f>VLOOKUP($B60, '2017 Assembly Results'!$C$2:$F$568, 2, FALSE)</f>
        <v>1325</v>
      </c>
      <c r="D60">
        <f>VLOOKUP($B60, '2017 Assembly Results'!$C$2:$F$568, 3, FALSE)</f>
        <v>1188</v>
      </c>
      <c r="E60">
        <f>VLOOKUP($B60, '2017 Assembly Results'!$C$2:$F$568, 4, FALSE)</f>
        <v>2529</v>
      </c>
      <c r="F60" s="2">
        <f t="shared" si="0"/>
        <v>0.52392249901146704</v>
      </c>
      <c r="G60" s="2">
        <f t="shared" si="1"/>
        <v>0.46975088967971529</v>
      </c>
      <c r="H60" s="2">
        <f t="shared" si="2"/>
        <v>5.4171609331751677E-2</v>
      </c>
      <c r="I60" s="1" t="str">
        <f>VLOOKUP($B60, '2017 Assembly Results'!$C$2:$G$568, 5, FALSE)</f>
        <v>3</v>
      </c>
      <c r="J60">
        <f>COUNTIF('2017 Assembly Results'!$C$2:$C$568, B60)</f>
        <v>1</v>
      </c>
    </row>
    <row r="61" spans="1:10" x14ac:dyDescent="0.3">
      <c r="A61" t="s">
        <v>29</v>
      </c>
      <c r="B61" t="s">
        <v>79</v>
      </c>
      <c r="C61">
        <f>VLOOKUP($B61, '2017 Assembly Results'!$C$2:$F$568, 2, FALSE)</f>
        <v>4533</v>
      </c>
      <c r="D61">
        <f>VLOOKUP($B61, '2017 Assembly Results'!$C$2:$F$568, 3, FALSE)</f>
        <v>3918</v>
      </c>
      <c r="E61">
        <f>VLOOKUP($B61, '2017 Assembly Results'!$C$2:$F$568, 4, FALSE)</f>
        <v>8518</v>
      </c>
      <c r="F61" s="2">
        <f t="shared" si="0"/>
        <v>0.53216717539328484</v>
      </c>
      <c r="G61" s="2">
        <f t="shared" si="1"/>
        <v>0.45996712843390469</v>
      </c>
      <c r="H61" s="2">
        <f t="shared" si="2"/>
        <v>7.2200046959380135E-2</v>
      </c>
      <c r="I61" s="1" t="str">
        <f>VLOOKUP($B61, '2017 Assembly Results'!$C$2:$G$568, 5, FALSE)</f>
        <v>3</v>
      </c>
      <c r="J61">
        <f>COUNTIF('2017 Assembly Results'!$C$2:$C$568, B61)</f>
        <v>4</v>
      </c>
    </row>
    <row r="62" spans="1:10" x14ac:dyDescent="0.3">
      <c r="A62" t="s">
        <v>29</v>
      </c>
      <c r="B62" t="s">
        <v>238</v>
      </c>
      <c r="C62">
        <f>VLOOKUP($B62, '2017 Assembly Results'!$C$2:$F$568, 2, FALSE)</f>
        <v>3156</v>
      </c>
      <c r="D62">
        <f>VLOOKUP($B62, '2017 Assembly Results'!$C$2:$F$568, 3, FALSE)</f>
        <v>4169</v>
      </c>
      <c r="E62">
        <f>VLOOKUP($B62, '2017 Assembly Results'!$C$2:$F$568, 4, FALSE)</f>
        <v>7325</v>
      </c>
      <c r="F62" s="2">
        <f t="shared" si="0"/>
        <v>0.43085324232081912</v>
      </c>
      <c r="G62" s="2">
        <f t="shared" si="1"/>
        <v>0.56914675767918088</v>
      </c>
      <c r="H62" s="2">
        <f t="shared" si="2"/>
        <v>-0.13829351535836176</v>
      </c>
      <c r="I62" s="1" t="str">
        <f>VLOOKUP($B62, '2017 Assembly Results'!$C$2:$G$568, 5, FALSE)</f>
        <v>5</v>
      </c>
      <c r="J62">
        <f>COUNTIF('2017 Assembly Results'!$C$2:$C$568, B62)</f>
        <v>1</v>
      </c>
    </row>
    <row r="63" spans="1:10" x14ac:dyDescent="0.3">
      <c r="A63" t="s">
        <v>29</v>
      </c>
      <c r="B63" t="s">
        <v>239</v>
      </c>
      <c r="C63">
        <f>VLOOKUP($B63, '2017 Assembly Results'!$C$2:$F$568, 2, FALSE)</f>
        <v>4792</v>
      </c>
      <c r="D63">
        <f>VLOOKUP($B63, '2017 Assembly Results'!$C$2:$F$568, 3, FALSE)</f>
        <v>3491</v>
      </c>
      <c r="E63">
        <f>VLOOKUP($B63, '2017 Assembly Results'!$C$2:$F$568, 4, FALSE)</f>
        <v>8283</v>
      </c>
      <c r="F63" s="2">
        <f t="shared" ref="F63:F93" si="3">C63/E63</f>
        <v>0.57853434745865029</v>
      </c>
      <c r="G63" s="2">
        <f t="shared" ref="G63:G93" si="4">D63/E63</f>
        <v>0.42146565254134977</v>
      </c>
      <c r="H63" s="2">
        <f t="shared" ref="H63:H93" si="5">(C63-D63)/E63</f>
        <v>0.15706869491730049</v>
      </c>
      <c r="I63" s="1" t="str">
        <f>VLOOKUP($B63, '2017 Assembly Results'!$C$2:$G$568, 5, FALSE)</f>
        <v>5</v>
      </c>
      <c r="J63">
        <f>COUNTIF('2017 Assembly Results'!$C$2:$C$568, B63)</f>
        <v>1</v>
      </c>
    </row>
    <row r="64" spans="1:10" x14ac:dyDescent="0.3">
      <c r="A64" t="s">
        <v>29</v>
      </c>
      <c r="B64" t="s">
        <v>195</v>
      </c>
      <c r="C64">
        <f>VLOOKUP($B64, '2017 Assembly Results'!$C$2:$F$568, 2, FALSE)</f>
        <v>455</v>
      </c>
      <c r="D64">
        <f>VLOOKUP($B64, '2017 Assembly Results'!$C$2:$F$568, 3, FALSE)</f>
        <v>382</v>
      </c>
      <c r="E64">
        <f>VLOOKUP($B64, '2017 Assembly Results'!$C$2:$F$568, 4, FALSE)</f>
        <v>844</v>
      </c>
      <c r="F64" s="2">
        <f t="shared" si="3"/>
        <v>0.5390995260663507</v>
      </c>
      <c r="G64" s="2">
        <f t="shared" si="4"/>
        <v>0.45260663507109006</v>
      </c>
      <c r="H64" s="2">
        <f t="shared" si="5"/>
        <v>8.6492890995260668E-2</v>
      </c>
      <c r="I64" s="1" t="str">
        <f>VLOOKUP($B64, '2017 Assembly Results'!$C$2:$G$568, 5, FALSE)</f>
        <v>3</v>
      </c>
      <c r="J64">
        <f>COUNTIF('2017 Assembly Results'!$C$2:$C$568, B64)</f>
        <v>1</v>
      </c>
    </row>
    <row r="65" spans="1:10" x14ac:dyDescent="0.3">
      <c r="A65" t="s">
        <v>29</v>
      </c>
      <c r="B65" t="s">
        <v>223</v>
      </c>
      <c r="C65">
        <f>VLOOKUP($B65, '2017 Assembly Results'!$C$2:$F$568, 2, FALSE)</f>
        <v>3361</v>
      </c>
      <c r="D65">
        <f>VLOOKUP($B65, '2017 Assembly Results'!$C$2:$F$568, 3, FALSE)</f>
        <v>2456</v>
      </c>
      <c r="E65">
        <f>VLOOKUP($B65, '2017 Assembly Results'!$C$2:$F$568, 4, FALSE)</f>
        <v>5900</v>
      </c>
      <c r="F65" s="2">
        <f t="shared" si="3"/>
        <v>0.5696610169491525</v>
      </c>
      <c r="G65" s="2">
        <f t="shared" si="4"/>
        <v>0.41627118644067795</v>
      </c>
      <c r="H65" s="2">
        <f t="shared" si="5"/>
        <v>0.15338983050847457</v>
      </c>
      <c r="I65" s="1" t="str">
        <f>VLOOKUP($B65, '2017 Assembly Results'!$C$2:$G$568, 5, FALSE)</f>
        <v>4</v>
      </c>
      <c r="J65">
        <f>COUNTIF('2017 Assembly Results'!$C$2:$C$568, B65)</f>
        <v>1</v>
      </c>
    </row>
    <row r="66" spans="1:10" x14ac:dyDescent="0.3">
      <c r="A66" t="s">
        <v>29</v>
      </c>
      <c r="B66" t="s">
        <v>197</v>
      </c>
      <c r="C66">
        <f>VLOOKUP($B66, '2017 Assembly Results'!$C$2:$F$568, 2, FALSE)</f>
        <v>821</v>
      </c>
      <c r="D66">
        <f>VLOOKUP($B66, '2017 Assembly Results'!$C$2:$F$568, 3, FALSE)</f>
        <v>965</v>
      </c>
      <c r="E66">
        <f>VLOOKUP($B66, '2017 Assembly Results'!$C$2:$F$568, 4, FALSE)</f>
        <v>1800</v>
      </c>
      <c r="F66" s="2">
        <f t="shared" si="3"/>
        <v>0.45611111111111113</v>
      </c>
      <c r="G66" s="2">
        <f t="shared" si="4"/>
        <v>0.53611111111111109</v>
      </c>
      <c r="H66" s="2">
        <f t="shared" si="5"/>
        <v>-0.08</v>
      </c>
      <c r="I66" s="1" t="str">
        <f>VLOOKUP($B66, '2017 Assembly Results'!$C$2:$G$568, 5, FALSE)</f>
        <v>3</v>
      </c>
      <c r="J66">
        <f>COUNTIF('2017 Assembly Results'!$C$2:$C$568, B66)</f>
        <v>1</v>
      </c>
    </row>
    <row r="67" spans="1:10" x14ac:dyDescent="0.3">
      <c r="A67" t="s">
        <v>29</v>
      </c>
      <c r="B67" t="s">
        <v>198</v>
      </c>
      <c r="C67">
        <f>VLOOKUP($B67, '2017 Assembly Results'!$C$2:$F$568, 2, FALSE)</f>
        <v>657</v>
      </c>
      <c r="D67">
        <f>VLOOKUP($B67, '2017 Assembly Results'!$C$2:$F$568, 3, FALSE)</f>
        <v>348</v>
      </c>
      <c r="E67">
        <f>VLOOKUP($B67, '2017 Assembly Results'!$C$2:$F$568, 4, FALSE)</f>
        <v>1024</v>
      </c>
      <c r="F67" s="2">
        <f t="shared" si="3"/>
        <v>0.6416015625</v>
      </c>
      <c r="G67" s="2">
        <f t="shared" si="4"/>
        <v>0.33984375</v>
      </c>
      <c r="H67" s="2">
        <f t="shared" si="5"/>
        <v>0.3017578125</v>
      </c>
      <c r="I67" s="1" t="str">
        <f>VLOOKUP($B67, '2017 Assembly Results'!$C$2:$G$568, 5, FALSE)</f>
        <v>3</v>
      </c>
      <c r="J67">
        <f>COUNTIF('2017 Assembly Results'!$C$2:$C$568, B67)</f>
        <v>1</v>
      </c>
    </row>
    <row r="68" spans="1:10" x14ac:dyDescent="0.3">
      <c r="A68" t="s">
        <v>29</v>
      </c>
      <c r="B68" t="s">
        <v>201</v>
      </c>
      <c r="C68">
        <f>VLOOKUP($B68, '2017 Assembly Results'!$C$2:$F$568, 2, FALSE)</f>
        <v>3400</v>
      </c>
      <c r="D68">
        <f>VLOOKUP($B68, '2017 Assembly Results'!$C$2:$F$568, 3, FALSE)</f>
        <v>2654</v>
      </c>
      <c r="E68">
        <f>VLOOKUP($B68, '2017 Assembly Results'!$C$2:$F$568, 4, FALSE)</f>
        <v>6088</v>
      </c>
      <c r="F68" s="2">
        <f t="shared" si="3"/>
        <v>0.55847568988173457</v>
      </c>
      <c r="G68" s="2">
        <f t="shared" si="4"/>
        <v>0.43593955321944811</v>
      </c>
      <c r="H68" s="2">
        <f t="shared" si="5"/>
        <v>0.12253613666228647</v>
      </c>
      <c r="I68" s="1" t="str">
        <f>VLOOKUP($B68, '2017 Assembly Results'!$C$2:$G$568, 5, FALSE)</f>
        <v>3</v>
      </c>
      <c r="J68">
        <f>COUNTIF('2017 Assembly Results'!$C$2:$C$568, B68)</f>
        <v>1</v>
      </c>
    </row>
    <row r="69" spans="1:10" x14ac:dyDescent="0.3">
      <c r="A69" t="s">
        <v>33</v>
      </c>
      <c r="B69" t="s">
        <v>294</v>
      </c>
      <c r="C69">
        <f>VLOOKUP($B69, '2017 Assembly Results'!$C$2:$F$568, 2, FALSE)</f>
        <v>258</v>
      </c>
      <c r="D69">
        <f>VLOOKUP($B69, '2017 Assembly Results'!$C$2:$F$568, 3, FALSE)</f>
        <v>416</v>
      </c>
      <c r="E69">
        <f>VLOOKUP($B69, '2017 Assembly Results'!$C$2:$F$568, 4, FALSE)</f>
        <v>674</v>
      </c>
      <c r="F69" s="2">
        <f t="shared" si="3"/>
        <v>0.3827893175074184</v>
      </c>
      <c r="G69" s="2">
        <f t="shared" si="4"/>
        <v>0.6172106824925816</v>
      </c>
      <c r="H69" s="2">
        <f t="shared" si="5"/>
        <v>-0.23442136498516319</v>
      </c>
      <c r="I69" s="1" t="str">
        <f>VLOOKUP($B69, '2017 Assembly Results'!$C$2:$G$568, 5, FALSE)</f>
        <v>9</v>
      </c>
      <c r="J69">
        <f>COUNTIF('2017 Assembly Results'!$C$2:$C$568, B69)</f>
        <v>1</v>
      </c>
    </row>
    <row r="70" spans="1:10" x14ac:dyDescent="0.3">
      <c r="A70" t="s">
        <v>33</v>
      </c>
      <c r="B70" t="s">
        <v>296</v>
      </c>
      <c r="C70">
        <f>VLOOKUP($B70, '2017 Assembly Results'!$C$2:$F$568, 2, FALSE)</f>
        <v>291</v>
      </c>
      <c r="D70">
        <f>VLOOKUP($B70, '2017 Assembly Results'!$C$2:$F$568, 3, FALSE)</f>
        <v>497</v>
      </c>
      <c r="E70">
        <f>VLOOKUP($B70, '2017 Assembly Results'!$C$2:$F$568, 4, FALSE)</f>
        <v>788</v>
      </c>
      <c r="F70" s="2">
        <f t="shared" si="3"/>
        <v>0.36928934010152287</v>
      </c>
      <c r="G70" s="2">
        <f t="shared" si="4"/>
        <v>0.63071065989847719</v>
      </c>
      <c r="H70" s="2">
        <f t="shared" si="5"/>
        <v>-0.26142131979695432</v>
      </c>
      <c r="I70" s="1" t="str">
        <f>VLOOKUP($B70, '2017 Assembly Results'!$C$2:$G$568, 5, FALSE)</f>
        <v>9</v>
      </c>
      <c r="J70">
        <f>COUNTIF('2017 Assembly Results'!$C$2:$C$568, B70)</f>
        <v>1</v>
      </c>
    </row>
    <row r="71" spans="1:10" x14ac:dyDescent="0.3">
      <c r="A71" t="s">
        <v>33</v>
      </c>
      <c r="B71" t="s">
        <v>299</v>
      </c>
      <c r="C71">
        <f>VLOOKUP($B71, '2017 Assembly Results'!$C$2:$F$568, 2, FALSE)</f>
        <v>290</v>
      </c>
      <c r="D71">
        <f>VLOOKUP($B71, '2017 Assembly Results'!$C$2:$F$568, 3, FALSE)</f>
        <v>605</v>
      </c>
      <c r="E71">
        <f>VLOOKUP($B71, '2017 Assembly Results'!$C$2:$F$568, 4, FALSE)</f>
        <v>895</v>
      </c>
      <c r="F71" s="2">
        <f t="shared" si="3"/>
        <v>0.32402234636871508</v>
      </c>
      <c r="G71" s="2">
        <f t="shared" si="4"/>
        <v>0.67597765363128492</v>
      </c>
      <c r="H71" s="2">
        <f t="shared" si="5"/>
        <v>-0.35195530726256985</v>
      </c>
      <c r="I71" s="1" t="str">
        <f>VLOOKUP($B71, '2017 Assembly Results'!$C$2:$G$568, 5, FALSE)</f>
        <v>9</v>
      </c>
      <c r="J71">
        <f>COUNTIF('2017 Assembly Results'!$C$2:$C$568, B71)</f>
        <v>1</v>
      </c>
    </row>
    <row r="72" spans="1:10" x14ac:dyDescent="0.3">
      <c r="A72" t="s">
        <v>33</v>
      </c>
      <c r="B72" t="s">
        <v>300</v>
      </c>
      <c r="C72">
        <f>VLOOKUP($B72, '2017 Assembly Results'!$C$2:$F$568, 2, FALSE)</f>
        <v>163</v>
      </c>
      <c r="D72">
        <f>VLOOKUP($B72, '2017 Assembly Results'!$C$2:$F$568, 3, FALSE)</f>
        <v>232</v>
      </c>
      <c r="E72">
        <f>VLOOKUP($B72, '2017 Assembly Results'!$C$2:$F$568, 4, FALSE)</f>
        <v>395</v>
      </c>
      <c r="F72" s="2">
        <f t="shared" si="3"/>
        <v>0.41265822784810124</v>
      </c>
      <c r="G72" s="2">
        <f t="shared" si="4"/>
        <v>0.58734177215189876</v>
      </c>
      <c r="H72" s="2">
        <f t="shared" si="5"/>
        <v>-0.17468354430379746</v>
      </c>
      <c r="I72" s="1" t="str">
        <f>VLOOKUP($B72, '2017 Assembly Results'!$C$2:$G$568, 5, FALSE)</f>
        <v>9</v>
      </c>
      <c r="J72">
        <f>COUNTIF('2017 Assembly Results'!$C$2:$C$568, B72)</f>
        <v>1</v>
      </c>
    </row>
    <row r="73" spans="1:10" x14ac:dyDescent="0.3">
      <c r="A73" t="s">
        <v>33</v>
      </c>
      <c r="B73" t="s">
        <v>302</v>
      </c>
      <c r="C73">
        <f>VLOOKUP($B73, '2017 Assembly Results'!$C$2:$F$568, 2, FALSE)</f>
        <v>4003</v>
      </c>
      <c r="D73">
        <f>VLOOKUP($B73, '2017 Assembly Results'!$C$2:$F$568, 3, FALSE)</f>
        <v>7223</v>
      </c>
      <c r="E73">
        <f>VLOOKUP($B73, '2017 Assembly Results'!$C$2:$F$568, 4, FALSE)</f>
        <v>11226</v>
      </c>
      <c r="F73" s="2">
        <f t="shared" si="3"/>
        <v>0.35658293247817568</v>
      </c>
      <c r="G73" s="2">
        <f t="shared" si="4"/>
        <v>0.64341706752182437</v>
      </c>
      <c r="H73" s="2">
        <f t="shared" si="5"/>
        <v>-0.28683413504364869</v>
      </c>
      <c r="I73" s="1" t="str">
        <f>VLOOKUP($B73, '2017 Assembly Results'!$C$2:$G$568, 5, FALSE)</f>
        <v>9</v>
      </c>
      <c r="J73">
        <f>COUNTIF('2017 Assembly Results'!$C$2:$C$568, B73)</f>
        <v>1</v>
      </c>
    </row>
    <row r="74" spans="1:10" x14ac:dyDescent="0.3">
      <c r="A74" t="s">
        <v>33</v>
      </c>
      <c r="B74" t="s">
        <v>303</v>
      </c>
      <c r="C74">
        <f>VLOOKUP($B74, '2017 Assembly Results'!$C$2:$F$568, 2, FALSE)</f>
        <v>904</v>
      </c>
      <c r="D74">
        <f>VLOOKUP($B74, '2017 Assembly Results'!$C$2:$F$568, 3, FALSE)</f>
        <v>2015</v>
      </c>
      <c r="E74">
        <f>VLOOKUP($B74, '2017 Assembly Results'!$C$2:$F$568, 4, FALSE)</f>
        <v>2919</v>
      </c>
      <c r="F74" s="2">
        <f t="shared" si="3"/>
        <v>0.30969510106200754</v>
      </c>
      <c r="G74" s="2">
        <f t="shared" si="4"/>
        <v>0.69030489893799252</v>
      </c>
      <c r="H74" s="2">
        <f t="shared" si="5"/>
        <v>-0.38060979787598492</v>
      </c>
      <c r="I74" s="1" t="str">
        <f>VLOOKUP($B74, '2017 Assembly Results'!$C$2:$G$568, 5, FALSE)</f>
        <v>9</v>
      </c>
      <c r="J74">
        <f>COUNTIF('2017 Assembly Results'!$C$2:$C$568, B74)</f>
        <v>1</v>
      </c>
    </row>
    <row r="75" spans="1:10" x14ac:dyDescent="0.3">
      <c r="A75" t="s">
        <v>33</v>
      </c>
      <c r="B75" t="s">
        <v>308</v>
      </c>
      <c r="C75">
        <f>VLOOKUP($B75, '2017 Assembly Results'!$C$2:$F$568, 2, FALSE)</f>
        <v>340</v>
      </c>
      <c r="D75">
        <f>VLOOKUP($B75, '2017 Assembly Results'!$C$2:$F$568, 3, FALSE)</f>
        <v>606</v>
      </c>
      <c r="E75">
        <f>VLOOKUP($B75, '2017 Assembly Results'!$C$2:$F$568, 4, FALSE)</f>
        <v>946</v>
      </c>
      <c r="F75" s="2">
        <f t="shared" si="3"/>
        <v>0.3594080338266385</v>
      </c>
      <c r="G75" s="2">
        <f t="shared" si="4"/>
        <v>0.64059196617336156</v>
      </c>
      <c r="H75" s="2">
        <f t="shared" si="5"/>
        <v>-0.28118393234672306</v>
      </c>
      <c r="I75" s="1" t="str">
        <f>VLOOKUP($B75, '2017 Assembly Results'!$C$2:$G$568, 5, FALSE)</f>
        <v>9</v>
      </c>
      <c r="J75">
        <f>COUNTIF('2017 Assembly Results'!$C$2:$C$568, B75)</f>
        <v>1</v>
      </c>
    </row>
    <row r="76" spans="1:10" x14ac:dyDescent="0.3">
      <c r="A76" t="s">
        <v>33</v>
      </c>
      <c r="B76" t="s">
        <v>310</v>
      </c>
      <c r="C76">
        <f>VLOOKUP($B76, '2017 Assembly Results'!$C$2:$F$568, 2, FALSE)</f>
        <v>5040</v>
      </c>
      <c r="D76">
        <f>VLOOKUP($B76, '2017 Assembly Results'!$C$2:$F$568, 3, FALSE)</f>
        <v>8836</v>
      </c>
      <c r="E76">
        <f>VLOOKUP($B76, '2017 Assembly Results'!$C$2:$F$568, 4, FALSE)</f>
        <v>13876</v>
      </c>
      <c r="F76" s="2">
        <f t="shared" si="3"/>
        <v>0.36321706543672527</v>
      </c>
      <c r="G76" s="2">
        <f t="shared" si="4"/>
        <v>0.63678293456327473</v>
      </c>
      <c r="H76" s="2">
        <f t="shared" si="5"/>
        <v>-0.27356586912654945</v>
      </c>
      <c r="I76" s="1" t="str">
        <f>VLOOKUP($B76, '2017 Assembly Results'!$C$2:$G$568, 5, FALSE)</f>
        <v>9</v>
      </c>
      <c r="J76">
        <f>COUNTIF('2017 Assembly Results'!$C$2:$C$568, B76)</f>
        <v>1</v>
      </c>
    </row>
    <row r="77" spans="1:10" x14ac:dyDescent="0.3">
      <c r="A77" t="s">
        <v>33</v>
      </c>
      <c r="B77" t="s">
        <v>311</v>
      </c>
      <c r="C77">
        <f>VLOOKUP($B77, '2017 Assembly Results'!$C$2:$F$568, 2, FALSE)</f>
        <v>313</v>
      </c>
      <c r="D77">
        <f>VLOOKUP($B77, '2017 Assembly Results'!$C$2:$F$568, 3, FALSE)</f>
        <v>767</v>
      </c>
      <c r="E77">
        <f>VLOOKUP($B77, '2017 Assembly Results'!$C$2:$F$568, 4, FALSE)</f>
        <v>1080</v>
      </c>
      <c r="F77" s="2">
        <f t="shared" si="3"/>
        <v>0.2898148148148148</v>
      </c>
      <c r="G77" s="2">
        <f t="shared" si="4"/>
        <v>0.71018518518518514</v>
      </c>
      <c r="H77" s="2">
        <f t="shared" si="5"/>
        <v>-0.42037037037037039</v>
      </c>
      <c r="I77" s="1" t="str">
        <f>VLOOKUP($B77, '2017 Assembly Results'!$C$2:$G$568, 5, FALSE)</f>
        <v>9</v>
      </c>
      <c r="J77">
        <f>COUNTIF('2017 Assembly Results'!$C$2:$C$568, B77)</f>
        <v>1</v>
      </c>
    </row>
    <row r="78" spans="1:10" x14ac:dyDescent="0.3">
      <c r="A78" t="s">
        <v>33</v>
      </c>
      <c r="B78" t="s">
        <v>312</v>
      </c>
      <c r="C78">
        <f>VLOOKUP($B78, '2017 Assembly Results'!$C$2:$F$568, 2, FALSE)</f>
        <v>578</v>
      </c>
      <c r="D78">
        <f>VLOOKUP($B78, '2017 Assembly Results'!$C$2:$F$568, 3, FALSE)</f>
        <v>1066</v>
      </c>
      <c r="E78">
        <f>VLOOKUP($B78, '2017 Assembly Results'!$C$2:$F$568, 4, FALSE)</f>
        <v>1644</v>
      </c>
      <c r="F78" s="2">
        <f t="shared" si="3"/>
        <v>0.3515815085158151</v>
      </c>
      <c r="G78" s="2">
        <f t="shared" si="4"/>
        <v>0.64841849148418496</v>
      </c>
      <c r="H78" s="2">
        <f t="shared" si="5"/>
        <v>-0.29683698296836986</v>
      </c>
      <c r="I78" s="1" t="str">
        <f>VLOOKUP($B78, '2017 Assembly Results'!$C$2:$G$568, 5, FALSE)</f>
        <v>9</v>
      </c>
      <c r="J78">
        <f>COUNTIF('2017 Assembly Results'!$C$2:$C$568, B78)</f>
        <v>1</v>
      </c>
    </row>
    <row r="79" spans="1:10" x14ac:dyDescent="0.3">
      <c r="A79" t="s">
        <v>30</v>
      </c>
      <c r="B79" t="s">
        <v>202</v>
      </c>
      <c r="C79">
        <f>VLOOKUP($B79, '2017 Assembly Results'!$C$2:$F$568, 2, FALSE)</f>
        <v>1016</v>
      </c>
      <c r="D79">
        <f>VLOOKUP($B79, '2017 Assembly Results'!$C$2:$F$568, 3, FALSE)</f>
        <v>1187</v>
      </c>
      <c r="E79">
        <f>VLOOKUP($B79, '2017 Assembly Results'!$C$2:$F$568, 4, FALSE)</f>
        <v>2203</v>
      </c>
      <c r="F79" s="2">
        <f t="shared" si="3"/>
        <v>0.46118928733545167</v>
      </c>
      <c r="G79" s="2">
        <f t="shared" si="4"/>
        <v>0.53881071266454839</v>
      </c>
      <c r="H79" s="2">
        <f t="shared" si="5"/>
        <v>-7.7621425329096688E-2</v>
      </c>
      <c r="I79" s="1" t="str">
        <f>VLOOKUP($B79, '2017 Assembly Results'!$C$2:$G$568, 5, FALSE)</f>
        <v>3</v>
      </c>
      <c r="J79">
        <f>COUNTIF('2017 Assembly Results'!$C$2:$C$568, B79)</f>
        <v>1</v>
      </c>
    </row>
    <row r="80" spans="1:10" x14ac:dyDescent="0.3">
      <c r="A80" t="s">
        <v>30</v>
      </c>
      <c r="B80" t="s">
        <v>203</v>
      </c>
      <c r="C80">
        <f>VLOOKUP($B80, '2017 Assembly Results'!$C$2:$F$568, 2, FALSE)</f>
        <v>2272</v>
      </c>
      <c r="D80">
        <f>VLOOKUP($B80, '2017 Assembly Results'!$C$2:$F$568, 3, FALSE)</f>
        <v>1362</v>
      </c>
      <c r="E80">
        <f>VLOOKUP($B80, '2017 Assembly Results'!$C$2:$F$568, 4, FALSE)</f>
        <v>3634</v>
      </c>
      <c r="F80" s="2">
        <f t="shared" si="3"/>
        <v>0.62520638414969731</v>
      </c>
      <c r="G80" s="2">
        <f t="shared" si="4"/>
        <v>0.37479361585030269</v>
      </c>
      <c r="H80" s="2">
        <f t="shared" si="5"/>
        <v>0.25041276829939463</v>
      </c>
      <c r="I80" s="1" t="str">
        <f>VLOOKUP($B80, '2017 Assembly Results'!$C$2:$G$568, 5, FALSE)</f>
        <v>3</v>
      </c>
      <c r="J80">
        <f>COUNTIF('2017 Assembly Results'!$C$2:$C$568, B80)</f>
        <v>1</v>
      </c>
    </row>
    <row r="81" spans="1:10" x14ac:dyDescent="0.3">
      <c r="A81" t="s">
        <v>30</v>
      </c>
      <c r="B81" t="s">
        <v>204</v>
      </c>
      <c r="C81">
        <f>VLOOKUP($B81, '2017 Assembly Results'!$C$2:$F$568, 2, FALSE)</f>
        <v>313</v>
      </c>
      <c r="D81">
        <f>VLOOKUP($B81, '2017 Assembly Results'!$C$2:$F$568, 3, FALSE)</f>
        <v>374</v>
      </c>
      <c r="E81">
        <f>VLOOKUP($B81, '2017 Assembly Results'!$C$2:$F$568, 4, FALSE)</f>
        <v>687</v>
      </c>
      <c r="F81" s="2">
        <f t="shared" si="3"/>
        <v>0.45560407569141192</v>
      </c>
      <c r="G81" s="2">
        <f t="shared" si="4"/>
        <v>0.54439592430858808</v>
      </c>
      <c r="H81" s="2">
        <f t="shared" si="5"/>
        <v>-8.8791848617176122E-2</v>
      </c>
      <c r="I81" s="1" t="str">
        <f>VLOOKUP($B81, '2017 Assembly Results'!$C$2:$G$568, 5, FALSE)</f>
        <v>3</v>
      </c>
      <c r="J81">
        <f>COUNTIF('2017 Assembly Results'!$C$2:$C$568, B81)</f>
        <v>1</v>
      </c>
    </row>
    <row r="82" spans="1:10" x14ac:dyDescent="0.3">
      <c r="A82" t="s">
        <v>30</v>
      </c>
      <c r="B82" t="s">
        <v>205</v>
      </c>
      <c r="C82">
        <f>VLOOKUP($B82, '2017 Assembly Results'!$C$2:$F$568, 2, FALSE)</f>
        <v>450</v>
      </c>
      <c r="D82">
        <f>VLOOKUP($B82, '2017 Assembly Results'!$C$2:$F$568, 3, FALSE)</f>
        <v>433</v>
      </c>
      <c r="E82">
        <f>VLOOKUP($B82, '2017 Assembly Results'!$C$2:$F$568, 4, FALSE)</f>
        <v>883</v>
      </c>
      <c r="F82" s="2">
        <f t="shared" si="3"/>
        <v>0.50962627406568517</v>
      </c>
      <c r="G82" s="2">
        <f t="shared" si="4"/>
        <v>0.49037372593431483</v>
      </c>
      <c r="H82" s="2">
        <f t="shared" si="5"/>
        <v>1.9252548131370329E-2</v>
      </c>
      <c r="I82" s="1" t="str">
        <f>VLOOKUP($B82, '2017 Assembly Results'!$C$2:$G$568, 5, FALSE)</f>
        <v>3</v>
      </c>
      <c r="J82">
        <f>COUNTIF('2017 Assembly Results'!$C$2:$C$568, B82)</f>
        <v>1</v>
      </c>
    </row>
    <row r="83" spans="1:10" x14ac:dyDescent="0.3">
      <c r="A83" t="s">
        <v>30</v>
      </c>
      <c r="B83" t="s">
        <v>206</v>
      </c>
      <c r="C83">
        <f>VLOOKUP($B83, '2017 Assembly Results'!$C$2:$F$568, 2, FALSE)</f>
        <v>545</v>
      </c>
      <c r="D83">
        <f>VLOOKUP($B83, '2017 Assembly Results'!$C$2:$F$568, 3, FALSE)</f>
        <v>702</v>
      </c>
      <c r="E83">
        <f>VLOOKUP($B83, '2017 Assembly Results'!$C$2:$F$568, 4, FALSE)</f>
        <v>1247</v>
      </c>
      <c r="F83" s="2">
        <f t="shared" si="3"/>
        <v>0.43704891740176421</v>
      </c>
      <c r="G83" s="2">
        <f t="shared" si="4"/>
        <v>0.56295108259823579</v>
      </c>
      <c r="H83" s="2">
        <f t="shared" si="5"/>
        <v>-0.12590216519647154</v>
      </c>
      <c r="I83" s="1" t="str">
        <f>VLOOKUP($B83, '2017 Assembly Results'!$C$2:$G$568, 5, FALSE)</f>
        <v>3</v>
      </c>
      <c r="J83">
        <f>COUNTIF('2017 Assembly Results'!$C$2:$C$568, B83)</f>
        <v>1</v>
      </c>
    </row>
    <row r="84" spans="1:10" x14ac:dyDescent="0.3">
      <c r="A84" t="s">
        <v>30</v>
      </c>
      <c r="B84" t="s">
        <v>207</v>
      </c>
      <c r="C84">
        <f>VLOOKUP($B84, '2017 Assembly Results'!$C$2:$F$568, 2, FALSE)</f>
        <v>443</v>
      </c>
      <c r="D84">
        <f>VLOOKUP($B84, '2017 Assembly Results'!$C$2:$F$568, 3, FALSE)</f>
        <v>431</v>
      </c>
      <c r="E84">
        <f>VLOOKUP($B84, '2017 Assembly Results'!$C$2:$F$568, 4, FALSE)</f>
        <v>874</v>
      </c>
      <c r="F84" s="2">
        <f t="shared" si="3"/>
        <v>0.50686498855835238</v>
      </c>
      <c r="G84" s="2">
        <f t="shared" si="4"/>
        <v>0.49313501144164762</v>
      </c>
      <c r="H84" s="2">
        <f t="shared" si="5"/>
        <v>1.3729977116704805E-2</v>
      </c>
      <c r="I84" s="1" t="str">
        <f>VLOOKUP($B84, '2017 Assembly Results'!$C$2:$G$568, 5, FALSE)</f>
        <v>3</v>
      </c>
      <c r="J84">
        <f>COUNTIF('2017 Assembly Results'!$C$2:$C$568, B84)</f>
        <v>1</v>
      </c>
    </row>
    <row r="85" spans="1:10" x14ac:dyDescent="0.3">
      <c r="A85" t="s">
        <v>30</v>
      </c>
      <c r="B85" t="s">
        <v>208</v>
      </c>
      <c r="C85">
        <f>VLOOKUP($B85, '2017 Assembly Results'!$C$2:$F$568, 2, FALSE)</f>
        <v>631</v>
      </c>
      <c r="D85">
        <f>VLOOKUP($B85, '2017 Assembly Results'!$C$2:$F$568, 3, FALSE)</f>
        <v>545</v>
      </c>
      <c r="E85">
        <f>VLOOKUP($B85, '2017 Assembly Results'!$C$2:$F$568, 4, FALSE)</f>
        <v>1176</v>
      </c>
      <c r="F85" s="2">
        <f t="shared" si="3"/>
        <v>0.53656462585034015</v>
      </c>
      <c r="G85" s="2">
        <f t="shared" si="4"/>
        <v>0.46343537414965985</v>
      </c>
      <c r="H85" s="2">
        <f t="shared" si="5"/>
        <v>7.312925170068027E-2</v>
      </c>
      <c r="I85" s="1" t="str">
        <f>VLOOKUP($B85, '2017 Assembly Results'!$C$2:$G$568, 5, FALSE)</f>
        <v>3</v>
      </c>
      <c r="J85">
        <f>COUNTIF('2017 Assembly Results'!$C$2:$C$568, B85)</f>
        <v>1</v>
      </c>
    </row>
    <row r="86" spans="1:10" x14ac:dyDescent="0.3">
      <c r="A86" t="s">
        <v>30</v>
      </c>
      <c r="B86" t="s">
        <v>209</v>
      </c>
      <c r="C86">
        <f>VLOOKUP($B86, '2017 Assembly Results'!$C$2:$F$568, 2, FALSE)</f>
        <v>841</v>
      </c>
      <c r="D86">
        <f>VLOOKUP($B86, '2017 Assembly Results'!$C$2:$F$568, 3, FALSE)</f>
        <v>238</v>
      </c>
      <c r="E86">
        <f>VLOOKUP($B86, '2017 Assembly Results'!$C$2:$F$568, 4, FALSE)</f>
        <v>1079</v>
      </c>
      <c r="F86" s="2">
        <f t="shared" si="3"/>
        <v>0.77942539388322518</v>
      </c>
      <c r="G86" s="2">
        <f t="shared" si="4"/>
        <v>0.22057460611677479</v>
      </c>
      <c r="H86" s="2">
        <f t="shared" si="5"/>
        <v>0.55885078776645036</v>
      </c>
      <c r="I86" s="1" t="str">
        <f>VLOOKUP($B86, '2017 Assembly Results'!$C$2:$G$568, 5, FALSE)</f>
        <v>3</v>
      </c>
      <c r="J86">
        <f>COUNTIF('2017 Assembly Results'!$C$2:$C$568, B86)</f>
        <v>1</v>
      </c>
    </row>
    <row r="87" spans="1:10" x14ac:dyDescent="0.3">
      <c r="A87" t="s">
        <v>30</v>
      </c>
      <c r="B87" t="s">
        <v>210</v>
      </c>
      <c r="C87">
        <f>VLOOKUP($B87, '2017 Assembly Results'!$C$2:$F$568, 2, FALSE)</f>
        <v>3392</v>
      </c>
      <c r="D87">
        <f>VLOOKUP($B87, '2017 Assembly Results'!$C$2:$F$568, 3, FALSE)</f>
        <v>3274</v>
      </c>
      <c r="E87">
        <f>VLOOKUP($B87, '2017 Assembly Results'!$C$2:$F$568, 4, FALSE)</f>
        <v>6666</v>
      </c>
      <c r="F87" s="2">
        <f t="shared" si="3"/>
        <v>0.50885088508850884</v>
      </c>
      <c r="G87" s="2">
        <f t="shared" si="4"/>
        <v>0.49114911491149116</v>
      </c>
      <c r="H87" s="2">
        <f t="shared" si="5"/>
        <v>1.7701770177017701E-2</v>
      </c>
      <c r="I87" s="1" t="str">
        <f>VLOOKUP($B87, '2017 Assembly Results'!$C$2:$G$568, 5, FALSE)</f>
        <v>3</v>
      </c>
      <c r="J87">
        <f>COUNTIF('2017 Assembly Results'!$C$2:$C$568, B87)</f>
        <v>1</v>
      </c>
    </row>
    <row r="88" spans="1:10" x14ac:dyDescent="0.3">
      <c r="A88" t="s">
        <v>30</v>
      </c>
      <c r="B88" t="s">
        <v>211</v>
      </c>
      <c r="C88">
        <f>VLOOKUP($B88, '2017 Assembly Results'!$C$2:$F$568, 2, FALSE)</f>
        <v>1370</v>
      </c>
      <c r="D88">
        <f>VLOOKUP($B88, '2017 Assembly Results'!$C$2:$F$568, 3, FALSE)</f>
        <v>1328</v>
      </c>
      <c r="E88">
        <f>VLOOKUP($B88, '2017 Assembly Results'!$C$2:$F$568, 4, FALSE)</f>
        <v>2698</v>
      </c>
      <c r="F88" s="2">
        <f t="shared" si="3"/>
        <v>0.50778354336545595</v>
      </c>
      <c r="G88" s="2">
        <f t="shared" si="4"/>
        <v>0.49221645663454411</v>
      </c>
      <c r="H88" s="2">
        <f t="shared" si="5"/>
        <v>1.5567086730911787E-2</v>
      </c>
      <c r="I88" s="1" t="str">
        <f>VLOOKUP($B88, '2017 Assembly Results'!$C$2:$G$568, 5, FALSE)</f>
        <v>3</v>
      </c>
      <c r="J88">
        <f>COUNTIF('2017 Assembly Results'!$C$2:$C$568, B88)</f>
        <v>1</v>
      </c>
    </row>
    <row r="89" spans="1:10" x14ac:dyDescent="0.3">
      <c r="A89" t="s">
        <v>30</v>
      </c>
      <c r="B89" t="s">
        <v>212</v>
      </c>
      <c r="C89">
        <f>VLOOKUP($B89, '2017 Assembly Results'!$C$2:$F$568, 2, FALSE)</f>
        <v>2613</v>
      </c>
      <c r="D89">
        <f>VLOOKUP($B89, '2017 Assembly Results'!$C$2:$F$568, 3, FALSE)</f>
        <v>2308</v>
      </c>
      <c r="E89">
        <f>VLOOKUP($B89, '2017 Assembly Results'!$C$2:$F$568, 4, FALSE)</f>
        <v>4921</v>
      </c>
      <c r="F89" s="2">
        <f t="shared" si="3"/>
        <v>0.53098963625279416</v>
      </c>
      <c r="G89" s="2">
        <f t="shared" si="4"/>
        <v>0.46901036374720584</v>
      </c>
      <c r="H89" s="2">
        <f t="shared" si="5"/>
        <v>6.1979272505588295E-2</v>
      </c>
      <c r="I89" s="1" t="str">
        <f>VLOOKUP($B89, '2017 Assembly Results'!$C$2:$G$568, 5, FALSE)</f>
        <v>3</v>
      </c>
      <c r="J89">
        <f>COUNTIF('2017 Assembly Results'!$C$2:$C$568, B89)</f>
        <v>1</v>
      </c>
    </row>
    <row r="90" spans="1:10" x14ac:dyDescent="0.3">
      <c r="A90" t="s">
        <v>30</v>
      </c>
      <c r="B90" t="s">
        <v>213</v>
      </c>
      <c r="C90">
        <f>VLOOKUP($B90, '2017 Assembly Results'!$C$2:$F$568, 2, FALSE)</f>
        <v>635</v>
      </c>
      <c r="D90">
        <f>VLOOKUP($B90, '2017 Assembly Results'!$C$2:$F$568, 3, FALSE)</f>
        <v>720</v>
      </c>
      <c r="E90">
        <f>VLOOKUP($B90, '2017 Assembly Results'!$C$2:$F$568, 4, FALSE)</f>
        <v>1355</v>
      </c>
      <c r="F90" s="2">
        <f t="shared" si="3"/>
        <v>0.46863468634686345</v>
      </c>
      <c r="G90" s="2">
        <f t="shared" si="4"/>
        <v>0.53136531365313655</v>
      </c>
      <c r="H90" s="2">
        <f t="shared" si="5"/>
        <v>-6.273062730627306E-2</v>
      </c>
      <c r="I90" s="1" t="str">
        <f>VLOOKUP($B90, '2017 Assembly Results'!$C$2:$G$568, 5, FALSE)</f>
        <v>3</v>
      </c>
      <c r="J90">
        <f>COUNTIF('2017 Assembly Results'!$C$2:$C$568, B90)</f>
        <v>1</v>
      </c>
    </row>
    <row r="91" spans="1:10" x14ac:dyDescent="0.3">
      <c r="A91" t="s">
        <v>30</v>
      </c>
      <c r="B91" t="s">
        <v>214</v>
      </c>
      <c r="C91">
        <f>VLOOKUP($B91, '2017 Assembly Results'!$C$2:$F$568, 2, FALSE)</f>
        <v>1249</v>
      </c>
      <c r="D91">
        <f>VLOOKUP($B91, '2017 Assembly Results'!$C$2:$F$568, 3, FALSE)</f>
        <v>266</v>
      </c>
      <c r="E91">
        <f>VLOOKUP($B91, '2017 Assembly Results'!$C$2:$F$568, 4, FALSE)</f>
        <v>1515</v>
      </c>
      <c r="F91" s="2">
        <f t="shared" si="3"/>
        <v>0.82442244224422445</v>
      </c>
      <c r="G91" s="2">
        <f t="shared" si="4"/>
        <v>0.17557755775577558</v>
      </c>
      <c r="H91" s="2">
        <f t="shared" si="5"/>
        <v>0.64884488448844879</v>
      </c>
      <c r="I91" s="1" t="str">
        <f>VLOOKUP($B91, '2017 Assembly Results'!$C$2:$G$568, 5, FALSE)</f>
        <v>3</v>
      </c>
      <c r="J91">
        <f>COUNTIF('2017 Assembly Results'!$C$2:$C$568, B91)</f>
        <v>1</v>
      </c>
    </row>
    <row r="92" spans="1:10" x14ac:dyDescent="0.3">
      <c r="A92" t="s">
        <v>30</v>
      </c>
      <c r="B92" t="s">
        <v>215</v>
      </c>
      <c r="C92">
        <f>VLOOKUP($B92, '2017 Assembly Results'!$C$2:$F$568, 2, FALSE)</f>
        <v>753</v>
      </c>
      <c r="D92">
        <f>VLOOKUP($B92, '2017 Assembly Results'!$C$2:$F$568, 3, FALSE)</f>
        <v>1205</v>
      </c>
      <c r="E92">
        <f>VLOOKUP($B92, '2017 Assembly Results'!$C$2:$F$568, 4, FALSE)</f>
        <v>1958</v>
      </c>
      <c r="F92" s="2">
        <f t="shared" si="3"/>
        <v>0.38457609805924414</v>
      </c>
      <c r="G92" s="2">
        <f t="shared" si="4"/>
        <v>0.61542390194075591</v>
      </c>
      <c r="H92" s="2">
        <f t="shared" si="5"/>
        <v>-0.23084780388151174</v>
      </c>
      <c r="I92" s="1" t="str">
        <f>VLOOKUP($B92, '2017 Assembly Results'!$C$2:$G$568, 5, FALSE)</f>
        <v>3</v>
      </c>
      <c r="J92">
        <f>COUNTIF('2017 Assembly Results'!$C$2:$C$568, B92)</f>
        <v>1</v>
      </c>
    </row>
    <row r="93" spans="1:10" x14ac:dyDescent="0.3">
      <c r="A93" t="s">
        <v>30</v>
      </c>
      <c r="B93" t="s">
        <v>216</v>
      </c>
      <c r="C93">
        <f>VLOOKUP($B93, '2017 Assembly Results'!$C$2:$F$568, 2, FALSE)</f>
        <v>1321</v>
      </c>
      <c r="D93">
        <f>VLOOKUP($B93, '2017 Assembly Results'!$C$2:$F$568, 3, FALSE)</f>
        <v>826</v>
      </c>
      <c r="E93">
        <f>VLOOKUP($B93, '2017 Assembly Results'!$C$2:$F$568, 4, FALSE)</f>
        <v>2147</v>
      </c>
      <c r="F93" s="2">
        <f t="shared" si="3"/>
        <v>0.61527713088029812</v>
      </c>
      <c r="G93" s="2">
        <f t="shared" si="4"/>
        <v>0.38472286911970188</v>
      </c>
      <c r="H93" s="2">
        <f t="shared" si="5"/>
        <v>0.23055426176059618</v>
      </c>
      <c r="I93" s="1" t="str">
        <f>VLOOKUP($B93, '2017 Assembly Results'!$C$2:$G$568, 5, FALSE)</f>
        <v>3</v>
      </c>
      <c r="J93">
        <f>COUNTIF('2017 Assembly Results'!$C$2:$C$568, B93)</f>
        <v>1</v>
      </c>
    </row>
    <row r="94" spans="1:10" x14ac:dyDescent="0.3">
      <c r="A94" t="s">
        <v>3</v>
      </c>
      <c r="B94" t="s">
        <v>3</v>
      </c>
      <c r="C94">
        <f>SUM(C2:C93)</f>
        <v>195634</v>
      </c>
      <c r="D94">
        <f>SUM(D2:D93)</f>
        <v>163648</v>
      </c>
      <c r="E94">
        <f>SUM(E2:E93)</f>
        <v>361826</v>
      </c>
      <c r="F94" s="2">
        <f t="shared" ref="F94" si="6">C94/E94</f>
        <v>0.54068530177488627</v>
      </c>
      <c r="G94" s="2">
        <f t="shared" ref="G94" si="7">D94/E94</f>
        <v>0.45228369437243315</v>
      </c>
      <c r="H94" s="2">
        <f t="shared" ref="H94" si="8">(C94-D94)/E94</f>
        <v>8.840160740245312E-2</v>
      </c>
      <c r="I94" s="1" t="s">
        <v>635</v>
      </c>
      <c r="J94">
        <f>COUNTIF('2017 Assembly Results'!$C$2:$C$568, B94)</f>
        <v>0</v>
      </c>
    </row>
  </sheetData>
  <conditionalFormatting sqref="J2:J94">
    <cfRule type="cellIs" dxfId="29" priority="1" operator="greater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CFB23-A956-47AF-AB59-FF96546ACE2C}">
  <dimension ref="A1:J55"/>
  <sheetViews>
    <sheetView topLeftCell="A36" workbookViewId="0">
      <selection activeCell="G55" sqref="G55"/>
    </sheetView>
  </sheetViews>
  <sheetFormatPr defaultRowHeight="14.4" x14ac:dyDescent="0.3"/>
  <sheetData>
    <row r="1" spans="1:10" x14ac:dyDescent="0.3">
      <c r="A1" t="s">
        <v>0</v>
      </c>
      <c r="B1" t="s">
        <v>8</v>
      </c>
      <c r="C1" t="s">
        <v>1</v>
      </c>
      <c r="D1" t="s">
        <v>2</v>
      </c>
      <c r="E1" t="s">
        <v>3</v>
      </c>
      <c r="F1" s="2" t="s">
        <v>4</v>
      </c>
      <c r="G1" s="2" t="s">
        <v>5</v>
      </c>
      <c r="H1" s="2" t="s">
        <v>6</v>
      </c>
      <c r="I1" s="2" t="s">
        <v>605</v>
      </c>
    </row>
    <row r="2" spans="1:10" x14ac:dyDescent="0.3">
      <c r="A2" t="s">
        <v>32</v>
      </c>
      <c r="B2" t="s">
        <v>256</v>
      </c>
      <c r="C2">
        <f>VLOOKUP($B2, '2017 Assembly Results'!$C$2:$F$568, 2, FALSE)</f>
        <v>0</v>
      </c>
      <c r="D2">
        <f>VLOOKUP($B2, '2017 Assembly Results'!$C$2:$F$568, 3, FALSE)</f>
        <v>0</v>
      </c>
      <c r="E2">
        <f>VLOOKUP($B2, '2017 Assembly Results'!$C$2:$F$568, 4, FALSE)</f>
        <v>0</v>
      </c>
      <c r="F2" s="2" t="e">
        <f>C2/E2</f>
        <v>#DIV/0!</v>
      </c>
      <c r="G2" s="2" t="e">
        <f>D2/E2</f>
        <v>#DIV/0!</v>
      </c>
      <c r="H2" s="2" t="e">
        <f>(C2-D2)/E2</f>
        <v>#DIV/0!</v>
      </c>
      <c r="I2">
        <f>COUNTIF('2017 Assembly Results'!$C$2:$C$568, B2)</f>
        <v>1</v>
      </c>
      <c r="J2" s="3"/>
    </row>
    <row r="3" spans="1:10" x14ac:dyDescent="0.3">
      <c r="A3" t="s">
        <v>32</v>
      </c>
      <c r="B3" t="s">
        <v>257</v>
      </c>
      <c r="C3">
        <f>VLOOKUP($B3, '2017 Assembly Results'!$C$2:$F$568, 2, FALSE)</f>
        <v>0</v>
      </c>
      <c r="D3">
        <f>VLOOKUP($B3, '2017 Assembly Results'!$C$2:$F$568, 3, FALSE)</f>
        <v>0</v>
      </c>
      <c r="E3">
        <f>VLOOKUP($B3, '2017 Assembly Results'!$C$2:$F$568, 4, FALSE)</f>
        <v>0</v>
      </c>
      <c r="F3" s="2" t="e">
        <f t="shared" ref="F3:F54" si="0">C3/E3</f>
        <v>#DIV/0!</v>
      </c>
      <c r="G3" s="2" t="e">
        <f t="shared" ref="G3:G54" si="1">D3/E3</f>
        <v>#DIV/0!</v>
      </c>
      <c r="H3" s="2" t="e">
        <f t="shared" ref="H3:H54" si="2">(C3-D3)/E3</f>
        <v>#DIV/0!</v>
      </c>
      <c r="I3">
        <f>COUNTIF('2017 Assembly Results'!$C$2:$C$568, B3)</f>
        <v>1</v>
      </c>
      <c r="J3" s="3"/>
    </row>
    <row r="4" spans="1:10" x14ac:dyDescent="0.3">
      <c r="A4" t="s">
        <v>32</v>
      </c>
      <c r="B4" t="s">
        <v>258</v>
      </c>
      <c r="C4">
        <f>VLOOKUP($B4, '2017 Assembly Results'!$C$2:$F$568, 2, FALSE)</f>
        <v>0</v>
      </c>
      <c r="D4">
        <f>VLOOKUP($B4, '2017 Assembly Results'!$C$2:$F$568, 3, FALSE)</f>
        <v>0</v>
      </c>
      <c r="E4">
        <f>VLOOKUP($B4, '2017 Assembly Results'!$C$2:$F$568, 4, FALSE)</f>
        <v>0</v>
      </c>
      <c r="F4" s="2" t="e">
        <f t="shared" si="0"/>
        <v>#DIV/0!</v>
      </c>
      <c r="G4" s="2" t="e">
        <f t="shared" si="1"/>
        <v>#DIV/0!</v>
      </c>
      <c r="H4" s="2" t="e">
        <f t="shared" si="2"/>
        <v>#DIV/0!</v>
      </c>
      <c r="I4">
        <f>COUNTIF('2017 Assembly Results'!$C$2:$C$568, B4)</f>
        <v>1</v>
      </c>
      <c r="J4" s="3"/>
    </row>
    <row r="5" spans="1:10" x14ac:dyDescent="0.3">
      <c r="A5" t="s">
        <v>32</v>
      </c>
      <c r="B5" t="s">
        <v>259</v>
      </c>
      <c r="C5">
        <f>VLOOKUP($B5, '2017 Assembly Results'!$C$2:$F$568, 2, FALSE)</f>
        <v>0</v>
      </c>
      <c r="D5">
        <f>VLOOKUP($B5, '2017 Assembly Results'!$C$2:$F$568, 3, FALSE)</f>
        <v>0</v>
      </c>
      <c r="E5">
        <f>VLOOKUP($B5, '2017 Assembly Results'!$C$2:$F$568, 4, FALSE)</f>
        <v>0</v>
      </c>
      <c r="F5" s="2" t="e">
        <f t="shared" si="0"/>
        <v>#DIV/0!</v>
      </c>
      <c r="G5" s="2" t="e">
        <f t="shared" si="1"/>
        <v>#DIV/0!</v>
      </c>
      <c r="H5" s="2" t="e">
        <f t="shared" si="2"/>
        <v>#DIV/0!</v>
      </c>
      <c r="I5">
        <f>COUNTIF('2017 Assembly Results'!$C$2:$C$568, B5)</f>
        <v>1</v>
      </c>
      <c r="J5" s="3"/>
    </row>
    <row r="6" spans="1:10" x14ac:dyDescent="0.3">
      <c r="A6" t="s">
        <v>32</v>
      </c>
      <c r="B6" t="s">
        <v>260</v>
      </c>
      <c r="C6">
        <f>VLOOKUP($B6, '2017 Assembly Results'!$C$2:$F$568, 2, FALSE)</f>
        <v>0</v>
      </c>
      <c r="D6">
        <f>VLOOKUP($B6, '2017 Assembly Results'!$C$2:$F$568, 3, FALSE)</f>
        <v>0</v>
      </c>
      <c r="E6">
        <f>VLOOKUP($B6, '2017 Assembly Results'!$C$2:$F$568, 4, FALSE)</f>
        <v>0</v>
      </c>
      <c r="F6" s="2" t="e">
        <f t="shared" si="0"/>
        <v>#DIV/0!</v>
      </c>
      <c r="G6" s="2" t="e">
        <f t="shared" si="1"/>
        <v>#DIV/0!</v>
      </c>
      <c r="H6" s="2" t="e">
        <f t="shared" si="2"/>
        <v>#DIV/0!</v>
      </c>
      <c r="I6">
        <f>COUNTIF('2017 Assembly Results'!$C$2:$C$568, B6)</f>
        <v>1</v>
      </c>
      <c r="J6" s="3"/>
    </row>
    <row r="7" spans="1:10" x14ac:dyDescent="0.3">
      <c r="A7" t="s">
        <v>32</v>
      </c>
      <c r="B7" t="s">
        <v>339</v>
      </c>
      <c r="C7">
        <f>VLOOKUP($B7, '2017 Assembly Results'!$C$2:$F$568, 2, FALSE)</f>
        <v>0</v>
      </c>
      <c r="D7">
        <f>VLOOKUP($B7, '2017 Assembly Results'!$C$2:$F$568, 3, FALSE)</f>
        <v>0</v>
      </c>
      <c r="E7">
        <f>VLOOKUP($B7, '2017 Assembly Results'!$C$2:$F$568, 4, FALSE)</f>
        <v>0</v>
      </c>
      <c r="F7" s="2" t="e">
        <f t="shared" si="0"/>
        <v>#DIV/0!</v>
      </c>
      <c r="G7" s="2" t="e">
        <f t="shared" si="1"/>
        <v>#DIV/0!</v>
      </c>
      <c r="H7" s="2" t="e">
        <f t="shared" si="2"/>
        <v>#DIV/0!</v>
      </c>
      <c r="I7">
        <f>COUNTIF('2017 Assembly Results'!$C$2:$C$568, B7)</f>
        <v>1</v>
      </c>
      <c r="J7" s="3"/>
    </row>
    <row r="8" spans="1:10" x14ac:dyDescent="0.3">
      <c r="A8" t="s">
        <v>32</v>
      </c>
      <c r="B8" t="s">
        <v>261</v>
      </c>
      <c r="C8">
        <f>VLOOKUP($B8, '2017 Assembly Results'!$C$2:$F$568, 2, FALSE)</f>
        <v>0</v>
      </c>
      <c r="D8">
        <f>VLOOKUP($B8, '2017 Assembly Results'!$C$2:$F$568, 3, FALSE)</f>
        <v>0</v>
      </c>
      <c r="E8">
        <f>VLOOKUP($B8, '2017 Assembly Results'!$C$2:$F$568, 4, FALSE)</f>
        <v>0</v>
      </c>
      <c r="F8" s="2" t="e">
        <f t="shared" si="0"/>
        <v>#DIV/0!</v>
      </c>
      <c r="G8" s="2" t="e">
        <f t="shared" si="1"/>
        <v>#DIV/0!</v>
      </c>
      <c r="H8" s="2" t="e">
        <f t="shared" si="2"/>
        <v>#DIV/0!</v>
      </c>
      <c r="I8">
        <f>COUNTIF('2017 Assembly Results'!$C$2:$C$568, B8)</f>
        <v>1</v>
      </c>
      <c r="J8" s="3"/>
    </row>
    <row r="9" spans="1:10" x14ac:dyDescent="0.3">
      <c r="A9" t="s">
        <v>32</v>
      </c>
      <c r="B9" t="s">
        <v>262</v>
      </c>
      <c r="C9">
        <f>VLOOKUP($B9, '2017 Assembly Results'!$C$2:$F$568, 2, FALSE)</f>
        <v>0</v>
      </c>
      <c r="D9">
        <f>VLOOKUP($B9, '2017 Assembly Results'!$C$2:$F$568, 3, FALSE)</f>
        <v>0</v>
      </c>
      <c r="E9">
        <f>VLOOKUP($B9, '2017 Assembly Results'!$C$2:$F$568, 4, FALSE)</f>
        <v>0</v>
      </c>
      <c r="F9" s="2" t="e">
        <f t="shared" si="0"/>
        <v>#DIV/0!</v>
      </c>
      <c r="G9" s="2" t="e">
        <f t="shared" si="1"/>
        <v>#DIV/0!</v>
      </c>
      <c r="H9" s="2" t="e">
        <f t="shared" si="2"/>
        <v>#DIV/0!</v>
      </c>
      <c r="I9">
        <f>COUNTIF('2017 Assembly Results'!$C$2:$C$568, B9)</f>
        <v>1</v>
      </c>
      <c r="J9" s="3"/>
    </row>
    <row r="10" spans="1:10" x14ac:dyDescent="0.3">
      <c r="A10" t="s">
        <v>32</v>
      </c>
      <c r="B10" t="s">
        <v>263</v>
      </c>
      <c r="C10">
        <f>VLOOKUP($B10, '2017 Assembly Results'!$C$2:$F$568, 2, FALSE)</f>
        <v>0</v>
      </c>
      <c r="D10">
        <f>VLOOKUP($B10, '2017 Assembly Results'!$C$2:$F$568, 3, FALSE)</f>
        <v>0</v>
      </c>
      <c r="E10">
        <f>VLOOKUP($B10, '2017 Assembly Results'!$C$2:$F$568, 4, FALSE)</f>
        <v>0</v>
      </c>
      <c r="F10" s="2" t="e">
        <f t="shared" si="0"/>
        <v>#DIV/0!</v>
      </c>
      <c r="G10" s="2" t="e">
        <f t="shared" si="1"/>
        <v>#DIV/0!</v>
      </c>
      <c r="H10" s="2" t="e">
        <f t="shared" si="2"/>
        <v>#DIV/0!</v>
      </c>
      <c r="I10">
        <f>COUNTIF('2017 Assembly Results'!$C$2:$C$568, B10)</f>
        <v>1</v>
      </c>
      <c r="J10" s="3"/>
    </row>
    <row r="11" spans="1:10" x14ac:dyDescent="0.3">
      <c r="A11" t="s">
        <v>32</v>
      </c>
      <c r="B11" t="s">
        <v>272</v>
      </c>
      <c r="C11">
        <f>VLOOKUP($B11, '2017 Assembly Results'!$C$2:$F$568, 2, FALSE)</f>
        <v>1754</v>
      </c>
      <c r="D11">
        <f>VLOOKUP($B11, '2017 Assembly Results'!$C$2:$F$568, 3, FALSE)</f>
        <v>1319</v>
      </c>
      <c r="E11">
        <f>VLOOKUP($B11, '2017 Assembly Results'!$C$2:$F$568, 4, FALSE)</f>
        <v>3089</v>
      </c>
      <c r="F11" s="2">
        <f t="shared" si="0"/>
        <v>0.56782130139203624</v>
      </c>
      <c r="G11" s="2">
        <f t="shared" si="1"/>
        <v>0.42699902881191326</v>
      </c>
      <c r="H11" s="2">
        <f t="shared" si="2"/>
        <v>0.140822272580123</v>
      </c>
      <c r="I11">
        <f>COUNTIF('2017 Assembly Results'!$C$2:$C$568, B11)</f>
        <v>1</v>
      </c>
      <c r="J11" s="3"/>
    </row>
    <row r="12" spans="1:10" x14ac:dyDescent="0.3">
      <c r="A12" t="s">
        <v>32</v>
      </c>
      <c r="B12" t="s">
        <v>264</v>
      </c>
      <c r="C12">
        <f>VLOOKUP($B12, '2017 Assembly Results'!$C$2:$F$568, 2, FALSE)</f>
        <v>0</v>
      </c>
      <c r="D12">
        <f>VLOOKUP($B12, '2017 Assembly Results'!$C$2:$F$568, 3, FALSE)</f>
        <v>0</v>
      </c>
      <c r="E12">
        <f>VLOOKUP($B12, '2017 Assembly Results'!$C$2:$F$568, 4, FALSE)</f>
        <v>0</v>
      </c>
      <c r="F12" s="2" t="e">
        <f t="shared" si="0"/>
        <v>#DIV/0!</v>
      </c>
      <c r="G12" s="2" t="e">
        <f t="shared" si="1"/>
        <v>#DIV/0!</v>
      </c>
      <c r="H12" s="2" t="e">
        <f t="shared" si="2"/>
        <v>#DIV/0!</v>
      </c>
      <c r="I12">
        <f>COUNTIF('2017 Assembly Results'!$C$2:$C$568, B12)</f>
        <v>1</v>
      </c>
      <c r="J12" s="3"/>
    </row>
    <row r="13" spans="1:10" x14ac:dyDescent="0.3">
      <c r="A13" t="s">
        <v>32</v>
      </c>
      <c r="B13" t="s">
        <v>273</v>
      </c>
      <c r="C13">
        <f>VLOOKUP($B13, '2017 Assembly Results'!$C$2:$F$568, 2, FALSE)</f>
        <v>12421</v>
      </c>
      <c r="D13">
        <f>VLOOKUP($B13, '2017 Assembly Results'!$C$2:$F$568, 3, FALSE)</f>
        <v>11340</v>
      </c>
      <c r="E13">
        <f>VLOOKUP($B13, '2017 Assembly Results'!$C$2:$F$568, 4, FALSE)</f>
        <v>23848</v>
      </c>
      <c r="F13" s="2">
        <f t="shared" si="0"/>
        <v>0.52084032203958408</v>
      </c>
      <c r="G13" s="2">
        <f t="shared" si="1"/>
        <v>0.47551157329755117</v>
      </c>
      <c r="H13" s="2">
        <f t="shared" si="2"/>
        <v>4.5328748742032875E-2</v>
      </c>
      <c r="I13">
        <f>COUNTIF('2017 Assembly Results'!$C$2:$C$568, B13)</f>
        <v>1</v>
      </c>
      <c r="J13" s="3"/>
    </row>
    <row r="14" spans="1:10" x14ac:dyDescent="0.3">
      <c r="A14" t="s">
        <v>32</v>
      </c>
      <c r="B14" t="s">
        <v>265</v>
      </c>
      <c r="C14">
        <f>VLOOKUP($B14, '2017 Assembly Results'!$C$2:$F$568, 2, FALSE)</f>
        <v>0</v>
      </c>
      <c r="D14">
        <f>VLOOKUP($B14, '2017 Assembly Results'!$C$2:$F$568, 3, FALSE)</f>
        <v>0</v>
      </c>
      <c r="E14">
        <f>VLOOKUP($B14, '2017 Assembly Results'!$C$2:$F$568, 4, FALSE)</f>
        <v>0</v>
      </c>
      <c r="F14" s="2" t="e">
        <f t="shared" si="0"/>
        <v>#DIV/0!</v>
      </c>
      <c r="G14" s="2" t="e">
        <f t="shared" si="1"/>
        <v>#DIV/0!</v>
      </c>
      <c r="H14" s="2" t="e">
        <f t="shared" si="2"/>
        <v>#DIV/0!</v>
      </c>
      <c r="I14">
        <f>COUNTIF('2017 Assembly Results'!$C$2:$C$568, B14)</f>
        <v>1</v>
      </c>
      <c r="J14" s="3"/>
    </row>
    <row r="15" spans="1:10" x14ac:dyDescent="0.3">
      <c r="A15" t="s">
        <v>32</v>
      </c>
      <c r="B15" t="s">
        <v>266</v>
      </c>
      <c r="C15">
        <f>VLOOKUP($B15, '2017 Assembly Results'!$C$2:$F$568, 2, FALSE)</f>
        <v>0</v>
      </c>
      <c r="D15">
        <f>VLOOKUP($B15, '2017 Assembly Results'!$C$2:$F$568, 3, FALSE)</f>
        <v>0</v>
      </c>
      <c r="E15">
        <f>VLOOKUP($B15, '2017 Assembly Results'!$C$2:$F$568, 4, FALSE)</f>
        <v>0</v>
      </c>
      <c r="F15" s="2" t="e">
        <f t="shared" si="0"/>
        <v>#DIV/0!</v>
      </c>
      <c r="G15" s="2" t="e">
        <f t="shared" si="1"/>
        <v>#DIV/0!</v>
      </c>
      <c r="H15" s="2" t="e">
        <f t="shared" si="2"/>
        <v>#DIV/0!</v>
      </c>
      <c r="I15">
        <f>COUNTIF('2017 Assembly Results'!$C$2:$C$568, B15)</f>
        <v>1</v>
      </c>
      <c r="J15" s="3"/>
    </row>
    <row r="16" spans="1:10" x14ac:dyDescent="0.3">
      <c r="A16" t="s">
        <v>32</v>
      </c>
      <c r="B16" t="s">
        <v>274</v>
      </c>
      <c r="C16">
        <f>VLOOKUP($B16, '2017 Assembly Results'!$C$2:$F$568, 2, FALSE)</f>
        <v>1747</v>
      </c>
      <c r="D16">
        <f>VLOOKUP($B16, '2017 Assembly Results'!$C$2:$F$568, 3, FALSE)</f>
        <v>2313</v>
      </c>
      <c r="E16">
        <f>VLOOKUP($B16, '2017 Assembly Results'!$C$2:$F$568, 4, FALSE)</f>
        <v>4079</v>
      </c>
      <c r="F16" s="2">
        <f t="shared" si="0"/>
        <v>0.42829124785486639</v>
      </c>
      <c r="G16" s="2">
        <f t="shared" si="1"/>
        <v>0.56705074773228736</v>
      </c>
      <c r="H16" s="2">
        <f t="shared" si="2"/>
        <v>-0.13875949987742095</v>
      </c>
      <c r="I16">
        <f>COUNTIF('2017 Assembly Results'!$C$2:$C$568, B16)</f>
        <v>1</v>
      </c>
      <c r="J16" s="3"/>
    </row>
    <row r="17" spans="1:10" x14ac:dyDescent="0.3">
      <c r="A17" t="s">
        <v>32</v>
      </c>
      <c r="B17" t="s">
        <v>275</v>
      </c>
      <c r="C17">
        <f>VLOOKUP($B17, '2017 Assembly Results'!$C$2:$F$568, 2, FALSE)</f>
        <v>3628</v>
      </c>
      <c r="D17">
        <f>VLOOKUP($B17, '2017 Assembly Results'!$C$2:$F$568, 3, FALSE)</f>
        <v>3046</v>
      </c>
      <c r="E17">
        <f>VLOOKUP($B17, '2017 Assembly Results'!$C$2:$F$568, 4, FALSE)</f>
        <v>6715</v>
      </c>
      <c r="F17" s="2">
        <f t="shared" si="0"/>
        <v>0.54028294862248694</v>
      </c>
      <c r="G17" s="2">
        <f t="shared" si="1"/>
        <v>0.45361131794489951</v>
      </c>
      <c r="H17" s="2">
        <f t="shared" si="2"/>
        <v>8.6671630677587486E-2</v>
      </c>
      <c r="I17">
        <f>COUNTIF('2017 Assembly Results'!$C$2:$C$568, B17)</f>
        <v>1</v>
      </c>
      <c r="J17" s="3"/>
    </row>
    <row r="18" spans="1:10" x14ac:dyDescent="0.3">
      <c r="A18" t="s">
        <v>32</v>
      </c>
      <c r="B18" t="s">
        <v>276</v>
      </c>
      <c r="C18">
        <f>VLOOKUP($B18, '2017 Assembly Results'!$C$2:$F$568, 2, FALSE)</f>
        <v>2629</v>
      </c>
      <c r="D18">
        <f>VLOOKUP($B18, '2017 Assembly Results'!$C$2:$F$568, 3, FALSE)</f>
        <v>3507</v>
      </c>
      <c r="E18">
        <f>VLOOKUP($B18, '2017 Assembly Results'!$C$2:$F$568, 4, FALSE)</f>
        <v>6157</v>
      </c>
      <c r="F18" s="2">
        <f t="shared" si="0"/>
        <v>0.42699366574630504</v>
      </c>
      <c r="G18" s="2">
        <f t="shared" si="1"/>
        <v>0.56959558226408968</v>
      </c>
      <c r="H18" s="2">
        <f t="shared" si="2"/>
        <v>-0.14260191651778464</v>
      </c>
      <c r="I18">
        <f>COUNTIF('2017 Assembly Results'!$C$2:$C$568, B18)</f>
        <v>2</v>
      </c>
      <c r="J18" s="3"/>
    </row>
    <row r="19" spans="1:10" x14ac:dyDescent="0.3">
      <c r="A19" t="s">
        <v>32</v>
      </c>
      <c r="B19" t="s">
        <v>277</v>
      </c>
      <c r="C19">
        <f>VLOOKUP($B19, '2017 Assembly Results'!$C$2:$F$568, 2, FALSE)</f>
        <v>1425</v>
      </c>
      <c r="D19">
        <f>VLOOKUP($B19, '2017 Assembly Results'!$C$2:$F$568, 3, FALSE)</f>
        <v>1509</v>
      </c>
      <c r="E19">
        <f>VLOOKUP($B19, '2017 Assembly Results'!$C$2:$F$568, 4, FALSE)</f>
        <v>2951</v>
      </c>
      <c r="F19" s="2">
        <f t="shared" si="0"/>
        <v>0.48288715689596745</v>
      </c>
      <c r="G19" s="2">
        <f t="shared" si="1"/>
        <v>0.51135208403930876</v>
      </c>
      <c r="H19" s="2">
        <f t="shared" si="2"/>
        <v>-2.8464927143341239E-2</v>
      </c>
      <c r="I19">
        <f>COUNTIF('2017 Assembly Results'!$C$2:$C$568, B19)</f>
        <v>1</v>
      </c>
      <c r="J19" s="3"/>
    </row>
    <row r="20" spans="1:10" x14ac:dyDescent="0.3">
      <c r="A20" t="s">
        <v>32</v>
      </c>
      <c r="B20" t="s">
        <v>278</v>
      </c>
      <c r="C20">
        <f>VLOOKUP($B20, '2017 Assembly Results'!$C$2:$F$568, 2, FALSE)</f>
        <v>6854</v>
      </c>
      <c r="D20">
        <f>VLOOKUP($B20, '2017 Assembly Results'!$C$2:$F$568, 3, FALSE)</f>
        <v>8193</v>
      </c>
      <c r="E20">
        <f>VLOOKUP($B20, '2017 Assembly Results'!$C$2:$F$568, 4, FALSE)</f>
        <v>15146</v>
      </c>
      <c r="F20" s="2">
        <f t="shared" si="0"/>
        <v>0.45252872045424536</v>
      </c>
      <c r="G20" s="2">
        <f t="shared" si="1"/>
        <v>0.5409349003037105</v>
      </c>
      <c r="H20" s="2">
        <f t="shared" si="2"/>
        <v>-8.8406179849465208E-2</v>
      </c>
      <c r="I20">
        <f>COUNTIF('2017 Assembly Results'!$C$2:$C$568, B20)</f>
        <v>1</v>
      </c>
      <c r="J20" s="3"/>
    </row>
    <row r="21" spans="1:10" x14ac:dyDescent="0.3">
      <c r="A21" t="s">
        <v>32</v>
      </c>
      <c r="B21" t="s">
        <v>614</v>
      </c>
      <c r="C21">
        <f>VLOOKUP($B21, '2017 Assembly Results'!$C$2:$F$568, 2, FALSE)</f>
        <v>0</v>
      </c>
      <c r="D21">
        <f>VLOOKUP($B21, '2017 Assembly Results'!$C$2:$F$568, 3, FALSE)</f>
        <v>0</v>
      </c>
      <c r="E21">
        <f>VLOOKUP($B21, '2017 Assembly Results'!$C$2:$F$568, 4, FALSE)</f>
        <v>0</v>
      </c>
      <c r="F21" s="2" t="e">
        <f t="shared" si="0"/>
        <v>#DIV/0!</v>
      </c>
      <c r="G21" s="2" t="e">
        <f t="shared" si="1"/>
        <v>#DIV/0!</v>
      </c>
      <c r="H21" s="2" t="e">
        <f t="shared" si="2"/>
        <v>#DIV/0!</v>
      </c>
      <c r="I21">
        <f>COUNTIF('2017 Assembly Results'!$C$2:$C$568, B21)</f>
        <v>1</v>
      </c>
      <c r="J21" s="3"/>
    </row>
    <row r="22" spans="1:10" x14ac:dyDescent="0.3">
      <c r="A22" t="s">
        <v>32</v>
      </c>
      <c r="B22" t="s">
        <v>279</v>
      </c>
      <c r="C22">
        <f>VLOOKUP($B22, '2017 Assembly Results'!$C$2:$F$568, 2, FALSE)</f>
        <v>2559</v>
      </c>
      <c r="D22">
        <f>VLOOKUP($B22, '2017 Assembly Results'!$C$2:$F$568, 3, FALSE)</f>
        <v>1408</v>
      </c>
      <c r="E22">
        <f>VLOOKUP($B22, '2017 Assembly Results'!$C$2:$F$568, 4, FALSE)</f>
        <v>3992</v>
      </c>
      <c r="F22" s="2">
        <f t="shared" si="0"/>
        <v>0.64103206412825653</v>
      </c>
      <c r="G22" s="2">
        <f t="shared" si="1"/>
        <v>0.35270541082164331</v>
      </c>
      <c r="H22" s="2">
        <f t="shared" si="2"/>
        <v>0.28832665330661322</v>
      </c>
      <c r="I22">
        <f>COUNTIF('2017 Assembly Results'!$C$2:$C$568, B22)</f>
        <v>1</v>
      </c>
      <c r="J22" s="3"/>
    </row>
    <row r="23" spans="1:10" x14ac:dyDescent="0.3">
      <c r="A23" t="s">
        <v>32</v>
      </c>
      <c r="B23" t="s">
        <v>267</v>
      </c>
      <c r="C23">
        <f>VLOOKUP($B23, '2017 Assembly Results'!$C$2:$F$568, 2, FALSE)</f>
        <v>0</v>
      </c>
      <c r="D23">
        <f>VLOOKUP($B23, '2017 Assembly Results'!$C$2:$F$568, 3, FALSE)</f>
        <v>0</v>
      </c>
      <c r="E23">
        <f>VLOOKUP($B23, '2017 Assembly Results'!$C$2:$F$568, 4, FALSE)</f>
        <v>0</v>
      </c>
      <c r="F23" s="2" t="e">
        <f t="shared" si="0"/>
        <v>#DIV/0!</v>
      </c>
      <c r="G23" s="2" t="e">
        <f t="shared" si="1"/>
        <v>#DIV/0!</v>
      </c>
      <c r="H23" s="2" t="e">
        <f t="shared" si="2"/>
        <v>#DIV/0!</v>
      </c>
      <c r="I23">
        <f>COUNTIF('2017 Assembly Results'!$C$2:$C$568, B23)</f>
        <v>1</v>
      </c>
      <c r="J23" s="3"/>
    </row>
    <row r="24" spans="1:10" x14ac:dyDescent="0.3">
      <c r="A24" t="s">
        <v>32</v>
      </c>
      <c r="B24" t="s">
        <v>340</v>
      </c>
      <c r="C24">
        <f>VLOOKUP($B24, '2017 Assembly Results'!$C$2:$F$568, 2, FALSE)</f>
        <v>0</v>
      </c>
      <c r="D24">
        <f>VLOOKUP($B24, '2017 Assembly Results'!$C$2:$F$568, 3, FALSE)</f>
        <v>0</v>
      </c>
      <c r="E24">
        <f>VLOOKUP($B24, '2017 Assembly Results'!$C$2:$F$568, 4, FALSE)</f>
        <v>0</v>
      </c>
      <c r="F24" s="2" t="e">
        <f t="shared" si="0"/>
        <v>#DIV/0!</v>
      </c>
      <c r="G24" s="2" t="e">
        <f t="shared" si="1"/>
        <v>#DIV/0!</v>
      </c>
      <c r="H24" s="2" t="e">
        <f t="shared" si="2"/>
        <v>#DIV/0!</v>
      </c>
      <c r="I24">
        <f>COUNTIF('2017 Assembly Results'!$C$2:$C$568, B24)</f>
        <v>1</v>
      </c>
      <c r="J24" s="3"/>
    </row>
    <row r="25" spans="1:10" x14ac:dyDescent="0.3">
      <c r="A25" t="s">
        <v>32</v>
      </c>
      <c r="B25" t="s">
        <v>341</v>
      </c>
      <c r="C25">
        <f>VLOOKUP($B25, '2017 Assembly Results'!$C$2:$F$568, 2, FALSE)</f>
        <v>0</v>
      </c>
      <c r="D25">
        <f>VLOOKUP($B25, '2017 Assembly Results'!$C$2:$F$568, 3, FALSE)</f>
        <v>0</v>
      </c>
      <c r="E25">
        <f>VLOOKUP($B25, '2017 Assembly Results'!$C$2:$F$568, 4, FALSE)</f>
        <v>0</v>
      </c>
      <c r="F25" s="2" t="e">
        <f t="shared" si="0"/>
        <v>#DIV/0!</v>
      </c>
      <c r="G25" s="2" t="e">
        <f t="shared" si="1"/>
        <v>#DIV/0!</v>
      </c>
      <c r="H25" s="2" t="e">
        <f t="shared" si="2"/>
        <v>#DIV/0!</v>
      </c>
      <c r="I25">
        <f>COUNTIF('2017 Assembly Results'!$C$2:$C$568, B25)</f>
        <v>1</v>
      </c>
      <c r="J25" s="3"/>
    </row>
    <row r="26" spans="1:10" x14ac:dyDescent="0.3">
      <c r="A26" t="s">
        <v>32</v>
      </c>
      <c r="B26" t="s">
        <v>280</v>
      </c>
      <c r="C26">
        <f>VLOOKUP($B26, '2017 Assembly Results'!$C$2:$F$568, 2, FALSE)</f>
        <v>332</v>
      </c>
      <c r="D26">
        <f>VLOOKUP($B26, '2017 Assembly Results'!$C$2:$F$568, 3, FALSE)</f>
        <v>371</v>
      </c>
      <c r="E26">
        <f>VLOOKUP($B26, '2017 Assembly Results'!$C$2:$F$568, 4, FALSE)</f>
        <v>711</v>
      </c>
      <c r="F26" s="2">
        <f t="shared" si="0"/>
        <v>0.46694796061884669</v>
      </c>
      <c r="G26" s="2">
        <f t="shared" si="1"/>
        <v>0.52180028129395217</v>
      </c>
      <c r="H26" s="2">
        <f t="shared" si="2"/>
        <v>-5.4852320675105488E-2</v>
      </c>
      <c r="I26">
        <f>COUNTIF('2017 Assembly Results'!$C$2:$C$568, B26)</f>
        <v>1</v>
      </c>
      <c r="J26" s="3"/>
    </row>
    <row r="27" spans="1:10" x14ac:dyDescent="0.3">
      <c r="A27" t="s">
        <v>32</v>
      </c>
      <c r="B27" t="s">
        <v>281</v>
      </c>
      <c r="C27">
        <f>VLOOKUP($B27, '2017 Assembly Results'!$C$2:$F$568, 2, FALSE)</f>
        <v>5091</v>
      </c>
      <c r="D27">
        <f>VLOOKUP($B27, '2017 Assembly Results'!$C$2:$F$568, 3, FALSE)</f>
        <v>3890</v>
      </c>
      <c r="E27">
        <f>VLOOKUP($B27, '2017 Assembly Results'!$C$2:$F$568, 4, FALSE)</f>
        <v>9030</v>
      </c>
      <c r="F27" s="2">
        <f t="shared" si="0"/>
        <v>0.56378737541528234</v>
      </c>
      <c r="G27" s="2">
        <f t="shared" si="1"/>
        <v>0.43078626799557035</v>
      </c>
      <c r="H27" s="2">
        <f t="shared" si="2"/>
        <v>0.13300110741971208</v>
      </c>
      <c r="I27">
        <f>COUNTIF('2017 Assembly Results'!$C$2:$C$568, B27)</f>
        <v>1</v>
      </c>
      <c r="J27" s="3"/>
    </row>
    <row r="28" spans="1:10" x14ac:dyDescent="0.3">
      <c r="A28" t="s">
        <v>32</v>
      </c>
      <c r="B28" t="s">
        <v>269</v>
      </c>
      <c r="C28">
        <f>VLOOKUP($B28, '2017 Assembly Results'!$C$2:$F$568, 2, FALSE)</f>
        <v>0</v>
      </c>
      <c r="D28">
        <f>VLOOKUP($B28, '2017 Assembly Results'!$C$2:$F$568, 3, FALSE)</f>
        <v>0</v>
      </c>
      <c r="E28">
        <f>VLOOKUP($B28, '2017 Assembly Results'!$C$2:$F$568, 4, FALSE)</f>
        <v>0</v>
      </c>
      <c r="F28" s="2" t="e">
        <f t="shared" si="0"/>
        <v>#DIV/0!</v>
      </c>
      <c r="G28" s="2" t="e">
        <f t="shared" si="1"/>
        <v>#DIV/0!</v>
      </c>
      <c r="H28" s="2" t="e">
        <f t="shared" si="2"/>
        <v>#DIV/0!</v>
      </c>
      <c r="I28">
        <f>COUNTIF('2017 Assembly Results'!$C$2:$C$568, B28)</f>
        <v>1</v>
      </c>
      <c r="J28" s="3"/>
    </row>
    <row r="29" spans="1:10" x14ac:dyDescent="0.3">
      <c r="A29" t="s">
        <v>32</v>
      </c>
      <c r="B29" t="s">
        <v>270</v>
      </c>
      <c r="C29">
        <f>VLOOKUP($B29, '2017 Assembly Results'!$C$2:$F$568, 2, FALSE)</f>
        <v>0</v>
      </c>
      <c r="D29">
        <f>VLOOKUP($B29, '2017 Assembly Results'!$C$2:$F$568, 3, FALSE)</f>
        <v>0</v>
      </c>
      <c r="E29">
        <f>VLOOKUP($B29, '2017 Assembly Results'!$C$2:$F$568, 4, FALSE)</f>
        <v>0</v>
      </c>
      <c r="F29" s="2" t="e">
        <f t="shared" si="0"/>
        <v>#DIV/0!</v>
      </c>
      <c r="G29" s="2" t="e">
        <f t="shared" si="1"/>
        <v>#DIV/0!</v>
      </c>
      <c r="H29" s="2" t="e">
        <f t="shared" si="2"/>
        <v>#DIV/0!</v>
      </c>
      <c r="I29">
        <f>COUNTIF('2017 Assembly Results'!$C$2:$C$568, B29)</f>
        <v>1</v>
      </c>
      <c r="J29" s="3"/>
    </row>
    <row r="30" spans="1:10" x14ac:dyDescent="0.3">
      <c r="A30" t="s">
        <v>32</v>
      </c>
      <c r="B30" t="s">
        <v>282</v>
      </c>
      <c r="C30">
        <f>VLOOKUP($B30, '2017 Assembly Results'!$C$2:$F$568, 2, FALSE)</f>
        <v>1364</v>
      </c>
      <c r="D30">
        <f>VLOOKUP($B30, '2017 Assembly Results'!$C$2:$F$568, 3, FALSE)</f>
        <v>2390</v>
      </c>
      <c r="E30">
        <f>VLOOKUP($B30, '2017 Assembly Results'!$C$2:$F$568, 4, FALSE)</f>
        <v>3774</v>
      </c>
      <c r="F30" s="2">
        <f t="shared" si="0"/>
        <v>0.36142024377318493</v>
      </c>
      <c r="G30" s="2">
        <f t="shared" si="1"/>
        <v>0.63328033916269211</v>
      </c>
      <c r="H30" s="2">
        <f t="shared" si="2"/>
        <v>-0.27186009538950717</v>
      </c>
      <c r="I30">
        <f>COUNTIF('2017 Assembly Results'!$C$2:$C$568, B30)</f>
        <v>1</v>
      </c>
      <c r="J30" s="3"/>
    </row>
    <row r="31" spans="1:10" x14ac:dyDescent="0.3">
      <c r="A31" t="s">
        <v>32</v>
      </c>
      <c r="B31" t="s">
        <v>283</v>
      </c>
      <c r="C31">
        <f>VLOOKUP($B31, '2017 Assembly Results'!$C$2:$F$568, 2, FALSE)</f>
        <v>2492</v>
      </c>
      <c r="D31">
        <f>VLOOKUP($B31, '2017 Assembly Results'!$C$2:$F$568, 3, FALSE)</f>
        <v>4049</v>
      </c>
      <c r="E31">
        <f>VLOOKUP($B31, '2017 Assembly Results'!$C$2:$F$568, 4, FALSE)</f>
        <v>6563</v>
      </c>
      <c r="F31" s="2">
        <f t="shared" si="0"/>
        <v>0.37970440347402101</v>
      </c>
      <c r="G31" s="2">
        <f t="shared" si="1"/>
        <v>0.61694347097364011</v>
      </c>
      <c r="H31" s="2">
        <f t="shared" si="2"/>
        <v>-0.23723906749961907</v>
      </c>
      <c r="I31">
        <f>COUNTIF('2017 Assembly Results'!$C$2:$C$568, B31)</f>
        <v>1</v>
      </c>
      <c r="J31" s="3"/>
    </row>
    <row r="32" spans="1:10" x14ac:dyDescent="0.3">
      <c r="A32" t="s">
        <v>32</v>
      </c>
      <c r="B32" t="s">
        <v>132</v>
      </c>
      <c r="C32">
        <f>VLOOKUP($B32, '2017 Assembly Results'!$C$2:$F$568, 2, FALSE)</f>
        <v>656</v>
      </c>
      <c r="D32">
        <f>VLOOKUP($B32, '2017 Assembly Results'!$C$2:$F$568, 3, FALSE)</f>
        <v>1354</v>
      </c>
      <c r="E32">
        <f>VLOOKUP($B32, '2017 Assembly Results'!$C$2:$F$568, 4, FALSE)</f>
        <v>2017</v>
      </c>
      <c r="F32" s="2">
        <f t="shared" si="0"/>
        <v>0.32523549826474962</v>
      </c>
      <c r="G32" s="2">
        <f t="shared" si="1"/>
        <v>0.67129400099157166</v>
      </c>
      <c r="H32" s="2">
        <f t="shared" si="2"/>
        <v>-0.34605850272682204</v>
      </c>
      <c r="I32">
        <f>COUNTIF('2017 Assembly Results'!$C$2:$C$568, B32)</f>
        <v>2</v>
      </c>
      <c r="J32" s="3"/>
    </row>
    <row r="33" spans="1:10" x14ac:dyDescent="0.3">
      <c r="A33" t="s">
        <v>32</v>
      </c>
      <c r="B33" t="s">
        <v>293</v>
      </c>
      <c r="C33">
        <f>VLOOKUP($B33, '2017 Assembly Results'!$C$2:$F$568, 2, FALSE)</f>
        <v>1419</v>
      </c>
      <c r="D33">
        <f>VLOOKUP($B33, '2017 Assembly Results'!$C$2:$F$568, 3, FALSE)</f>
        <v>2718</v>
      </c>
      <c r="E33">
        <f>VLOOKUP($B33, '2017 Assembly Results'!$C$2:$F$568, 4, FALSE)</f>
        <v>4137</v>
      </c>
      <c r="F33" s="2">
        <f t="shared" si="0"/>
        <v>0.34300217548948514</v>
      </c>
      <c r="G33" s="2">
        <f t="shared" si="1"/>
        <v>0.65699782451051492</v>
      </c>
      <c r="H33" s="2">
        <f t="shared" si="2"/>
        <v>-0.31399564902102972</v>
      </c>
      <c r="I33">
        <f>COUNTIF('2017 Assembly Results'!$C$2:$C$568, B33)</f>
        <v>1</v>
      </c>
      <c r="J33" s="3"/>
    </row>
    <row r="34" spans="1:10" x14ac:dyDescent="0.3">
      <c r="A34" t="s">
        <v>32</v>
      </c>
      <c r="B34" t="s">
        <v>284</v>
      </c>
      <c r="C34">
        <f>VLOOKUP($B34, '2017 Assembly Results'!$C$2:$F$568, 2, FALSE)</f>
        <v>3225</v>
      </c>
      <c r="D34">
        <f>VLOOKUP($B34, '2017 Assembly Results'!$C$2:$F$568, 3, FALSE)</f>
        <v>2111</v>
      </c>
      <c r="E34">
        <f>VLOOKUP($B34, '2017 Assembly Results'!$C$2:$F$568, 4, FALSE)</f>
        <v>5357</v>
      </c>
      <c r="F34" s="2">
        <f t="shared" si="0"/>
        <v>0.60201605376143363</v>
      </c>
      <c r="G34" s="2">
        <f t="shared" si="1"/>
        <v>0.39406384170244541</v>
      </c>
      <c r="H34" s="2">
        <f t="shared" si="2"/>
        <v>0.20795221205898823</v>
      </c>
      <c r="I34">
        <f>COUNTIF('2017 Assembly Results'!$C$2:$C$568, B34)</f>
        <v>1</v>
      </c>
      <c r="J34" s="3"/>
    </row>
    <row r="35" spans="1:10" x14ac:dyDescent="0.3">
      <c r="A35" t="s">
        <v>32</v>
      </c>
      <c r="B35" t="s">
        <v>271</v>
      </c>
      <c r="C35">
        <f>VLOOKUP($B35, '2017 Assembly Results'!$C$2:$F$568, 2, FALSE)</f>
        <v>0</v>
      </c>
      <c r="D35">
        <f>VLOOKUP($B35, '2017 Assembly Results'!$C$2:$F$568, 3, FALSE)</f>
        <v>0</v>
      </c>
      <c r="E35">
        <f>VLOOKUP($B35, '2017 Assembly Results'!$C$2:$F$568, 4, FALSE)</f>
        <v>0</v>
      </c>
      <c r="F35" s="2" t="e">
        <f t="shared" si="0"/>
        <v>#DIV/0!</v>
      </c>
      <c r="G35" s="2" t="e">
        <f t="shared" si="1"/>
        <v>#DIV/0!</v>
      </c>
      <c r="H35" s="2" t="e">
        <f t="shared" si="2"/>
        <v>#DIV/0!</v>
      </c>
      <c r="I35">
        <f>COUNTIF('2017 Assembly Results'!$C$2:$C$568, B35)</f>
        <v>1</v>
      </c>
      <c r="J35" s="3"/>
    </row>
    <row r="36" spans="1:10" x14ac:dyDescent="0.3">
      <c r="A36" t="s">
        <v>32</v>
      </c>
      <c r="B36" t="s">
        <v>285</v>
      </c>
      <c r="C36">
        <f>VLOOKUP($B36, '2017 Assembly Results'!$C$2:$F$568, 2, FALSE)</f>
        <v>243</v>
      </c>
      <c r="D36">
        <f>VLOOKUP($B36, '2017 Assembly Results'!$C$2:$F$568, 3, FALSE)</f>
        <v>445</v>
      </c>
      <c r="E36">
        <f>VLOOKUP($B36, '2017 Assembly Results'!$C$2:$F$568, 4, FALSE)</f>
        <v>691</v>
      </c>
      <c r="F36" s="2">
        <f t="shared" si="0"/>
        <v>0.35166425470332852</v>
      </c>
      <c r="G36" s="2">
        <f t="shared" si="1"/>
        <v>0.64399421128798839</v>
      </c>
      <c r="H36" s="2">
        <f t="shared" si="2"/>
        <v>-0.29232995658465993</v>
      </c>
      <c r="I36">
        <f>COUNTIF('2017 Assembly Results'!$C$2:$C$568, B36)</f>
        <v>1</v>
      </c>
      <c r="J36" s="3"/>
    </row>
    <row r="37" spans="1:10" x14ac:dyDescent="0.3">
      <c r="A37" t="s">
        <v>32</v>
      </c>
      <c r="B37" t="s">
        <v>342</v>
      </c>
      <c r="C37">
        <f>VLOOKUP($B37, '2017 Assembly Results'!$C$2:$F$568, 2, FALSE)</f>
        <v>0</v>
      </c>
      <c r="D37">
        <f>VLOOKUP($B37, '2017 Assembly Results'!$C$2:$F$568, 3, FALSE)</f>
        <v>0</v>
      </c>
      <c r="E37">
        <f>VLOOKUP($B37, '2017 Assembly Results'!$C$2:$F$568, 4, FALSE)</f>
        <v>0</v>
      </c>
      <c r="F37" s="2" t="e">
        <f t="shared" si="0"/>
        <v>#DIV/0!</v>
      </c>
      <c r="G37" s="2" t="e">
        <f t="shared" si="1"/>
        <v>#DIV/0!</v>
      </c>
      <c r="H37" s="2" t="e">
        <f t="shared" si="2"/>
        <v>#DIV/0!</v>
      </c>
      <c r="I37">
        <f>COUNTIF('2017 Assembly Results'!$C$2:$C$568, B37)</f>
        <v>1</v>
      </c>
      <c r="J37" s="3"/>
    </row>
    <row r="38" spans="1:10" x14ac:dyDescent="0.3">
      <c r="A38" t="s">
        <v>33</v>
      </c>
      <c r="B38" t="s">
        <v>295</v>
      </c>
      <c r="C38">
        <f>VLOOKUP($B38, '2017 Assembly Results'!$C$2:$F$568, 2, FALSE)</f>
        <v>4738</v>
      </c>
      <c r="D38">
        <f>VLOOKUP($B38, '2017 Assembly Results'!$C$2:$F$568, 3, FALSE)</f>
        <v>7426</v>
      </c>
      <c r="E38">
        <f>VLOOKUP($B38, '2017 Assembly Results'!$C$2:$F$568, 4, FALSE)</f>
        <v>12164</v>
      </c>
      <c r="F38" s="2">
        <f t="shared" si="0"/>
        <v>0.38951002959552777</v>
      </c>
      <c r="G38" s="2">
        <f t="shared" si="1"/>
        <v>0.61048997040447217</v>
      </c>
      <c r="H38" s="2">
        <f t="shared" si="2"/>
        <v>-0.22097994080894443</v>
      </c>
      <c r="I38">
        <f>COUNTIF('2017 Assembly Results'!$C$2:$C$568, B38)</f>
        <v>1</v>
      </c>
      <c r="J38" s="3"/>
    </row>
    <row r="39" spans="1:10" x14ac:dyDescent="0.3">
      <c r="A39" t="s">
        <v>33</v>
      </c>
      <c r="B39" t="s">
        <v>297</v>
      </c>
      <c r="C39">
        <f>VLOOKUP($B39, '2017 Assembly Results'!$C$2:$F$568, 2, FALSE)</f>
        <v>1961</v>
      </c>
      <c r="D39">
        <f>VLOOKUP($B39, '2017 Assembly Results'!$C$2:$F$568, 3, FALSE)</f>
        <v>3078</v>
      </c>
      <c r="E39">
        <f>VLOOKUP($B39, '2017 Assembly Results'!$C$2:$F$568, 4, FALSE)</f>
        <v>5039</v>
      </c>
      <c r="F39" s="2">
        <f t="shared" si="0"/>
        <v>0.38916451676920022</v>
      </c>
      <c r="G39" s="2">
        <f t="shared" si="1"/>
        <v>0.61083548323079973</v>
      </c>
      <c r="H39" s="2">
        <f t="shared" si="2"/>
        <v>-0.22167096646159953</v>
      </c>
      <c r="I39">
        <f>COUNTIF('2017 Assembly Results'!$C$2:$C$568, B39)</f>
        <v>1</v>
      </c>
      <c r="J39" s="3"/>
    </row>
    <row r="40" spans="1:10" x14ac:dyDescent="0.3">
      <c r="A40" t="s">
        <v>33</v>
      </c>
      <c r="B40" t="s">
        <v>298</v>
      </c>
      <c r="C40">
        <f>VLOOKUP($B40, '2017 Assembly Results'!$C$2:$F$568, 2, FALSE)</f>
        <v>8113</v>
      </c>
      <c r="D40">
        <f>VLOOKUP($B40, '2017 Assembly Results'!$C$2:$F$568, 3, FALSE)</f>
        <v>17426</v>
      </c>
      <c r="E40">
        <f>VLOOKUP($B40, '2017 Assembly Results'!$C$2:$F$568, 4, FALSE)</f>
        <v>25539</v>
      </c>
      <c r="F40" s="2">
        <f t="shared" si="0"/>
        <v>0.3176710129605701</v>
      </c>
      <c r="G40" s="2">
        <f t="shared" si="1"/>
        <v>0.6823289870394299</v>
      </c>
      <c r="H40" s="2">
        <f t="shared" si="2"/>
        <v>-0.3646579740788598</v>
      </c>
      <c r="I40">
        <f>COUNTIF('2017 Assembly Results'!$C$2:$C$568, B40)</f>
        <v>1</v>
      </c>
      <c r="J40" s="3"/>
    </row>
    <row r="41" spans="1:10" x14ac:dyDescent="0.3">
      <c r="A41" t="s">
        <v>33</v>
      </c>
      <c r="B41" t="s">
        <v>314</v>
      </c>
      <c r="C41">
        <f>VLOOKUP($B41, '2017 Assembly Results'!$C$2:$F$568, 2, FALSE)</f>
        <v>0</v>
      </c>
      <c r="D41">
        <f>VLOOKUP($B41, '2017 Assembly Results'!$C$2:$F$568, 3, FALSE)</f>
        <v>0</v>
      </c>
      <c r="E41">
        <f>VLOOKUP($B41, '2017 Assembly Results'!$C$2:$F$568, 4, FALSE)</f>
        <v>0</v>
      </c>
      <c r="F41" s="2" t="e">
        <f t="shared" si="0"/>
        <v>#DIV/0!</v>
      </c>
      <c r="G41" s="2" t="e">
        <f t="shared" si="1"/>
        <v>#DIV/0!</v>
      </c>
      <c r="H41" s="2" t="e">
        <f t="shared" si="2"/>
        <v>#DIV/0!</v>
      </c>
      <c r="I41">
        <f>COUNTIF('2017 Assembly Results'!$C$2:$C$568, B41)</f>
        <v>1</v>
      </c>
      <c r="J41" s="3"/>
    </row>
    <row r="42" spans="1:10" x14ac:dyDescent="0.3">
      <c r="A42" t="s">
        <v>33</v>
      </c>
      <c r="B42" t="s">
        <v>315</v>
      </c>
      <c r="C42">
        <f>VLOOKUP($B42, '2017 Assembly Results'!$C$2:$F$568, 2, FALSE)</f>
        <v>0</v>
      </c>
      <c r="D42">
        <f>VLOOKUP($B42, '2017 Assembly Results'!$C$2:$F$568, 3, FALSE)</f>
        <v>0</v>
      </c>
      <c r="E42">
        <f>VLOOKUP($B42, '2017 Assembly Results'!$C$2:$F$568, 4, FALSE)</f>
        <v>0</v>
      </c>
      <c r="F42" s="2" t="e">
        <f t="shared" si="0"/>
        <v>#DIV/0!</v>
      </c>
      <c r="G42" s="2" t="e">
        <f t="shared" si="1"/>
        <v>#DIV/0!</v>
      </c>
      <c r="H42" s="2" t="e">
        <f t="shared" si="2"/>
        <v>#DIV/0!</v>
      </c>
      <c r="I42">
        <f>COUNTIF('2017 Assembly Results'!$C$2:$C$568, B42)</f>
        <v>1</v>
      </c>
      <c r="J42" s="3"/>
    </row>
    <row r="43" spans="1:10" x14ac:dyDescent="0.3">
      <c r="A43" t="s">
        <v>33</v>
      </c>
      <c r="B43" t="s">
        <v>301</v>
      </c>
      <c r="C43">
        <f>VLOOKUP($B43, '2017 Assembly Results'!$C$2:$F$568, 2, FALSE)</f>
        <v>4574</v>
      </c>
      <c r="D43">
        <f>VLOOKUP($B43, '2017 Assembly Results'!$C$2:$F$568, 3, FALSE)</f>
        <v>9778</v>
      </c>
      <c r="E43">
        <f>VLOOKUP($B43, '2017 Assembly Results'!$C$2:$F$568, 4, FALSE)</f>
        <v>14352</v>
      </c>
      <c r="F43" s="2">
        <f t="shared" si="0"/>
        <v>0.31870122630992198</v>
      </c>
      <c r="G43" s="2">
        <f t="shared" si="1"/>
        <v>0.68129877369007807</v>
      </c>
      <c r="H43" s="2">
        <f t="shared" si="2"/>
        <v>-0.36259754738015609</v>
      </c>
      <c r="I43">
        <f>COUNTIF('2017 Assembly Results'!$C$2:$C$568, B43)</f>
        <v>1</v>
      </c>
      <c r="J43" s="3"/>
    </row>
    <row r="44" spans="1:10" x14ac:dyDescent="0.3">
      <c r="A44" t="s">
        <v>33</v>
      </c>
      <c r="B44" t="s">
        <v>317</v>
      </c>
      <c r="C44">
        <f>VLOOKUP($B44, '2017 Assembly Results'!$C$2:$F$568, 2, FALSE)</f>
        <v>0</v>
      </c>
      <c r="D44">
        <f>VLOOKUP($B44, '2017 Assembly Results'!$C$2:$F$568, 3, FALSE)</f>
        <v>0</v>
      </c>
      <c r="E44">
        <f>VLOOKUP($B44, '2017 Assembly Results'!$C$2:$F$568, 4, FALSE)</f>
        <v>0</v>
      </c>
      <c r="F44" s="2" t="e">
        <f t="shared" si="0"/>
        <v>#DIV/0!</v>
      </c>
      <c r="G44" s="2" t="e">
        <f t="shared" si="1"/>
        <v>#DIV/0!</v>
      </c>
      <c r="H44" s="2" t="e">
        <f t="shared" si="2"/>
        <v>#DIV/0!</v>
      </c>
      <c r="I44">
        <f>COUNTIF('2017 Assembly Results'!$C$2:$C$568, B44)</f>
        <v>1</v>
      </c>
      <c r="J44" s="3"/>
    </row>
    <row r="45" spans="1:10" x14ac:dyDescent="0.3">
      <c r="A45" t="s">
        <v>33</v>
      </c>
      <c r="B45" t="s">
        <v>319</v>
      </c>
      <c r="C45">
        <f>VLOOKUP($B45, '2017 Assembly Results'!$C$2:$F$568, 2, FALSE)</f>
        <v>0</v>
      </c>
      <c r="D45">
        <f>VLOOKUP($B45, '2017 Assembly Results'!$C$2:$F$568, 3, FALSE)</f>
        <v>0</v>
      </c>
      <c r="E45">
        <f>VLOOKUP($B45, '2017 Assembly Results'!$C$2:$F$568, 4, FALSE)</f>
        <v>0</v>
      </c>
      <c r="F45" s="2" t="e">
        <f t="shared" si="0"/>
        <v>#DIV/0!</v>
      </c>
      <c r="G45" s="2" t="e">
        <f t="shared" si="1"/>
        <v>#DIV/0!</v>
      </c>
      <c r="H45" s="2" t="e">
        <f t="shared" si="2"/>
        <v>#DIV/0!</v>
      </c>
      <c r="I45">
        <f>COUNTIF('2017 Assembly Results'!$C$2:$C$568, B45)</f>
        <v>1</v>
      </c>
      <c r="J45" s="3"/>
    </row>
    <row r="46" spans="1:10" x14ac:dyDescent="0.3">
      <c r="A46" t="s">
        <v>33</v>
      </c>
      <c r="B46" t="s">
        <v>304</v>
      </c>
      <c r="C46">
        <f>VLOOKUP($B46, '2017 Assembly Results'!$C$2:$F$568, 2, FALSE)</f>
        <v>446</v>
      </c>
      <c r="D46">
        <f>VLOOKUP($B46, '2017 Assembly Results'!$C$2:$F$568, 3, FALSE)</f>
        <v>689</v>
      </c>
      <c r="E46">
        <f>VLOOKUP($B46, '2017 Assembly Results'!$C$2:$F$568, 4, FALSE)</f>
        <v>1135</v>
      </c>
      <c r="F46" s="2">
        <f t="shared" si="0"/>
        <v>0.39295154185022024</v>
      </c>
      <c r="G46" s="2">
        <f t="shared" si="1"/>
        <v>0.6070484581497797</v>
      </c>
      <c r="H46" s="2">
        <f t="shared" si="2"/>
        <v>-0.21409691629955946</v>
      </c>
      <c r="I46">
        <f>COUNTIF('2017 Assembly Results'!$C$2:$C$568, B46)</f>
        <v>1</v>
      </c>
      <c r="J46" s="3"/>
    </row>
    <row r="47" spans="1:10" x14ac:dyDescent="0.3">
      <c r="A47" t="s">
        <v>33</v>
      </c>
      <c r="B47" t="s">
        <v>305</v>
      </c>
      <c r="C47">
        <f>VLOOKUP($B47, '2017 Assembly Results'!$C$2:$F$568, 2, FALSE)</f>
        <v>1836</v>
      </c>
      <c r="D47">
        <f>VLOOKUP($B47, '2017 Assembly Results'!$C$2:$F$568, 3, FALSE)</f>
        <v>4264</v>
      </c>
      <c r="E47">
        <f>VLOOKUP($B47, '2017 Assembly Results'!$C$2:$F$568, 4, FALSE)</f>
        <v>6100</v>
      </c>
      <c r="F47" s="2">
        <f t="shared" si="0"/>
        <v>0.30098360655737705</v>
      </c>
      <c r="G47" s="2">
        <f t="shared" si="1"/>
        <v>0.6990163934426229</v>
      </c>
      <c r="H47" s="2">
        <f t="shared" si="2"/>
        <v>-0.3980327868852459</v>
      </c>
      <c r="I47">
        <f>COUNTIF('2017 Assembly Results'!$C$2:$C$568, B47)</f>
        <v>2</v>
      </c>
      <c r="J47" s="3"/>
    </row>
    <row r="48" spans="1:10" x14ac:dyDescent="0.3">
      <c r="A48" t="s">
        <v>33</v>
      </c>
      <c r="B48" t="s">
        <v>306</v>
      </c>
      <c r="C48">
        <f>VLOOKUP($B48, '2017 Assembly Results'!$C$2:$F$568, 2, FALSE)</f>
        <v>619</v>
      </c>
      <c r="D48">
        <f>VLOOKUP($B48, '2017 Assembly Results'!$C$2:$F$568, 3, FALSE)</f>
        <v>923</v>
      </c>
      <c r="E48">
        <f>VLOOKUP($B48, '2017 Assembly Results'!$C$2:$F$568, 4, FALSE)</f>
        <v>1542</v>
      </c>
      <c r="F48" s="2">
        <f t="shared" si="0"/>
        <v>0.40142671854734113</v>
      </c>
      <c r="G48" s="2">
        <f t="shared" si="1"/>
        <v>0.59857328145265887</v>
      </c>
      <c r="H48" s="2">
        <f t="shared" si="2"/>
        <v>-0.19714656290531776</v>
      </c>
      <c r="I48">
        <f>COUNTIF('2017 Assembly Results'!$C$2:$C$568, B48)</f>
        <v>1</v>
      </c>
      <c r="J48" s="3"/>
    </row>
    <row r="49" spans="1:10" x14ac:dyDescent="0.3">
      <c r="A49" t="s">
        <v>33</v>
      </c>
      <c r="B49" t="s">
        <v>504</v>
      </c>
      <c r="C49">
        <f>VLOOKUP($B49, '2017 Assembly Results'!$C$2:$F$568, 2, FALSE)</f>
        <v>0</v>
      </c>
      <c r="D49">
        <f>VLOOKUP($B49, '2017 Assembly Results'!$C$2:$F$568, 3, FALSE)</f>
        <v>0</v>
      </c>
      <c r="E49">
        <f>VLOOKUP($B49, '2017 Assembly Results'!$C$2:$F$568, 4, FALSE)</f>
        <v>0</v>
      </c>
      <c r="F49" s="2" t="e">
        <f t="shared" si="0"/>
        <v>#DIV/0!</v>
      </c>
      <c r="G49" s="2" t="e">
        <f t="shared" si="1"/>
        <v>#DIV/0!</v>
      </c>
      <c r="H49" s="2" t="e">
        <f t="shared" si="2"/>
        <v>#DIV/0!</v>
      </c>
      <c r="I49">
        <f>COUNTIF('2017 Assembly Results'!$C$2:$C$568, B49)</f>
        <v>1</v>
      </c>
      <c r="J49" s="3"/>
    </row>
    <row r="50" spans="1:10" x14ac:dyDescent="0.3">
      <c r="A50" t="s">
        <v>33</v>
      </c>
      <c r="B50" t="s">
        <v>320</v>
      </c>
      <c r="C50">
        <f>VLOOKUP($B50, '2017 Assembly Results'!$C$2:$F$568, 2, FALSE)</f>
        <v>0</v>
      </c>
      <c r="D50">
        <f>VLOOKUP($B50, '2017 Assembly Results'!$C$2:$F$568, 3, FALSE)</f>
        <v>0</v>
      </c>
      <c r="E50">
        <f>VLOOKUP($B50, '2017 Assembly Results'!$C$2:$F$568, 4, FALSE)</f>
        <v>0</v>
      </c>
      <c r="F50" s="2" t="e">
        <f t="shared" si="0"/>
        <v>#DIV/0!</v>
      </c>
      <c r="G50" s="2" t="e">
        <f t="shared" si="1"/>
        <v>#DIV/0!</v>
      </c>
      <c r="H50" s="2" t="e">
        <f t="shared" si="2"/>
        <v>#DIV/0!</v>
      </c>
      <c r="I50">
        <f>COUNTIF('2017 Assembly Results'!$C$2:$C$568, B50)</f>
        <v>1</v>
      </c>
      <c r="J50" s="3"/>
    </row>
    <row r="51" spans="1:10" x14ac:dyDescent="0.3">
      <c r="A51" t="s">
        <v>33</v>
      </c>
      <c r="B51" t="s">
        <v>307</v>
      </c>
      <c r="C51">
        <f>VLOOKUP($B51, '2017 Assembly Results'!$C$2:$F$568, 2, FALSE)</f>
        <v>392</v>
      </c>
      <c r="D51">
        <f>VLOOKUP($B51, '2017 Assembly Results'!$C$2:$F$568, 3, FALSE)</f>
        <v>786</v>
      </c>
      <c r="E51">
        <f>VLOOKUP($B51, '2017 Assembly Results'!$C$2:$F$568, 4, FALSE)</f>
        <v>1178</v>
      </c>
      <c r="F51" s="2">
        <f t="shared" si="0"/>
        <v>0.33276740237690999</v>
      </c>
      <c r="G51" s="2">
        <f t="shared" si="1"/>
        <v>0.66723259762308995</v>
      </c>
      <c r="H51" s="2">
        <f t="shared" si="2"/>
        <v>-0.33446519524617996</v>
      </c>
      <c r="I51">
        <f>COUNTIF('2017 Assembly Results'!$C$2:$C$568, B51)</f>
        <v>1</v>
      </c>
      <c r="J51" s="3"/>
    </row>
    <row r="52" spans="1:10" x14ac:dyDescent="0.3">
      <c r="A52" t="s">
        <v>33</v>
      </c>
      <c r="B52" t="s">
        <v>309</v>
      </c>
      <c r="C52">
        <f>VLOOKUP($B52, '2017 Assembly Results'!$C$2:$F$568, 2, FALSE)</f>
        <v>576</v>
      </c>
      <c r="D52">
        <f>VLOOKUP($B52, '2017 Assembly Results'!$C$2:$F$568, 3, FALSE)</f>
        <v>614</v>
      </c>
      <c r="E52">
        <f>VLOOKUP($B52, '2017 Assembly Results'!$C$2:$F$568, 4, FALSE)</f>
        <v>1190</v>
      </c>
      <c r="F52" s="2">
        <f t="shared" si="0"/>
        <v>0.48403361344537815</v>
      </c>
      <c r="G52" s="2">
        <f t="shared" si="1"/>
        <v>0.5159663865546219</v>
      </c>
      <c r="H52" s="2">
        <f t="shared" si="2"/>
        <v>-3.1932773109243695E-2</v>
      </c>
      <c r="I52">
        <f>COUNTIF('2017 Assembly Results'!$C$2:$C$568, B52)</f>
        <v>1</v>
      </c>
      <c r="J52" s="3"/>
    </row>
    <row r="53" spans="1:10" x14ac:dyDescent="0.3">
      <c r="A53" t="s">
        <v>33</v>
      </c>
      <c r="B53" t="s">
        <v>310</v>
      </c>
      <c r="C53">
        <f>VLOOKUP($B53, '2017 Assembly Results'!$C$2:$F$568, 2, FALSE)</f>
        <v>5040</v>
      </c>
      <c r="D53">
        <f>VLOOKUP($B53, '2017 Assembly Results'!$C$2:$F$568, 3, FALSE)</f>
        <v>8836</v>
      </c>
      <c r="E53">
        <f>VLOOKUP($B53, '2017 Assembly Results'!$C$2:$F$568, 4, FALSE)</f>
        <v>13876</v>
      </c>
      <c r="F53" s="2">
        <f t="shared" si="0"/>
        <v>0.36321706543672527</v>
      </c>
      <c r="G53" s="2">
        <f t="shared" si="1"/>
        <v>0.63678293456327473</v>
      </c>
      <c r="H53" s="2">
        <f t="shared" si="2"/>
        <v>-0.27356586912654945</v>
      </c>
      <c r="I53">
        <f>COUNTIF('2017 Assembly Results'!$C$2:$C$568, B53)</f>
        <v>1</v>
      </c>
      <c r="J53" s="3"/>
    </row>
    <row r="54" spans="1:10" x14ac:dyDescent="0.3">
      <c r="A54" t="s">
        <v>33</v>
      </c>
      <c r="B54" t="s">
        <v>321</v>
      </c>
      <c r="C54">
        <f>VLOOKUP($B54, '2017 Assembly Results'!$C$2:$F$568, 2, FALSE)</f>
        <v>0</v>
      </c>
      <c r="D54">
        <f>VLOOKUP($B54, '2017 Assembly Results'!$C$2:$F$568, 3, FALSE)</f>
        <v>0</v>
      </c>
      <c r="E54">
        <f>VLOOKUP($B54, '2017 Assembly Results'!$C$2:$F$568, 4, FALSE)</f>
        <v>0</v>
      </c>
      <c r="F54" s="2" t="e">
        <f t="shared" si="0"/>
        <v>#DIV/0!</v>
      </c>
      <c r="G54" s="2" t="e">
        <f t="shared" si="1"/>
        <v>#DIV/0!</v>
      </c>
      <c r="H54" s="2" t="e">
        <f t="shared" si="2"/>
        <v>#DIV/0!</v>
      </c>
      <c r="I54">
        <f>COUNTIF('2017 Assembly Results'!$C$2:$C$568, B54)</f>
        <v>1</v>
      </c>
      <c r="J54" s="3"/>
    </row>
    <row r="55" spans="1:10" x14ac:dyDescent="0.3">
      <c r="A55" t="s">
        <v>3</v>
      </c>
      <c r="B55" t="s">
        <v>3</v>
      </c>
      <c r="C55">
        <f>SUM(C2:C54)</f>
        <v>76134</v>
      </c>
      <c r="D55">
        <f>SUM(D2:D54)</f>
        <v>103783</v>
      </c>
      <c r="E55">
        <f>SUM(E2:E54)</f>
        <v>180372</v>
      </c>
      <c r="F55" s="2">
        <f t="shared" ref="F55" si="3">C55/E55</f>
        <v>0.42209433836737409</v>
      </c>
      <c r="G55" s="2">
        <f t="shared" ref="G55" si="4">D55/E55</f>
        <v>0.57538309715476899</v>
      </c>
      <c r="H55" s="2">
        <f t="shared" ref="H55" si="5">(C55-D55)/E55</f>
        <v>-0.15328875878739495</v>
      </c>
      <c r="I55">
        <f>COUNTIF('2017 Assembly Results'!$C$2:$C$568, B55)</f>
        <v>0</v>
      </c>
    </row>
  </sheetData>
  <conditionalFormatting sqref="I2:I55">
    <cfRule type="cellIs" dxfId="28" priority="1" operator="greaterThan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107AB-1A24-449D-BFBF-D90255D14D0B}">
  <dimension ref="A1:I46"/>
  <sheetViews>
    <sheetView workbookViewId="0">
      <selection activeCell="D45" sqref="D45"/>
    </sheetView>
  </sheetViews>
  <sheetFormatPr defaultRowHeight="14.4" x14ac:dyDescent="0.3"/>
  <sheetData>
    <row r="1" spans="1:9" x14ac:dyDescent="0.3">
      <c r="A1" t="s">
        <v>0</v>
      </c>
      <c r="B1" t="s">
        <v>8</v>
      </c>
      <c r="C1" t="s">
        <v>1</v>
      </c>
      <c r="D1" t="s">
        <v>2</v>
      </c>
      <c r="E1" t="s">
        <v>3</v>
      </c>
      <c r="F1" s="2" t="s">
        <v>4</v>
      </c>
      <c r="G1" s="2" t="s">
        <v>5</v>
      </c>
      <c r="H1" s="2" t="s">
        <v>6</v>
      </c>
      <c r="I1" s="2" t="s">
        <v>605</v>
      </c>
    </row>
    <row r="2" spans="1:9" x14ac:dyDescent="0.3">
      <c r="A2" t="s">
        <v>36</v>
      </c>
      <c r="B2" t="s">
        <v>177</v>
      </c>
      <c r="C2">
        <v>27831</v>
      </c>
      <c r="D2">
        <v>16016</v>
      </c>
      <c r="E2">
        <v>44588</v>
      </c>
      <c r="F2" s="2">
        <f>C2/E2</f>
        <v>0.62418139409706652</v>
      </c>
      <c r="G2" s="2">
        <f>D2/E2</f>
        <v>0.35919978469543373</v>
      </c>
      <c r="H2" s="2">
        <f>(C2-D2)/E2</f>
        <v>0.26498160940163273</v>
      </c>
      <c r="I2">
        <f>COUNTIF('2017 Assembly Results'!$C$2:$C$568, B2)</f>
        <v>2</v>
      </c>
    </row>
    <row r="3" spans="1:9" x14ac:dyDescent="0.3">
      <c r="A3" t="s">
        <v>36</v>
      </c>
      <c r="B3" t="s">
        <v>370</v>
      </c>
      <c r="C3">
        <f>VLOOKUP($B3, '2017 Assembly Results'!$C$2:$F$568, 2, FALSE)</f>
        <v>0</v>
      </c>
      <c r="D3">
        <f>VLOOKUP($B3, '2017 Assembly Results'!$C$2:$F$568, 3, FALSE)</f>
        <v>0</v>
      </c>
      <c r="E3">
        <f>VLOOKUP($B3, '2017 Assembly Results'!$C$2:$F$568, 4, FALSE)</f>
        <v>0</v>
      </c>
      <c r="F3" s="2" t="e">
        <f t="shared" ref="F3:F45" si="0">C3/E3</f>
        <v>#DIV/0!</v>
      </c>
      <c r="G3" s="2" t="e">
        <f t="shared" ref="G3:G45" si="1">D3/E3</f>
        <v>#DIV/0!</v>
      </c>
      <c r="H3" s="2" t="e">
        <f t="shared" ref="H3:H45" si="2">(C3-D3)/E3</f>
        <v>#DIV/0!</v>
      </c>
      <c r="I3">
        <f>COUNTIF('2017 Assembly Results'!$C$2:$C$568, B3)</f>
        <v>1</v>
      </c>
    </row>
    <row r="4" spans="1:9" x14ac:dyDescent="0.3">
      <c r="A4" t="s">
        <v>34</v>
      </c>
      <c r="B4" t="s">
        <v>344</v>
      </c>
      <c r="C4">
        <f>VLOOKUP($B4, '2017 Assembly Results'!$C$2:$F$568, 2, FALSE)</f>
        <v>0</v>
      </c>
      <c r="D4">
        <f>VLOOKUP($B4, '2017 Assembly Results'!$C$2:$F$568, 3, FALSE)</f>
        <v>0</v>
      </c>
      <c r="E4">
        <f>VLOOKUP($B4, '2017 Assembly Results'!$C$2:$F$568, 4, FALSE)</f>
        <v>0</v>
      </c>
      <c r="F4" s="2" t="e">
        <f t="shared" si="0"/>
        <v>#DIV/0!</v>
      </c>
      <c r="G4" s="2" t="e">
        <f t="shared" si="1"/>
        <v>#DIV/0!</v>
      </c>
      <c r="H4" s="2" t="e">
        <f t="shared" si="2"/>
        <v>#DIV/0!</v>
      </c>
      <c r="I4">
        <f>COUNTIF('2017 Assembly Results'!$C$2:$C$568, B4)</f>
        <v>1</v>
      </c>
    </row>
    <row r="5" spans="1:9" x14ac:dyDescent="0.3">
      <c r="A5" t="s">
        <v>34</v>
      </c>
      <c r="B5" t="s">
        <v>491</v>
      </c>
      <c r="C5">
        <f>VLOOKUP($B5, '2017 Assembly Results'!$C$2:$F$568, 2, FALSE)</f>
        <v>0</v>
      </c>
      <c r="D5">
        <f>VLOOKUP($B5, '2017 Assembly Results'!$C$2:$F$568, 3, FALSE)</f>
        <v>0</v>
      </c>
      <c r="E5">
        <f>VLOOKUP($B5, '2017 Assembly Results'!$C$2:$F$568, 4, FALSE)</f>
        <v>0</v>
      </c>
      <c r="F5" s="2" t="e">
        <f t="shared" si="0"/>
        <v>#DIV/0!</v>
      </c>
      <c r="G5" s="2" t="e">
        <f t="shared" si="1"/>
        <v>#DIV/0!</v>
      </c>
      <c r="H5" s="2" t="e">
        <f t="shared" si="2"/>
        <v>#DIV/0!</v>
      </c>
      <c r="I5">
        <f>COUNTIF('2017 Assembly Results'!$C$2:$C$568, B5)</f>
        <v>1</v>
      </c>
    </row>
    <row r="6" spans="1:9" x14ac:dyDescent="0.3">
      <c r="A6" t="s">
        <v>34</v>
      </c>
      <c r="B6" t="s">
        <v>492</v>
      </c>
      <c r="C6">
        <f>VLOOKUP($B6, '2017 Assembly Results'!$C$2:$F$568, 2, FALSE)</f>
        <v>0</v>
      </c>
      <c r="D6">
        <f>VLOOKUP($B6, '2017 Assembly Results'!$C$2:$F$568, 3, FALSE)</f>
        <v>0</v>
      </c>
      <c r="E6">
        <f>VLOOKUP($B6, '2017 Assembly Results'!$C$2:$F$568, 4, FALSE)</f>
        <v>0</v>
      </c>
      <c r="F6" s="2" t="e">
        <f t="shared" si="0"/>
        <v>#DIV/0!</v>
      </c>
      <c r="G6" s="2" t="e">
        <f t="shared" si="1"/>
        <v>#DIV/0!</v>
      </c>
      <c r="H6" s="2" t="e">
        <f t="shared" si="2"/>
        <v>#DIV/0!</v>
      </c>
      <c r="I6">
        <f>COUNTIF('2017 Assembly Results'!$C$2:$C$568, B6)</f>
        <v>1</v>
      </c>
    </row>
    <row r="7" spans="1:9" x14ac:dyDescent="0.3">
      <c r="A7" t="s">
        <v>34</v>
      </c>
      <c r="B7" t="s">
        <v>493</v>
      </c>
      <c r="C7">
        <f>VLOOKUP($B7, '2017 Assembly Results'!$C$2:$F$568, 2, FALSE)</f>
        <v>0</v>
      </c>
      <c r="D7">
        <f>VLOOKUP($B7, '2017 Assembly Results'!$C$2:$F$568, 3, FALSE)</f>
        <v>0</v>
      </c>
      <c r="E7">
        <f>VLOOKUP($B7, '2017 Assembly Results'!$C$2:$F$568, 4, FALSE)</f>
        <v>0</v>
      </c>
      <c r="F7" s="2" t="e">
        <f t="shared" si="0"/>
        <v>#DIV/0!</v>
      </c>
      <c r="G7" s="2" t="e">
        <f t="shared" si="1"/>
        <v>#DIV/0!</v>
      </c>
      <c r="H7" s="2" t="e">
        <f t="shared" si="2"/>
        <v>#DIV/0!</v>
      </c>
      <c r="I7">
        <f>COUNTIF('2017 Assembly Results'!$C$2:$C$568, B7)</f>
        <v>1</v>
      </c>
    </row>
    <row r="8" spans="1:9" x14ac:dyDescent="0.3">
      <c r="A8" t="s">
        <v>34</v>
      </c>
      <c r="B8" t="s">
        <v>494</v>
      </c>
      <c r="C8">
        <f>VLOOKUP($B8, '2017 Assembly Results'!$C$2:$F$568, 2, FALSE)</f>
        <v>0</v>
      </c>
      <c r="D8">
        <f>VLOOKUP($B8, '2017 Assembly Results'!$C$2:$F$568, 3, FALSE)</f>
        <v>0</v>
      </c>
      <c r="E8">
        <f>VLOOKUP($B8, '2017 Assembly Results'!$C$2:$F$568, 4, FALSE)</f>
        <v>0</v>
      </c>
      <c r="F8" s="2" t="e">
        <f t="shared" si="0"/>
        <v>#DIV/0!</v>
      </c>
      <c r="G8" s="2" t="e">
        <f t="shared" si="1"/>
        <v>#DIV/0!</v>
      </c>
      <c r="H8" s="2" t="e">
        <f t="shared" si="2"/>
        <v>#DIV/0!</v>
      </c>
      <c r="I8">
        <f>COUNTIF('2017 Assembly Results'!$C$2:$C$568, B8)</f>
        <v>1</v>
      </c>
    </row>
    <row r="9" spans="1:9" x14ac:dyDescent="0.3">
      <c r="A9" t="s">
        <v>34</v>
      </c>
      <c r="B9" t="s">
        <v>324</v>
      </c>
      <c r="C9">
        <f>VLOOKUP($B9, '2017 Assembly Results'!$C$2:$F$568, 2, FALSE)</f>
        <v>0</v>
      </c>
      <c r="D9">
        <f>VLOOKUP($B9, '2017 Assembly Results'!$C$2:$F$568, 3, FALSE)</f>
        <v>0</v>
      </c>
      <c r="E9">
        <f>VLOOKUP($B9, '2017 Assembly Results'!$C$2:$F$568, 4, FALSE)</f>
        <v>0</v>
      </c>
      <c r="F9" s="2" t="e">
        <f t="shared" si="0"/>
        <v>#DIV/0!</v>
      </c>
      <c r="G9" s="2" t="e">
        <f t="shared" si="1"/>
        <v>#DIV/0!</v>
      </c>
      <c r="H9" s="2" t="e">
        <f t="shared" si="2"/>
        <v>#DIV/0!</v>
      </c>
      <c r="I9">
        <f>COUNTIF('2017 Assembly Results'!$C$2:$C$568, B9)</f>
        <v>1</v>
      </c>
    </row>
    <row r="10" spans="1:9" x14ac:dyDescent="0.3">
      <c r="A10" t="s">
        <v>34</v>
      </c>
      <c r="B10" t="s">
        <v>326</v>
      </c>
      <c r="C10">
        <f>VLOOKUP($B10, '2017 Assembly Results'!$C$2:$F$568, 2, FALSE)</f>
        <v>0</v>
      </c>
      <c r="D10">
        <f>VLOOKUP($B10, '2017 Assembly Results'!$C$2:$F$568, 3, FALSE)</f>
        <v>0</v>
      </c>
      <c r="E10">
        <f>VLOOKUP($B10, '2017 Assembly Results'!$C$2:$F$568, 4, FALSE)</f>
        <v>0</v>
      </c>
      <c r="F10" s="2" t="e">
        <f t="shared" si="0"/>
        <v>#DIV/0!</v>
      </c>
      <c r="G10" s="2" t="e">
        <f t="shared" si="1"/>
        <v>#DIV/0!</v>
      </c>
      <c r="H10" s="2" t="e">
        <f t="shared" si="2"/>
        <v>#DIV/0!</v>
      </c>
      <c r="I10">
        <f>COUNTIF('2017 Assembly Results'!$C$2:$C$568, B10)</f>
        <v>1</v>
      </c>
    </row>
    <row r="11" spans="1:9" x14ac:dyDescent="0.3">
      <c r="A11" t="s">
        <v>34</v>
      </c>
      <c r="B11" t="s">
        <v>345</v>
      </c>
      <c r="C11">
        <f>VLOOKUP($B11, '2017 Assembly Results'!$C$2:$F$568, 2, FALSE)</f>
        <v>0</v>
      </c>
      <c r="D11">
        <f>VLOOKUP($B11, '2017 Assembly Results'!$C$2:$F$568, 3, FALSE)</f>
        <v>0</v>
      </c>
      <c r="E11">
        <f>VLOOKUP($B11, '2017 Assembly Results'!$C$2:$F$568, 4, FALSE)</f>
        <v>0</v>
      </c>
      <c r="F11" s="2" t="e">
        <f t="shared" si="0"/>
        <v>#DIV/0!</v>
      </c>
      <c r="G11" s="2" t="e">
        <f t="shared" si="1"/>
        <v>#DIV/0!</v>
      </c>
      <c r="H11" s="2" t="e">
        <f t="shared" si="2"/>
        <v>#DIV/0!</v>
      </c>
      <c r="I11">
        <f>COUNTIF('2017 Assembly Results'!$C$2:$C$568, B11)</f>
        <v>1</v>
      </c>
    </row>
    <row r="12" spans="1:9" x14ac:dyDescent="0.3">
      <c r="A12" t="s">
        <v>34</v>
      </c>
      <c r="B12" t="s">
        <v>354</v>
      </c>
      <c r="C12">
        <f>VLOOKUP($B12, '2017 Assembly Results'!$C$2:$F$568, 2, FALSE)</f>
        <v>0</v>
      </c>
      <c r="D12">
        <f>VLOOKUP($B12, '2017 Assembly Results'!$C$2:$F$568, 3, FALSE)</f>
        <v>0</v>
      </c>
      <c r="E12">
        <f>VLOOKUP($B12, '2017 Assembly Results'!$C$2:$F$568, 4, FALSE)</f>
        <v>0</v>
      </c>
      <c r="F12" s="2" t="e">
        <f t="shared" si="0"/>
        <v>#DIV/0!</v>
      </c>
      <c r="G12" s="2" t="e">
        <f t="shared" si="1"/>
        <v>#DIV/0!</v>
      </c>
      <c r="H12" s="2" t="e">
        <f t="shared" si="2"/>
        <v>#DIV/0!</v>
      </c>
      <c r="I12">
        <f>COUNTIF('2017 Assembly Results'!$C$2:$C$568, B12)</f>
        <v>1</v>
      </c>
    </row>
    <row r="13" spans="1:9" x14ac:dyDescent="0.3">
      <c r="A13" t="s">
        <v>34</v>
      </c>
      <c r="B13" t="s">
        <v>495</v>
      </c>
      <c r="C13">
        <f>VLOOKUP($B13, '2017 Assembly Results'!$C$2:$F$568, 2, FALSE)</f>
        <v>0</v>
      </c>
      <c r="D13">
        <f>VLOOKUP($B13, '2017 Assembly Results'!$C$2:$F$568, 3, FALSE)</f>
        <v>0</v>
      </c>
      <c r="E13">
        <f>VLOOKUP($B13, '2017 Assembly Results'!$C$2:$F$568, 4, FALSE)</f>
        <v>0</v>
      </c>
      <c r="F13" s="2" t="e">
        <f t="shared" si="0"/>
        <v>#DIV/0!</v>
      </c>
      <c r="G13" s="2" t="e">
        <f t="shared" si="1"/>
        <v>#DIV/0!</v>
      </c>
      <c r="H13" s="2" t="e">
        <f t="shared" si="2"/>
        <v>#DIV/0!</v>
      </c>
      <c r="I13">
        <f>COUNTIF('2017 Assembly Results'!$C$2:$C$568, B13)</f>
        <v>1</v>
      </c>
    </row>
    <row r="14" spans="1:9" x14ac:dyDescent="0.3">
      <c r="A14" t="s">
        <v>34</v>
      </c>
      <c r="B14" t="s">
        <v>327</v>
      </c>
      <c r="C14">
        <f>VLOOKUP($B14, '2017 Assembly Results'!$C$2:$F$568, 2, FALSE)</f>
        <v>0</v>
      </c>
      <c r="D14">
        <f>VLOOKUP($B14, '2017 Assembly Results'!$C$2:$F$568, 3, FALSE)</f>
        <v>0</v>
      </c>
      <c r="E14">
        <f>VLOOKUP($B14, '2017 Assembly Results'!$C$2:$F$568, 4, FALSE)</f>
        <v>0</v>
      </c>
      <c r="F14" s="2" t="e">
        <f t="shared" si="0"/>
        <v>#DIV/0!</v>
      </c>
      <c r="G14" s="2" t="e">
        <f t="shared" si="1"/>
        <v>#DIV/0!</v>
      </c>
      <c r="H14" s="2" t="e">
        <f t="shared" si="2"/>
        <v>#DIV/0!</v>
      </c>
      <c r="I14">
        <f>COUNTIF('2017 Assembly Results'!$C$2:$C$568, B14)</f>
        <v>1</v>
      </c>
    </row>
    <row r="15" spans="1:9" x14ac:dyDescent="0.3">
      <c r="A15" t="s">
        <v>34</v>
      </c>
      <c r="B15" t="s">
        <v>328</v>
      </c>
      <c r="C15">
        <f>VLOOKUP($B15, '2017 Assembly Results'!$C$2:$F$568, 2, FALSE)</f>
        <v>0</v>
      </c>
      <c r="D15">
        <f>VLOOKUP($B15, '2017 Assembly Results'!$C$2:$F$568, 3, FALSE)</f>
        <v>0</v>
      </c>
      <c r="E15">
        <f>VLOOKUP($B15, '2017 Assembly Results'!$C$2:$F$568, 4, FALSE)</f>
        <v>0</v>
      </c>
      <c r="F15" s="2" t="e">
        <f t="shared" si="0"/>
        <v>#DIV/0!</v>
      </c>
      <c r="G15" s="2" t="e">
        <f t="shared" si="1"/>
        <v>#DIV/0!</v>
      </c>
      <c r="H15" s="2" t="e">
        <f t="shared" si="2"/>
        <v>#DIV/0!</v>
      </c>
      <c r="I15">
        <f>COUNTIF('2017 Assembly Results'!$C$2:$C$568, B15)</f>
        <v>1</v>
      </c>
    </row>
    <row r="16" spans="1:9" x14ac:dyDescent="0.3">
      <c r="A16" t="s">
        <v>34</v>
      </c>
      <c r="B16" t="s">
        <v>357</v>
      </c>
      <c r="C16">
        <f>VLOOKUP($B16, '2017 Assembly Results'!$C$2:$F$568, 2, FALSE)</f>
        <v>0</v>
      </c>
      <c r="D16">
        <f>VLOOKUP($B16, '2017 Assembly Results'!$C$2:$F$568, 3, FALSE)</f>
        <v>0</v>
      </c>
      <c r="E16">
        <f>VLOOKUP($B16, '2017 Assembly Results'!$C$2:$F$568, 4, FALSE)</f>
        <v>0</v>
      </c>
      <c r="F16" s="2" t="e">
        <f t="shared" si="0"/>
        <v>#DIV/0!</v>
      </c>
      <c r="G16" s="2" t="e">
        <f t="shared" si="1"/>
        <v>#DIV/0!</v>
      </c>
      <c r="H16" s="2" t="e">
        <f t="shared" si="2"/>
        <v>#DIV/0!</v>
      </c>
      <c r="I16">
        <f>COUNTIF('2017 Assembly Results'!$C$2:$C$568, B16)</f>
        <v>1</v>
      </c>
    </row>
    <row r="17" spans="1:9" x14ac:dyDescent="0.3">
      <c r="A17" t="s">
        <v>34</v>
      </c>
      <c r="B17" t="s">
        <v>496</v>
      </c>
      <c r="C17">
        <f>VLOOKUP($B17, '2017 Assembly Results'!$C$2:$F$568, 2, FALSE)</f>
        <v>0</v>
      </c>
      <c r="D17">
        <f>VLOOKUP($B17, '2017 Assembly Results'!$C$2:$F$568, 3, FALSE)</f>
        <v>0</v>
      </c>
      <c r="E17">
        <f>VLOOKUP($B17, '2017 Assembly Results'!$C$2:$F$568, 4, FALSE)</f>
        <v>0</v>
      </c>
      <c r="F17" s="2" t="e">
        <f t="shared" si="0"/>
        <v>#DIV/0!</v>
      </c>
      <c r="G17" s="2" t="e">
        <f t="shared" si="1"/>
        <v>#DIV/0!</v>
      </c>
      <c r="H17" s="2" t="e">
        <f t="shared" si="2"/>
        <v>#DIV/0!</v>
      </c>
      <c r="I17">
        <f>COUNTIF('2017 Assembly Results'!$C$2:$C$568, B17)</f>
        <v>1</v>
      </c>
    </row>
    <row r="18" spans="1:9" x14ac:dyDescent="0.3">
      <c r="A18" t="s">
        <v>34</v>
      </c>
      <c r="B18" t="s">
        <v>497</v>
      </c>
      <c r="C18">
        <f>VLOOKUP($B18, '2017 Assembly Results'!$C$2:$F$568, 2, FALSE)</f>
        <v>0</v>
      </c>
      <c r="D18">
        <f>VLOOKUP($B18, '2017 Assembly Results'!$C$2:$F$568, 3, FALSE)</f>
        <v>0</v>
      </c>
      <c r="E18">
        <f>VLOOKUP($B18, '2017 Assembly Results'!$C$2:$F$568, 4, FALSE)</f>
        <v>0</v>
      </c>
      <c r="F18" s="2" t="e">
        <f t="shared" si="0"/>
        <v>#DIV/0!</v>
      </c>
      <c r="G18" s="2" t="e">
        <f t="shared" si="1"/>
        <v>#DIV/0!</v>
      </c>
      <c r="H18" s="2" t="e">
        <f t="shared" si="2"/>
        <v>#DIV/0!</v>
      </c>
      <c r="I18">
        <f>COUNTIF('2017 Assembly Results'!$C$2:$C$568, B18)</f>
        <v>1</v>
      </c>
    </row>
    <row r="19" spans="1:9" x14ac:dyDescent="0.3">
      <c r="A19" t="s">
        <v>34</v>
      </c>
      <c r="B19" t="s">
        <v>360</v>
      </c>
      <c r="C19">
        <f>VLOOKUP($B19, '2017 Assembly Results'!$C$2:$F$568, 2, FALSE)</f>
        <v>0</v>
      </c>
      <c r="D19">
        <f>VLOOKUP($B19, '2017 Assembly Results'!$C$2:$F$568, 3, FALSE)</f>
        <v>0</v>
      </c>
      <c r="E19">
        <f>VLOOKUP($B19, '2017 Assembly Results'!$C$2:$F$568, 4, FALSE)</f>
        <v>0</v>
      </c>
      <c r="F19" s="2" t="e">
        <f t="shared" si="0"/>
        <v>#DIV/0!</v>
      </c>
      <c r="G19" s="2" t="e">
        <f t="shared" si="1"/>
        <v>#DIV/0!</v>
      </c>
      <c r="H19" s="2" t="e">
        <f t="shared" si="2"/>
        <v>#DIV/0!</v>
      </c>
      <c r="I19">
        <f>COUNTIF('2017 Assembly Results'!$C$2:$C$568, B19)</f>
        <v>1</v>
      </c>
    </row>
    <row r="20" spans="1:9" x14ac:dyDescent="0.3">
      <c r="A20" t="s">
        <v>34</v>
      </c>
      <c r="B20" t="s">
        <v>346</v>
      </c>
      <c r="C20">
        <f>VLOOKUP($B20, '2017 Assembly Results'!$C$2:$F$568, 2, FALSE)</f>
        <v>0</v>
      </c>
      <c r="D20">
        <f>VLOOKUP($B20, '2017 Assembly Results'!$C$2:$F$568, 3, FALSE)</f>
        <v>0</v>
      </c>
      <c r="E20">
        <f>VLOOKUP($B20, '2017 Assembly Results'!$C$2:$F$568, 4, FALSE)</f>
        <v>0</v>
      </c>
      <c r="F20" s="2" t="e">
        <f t="shared" si="0"/>
        <v>#DIV/0!</v>
      </c>
      <c r="G20" s="2" t="e">
        <f t="shared" si="1"/>
        <v>#DIV/0!</v>
      </c>
      <c r="H20" s="2" t="e">
        <f t="shared" si="2"/>
        <v>#DIV/0!</v>
      </c>
      <c r="I20">
        <f>COUNTIF('2017 Assembly Results'!$C$2:$C$568, B20)</f>
        <v>1</v>
      </c>
    </row>
    <row r="21" spans="1:9" x14ac:dyDescent="0.3">
      <c r="A21" t="s">
        <v>34</v>
      </c>
      <c r="B21" t="s">
        <v>498</v>
      </c>
      <c r="C21">
        <f>VLOOKUP($B21, '2017 Assembly Results'!$C$2:$F$568, 2, FALSE)</f>
        <v>0</v>
      </c>
      <c r="D21">
        <f>VLOOKUP($B21, '2017 Assembly Results'!$C$2:$F$568, 3, FALSE)</f>
        <v>0</v>
      </c>
      <c r="E21">
        <f>VLOOKUP($B21, '2017 Assembly Results'!$C$2:$F$568, 4, FALSE)</f>
        <v>0</v>
      </c>
      <c r="F21" s="2" t="e">
        <f t="shared" si="0"/>
        <v>#DIV/0!</v>
      </c>
      <c r="G21" s="2" t="e">
        <f t="shared" si="1"/>
        <v>#DIV/0!</v>
      </c>
      <c r="H21" s="2" t="e">
        <f t="shared" si="2"/>
        <v>#DIV/0!</v>
      </c>
      <c r="I21">
        <f>COUNTIF('2017 Assembly Results'!$C$2:$C$568, B21)</f>
        <v>1</v>
      </c>
    </row>
    <row r="22" spans="1:9" x14ac:dyDescent="0.3">
      <c r="A22" t="s">
        <v>34</v>
      </c>
      <c r="B22" t="s">
        <v>362</v>
      </c>
      <c r="C22">
        <f>VLOOKUP($B22, '2017 Assembly Results'!$C$2:$F$568, 2, FALSE)</f>
        <v>0</v>
      </c>
      <c r="D22">
        <f>VLOOKUP($B22, '2017 Assembly Results'!$C$2:$F$568, 3, FALSE)</f>
        <v>0</v>
      </c>
      <c r="E22">
        <f>VLOOKUP($B22, '2017 Assembly Results'!$C$2:$F$568, 4, FALSE)</f>
        <v>0</v>
      </c>
      <c r="F22" s="2" t="e">
        <f t="shared" si="0"/>
        <v>#DIV/0!</v>
      </c>
      <c r="G22" s="2" t="e">
        <f t="shared" si="1"/>
        <v>#DIV/0!</v>
      </c>
      <c r="H22" s="2" t="e">
        <f t="shared" si="2"/>
        <v>#DIV/0!</v>
      </c>
      <c r="I22">
        <f>COUNTIF('2017 Assembly Results'!$C$2:$C$568, B22)</f>
        <v>1</v>
      </c>
    </row>
    <row r="23" spans="1:9" x14ac:dyDescent="0.3">
      <c r="A23" t="s">
        <v>34</v>
      </c>
      <c r="B23" t="s">
        <v>348</v>
      </c>
      <c r="C23">
        <f>VLOOKUP($B23, '2017 Assembly Results'!$C$2:$F$568, 2, FALSE)</f>
        <v>0</v>
      </c>
      <c r="D23">
        <f>VLOOKUP($B23, '2017 Assembly Results'!$C$2:$F$568, 3, FALSE)</f>
        <v>0</v>
      </c>
      <c r="E23">
        <f>VLOOKUP($B23, '2017 Assembly Results'!$C$2:$F$568, 4, FALSE)</f>
        <v>0</v>
      </c>
      <c r="F23" s="2" t="e">
        <f t="shared" si="0"/>
        <v>#DIV/0!</v>
      </c>
      <c r="G23" s="2" t="e">
        <f t="shared" si="1"/>
        <v>#DIV/0!</v>
      </c>
      <c r="H23" s="2" t="e">
        <f t="shared" si="2"/>
        <v>#DIV/0!</v>
      </c>
      <c r="I23">
        <f>COUNTIF('2017 Assembly Results'!$C$2:$C$568, B23)</f>
        <v>1</v>
      </c>
    </row>
    <row r="24" spans="1:9" x14ac:dyDescent="0.3">
      <c r="A24" t="s">
        <v>34</v>
      </c>
      <c r="B24" t="s">
        <v>332</v>
      </c>
      <c r="C24">
        <f>VLOOKUP($B24, '2017 Assembly Results'!$C$2:$F$568, 2, FALSE)</f>
        <v>0</v>
      </c>
      <c r="D24">
        <f>VLOOKUP($B24, '2017 Assembly Results'!$C$2:$F$568, 3, FALSE)</f>
        <v>0</v>
      </c>
      <c r="E24">
        <f>VLOOKUP($B24, '2017 Assembly Results'!$C$2:$F$568, 4, FALSE)</f>
        <v>0</v>
      </c>
      <c r="F24" s="2" t="e">
        <f t="shared" si="0"/>
        <v>#DIV/0!</v>
      </c>
      <c r="G24" s="2" t="e">
        <f t="shared" si="1"/>
        <v>#DIV/0!</v>
      </c>
      <c r="H24" s="2" t="e">
        <f t="shared" si="2"/>
        <v>#DIV/0!</v>
      </c>
      <c r="I24">
        <f>COUNTIF('2017 Assembly Results'!$C$2:$C$568, B24)</f>
        <v>1</v>
      </c>
    </row>
    <row r="25" spans="1:9" x14ac:dyDescent="0.3">
      <c r="A25" t="s">
        <v>34</v>
      </c>
      <c r="B25" t="s">
        <v>333</v>
      </c>
      <c r="C25">
        <f>VLOOKUP($B25, '2017 Assembly Results'!$C$2:$F$568, 2, FALSE)</f>
        <v>0</v>
      </c>
      <c r="D25">
        <f>VLOOKUP($B25, '2017 Assembly Results'!$C$2:$F$568, 3, FALSE)</f>
        <v>0</v>
      </c>
      <c r="E25">
        <f>VLOOKUP($B25, '2017 Assembly Results'!$C$2:$F$568, 4, FALSE)</f>
        <v>0</v>
      </c>
      <c r="F25" s="2" t="e">
        <f t="shared" si="0"/>
        <v>#DIV/0!</v>
      </c>
      <c r="G25" s="2" t="e">
        <f t="shared" si="1"/>
        <v>#DIV/0!</v>
      </c>
      <c r="H25" s="2" t="e">
        <f t="shared" si="2"/>
        <v>#DIV/0!</v>
      </c>
      <c r="I25">
        <f>COUNTIF('2017 Assembly Results'!$C$2:$C$568, B25)</f>
        <v>1</v>
      </c>
    </row>
    <row r="26" spans="1:9" x14ac:dyDescent="0.3">
      <c r="A26" t="s">
        <v>34</v>
      </c>
      <c r="B26" t="s">
        <v>305</v>
      </c>
      <c r="C26">
        <v>6464</v>
      </c>
      <c r="D26">
        <v>5773</v>
      </c>
      <c r="E26">
        <v>12237</v>
      </c>
      <c r="F26" s="2">
        <f t="shared" si="0"/>
        <v>0.52823404429190157</v>
      </c>
      <c r="G26" s="2">
        <f t="shared" si="1"/>
        <v>0.47176595570809837</v>
      </c>
      <c r="H26" s="2">
        <f t="shared" si="2"/>
        <v>5.6468088583803221E-2</v>
      </c>
      <c r="I26">
        <f>COUNTIF('2017 Assembly Results'!$C$2:$C$568, B26)</f>
        <v>2</v>
      </c>
    </row>
    <row r="27" spans="1:9" x14ac:dyDescent="0.3">
      <c r="A27" t="s">
        <v>34</v>
      </c>
      <c r="B27" t="s">
        <v>334</v>
      </c>
      <c r="C27">
        <f>VLOOKUP($B27, '2017 Assembly Results'!$C$2:$F$568, 2, FALSE)</f>
        <v>0</v>
      </c>
      <c r="D27">
        <f>VLOOKUP($B27, '2017 Assembly Results'!$C$2:$F$568, 3, FALSE)</f>
        <v>0</v>
      </c>
      <c r="E27">
        <f>VLOOKUP($B27, '2017 Assembly Results'!$C$2:$F$568, 4, FALSE)</f>
        <v>0</v>
      </c>
      <c r="F27" s="2" t="e">
        <f t="shared" si="0"/>
        <v>#DIV/0!</v>
      </c>
      <c r="G27" s="2" t="e">
        <f t="shared" si="1"/>
        <v>#DIV/0!</v>
      </c>
      <c r="H27" s="2" t="e">
        <f t="shared" si="2"/>
        <v>#DIV/0!</v>
      </c>
      <c r="I27">
        <f>COUNTIF('2017 Assembly Results'!$C$2:$C$568, B27)</f>
        <v>1</v>
      </c>
    </row>
    <row r="28" spans="1:9" x14ac:dyDescent="0.3">
      <c r="A28" t="s">
        <v>34</v>
      </c>
      <c r="B28" t="s">
        <v>349</v>
      </c>
      <c r="C28">
        <f>VLOOKUP($B28, '2017 Assembly Results'!$C$2:$F$568, 2, FALSE)</f>
        <v>0</v>
      </c>
      <c r="D28">
        <f>VLOOKUP($B28, '2017 Assembly Results'!$C$2:$F$568, 3, FALSE)</f>
        <v>0</v>
      </c>
      <c r="E28">
        <f>VLOOKUP($B28, '2017 Assembly Results'!$C$2:$F$568, 4, FALSE)</f>
        <v>0</v>
      </c>
      <c r="F28" s="2" t="e">
        <f t="shared" si="0"/>
        <v>#DIV/0!</v>
      </c>
      <c r="G28" s="2" t="e">
        <f t="shared" si="1"/>
        <v>#DIV/0!</v>
      </c>
      <c r="H28" s="2" t="e">
        <f t="shared" si="2"/>
        <v>#DIV/0!</v>
      </c>
      <c r="I28">
        <f>COUNTIF('2017 Assembly Results'!$C$2:$C$568, B28)</f>
        <v>1</v>
      </c>
    </row>
    <row r="29" spans="1:9" x14ac:dyDescent="0.3">
      <c r="A29" t="s">
        <v>34</v>
      </c>
      <c r="B29" t="s">
        <v>365</v>
      </c>
      <c r="C29">
        <f>VLOOKUP($B29, '2017 Assembly Results'!$C$2:$F$568, 2, FALSE)</f>
        <v>0</v>
      </c>
      <c r="D29">
        <f>VLOOKUP($B29, '2017 Assembly Results'!$C$2:$F$568, 3, FALSE)</f>
        <v>0</v>
      </c>
      <c r="E29">
        <f>VLOOKUP($B29, '2017 Assembly Results'!$C$2:$F$568, 4, FALSE)</f>
        <v>0</v>
      </c>
      <c r="F29" s="2" t="e">
        <f t="shared" si="0"/>
        <v>#DIV/0!</v>
      </c>
      <c r="G29" s="2" t="e">
        <f t="shared" si="1"/>
        <v>#DIV/0!</v>
      </c>
      <c r="H29" s="2" t="e">
        <f t="shared" si="2"/>
        <v>#DIV/0!</v>
      </c>
      <c r="I29">
        <f>COUNTIF('2017 Assembly Results'!$C$2:$C$568, B29)</f>
        <v>1</v>
      </c>
    </row>
    <row r="30" spans="1:9" x14ac:dyDescent="0.3">
      <c r="A30" t="s">
        <v>34</v>
      </c>
      <c r="B30" t="s">
        <v>499</v>
      </c>
      <c r="C30">
        <f>VLOOKUP($B30, '2017 Assembly Results'!$C$2:$F$568, 2, FALSE)</f>
        <v>0</v>
      </c>
      <c r="D30">
        <f>VLOOKUP($B30, '2017 Assembly Results'!$C$2:$F$568, 3, FALSE)</f>
        <v>0</v>
      </c>
      <c r="E30">
        <f>VLOOKUP($B30, '2017 Assembly Results'!$C$2:$F$568, 4, FALSE)</f>
        <v>0</v>
      </c>
      <c r="F30" s="2" t="e">
        <f t="shared" si="0"/>
        <v>#DIV/0!</v>
      </c>
      <c r="G30" s="2" t="e">
        <f t="shared" si="1"/>
        <v>#DIV/0!</v>
      </c>
      <c r="H30" s="2" t="e">
        <f t="shared" si="2"/>
        <v>#DIV/0!</v>
      </c>
      <c r="I30">
        <f>COUNTIF('2017 Assembly Results'!$C$2:$C$568, B30)</f>
        <v>1</v>
      </c>
    </row>
    <row r="31" spans="1:9" x14ac:dyDescent="0.3">
      <c r="A31" t="s">
        <v>34</v>
      </c>
      <c r="B31" t="s">
        <v>335</v>
      </c>
      <c r="C31">
        <f>VLOOKUP($B31, '2017 Assembly Results'!$C$2:$F$568, 2, FALSE)</f>
        <v>0</v>
      </c>
      <c r="D31">
        <f>VLOOKUP($B31, '2017 Assembly Results'!$C$2:$F$568, 3, FALSE)</f>
        <v>0</v>
      </c>
      <c r="E31">
        <f>VLOOKUP($B31, '2017 Assembly Results'!$C$2:$F$568, 4, FALSE)</f>
        <v>0</v>
      </c>
      <c r="F31" s="2" t="e">
        <f t="shared" si="0"/>
        <v>#DIV/0!</v>
      </c>
      <c r="G31" s="2" t="e">
        <f t="shared" si="1"/>
        <v>#DIV/0!</v>
      </c>
      <c r="H31" s="2" t="e">
        <f t="shared" si="2"/>
        <v>#DIV/0!</v>
      </c>
      <c r="I31">
        <f>COUNTIF('2017 Assembly Results'!$C$2:$C$568, B31)</f>
        <v>1</v>
      </c>
    </row>
    <row r="32" spans="1:9" x14ac:dyDescent="0.3">
      <c r="A32" t="s">
        <v>34</v>
      </c>
      <c r="B32" t="s">
        <v>336</v>
      </c>
      <c r="C32">
        <f>VLOOKUP($B32, '2017 Assembly Results'!$C$2:$F$568, 2, FALSE)</f>
        <v>0</v>
      </c>
      <c r="D32">
        <f>VLOOKUP($B32, '2017 Assembly Results'!$C$2:$F$568, 3, FALSE)</f>
        <v>0</v>
      </c>
      <c r="E32">
        <f>VLOOKUP($B32, '2017 Assembly Results'!$C$2:$F$568, 4, FALSE)</f>
        <v>0</v>
      </c>
      <c r="F32" s="2" t="e">
        <f t="shared" si="0"/>
        <v>#DIV/0!</v>
      </c>
      <c r="G32" s="2" t="e">
        <f t="shared" si="1"/>
        <v>#DIV/0!</v>
      </c>
      <c r="H32" s="2" t="e">
        <f t="shared" si="2"/>
        <v>#DIV/0!</v>
      </c>
      <c r="I32">
        <f>COUNTIF('2017 Assembly Results'!$C$2:$C$568, B32)</f>
        <v>1</v>
      </c>
    </row>
    <row r="33" spans="1:9" x14ac:dyDescent="0.3">
      <c r="A33" t="s">
        <v>34</v>
      </c>
      <c r="B33" t="s">
        <v>500</v>
      </c>
      <c r="C33">
        <f>VLOOKUP($B33, '2017 Assembly Results'!$C$2:$F$568, 2, FALSE)</f>
        <v>0</v>
      </c>
      <c r="D33">
        <f>VLOOKUP($B33, '2017 Assembly Results'!$C$2:$F$568, 3, FALSE)</f>
        <v>0</v>
      </c>
      <c r="E33">
        <f>VLOOKUP($B33, '2017 Assembly Results'!$C$2:$F$568, 4, FALSE)</f>
        <v>0</v>
      </c>
      <c r="F33" s="2" t="e">
        <f t="shared" si="0"/>
        <v>#DIV/0!</v>
      </c>
      <c r="G33" s="2" t="e">
        <f t="shared" si="1"/>
        <v>#DIV/0!</v>
      </c>
      <c r="H33" s="2" t="e">
        <f t="shared" si="2"/>
        <v>#DIV/0!</v>
      </c>
      <c r="I33">
        <f>COUNTIF('2017 Assembly Results'!$C$2:$C$568, B33)</f>
        <v>1</v>
      </c>
    </row>
    <row r="34" spans="1:9" x14ac:dyDescent="0.3">
      <c r="A34" t="s">
        <v>34</v>
      </c>
      <c r="B34" t="s">
        <v>501</v>
      </c>
      <c r="C34">
        <f>VLOOKUP($B34, '2017 Assembly Results'!$C$2:$F$568, 2, FALSE)</f>
        <v>0</v>
      </c>
      <c r="D34">
        <f>VLOOKUP($B34, '2017 Assembly Results'!$C$2:$F$568, 3, FALSE)</f>
        <v>0</v>
      </c>
      <c r="E34">
        <f>VLOOKUP($B34, '2017 Assembly Results'!$C$2:$F$568, 4, FALSE)</f>
        <v>0</v>
      </c>
      <c r="F34" s="2" t="e">
        <f t="shared" si="0"/>
        <v>#DIV/0!</v>
      </c>
      <c r="G34" s="2" t="e">
        <f t="shared" si="1"/>
        <v>#DIV/0!</v>
      </c>
      <c r="H34" s="2" t="e">
        <f t="shared" si="2"/>
        <v>#DIV/0!</v>
      </c>
      <c r="I34">
        <f>COUNTIF('2017 Assembly Results'!$C$2:$C$568, B34)</f>
        <v>1</v>
      </c>
    </row>
    <row r="35" spans="1:9" x14ac:dyDescent="0.3">
      <c r="A35" t="s">
        <v>34</v>
      </c>
      <c r="B35" t="s">
        <v>337</v>
      </c>
      <c r="C35">
        <f>VLOOKUP($B35, '2017 Assembly Results'!$C$2:$F$568, 2, FALSE)</f>
        <v>0</v>
      </c>
      <c r="D35">
        <f>VLOOKUP($B35, '2017 Assembly Results'!$C$2:$F$568, 3, FALSE)</f>
        <v>0</v>
      </c>
      <c r="E35">
        <f>VLOOKUP($B35, '2017 Assembly Results'!$C$2:$F$568, 4, FALSE)</f>
        <v>0</v>
      </c>
      <c r="F35" s="2" t="e">
        <f t="shared" si="0"/>
        <v>#DIV/0!</v>
      </c>
      <c r="G35" s="2" t="e">
        <f t="shared" si="1"/>
        <v>#DIV/0!</v>
      </c>
      <c r="H35" s="2" t="e">
        <f t="shared" si="2"/>
        <v>#DIV/0!</v>
      </c>
      <c r="I35">
        <f>COUNTIF('2017 Assembly Results'!$C$2:$C$568, B35)</f>
        <v>1</v>
      </c>
    </row>
    <row r="36" spans="1:9" x14ac:dyDescent="0.3">
      <c r="A36" t="s">
        <v>34</v>
      </c>
      <c r="B36" t="s">
        <v>350</v>
      </c>
      <c r="C36">
        <f>VLOOKUP($B36, '2017 Assembly Results'!$C$2:$F$568, 2, FALSE)</f>
        <v>0</v>
      </c>
      <c r="D36">
        <f>VLOOKUP($B36, '2017 Assembly Results'!$C$2:$F$568, 3, FALSE)</f>
        <v>0</v>
      </c>
      <c r="E36">
        <f>VLOOKUP($B36, '2017 Assembly Results'!$C$2:$F$568, 4, FALSE)</f>
        <v>0</v>
      </c>
      <c r="F36" s="2" t="e">
        <f t="shared" si="0"/>
        <v>#DIV/0!</v>
      </c>
      <c r="G36" s="2" t="e">
        <f t="shared" si="1"/>
        <v>#DIV/0!</v>
      </c>
      <c r="H36" s="2" t="e">
        <f t="shared" si="2"/>
        <v>#DIV/0!</v>
      </c>
      <c r="I36">
        <f>COUNTIF('2017 Assembly Results'!$C$2:$C$568, B36)</f>
        <v>1</v>
      </c>
    </row>
    <row r="37" spans="1:9" x14ac:dyDescent="0.3">
      <c r="A37" t="s">
        <v>34</v>
      </c>
      <c r="B37" t="s">
        <v>502</v>
      </c>
      <c r="C37">
        <f>VLOOKUP($B37, '2017 Assembly Results'!$C$2:$F$568, 2, FALSE)</f>
        <v>0</v>
      </c>
      <c r="D37">
        <f>VLOOKUP($B37, '2017 Assembly Results'!$C$2:$F$568, 3, FALSE)</f>
        <v>0</v>
      </c>
      <c r="E37">
        <f>VLOOKUP($B37, '2017 Assembly Results'!$C$2:$F$568, 4, FALSE)</f>
        <v>0</v>
      </c>
      <c r="F37" s="2" t="e">
        <f t="shared" si="0"/>
        <v>#DIV/0!</v>
      </c>
      <c r="G37" s="2" t="e">
        <f t="shared" si="1"/>
        <v>#DIV/0!</v>
      </c>
      <c r="H37" s="2" t="e">
        <f t="shared" si="2"/>
        <v>#DIV/0!</v>
      </c>
      <c r="I37">
        <f>COUNTIF('2017 Assembly Results'!$C$2:$C$568, B37)</f>
        <v>1</v>
      </c>
    </row>
    <row r="38" spans="1:9" x14ac:dyDescent="0.3">
      <c r="A38" t="s">
        <v>33</v>
      </c>
      <c r="B38" t="s">
        <v>313</v>
      </c>
      <c r="C38">
        <f>VLOOKUP($B38, '2017 Assembly Results'!$C$2:$F$568, 2, FALSE)</f>
        <v>0</v>
      </c>
      <c r="D38">
        <f>VLOOKUP($B38, '2017 Assembly Results'!$C$2:$F$568, 3, FALSE)</f>
        <v>0</v>
      </c>
      <c r="E38">
        <f>VLOOKUP($B38, '2017 Assembly Results'!$C$2:$F$568, 4, FALSE)</f>
        <v>0</v>
      </c>
      <c r="F38" s="2" t="e">
        <f t="shared" si="0"/>
        <v>#DIV/0!</v>
      </c>
      <c r="G38" s="2" t="e">
        <f t="shared" si="1"/>
        <v>#DIV/0!</v>
      </c>
      <c r="H38" s="2" t="e">
        <f t="shared" si="2"/>
        <v>#DIV/0!</v>
      </c>
      <c r="I38">
        <f>COUNTIF('2017 Assembly Results'!$C$2:$C$568, B38)</f>
        <v>1</v>
      </c>
    </row>
    <row r="39" spans="1:9" x14ac:dyDescent="0.3">
      <c r="A39" t="s">
        <v>33</v>
      </c>
      <c r="B39" t="s">
        <v>351</v>
      </c>
      <c r="C39">
        <f>VLOOKUP($B39, '2017 Assembly Results'!$C$2:$F$568, 2, FALSE)</f>
        <v>0</v>
      </c>
      <c r="D39">
        <f>VLOOKUP($B39, '2017 Assembly Results'!$C$2:$F$568, 3, FALSE)</f>
        <v>0</v>
      </c>
      <c r="E39">
        <f>VLOOKUP($B39, '2017 Assembly Results'!$C$2:$F$568, 4, FALSE)</f>
        <v>0</v>
      </c>
      <c r="F39" s="2" t="e">
        <f t="shared" si="0"/>
        <v>#DIV/0!</v>
      </c>
      <c r="G39" s="2" t="e">
        <f t="shared" si="1"/>
        <v>#DIV/0!</v>
      </c>
      <c r="H39" s="2" t="e">
        <f t="shared" si="2"/>
        <v>#DIV/0!</v>
      </c>
      <c r="I39">
        <f>COUNTIF('2017 Assembly Results'!$C$2:$C$568, B39)</f>
        <v>1</v>
      </c>
    </row>
    <row r="40" spans="1:9" x14ac:dyDescent="0.3">
      <c r="A40" t="s">
        <v>33</v>
      </c>
      <c r="B40" t="s">
        <v>316</v>
      </c>
      <c r="C40">
        <f>VLOOKUP($B40, '2017 Assembly Results'!$C$2:$F$568, 2, FALSE)</f>
        <v>0</v>
      </c>
      <c r="D40">
        <f>VLOOKUP($B40, '2017 Assembly Results'!$C$2:$F$568, 3, FALSE)</f>
        <v>0</v>
      </c>
      <c r="E40">
        <f>VLOOKUP($B40, '2017 Assembly Results'!$C$2:$F$568, 4, FALSE)</f>
        <v>0</v>
      </c>
      <c r="F40" s="2" t="e">
        <f t="shared" si="0"/>
        <v>#DIV/0!</v>
      </c>
      <c r="G40" s="2" t="e">
        <f t="shared" si="1"/>
        <v>#DIV/0!</v>
      </c>
      <c r="H40" s="2" t="e">
        <f t="shared" si="2"/>
        <v>#DIV/0!</v>
      </c>
      <c r="I40">
        <f>COUNTIF('2017 Assembly Results'!$C$2:$C$568, B40)</f>
        <v>1</v>
      </c>
    </row>
    <row r="41" spans="1:9" x14ac:dyDescent="0.3">
      <c r="A41" t="s">
        <v>33</v>
      </c>
      <c r="B41" t="s">
        <v>503</v>
      </c>
      <c r="C41">
        <f>VLOOKUP($B41, '2017 Assembly Results'!$C$2:$F$568, 2, FALSE)</f>
        <v>0</v>
      </c>
      <c r="D41">
        <f>VLOOKUP($B41, '2017 Assembly Results'!$C$2:$F$568, 3, FALSE)</f>
        <v>0</v>
      </c>
      <c r="E41">
        <f>VLOOKUP($B41, '2017 Assembly Results'!$C$2:$F$568, 4, FALSE)</f>
        <v>0</v>
      </c>
      <c r="F41" s="2" t="e">
        <f t="shared" si="0"/>
        <v>#DIV/0!</v>
      </c>
      <c r="G41" s="2" t="e">
        <f t="shared" si="1"/>
        <v>#DIV/0!</v>
      </c>
      <c r="H41" s="2" t="e">
        <f t="shared" si="2"/>
        <v>#DIV/0!</v>
      </c>
      <c r="I41">
        <f>COUNTIF('2017 Assembly Results'!$C$2:$C$568, B41)</f>
        <v>1</v>
      </c>
    </row>
    <row r="42" spans="1:9" x14ac:dyDescent="0.3">
      <c r="A42" t="s">
        <v>33</v>
      </c>
      <c r="B42" t="s">
        <v>318</v>
      </c>
      <c r="C42">
        <f>VLOOKUP($B42, '2017 Assembly Results'!$C$2:$F$568, 2, FALSE)</f>
        <v>0</v>
      </c>
      <c r="D42">
        <f>VLOOKUP($B42, '2017 Assembly Results'!$C$2:$F$568, 3, FALSE)</f>
        <v>0</v>
      </c>
      <c r="E42">
        <f>VLOOKUP($B42, '2017 Assembly Results'!$C$2:$F$568, 4, FALSE)</f>
        <v>0</v>
      </c>
      <c r="F42" s="2" t="e">
        <f t="shared" si="0"/>
        <v>#DIV/0!</v>
      </c>
      <c r="G42" s="2" t="e">
        <f t="shared" si="1"/>
        <v>#DIV/0!</v>
      </c>
      <c r="H42" s="2" t="e">
        <f t="shared" si="2"/>
        <v>#DIV/0!</v>
      </c>
      <c r="I42">
        <f>COUNTIF('2017 Assembly Results'!$C$2:$C$568, B42)</f>
        <v>1</v>
      </c>
    </row>
    <row r="43" spans="1:9" x14ac:dyDescent="0.3">
      <c r="A43" t="s">
        <v>33</v>
      </c>
      <c r="B43" t="s">
        <v>615</v>
      </c>
      <c r="C43">
        <f>VLOOKUP($B43, '2017 Assembly Results'!$C$2:$F$568, 2, FALSE)</f>
        <v>0</v>
      </c>
      <c r="D43">
        <f>VLOOKUP($B43, '2017 Assembly Results'!$C$2:$F$568, 3, FALSE)</f>
        <v>0</v>
      </c>
      <c r="E43">
        <f>VLOOKUP($B43, '2017 Assembly Results'!$C$2:$F$568, 4, FALSE)</f>
        <v>0</v>
      </c>
      <c r="F43" s="2" t="e">
        <f t="shared" si="0"/>
        <v>#DIV/0!</v>
      </c>
      <c r="G43" s="2" t="e">
        <f t="shared" si="1"/>
        <v>#DIV/0!</v>
      </c>
      <c r="H43" s="2" t="e">
        <f t="shared" si="2"/>
        <v>#DIV/0!</v>
      </c>
      <c r="I43">
        <f>COUNTIF('2017 Assembly Results'!$C$2:$C$568, B43)</f>
        <v>1</v>
      </c>
    </row>
    <row r="44" spans="1:9" x14ac:dyDescent="0.3">
      <c r="A44" t="s">
        <v>33</v>
      </c>
      <c r="B44" t="s">
        <v>616</v>
      </c>
      <c r="C44">
        <f>VLOOKUP($B44, '2017 Assembly Results'!$C$2:$F$568, 2, FALSE)</f>
        <v>0</v>
      </c>
      <c r="D44">
        <f>VLOOKUP($B44, '2017 Assembly Results'!$C$2:$F$568, 3, FALSE)</f>
        <v>0</v>
      </c>
      <c r="E44">
        <f>VLOOKUP($B44, '2017 Assembly Results'!$C$2:$F$568, 4, FALSE)</f>
        <v>0</v>
      </c>
      <c r="F44" s="2" t="e">
        <f t="shared" si="0"/>
        <v>#DIV/0!</v>
      </c>
      <c r="G44" s="2" t="e">
        <f t="shared" si="1"/>
        <v>#DIV/0!</v>
      </c>
      <c r="H44" s="2" t="e">
        <f t="shared" si="2"/>
        <v>#DIV/0!</v>
      </c>
      <c r="I44">
        <f>COUNTIF('2017 Assembly Results'!$C$2:$C$568, B44)</f>
        <v>1</v>
      </c>
    </row>
    <row r="45" spans="1:9" x14ac:dyDescent="0.3">
      <c r="A45" t="s">
        <v>33</v>
      </c>
      <c r="B45" t="s">
        <v>504</v>
      </c>
      <c r="C45">
        <f>VLOOKUP($B45, '2017 Assembly Results'!$C$2:$F$568, 2, FALSE)</f>
        <v>0</v>
      </c>
      <c r="D45">
        <f>VLOOKUP($B45, '2017 Assembly Results'!$C$2:$F$568, 3, FALSE)</f>
        <v>0</v>
      </c>
      <c r="E45">
        <f>VLOOKUP($B45, '2017 Assembly Results'!$C$2:$F$568, 4, FALSE)</f>
        <v>0</v>
      </c>
      <c r="F45" s="2" t="e">
        <f t="shared" si="0"/>
        <v>#DIV/0!</v>
      </c>
      <c r="G45" s="2" t="e">
        <f t="shared" si="1"/>
        <v>#DIV/0!</v>
      </c>
      <c r="H45" s="2" t="e">
        <f t="shared" si="2"/>
        <v>#DIV/0!</v>
      </c>
      <c r="I45">
        <f>COUNTIF('2017 Assembly Results'!$C$2:$C$568, B45)</f>
        <v>1</v>
      </c>
    </row>
    <row r="46" spans="1:9" x14ac:dyDescent="0.3">
      <c r="A46" t="s">
        <v>3</v>
      </c>
      <c r="B46" t="s">
        <v>3</v>
      </c>
      <c r="C46">
        <f>SUM(C2:C45)</f>
        <v>34295</v>
      </c>
      <c r="D46">
        <f>SUM(D2:D45)</f>
        <v>21789</v>
      </c>
      <c r="E46">
        <f>SUM(E2:E45)</f>
        <v>56825</v>
      </c>
      <c r="F46" s="2">
        <f t="shared" ref="F46" si="3">C46/E46</f>
        <v>0.60351957765068187</v>
      </c>
      <c r="G46" s="2">
        <f t="shared" ref="G46" si="4">D46/E46</f>
        <v>0.38344038715354156</v>
      </c>
      <c r="H46" s="2">
        <f t="shared" ref="H46" si="5">(C46-D46)/E46</f>
        <v>0.22007919049714034</v>
      </c>
      <c r="I46">
        <f>COUNTIF('2017 Assembly Results'!$C$2:$C$568, B46)</f>
        <v>0</v>
      </c>
    </row>
  </sheetData>
  <conditionalFormatting sqref="I2:I46">
    <cfRule type="cellIs" dxfId="27" priority="1" operator="greaterThan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1FAB0-0646-4391-85B3-F578ED596A04}">
  <dimension ref="A1:I81"/>
  <sheetViews>
    <sheetView workbookViewId="0">
      <selection activeCell="C2" sqref="C2:I2"/>
    </sheetView>
  </sheetViews>
  <sheetFormatPr defaultRowHeight="14.4" x14ac:dyDescent="0.3"/>
  <sheetData>
    <row r="1" spans="1:9" x14ac:dyDescent="0.3">
      <c r="A1" t="s">
        <v>0</v>
      </c>
      <c r="B1" t="s">
        <v>8</v>
      </c>
      <c r="C1" t="s">
        <v>1</v>
      </c>
      <c r="D1" t="s">
        <v>2</v>
      </c>
      <c r="E1" t="s">
        <v>3</v>
      </c>
      <c r="F1" s="2" t="s">
        <v>4</v>
      </c>
      <c r="G1" s="2" t="s">
        <v>5</v>
      </c>
      <c r="H1" s="2" t="s">
        <v>6</v>
      </c>
      <c r="I1" s="2" t="s">
        <v>605</v>
      </c>
    </row>
    <row r="2" spans="1:9" x14ac:dyDescent="0.3">
      <c r="A2" t="s">
        <v>60</v>
      </c>
      <c r="B2" t="s">
        <v>591</v>
      </c>
      <c r="C2">
        <f>VLOOKUP($B2, '2017 Assembly Results'!$C$2:$F$568, 2, FALSE)</f>
        <v>0</v>
      </c>
      <c r="D2">
        <f>VLOOKUP($B2, '2017 Assembly Results'!$C$2:$F$568, 3, FALSE)</f>
        <v>0</v>
      </c>
      <c r="E2">
        <f>VLOOKUP($B2, '2017 Assembly Results'!$C$2:$F$568, 4, FALSE)</f>
        <v>0</v>
      </c>
      <c r="F2" s="2" t="e">
        <f>C2/E2</f>
        <v>#DIV/0!</v>
      </c>
      <c r="G2" s="2" t="e">
        <f>D2/E2</f>
        <v>#DIV/0!</v>
      </c>
      <c r="H2" s="2" t="e">
        <f>(C2-D2)/E2</f>
        <v>#DIV/0!</v>
      </c>
      <c r="I2">
        <f>COUNTIF('2017 Assembly Results'!$C$2:$C$568, B2)</f>
        <v>1</v>
      </c>
    </row>
    <row r="3" spans="1:9" x14ac:dyDescent="0.3">
      <c r="A3" t="s">
        <v>60</v>
      </c>
      <c r="B3" t="s">
        <v>544</v>
      </c>
      <c r="C3">
        <f>VLOOKUP($B3, '2017 Assembly Results'!$C$2:$F$568, 2, FALSE)</f>
        <v>0</v>
      </c>
      <c r="D3">
        <f>VLOOKUP($B3, '2017 Assembly Results'!$C$2:$F$568, 3, FALSE)</f>
        <v>0</v>
      </c>
      <c r="E3">
        <f>VLOOKUP($B3, '2017 Assembly Results'!$C$2:$F$568, 4, FALSE)</f>
        <v>0</v>
      </c>
      <c r="F3" s="2" t="e">
        <f t="shared" ref="F3:F66" si="0">C3/E3</f>
        <v>#DIV/0!</v>
      </c>
      <c r="G3" s="2" t="e">
        <f t="shared" ref="G3:G66" si="1">D3/E3</f>
        <v>#DIV/0!</v>
      </c>
      <c r="H3" s="2" t="e">
        <f t="shared" ref="H3:H66" si="2">(C3-D3)/E3</f>
        <v>#DIV/0!</v>
      </c>
      <c r="I3">
        <f>COUNTIF('2017 Assembly Results'!$C$2:$C$568, B3)</f>
        <v>1</v>
      </c>
    </row>
    <row r="4" spans="1:9" x14ac:dyDescent="0.3">
      <c r="A4" t="s">
        <v>60</v>
      </c>
      <c r="B4" t="s">
        <v>557</v>
      </c>
      <c r="C4">
        <f>VLOOKUP($B4, '2017 Assembly Results'!$C$2:$F$568, 2, FALSE)</f>
        <v>0</v>
      </c>
      <c r="D4">
        <f>VLOOKUP($B4, '2017 Assembly Results'!$C$2:$F$568, 3, FALSE)</f>
        <v>0</v>
      </c>
      <c r="E4">
        <f>VLOOKUP($B4, '2017 Assembly Results'!$C$2:$F$568, 4, FALSE)</f>
        <v>0</v>
      </c>
      <c r="F4" s="2" t="e">
        <f t="shared" si="0"/>
        <v>#DIV/0!</v>
      </c>
      <c r="G4" s="2" t="e">
        <f t="shared" si="1"/>
        <v>#DIV/0!</v>
      </c>
      <c r="H4" s="2" t="e">
        <f t="shared" si="2"/>
        <v>#DIV/0!</v>
      </c>
      <c r="I4">
        <f>COUNTIF('2017 Assembly Results'!$C$2:$C$568, B4)</f>
        <v>1</v>
      </c>
    </row>
    <row r="5" spans="1:9" x14ac:dyDescent="0.3">
      <c r="A5" t="s">
        <v>60</v>
      </c>
      <c r="B5" t="s">
        <v>545</v>
      </c>
      <c r="C5">
        <f>VLOOKUP($B5, '2017 Assembly Results'!$C$2:$F$568, 2, FALSE)</f>
        <v>0</v>
      </c>
      <c r="D5">
        <f>VLOOKUP($B5, '2017 Assembly Results'!$C$2:$F$568, 3, FALSE)</f>
        <v>0</v>
      </c>
      <c r="E5">
        <f>VLOOKUP($B5, '2017 Assembly Results'!$C$2:$F$568, 4, FALSE)</f>
        <v>0</v>
      </c>
      <c r="F5" s="2" t="e">
        <f t="shared" si="0"/>
        <v>#DIV/0!</v>
      </c>
      <c r="G5" s="2" t="e">
        <f t="shared" si="1"/>
        <v>#DIV/0!</v>
      </c>
      <c r="H5" s="2" t="e">
        <f t="shared" si="2"/>
        <v>#DIV/0!</v>
      </c>
      <c r="I5">
        <f>COUNTIF('2017 Assembly Results'!$C$2:$C$568, B5)</f>
        <v>1</v>
      </c>
    </row>
    <row r="6" spans="1:9" x14ac:dyDescent="0.3">
      <c r="A6" t="s">
        <v>60</v>
      </c>
      <c r="B6" t="s">
        <v>570</v>
      </c>
      <c r="C6">
        <f>VLOOKUP($B6, '2017 Assembly Results'!$C$2:$F$568, 2, FALSE)</f>
        <v>0</v>
      </c>
      <c r="D6">
        <f>VLOOKUP($B6, '2017 Assembly Results'!$C$2:$F$568, 3, FALSE)</f>
        <v>0</v>
      </c>
      <c r="E6">
        <f>VLOOKUP($B6, '2017 Assembly Results'!$C$2:$F$568, 4, FALSE)</f>
        <v>0</v>
      </c>
      <c r="F6" s="2" t="e">
        <f t="shared" si="0"/>
        <v>#DIV/0!</v>
      </c>
      <c r="G6" s="2" t="e">
        <f t="shared" si="1"/>
        <v>#DIV/0!</v>
      </c>
      <c r="H6" s="2" t="e">
        <f t="shared" si="2"/>
        <v>#DIV/0!</v>
      </c>
      <c r="I6">
        <f>COUNTIF('2017 Assembly Results'!$C$2:$C$568, B6)</f>
        <v>1</v>
      </c>
    </row>
    <row r="7" spans="1:9" x14ac:dyDescent="0.3">
      <c r="A7" t="s">
        <v>60</v>
      </c>
      <c r="B7" t="s">
        <v>571</v>
      </c>
      <c r="C7">
        <f>VLOOKUP($B7, '2017 Assembly Results'!$C$2:$F$568, 2, FALSE)</f>
        <v>0</v>
      </c>
      <c r="D7">
        <f>VLOOKUP($B7, '2017 Assembly Results'!$C$2:$F$568, 3, FALSE)</f>
        <v>0</v>
      </c>
      <c r="E7">
        <f>VLOOKUP($B7, '2017 Assembly Results'!$C$2:$F$568, 4, FALSE)</f>
        <v>0</v>
      </c>
      <c r="F7" s="2" t="e">
        <f t="shared" si="0"/>
        <v>#DIV/0!</v>
      </c>
      <c r="G7" s="2" t="e">
        <f t="shared" si="1"/>
        <v>#DIV/0!</v>
      </c>
      <c r="H7" s="2" t="e">
        <f t="shared" si="2"/>
        <v>#DIV/0!</v>
      </c>
      <c r="I7">
        <f>COUNTIF('2017 Assembly Results'!$C$2:$C$568, B7)</f>
        <v>1</v>
      </c>
    </row>
    <row r="8" spans="1:9" x14ac:dyDescent="0.3">
      <c r="A8" t="s">
        <v>60</v>
      </c>
      <c r="B8" t="s">
        <v>572</v>
      </c>
      <c r="C8">
        <f>VLOOKUP($B8, '2017 Assembly Results'!$C$2:$F$568, 2, FALSE)</f>
        <v>0</v>
      </c>
      <c r="D8">
        <f>VLOOKUP($B8, '2017 Assembly Results'!$C$2:$F$568, 3, FALSE)</f>
        <v>0</v>
      </c>
      <c r="E8">
        <f>VLOOKUP($B8, '2017 Assembly Results'!$C$2:$F$568, 4, FALSE)</f>
        <v>0</v>
      </c>
      <c r="F8" s="2" t="e">
        <f t="shared" si="0"/>
        <v>#DIV/0!</v>
      </c>
      <c r="G8" s="2" t="e">
        <f t="shared" si="1"/>
        <v>#DIV/0!</v>
      </c>
      <c r="H8" s="2" t="e">
        <f t="shared" si="2"/>
        <v>#DIV/0!</v>
      </c>
      <c r="I8">
        <f>COUNTIF('2017 Assembly Results'!$C$2:$C$568, B8)</f>
        <v>1</v>
      </c>
    </row>
    <row r="9" spans="1:9" x14ac:dyDescent="0.3">
      <c r="A9" t="s">
        <v>60</v>
      </c>
      <c r="B9" t="s">
        <v>573</v>
      </c>
      <c r="C9">
        <f>VLOOKUP($B9, '2017 Assembly Results'!$C$2:$F$568, 2, FALSE)</f>
        <v>0</v>
      </c>
      <c r="D9">
        <f>VLOOKUP($B9, '2017 Assembly Results'!$C$2:$F$568, 3, FALSE)</f>
        <v>0</v>
      </c>
      <c r="E9">
        <f>VLOOKUP($B9, '2017 Assembly Results'!$C$2:$F$568, 4, FALSE)</f>
        <v>0</v>
      </c>
      <c r="F9" s="2" t="e">
        <f t="shared" si="0"/>
        <v>#DIV/0!</v>
      </c>
      <c r="G9" s="2" t="e">
        <f t="shared" si="1"/>
        <v>#DIV/0!</v>
      </c>
      <c r="H9" s="2" t="e">
        <f t="shared" si="2"/>
        <v>#DIV/0!</v>
      </c>
      <c r="I9">
        <f>COUNTIF('2017 Assembly Results'!$C$2:$C$568, B9)</f>
        <v>1</v>
      </c>
    </row>
    <row r="10" spans="1:9" x14ac:dyDescent="0.3">
      <c r="A10" t="s">
        <v>60</v>
      </c>
      <c r="B10" t="s">
        <v>558</v>
      </c>
      <c r="C10">
        <f>VLOOKUP($B10, '2017 Assembly Results'!$C$2:$F$568, 2, FALSE)</f>
        <v>0</v>
      </c>
      <c r="D10">
        <f>VLOOKUP($B10, '2017 Assembly Results'!$C$2:$F$568, 3, FALSE)</f>
        <v>0</v>
      </c>
      <c r="E10">
        <f>VLOOKUP($B10, '2017 Assembly Results'!$C$2:$F$568, 4, FALSE)</f>
        <v>0</v>
      </c>
      <c r="F10" s="2" t="e">
        <f t="shared" si="0"/>
        <v>#DIV/0!</v>
      </c>
      <c r="G10" s="2" t="e">
        <f t="shared" si="1"/>
        <v>#DIV/0!</v>
      </c>
      <c r="H10" s="2" t="e">
        <f t="shared" si="2"/>
        <v>#DIV/0!</v>
      </c>
      <c r="I10">
        <f>COUNTIF('2017 Assembly Results'!$C$2:$C$568, B10)</f>
        <v>1</v>
      </c>
    </row>
    <row r="11" spans="1:9" x14ac:dyDescent="0.3">
      <c r="A11" t="s">
        <v>60</v>
      </c>
      <c r="B11" t="s">
        <v>592</v>
      </c>
      <c r="C11">
        <f>VLOOKUP($B11, '2017 Assembly Results'!$C$2:$F$568, 2, FALSE)</f>
        <v>0</v>
      </c>
      <c r="D11">
        <f>VLOOKUP($B11, '2017 Assembly Results'!$C$2:$F$568, 3, FALSE)</f>
        <v>0</v>
      </c>
      <c r="E11">
        <f>VLOOKUP($B11, '2017 Assembly Results'!$C$2:$F$568, 4, FALSE)</f>
        <v>0</v>
      </c>
      <c r="F11" s="2" t="e">
        <f t="shared" si="0"/>
        <v>#DIV/0!</v>
      </c>
      <c r="G11" s="2" t="e">
        <f t="shared" si="1"/>
        <v>#DIV/0!</v>
      </c>
      <c r="H11" s="2" t="e">
        <f t="shared" si="2"/>
        <v>#DIV/0!</v>
      </c>
      <c r="I11">
        <f>COUNTIF('2017 Assembly Results'!$C$2:$C$568, B11)</f>
        <v>1</v>
      </c>
    </row>
    <row r="12" spans="1:9" x14ac:dyDescent="0.3">
      <c r="A12" t="s">
        <v>60</v>
      </c>
      <c r="B12" t="s">
        <v>559</v>
      </c>
      <c r="C12">
        <f>VLOOKUP($B12, '2017 Assembly Results'!$C$2:$F$568, 2, FALSE)</f>
        <v>0</v>
      </c>
      <c r="D12">
        <f>VLOOKUP($B12, '2017 Assembly Results'!$C$2:$F$568, 3, FALSE)</f>
        <v>0</v>
      </c>
      <c r="E12">
        <f>VLOOKUP($B12, '2017 Assembly Results'!$C$2:$F$568, 4, FALSE)</f>
        <v>0</v>
      </c>
      <c r="F12" s="2" t="e">
        <f t="shared" si="0"/>
        <v>#DIV/0!</v>
      </c>
      <c r="G12" s="2" t="e">
        <f t="shared" si="1"/>
        <v>#DIV/0!</v>
      </c>
      <c r="H12" s="2" t="e">
        <f t="shared" si="2"/>
        <v>#DIV/0!</v>
      </c>
      <c r="I12">
        <f>COUNTIF('2017 Assembly Results'!$C$2:$C$568, B12)</f>
        <v>1</v>
      </c>
    </row>
    <row r="13" spans="1:9" x14ac:dyDescent="0.3">
      <c r="A13" t="s">
        <v>60</v>
      </c>
      <c r="B13" t="s">
        <v>550</v>
      </c>
      <c r="C13">
        <f>VLOOKUP($B13, '2017 Assembly Results'!$C$2:$F$568, 2, FALSE)</f>
        <v>0</v>
      </c>
      <c r="D13">
        <f>VLOOKUP($B13, '2017 Assembly Results'!$C$2:$F$568, 3, FALSE)</f>
        <v>0</v>
      </c>
      <c r="E13">
        <f>VLOOKUP($B13, '2017 Assembly Results'!$C$2:$F$568, 4, FALSE)</f>
        <v>0</v>
      </c>
      <c r="F13" s="2" t="e">
        <f t="shared" si="0"/>
        <v>#DIV/0!</v>
      </c>
      <c r="G13" s="2" t="e">
        <f t="shared" si="1"/>
        <v>#DIV/0!</v>
      </c>
      <c r="H13" s="2" t="e">
        <f t="shared" si="2"/>
        <v>#DIV/0!</v>
      </c>
      <c r="I13">
        <f>COUNTIF('2017 Assembly Results'!$C$2:$C$568, B13)</f>
        <v>1</v>
      </c>
    </row>
    <row r="14" spans="1:9" x14ac:dyDescent="0.3">
      <c r="A14" t="s">
        <v>60</v>
      </c>
      <c r="B14" t="s">
        <v>574</v>
      </c>
      <c r="C14">
        <f>VLOOKUP($B14, '2017 Assembly Results'!$C$2:$F$568, 2, FALSE)</f>
        <v>0</v>
      </c>
      <c r="D14">
        <f>VLOOKUP($B14, '2017 Assembly Results'!$C$2:$F$568, 3, FALSE)</f>
        <v>0</v>
      </c>
      <c r="E14">
        <f>VLOOKUP($B14, '2017 Assembly Results'!$C$2:$F$568, 4, FALSE)</f>
        <v>0</v>
      </c>
      <c r="F14" s="2" t="e">
        <f t="shared" si="0"/>
        <v>#DIV/0!</v>
      </c>
      <c r="G14" s="2" t="e">
        <f t="shared" si="1"/>
        <v>#DIV/0!</v>
      </c>
      <c r="H14" s="2" t="e">
        <f t="shared" si="2"/>
        <v>#DIV/0!</v>
      </c>
      <c r="I14">
        <f>COUNTIF('2017 Assembly Results'!$C$2:$C$568, B14)</f>
        <v>1</v>
      </c>
    </row>
    <row r="15" spans="1:9" x14ac:dyDescent="0.3">
      <c r="A15" t="s">
        <v>60</v>
      </c>
      <c r="B15" t="s">
        <v>575</v>
      </c>
      <c r="C15">
        <f>VLOOKUP($B15, '2017 Assembly Results'!$C$2:$F$568, 2, FALSE)</f>
        <v>0</v>
      </c>
      <c r="D15">
        <f>VLOOKUP($B15, '2017 Assembly Results'!$C$2:$F$568, 3, FALSE)</f>
        <v>0</v>
      </c>
      <c r="E15">
        <f>VLOOKUP($B15, '2017 Assembly Results'!$C$2:$F$568, 4, FALSE)</f>
        <v>0</v>
      </c>
      <c r="F15" s="2" t="e">
        <f t="shared" si="0"/>
        <v>#DIV/0!</v>
      </c>
      <c r="G15" s="2" t="e">
        <f t="shared" si="1"/>
        <v>#DIV/0!</v>
      </c>
      <c r="H15" s="2" t="e">
        <f t="shared" si="2"/>
        <v>#DIV/0!</v>
      </c>
      <c r="I15">
        <f>COUNTIF('2017 Assembly Results'!$C$2:$C$568, B15)</f>
        <v>1</v>
      </c>
    </row>
    <row r="16" spans="1:9" x14ac:dyDescent="0.3">
      <c r="A16" t="s">
        <v>60</v>
      </c>
      <c r="B16" t="s">
        <v>576</v>
      </c>
      <c r="C16">
        <f>VLOOKUP($B16, '2017 Assembly Results'!$C$2:$F$568, 2, FALSE)</f>
        <v>0</v>
      </c>
      <c r="D16">
        <f>VLOOKUP($B16, '2017 Assembly Results'!$C$2:$F$568, 3, FALSE)</f>
        <v>0</v>
      </c>
      <c r="E16">
        <f>VLOOKUP($B16, '2017 Assembly Results'!$C$2:$F$568, 4, FALSE)</f>
        <v>0</v>
      </c>
      <c r="F16" s="2" t="e">
        <f t="shared" si="0"/>
        <v>#DIV/0!</v>
      </c>
      <c r="G16" s="2" t="e">
        <f t="shared" si="1"/>
        <v>#DIV/0!</v>
      </c>
      <c r="H16" s="2" t="e">
        <f t="shared" si="2"/>
        <v>#DIV/0!</v>
      </c>
      <c r="I16">
        <f>COUNTIF('2017 Assembly Results'!$C$2:$C$568, B16)</f>
        <v>1</v>
      </c>
    </row>
    <row r="17" spans="1:9" x14ac:dyDescent="0.3">
      <c r="A17" t="s">
        <v>60</v>
      </c>
      <c r="B17" t="s">
        <v>593</v>
      </c>
      <c r="C17">
        <f>VLOOKUP($B17, '2017 Assembly Results'!$C$2:$F$568, 2, FALSE)</f>
        <v>0</v>
      </c>
      <c r="D17">
        <f>VLOOKUP($B17, '2017 Assembly Results'!$C$2:$F$568, 3, FALSE)</f>
        <v>0</v>
      </c>
      <c r="E17">
        <f>VLOOKUP($B17, '2017 Assembly Results'!$C$2:$F$568, 4, FALSE)</f>
        <v>0</v>
      </c>
      <c r="F17" s="2" t="e">
        <f t="shared" si="0"/>
        <v>#DIV/0!</v>
      </c>
      <c r="G17" s="2" t="e">
        <f t="shared" si="1"/>
        <v>#DIV/0!</v>
      </c>
      <c r="H17" s="2" t="e">
        <f t="shared" si="2"/>
        <v>#DIV/0!</v>
      </c>
      <c r="I17">
        <f>COUNTIF('2017 Assembly Results'!$C$2:$C$568, B17)</f>
        <v>1</v>
      </c>
    </row>
    <row r="18" spans="1:9" x14ac:dyDescent="0.3">
      <c r="A18" t="s">
        <v>60</v>
      </c>
      <c r="B18" t="s">
        <v>561</v>
      </c>
      <c r="C18">
        <f>VLOOKUP($B18, '2017 Assembly Results'!$C$2:$F$568, 2, FALSE)</f>
        <v>0</v>
      </c>
      <c r="D18">
        <f>VLOOKUP($B18, '2017 Assembly Results'!$C$2:$F$568, 3, FALSE)</f>
        <v>0</v>
      </c>
      <c r="E18">
        <f>VLOOKUP($B18, '2017 Assembly Results'!$C$2:$F$568, 4, FALSE)</f>
        <v>0</v>
      </c>
      <c r="F18" s="2" t="e">
        <f t="shared" si="0"/>
        <v>#DIV/0!</v>
      </c>
      <c r="G18" s="2" t="e">
        <f t="shared" si="1"/>
        <v>#DIV/0!</v>
      </c>
      <c r="H18" s="2" t="e">
        <f t="shared" si="2"/>
        <v>#DIV/0!</v>
      </c>
      <c r="I18">
        <f>COUNTIF('2017 Assembly Results'!$C$2:$C$568, B18)</f>
        <v>1</v>
      </c>
    </row>
    <row r="19" spans="1:9" x14ac:dyDescent="0.3">
      <c r="A19" t="s">
        <v>60</v>
      </c>
      <c r="B19" t="s">
        <v>577</v>
      </c>
      <c r="C19">
        <f>VLOOKUP($B19, '2017 Assembly Results'!$C$2:$F$568, 2, FALSE)</f>
        <v>0</v>
      </c>
      <c r="D19">
        <f>VLOOKUP($B19, '2017 Assembly Results'!$C$2:$F$568, 3, FALSE)</f>
        <v>0</v>
      </c>
      <c r="E19">
        <f>VLOOKUP($B19, '2017 Assembly Results'!$C$2:$F$568, 4, FALSE)</f>
        <v>0</v>
      </c>
      <c r="F19" s="2" t="e">
        <f t="shared" si="0"/>
        <v>#DIV/0!</v>
      </c>
      <c r="G19" s="2" t="e">
        <f t="shared" si="1"/>
        <v>#DIV/0!</v>
      </c>
      <c r="H19" s="2" t="e">
        <f t="shared" si="2"/>
        <v>#DIV/0!</v>
      </c>
      <c r="I19">
        <f>COUNTIF('2017 Assembly Results'!$C$2:$C$568, B19)</f>
        <v>1</v>
      </c>
    </row>
    <row r="20" spans="1:9" x14ac:dyDescent="0.3">
      <c r="A20" t="s">
        <v>60</v>
      </c>
      <c r="B20" t="s">
        <v>562</v>
      </c>
      <c r="C20">
        <f>VLOOKUP($B20, '2017 Assembly Results'!$C$2:$F$568, 2, FALSE)</f>
        <v>0</v>
      </c>
      <c r="D20">
        <f>VLOOKUP($B20, '2017 Assembly Results'!$C$2:$F$568, 3, FALSE)</f>
        <v>0</v>
      </c>
      <c r="E20">
        <f>VLOOKUP($B20, '2017 Assembly Results'!$C$2:$F$568, 4, FALSE)</f>
        <v>0</v>
      </c>
      <c r="F20" s="2" t="e">
        <f t="shared" si="0"/>
        <v>#DIV/0!</v>
      </c>
      <c r="G20" s="2" t="e">
        <f t="shared" si="1"/>
        <v>#DIV/0!</v>
      </c>
      <c r="H20" s="2" t="e">
        <f t="shared" si="2"/>
        <v>#DIV/0!</v>
      </c>
      <c r="I20">
        <f>COUNTIF('2017 Assembly Results'!$C$2:$C$568, B20)</f>
        <v>1</v>
      </c>
    </row>
    <row r="21" spans="1:9" x14ac:dyDescent="0.3">
      <c r="A21" t="s">
        <v>60</v>
      </c>
      <c r="B21" t="s">
        <v>594</v>
      </c>
      <c r="C21">
        <f>VLOOKUP($B21, '2017 Assembly Results'!$C$2:$F$568, 2, FALSE)</f>
        <v>0</v>
      </c>
      <c r="D21">
        <f>VLOOKUP($B21, '2017 Assembly Results'!$C$2:$F$568, 3, FALSE)</f>
        <v>0</v>
      </c>
      <c r="E21">
        <f>VLOOKUP($B21, '2017 Assembly Results'!$C$2:$F$568, 4, FALSE)</f>
        <v>0</v>
      </c>
      <c r="F21" s="2" t="e">
        <f t="shared" si="0"/>
        <v>#DIV/0!</v>
      </c>
      <c r="G21" s="2" t="e">
        <f t="shared" si="1"/>
        <v>#DIV/0!</v>
      </c>
      <c r="H21" s="2" t="e">
        <f t="shared" si="2"/>
        <v>#DIV/0!</v>
      </c>
      <c r="I21">
        <f>COUNTIF('2017 Assembly Results'!$C$2:$C$568, B21)</f>
        <v>1</v>
      </c>
    </row>
    <row r="22" spans="1:9" x14ac:dyDescent="0.3">
      <c r="A22" t="s">
        <v>60</v>
      </c>
      <c r="B22" t="s">
        <v>578</v>
      </c>
      <c r="C22">
        <f>VLOOKUP($B22, '2017 Assembly Results'!$C$2:$F$568, 2, FALSE)</f>
        <v>0</v>
      </c>
      <c r="D22">
        <f>VLOOKUP($B22, '2017 Assembly Results'!$C$2:$F$568, 3, FALSE)</f>
        <v>0</v>
      </c>
      <c r="E22">
        <f>VLOOKUP($B22, '2017 Assembly Results'!$C$2:$F$568, 4, FALSE)</f>
        <v>0</v>
      </c>
      <c r="F22" s="2" t="e">
        <f t="shared" si="0"/>
        <v>#DIV/0!</v>
      </c>
      <c r="G22" s="2" t="e">
        <f t="shared" si="1"/>
        <v>#DIV/0!</v>
      </c>
      <c r="H22" s="2" t="e">
        <f t="shared" si="2"/>
        <v>#DIV/0!</v>
      </c>
      <c r="I22">
        <f>COUNTIF('2017 Assembly Results'!$C$2:$C$568, B22)</f>
        <v>1</v>
      </c>
    </row>
    <row r="23" spans="1:9" x14ac:dyDescent="0.3">
      <c r="A23" t="s">
        <v>60</v>
      </c>
      <c r="B23" t="s">
        <v>563</v>
      </c>
      <c r="C23">
        <f>VLOOKUP($B23, '2017 Assembly Results'!$C$2:$F$568, 2, FALSE)</f>
        <v>0</v>
      </c>
      <c r="D23">
        <f>VLOOKUP($B23, '2017 Assembly Results'!$C$2:$F$568, 3, FALSE)</f>
        <v>0</v>
      </c>
      <c r="E23">
        <f>VLOOKUP($B23, '2017 Assembly Results'!$C$2:$F$568, 4, FALSE)</f>
        <v>0</v>
      </c>
      <c r="F23" s="2" t="e">
        <f t="shared" si="0"/>
        <v>#DIV/0!</v>
      </c>
      <c r="G23" s="2" t="e">
        <f t="shared" si="1"/>
        <v>#DIV/0!</v>
      </c>
      <c r="H23" s="2" t="e">
        <f t="shared" si="2"/>
        <v>#DIV/0!</v>
      </c>
      <c r="I23">
        <f>COUNTIF('2017 Assembly Results'!$C$2:$C$568, B23)</f>
        <v>1</v>
      </c>
    </row>
    <row r="24" spans="1:9" x14ac:dyDescent="0.3">
      <c r="A24" t="s">
        <v>60</v>
      </c>
      <c r="B24" t="s">
        <v>552</v>
      </c>
      <c r="C24">
        <f>VLOOKUP($B24, '2017 Assembly Results'!$C$2:$F$568, 2, FALSE)</f>
        <v>0</v>
      </c>
      <c r="D24">
        <f>VLOOKUP($B24, '2017 Assembly Results'!$C$2:$F$568, 3, FALSE)</f>
        <v>0</v>
      </c>
      <c r="E24">
        <f>VLOOKUP($B24, '2017 Assembly Results'!$C$2:$F$568, 4, FALSE)</f>
        <v>0</v>
      </c>
      <c r="F24" s="2" t="e">
        <f t="shared" si="0"/>
        <v>#DIV/0!</v>
      </c>
      <c r="G24" s="2" t="e">
        <f t="shared" si="1"/>
        <v>#DIV/0!</v>
      </c>
      <c r="H24" s="2" t="e">
        <f t="shared" si="2"/>
        <v>#DIV/0!</v>
      </c>
      <c r="I24">
        <f>COUNTIF('2017 Assembly Results'!$C$2:$C$568, B24)</f>
        <v>1</v>
      </c>
    </row>
    <row r="25" spans="1:9" x14ac:dyDescent="0.3">
      <c r="A25" t="s">
        <v>60</v>
      </c>
      <c r="B25" t="s">
        <v>579</v>
      </c>
      <c r="C25">
        <f>VLOOKUP($B25, '2017 Assembly Results'!$C$2:$F$568, 2, FALSE)</f>
        <v>0</v>
      </c>
      <c r="D25">
        <f>VLOOKUP($B25, '2017 Assembly Results'!$C$2:$F$568, 3, FALSE)</f>
        <v>0</v>
      </c>
      <c r="E25">
        <f>VLOOKUP($B25, '2017 Assembly Results'!$C$2:$F$568, 4, FALSE)</f>
        <v>0</v>
      </c>
      <c r="F25" s="2" t="e">
        <f t="shared" si="0"/>
        <v>#DIV/0!</v>
      </c>
      <c r="G25" s="2" t="e">
        <f t="shared" si="1"/>
        <v>#DIV/0!</v>
      </c>
      <c r="H25" s="2" t="e">
        <f t="shared" si="2"/>
        <v>#DIV/0!</v>
      </c>
      <c r="I25">
        <f>COUNTIF('2017 Assembly Results'!$C$2:$C$568, B25)</f>
        <v>1</v>
      </c>
    </row>
    <row r="26" spans="1:9" x14ac:dyDescent="0.3">
      <c r="A26" t="s">
        <v>60</v>
      </c>
      <c r="B26" t="s">
        <v>580</v>
      </c>
      <c r="C26">
        <f>VLOOKUP($B26, '2017 Assembly Results'!$C$2:$F$568, 2, FALSE)</f>
        <v>0</v>
      </c>
      <c r="D26">
        <f>VLOOKUP($B26, '2017 Assembly Results'!$C$2:$F$568, 3, FALSE)</f>
        <v>0</v>
      </c>
      <c r="E26">
        <f>VLOOKUP($B26, '2017 Assembly Results'!$C$2:$F$568, 4, FALSE)</f>
        <v>0</v>
      </c>
      <c r="F26" s="2" t="e">
        <f t="shared" si="0"/>
        <v>#DIV/0!</v>
      </c>
      <c r="G26" s="2" t="e">
        <f t="shared" si="1"/>
        <v>#DIV/0!</v>
      </c>
      <c r="H26" s="2" t="e">
        <f t="shared" si="2"/>
        <v>#DIV/0!</v>
      </c>
      <c r="I26">
        <f>COUNTIF('2017 Assembly Results'!$C$2:$C$568, B26)</f>
        <v>1</v>
      </c>
    </row>
    <row r="27" spans="1:9" x14ac:dyDescent="0.3">
      <c r="A27" t="s">
        <v>60</v>
      </c>
      <c r="B27" t="s">
        <v>581</v>
      </c>
      <c r="C27">
        <f>VLOOKUP($B27, '2017 Assembly Results'!$C$2:$F$568, 2, FALSE)</f>
        <v>0</v>
      </c>
      <c r="D27">
        <f>VLOOKUP($B27, '2017 Assembly Results'!$C$2:$F$568, 3, FALSE)</f>
        <v>0</v>
      </c>
      <c r="E27">
        <f>VLOOKUP($B27, '2017 Assembly Results'!$C$2:$F$568, 4, FALSE)</f>
        <v>0</v>
      </c>
      <c r="F27" s="2" t="e">
        <f t="shared" si="0"/>
        <v>#DIV/0!</v>
      </c>
      <c r="G27" s="2" t="e">
        <f t="shared" si="1"/>
        <v>#DIV/0!</v>
      </c>
      <c r="H27" s="2" t="e">
        <f t="shared" si="2"/>
        <v>#DIV/0!</v>
      </c>
      <c r="I27">
        <f>COUNTIF('2017 Assembly Results'!$C$2:$C$568, B27)</f>
        <v>1</v>
      </c>
    </row>
    <row r="28" spans="1:9" x14ac:dyDescent="0.3">
      <c r="A28" t="s">
        <v>60</v>
      </c>
      <c r="B28" t="s">
        <v>564</v>
      </c>
      <c r="C28">
        <f>VLOOKUP($B28, '2017 Assembly Results'!$C$2:$F$568, 2, FALSE)</f>
        <v>0</v>
      </c>
      <c r="D28">
        <f>VLOOKUP($B28, '2017 Assembly Results'!$C$2:$F$568, 3, FALSE)</f>
        <v>0</v>
      </c>
      <c r="E28">
        <f>VLOOKUP($B28, '2017 Assembly Results'!$C$2:$F$568, 4, FALSE)</f>
        <v>0</v>
      </c>
      <c r="F28" s="2" t="e">
        <f t="shared" si="0"/>
        <v>#DIV/0!</v>
      </c>
      <c r="G28" s="2" t="e">
        <f t="shared" si="1"/>
        <v>#DIV/0!</v>
      </c>
      <c r="H28" s="2" t="e">
        <f t="shared" si="2"/>
        <v>#DIV/0!</v>
      </c>
      <c r="I28">
        <f>COUNTIF('2017 Assembly Results'!$C$2:$C$568, B28)</f>
        <v>1</v>
      </c>
    </row>
    <row r="29" spans="1:9" x14ac:dyDescent="0.3">
      <c r="A29" t="s">
        <v>60</v>
      </c>
      <c r="B29" t="s">
        <v>565</v>
      </c>
      <c r="C29">
        <f>VLOOKUP($B29, '2017 Assembly Results'!$C$2:$F$568, 2, FALSE)</f>
        <v>0</v>
      </c>
      <c r="D29">
        <f>VLOOKUP($B29, '2017 Assembly Results'!$C$2:$F$568, 3, FALSE)</f>
        <v>0</v>
      </c>
      <c r="E29">
        <f>VLOOKUP($B29, '2017 Assembly Results'!$C$2:$F$568, 4, FALSE)</f>
        <v>0</v>
      </c>
      <c r="F29" s="2" t="e">
        <f t="shared" si="0"/>
        <v>#DIV/0!</v>
      </c>
      <c r="G29" s="2" t="e">
        <f t="shared" si="1"/>
        <v>#DIV/0!</v>
      </c>
      <c r="H29" s="2" t="e">
        <f t="shared" si="2"/>
        <v>#DIV/0!</v>
      </c>
      <c r="I29">
        <f>COUNTIF('2017 Assembly Results'!$C$2:$C$568, B29)</f>
        <v>1</v>
      </c>
    </row>
    <row r="30" spans="1:9" x14ac:dyDescent="0.3">
      <c r="A30" t="s">
        <v>60</v>
      </c>
      <c r="B30" t="s">
        <v>582</v>
      </c>
      <c r="C30">
        <f>VLOOKUP($B30, '2017 Assembly Results'!$C$2:$F$568, 2, FALSE)</f>
        <v>0</v>
      </c>
      <c r="D30">
        <f>VLOOKUP($B30, '2017 Assembly Results'!$C$2:$F$568, 3, FALSE)</f>
        <v>0</v>
      </c>
      <c r="E30">
        <f>VLOOKUP($B30, '2017 Assembly Results'!$C$2:$F$568, 4, FALSE)</f>
        <v>0</v>
      </c>
      <c r="F30" s="2" t="e">
        <f t="shared" si="0"/>
        <v>#DIV/0!</v>
      </c>
      <c r="G30" s="2" t="e">
        <f t="shared" si="1"/>
        <v>#DIV/0!</v>
      </c>
      <c r="H30" s="2" t="e">
        <f t="shared" si="2"/>
        <v>#DIV/0!</v>
      </c>
      <c r="I30">
        <f>COUNTIF('2017 Assembly Results'!$C$2:$C$568, B30)</f>
        <v>1</v>
      </c>
    </row>
    <row r="31" spans="1:9" x14ac:dyDescent="0.3">
      <c r="A31" t="s">
        <v>60</v>
      </c>
      <c r="B31" t="s">
        <v>606</v>
      </c>
      <c r="C31">
        <f>VLOOKUP($B31, '2017 Assembly Results'!$C$2:$F$568, 2, FALSE)</f>
        <v>0</v>
      </c>
      <c r="D31">
        <f>VLOOKUP($B31, '2017 Assembly Results'!$C$2:$F$568, 3, FALSE)</f>
        <v>0</v>
      </c>
      <c r="E31">
        <f>VLOOKUP($B31, '2017 Assembly Results'!$C$2:$F$568, 4, FALSE)</f>
        <v>0</v>
      </c>
      <c r="F31" s="2" t="e">
        <f t="shared" si="0"/>
        <v>#DIV/0!</v>
      </c>
      <c r="G31" s="2" t="e">
        <f t="shared" si="1"/>
        <v>#DIV/0!</v>
      </c>
      <c r="H31" s="2" t="e">
        <f t="shared" si="2"/>
        <v>#DIV/0!</v>
      </c>
      <c r="I31">
        <f>COUNTIF('2017 Assembly Results'!$C$2:$C$568, B31)</f>
        <v>1</v>
      </c>
    </row>
    <row r="32" spans="1:9" x14ac:dyDescent="0.3">
      <c r="A32" t="s">
        <v>60</v>
      </c>
      <c r="B32" t="s">
        <v>595</v>
      </c>
      <c r="C32">
        <f>VLOOKUP($B32, '2017 Assembly Results'!$C$2:$F$568, 2, FALSE)</f>
        <v>0</v>
      </c>
      <c r="D32">
        <f>VLOOKUP($B32, '2017 Assembly Results'!$C$2:$F$568, 3, FALSE)</f>
        <v>0</v>
      </c>
      <c r="E32">
        <f>VLOOKUP($B32, '2017 Assembly Results'!$C$2:$F$568, 4, FALSE)</f>
        <v>0</v>
      </c>
      <c r="F32" s="2" t="e">
        <f t="shared" si="0"/>
        <v>#DIV/0!</v>
      </c>
      <c r="G32" s="2" t="e">
        <f t="shared" si="1"/>
        <v>#DIV/0!</v>
      </c>
      <c r="H32" s="2" t="e">
        <f t="shared" si="2"/>
        <v>#DIV/0!</v>
      </c>
      <c r="I32">
        <f>COUNTIF('2017 Assembly Results'!$C$2:$C$568, B32)</f>
        <v>1</v>
      </c>
    </row>
    <row r="33" spans="1:9" x14ac:dyDescent="0.3">
      <c r="A33" t="s">
        <v>60</v>
      </c>
      <c r="B33" t="s">
        <v>566</v>
      </c>
      <c r="C33">
        <f>VLOOKUP($B33, '2017 Assembly Results'!$C$2:$F$568, 2, FALSE)</f>
        <v>0</v>
      </c>
      <c r="D33">
        <f>VLOOKUP($B33, '2017 Assembly Results'!$C$2:$F$568, 3, FALSE)</f>
        <v>0</v>
      </c>
      <c r="E33">
        <f>VLOOKUP($B33, '2017 Assembly Results'!$C$2:$F$568, 4, FALSE)</f>
        <v>0</v>
      </c>
      <c r="F33" s="2" t="e">
        <f t="shared" si="0"/>
        <v>#DIV/0!</v>
      </c>
      <c r="G33" s="2" t="e">
        <f t="shared" si="1"/>
        <v>#DIV/0!</v>
      </c>
      <c r="H33" s="2" t="e">
        <f t="shared" si="2"/>
        <v>#DIV/0!</v>
      </c>
      <c r="I33">
        <f>COUNTIF('2017 Assembly Results'!$C$2:$C$568, B33)</f>
        <v>1</v>
      </c>
    </row>
    <row r="34" spans="1:9" x14ac:dyDescent="0.3">
      <c r="A34" t="s">
        <v>60</v>
      </c>
      <c r="B34" t="s">
        <v>583</v>
      </c>
      <c r="C34">
        <f>VLOOKUP($B34, '2017 Assembly Results'!$C$2:$F$568, 2, FALSE)</f>
        <v>0</v>
      </c>
      <c r="D34">
        <f>VLOOKUP($B34, '2017 Assembly Results'!$C$2:$F$568, 3, FALSE)</f>
        <v>0</v>
      </c>
      <c r="E34">
        <f>VLOOKUP($B34, '2017 Assembly Results'!$C$2:$F$568, 4, FALSE)</f>
        <v>0</v>
      </c>
      <c r="F34" s="2" t="e">
        <f t="shared" si="0"/>
        <v>#DIV/0!</v>
      </c>
      <c r="G34" s="2" t="e">
        <f t="shared" si="1"/>
        <v>#DIV/0!</v>
      </c>
      <c r="H34" s="2" t="e">
        <f t="shared" si="2"/>
        <v>#DIV/0!</v>
      </c>
      <c r="I34">
        <f>COUNTIF('2017 Assembly Results'!$C$2:$C$568, B34)</f>
        <v>1</v>
      </c>
    </row>
    <row r="35" spans="1:9" x14ac:dyDescent="0.3">
      <c r="A35" t="s">
        <v>60</v>
      </c>
      <c r="B35" t="s">
        <v>567</v>
      </c>
      <c r="C35">
        <f>VLOOKUP($B35, '2017 Assembly Results'!$C$2:$F$568, 2, FALSE)</f>
        <v>0</v>
      </c>
      <c r="D35">
        <f>VLOOKUP($B35, '2017 Assembly Results'!$C$2:$F$568, 3, FALSE)</f>
        <v>0</v>
      </c>
      <c r="E35">
        <f>VLOOKUP($B35, '2017 Assembly Results'!$C$2:$F$568, 4, FALSE)</f>
        <v>0</v>
      </c>
      <c r="F35" s="2" t="e">
        <f t="shared" si="0"/>
        <v>#DIV/0!</v>
      </c>
      <c r="G35" s="2" t="e">
        <f t="shared" si="1"/>
        <v>#DIV/0!</v>
      </c>
      <c r="H35" s="2" t="e">
        <f t="shared" si="2"/>
        <v>#DIV/0!</v>
      </c>
      <c r="I35">
        <f>COUNTIF('2017 Assembly Results'!$C$2:$C$568, B35)</f>
        <v>1</v>
      </c>
    </row>
    <row r="36" spans="1:9" x14ac:dyDescent="0.3">
      <c r="A36" t="s">
        <v>60</v>
      </c>
      <c r="B36" t="s">
        <v>554</v>
      </c>
      <c r="C36">
        <f>VLOOKUP($B36, '2017 Assembly Results'!$C$2:$F$568, 2, FALSE)</f>
        <v>0</v>
      </c>
      <c r="D36">
        <f>VLOOKUP($B36, '2017 Assembly Results'!$C$2:$F$568, 3, FALSE)</f>
        <v>0</v>
      </c>
      <c r="E36">
        <f>VLOOKUP($B36, '2017 Assembly Results'!$C$2:$F$568, 4, FALSE)</f>
        <v>0</v>
      </c>
      <c r="F36" s="2" t="e">
        <f t="shared" si="0"/>
        <v>#DIV/0!</v>
      </c>
      <c r="G36" s="2" t="e">
        <f t="shared" si="1"/>
        <v>#DIV/0!</v>
      </c>
      <c r="H36" s="2" t="e">
        <f t="shared" si="2"/>
        <v>#DIV/0!</v>
      </c>
      <c r="I36">
        <f>COUNTIF('2017 Assembly Results'!$C$2:$C$568, B36)</f>
        <v>1</v>
      </c>
    </row>
    <row r="37" spans="1:9" x14ac:dyDescent="0.3">
      <c r="A37" t="s">
        <v>60</v>
      </c>
      <c r="B37" t="s">
        <v>584</v>
      </c>
      <c r="C37">
        <f>VLOOKUP($B37, '2017 Assembly Results'!$C$2:$F$568, 2, FALSE)</f>
        <v>0</v>
      </c>
      <c r="D37">
        <f>VLOOKUP($B37, '2017 Assembly Results'!$C$2:$F$568, 3, FALSE)</f>
        <v>0</v>
      </c>
      <c r="E37">
        <f>VLOOKUP($B37, '2017 Assembly Results'!$C$2:$F$568, 4, FALSE)</f>
        <v>0</v>
      </c>
      <c r="F37" s="2" t="e">
        <f t="shared" si="0"/>
        <v>#DIV/0!</v>
      </c>
      <c r="G37" s="2" t="e">
        <f t="shared" si="1"/>
        <v>#DIV/0!</v>
      </c>
      <c r="H37" s="2" t="e">
        <f t="shared" si="2"/>
        <v>#DIV/0!</v>
      </c>
      <c r="I37">
        <f>COUNTIF('2017 Assembly Results'!$C$2:$C$568, B37)</f>
        <v>1</v>
      </c>
    </row>
    <row r="38" spans="1:9" x14ac:dyDescent="0.3">
      <c r="A38" t="s">
        <v>60</v>
      </c>
      <c r="B38" t="s">
        <v>555</v>
      </c>
      <c r="C38">
        <f>VLOOKUP($B38, '2017 Assembly Results'!$C$2:$F$568, 2, FALSE)</f>
        <v>0</v>
      </c>
      <c r="D38">
        <f>VLOOKUP($B38, '2017 Assembly Results'!$C$2:$F$568, 3, FALSE)</f>
        <v>0</v>
      </c>
      <c r="E38">
        <f>VLOOKUP($B38, '2017 Assembly Results'!$C$2:$F$568, 4, FALSE)</f>
        <v>0</v>
      </c>
      <c r="F38" s="2" t="e">
        <f t="shared" si="0"/>
        <v>#DIV/0!</v>
      </c>
      <c r="G38" s="2" t="e">
        <f t="shared" si="1"/>
        <v>#DIV/0!</v>
      </c>
      <c r="H38" s="2" t="e">
        <f t="shared" si="2"/>
        <v>#DIV/0!</v>
      </c>
      <c r="I38">
        <f>COUNTIF('2017 Assembly Results'!$C$2:$C$568, B38)</f>
        <v>1</v>
      </c>
    </row>
    <row r="39" spans="1:9" x14ac:dyDescent="0.3">
      <c r="A39" t="s">
        <v>60</v>
      </c>
      <c r="B39" t="s">
        <v>585</v>
      </c>
      <c r="C39">
        <f>VLOOKUP($B39, '2017 Assembly Results'!$C$2:$F$568, 2, FALSE)</f>
        <v>0</v>
      </c>
      <c r="D39">
        <f>VLOOKUP($B39, '2017 Assembly Results'!$C$2:$F$568, 3, FALSE)</f>
        <v>0</v>
      </c>
      <c r="E39">
        <f>VLOOKUP($B39, '2017 Assembly Results'!$C$2:$F$568, 4, FALSE)</f>
        <v>0</v>
      </c>
      <c r="F39" s="2" t="e">
        <f t="shared" si="0"/>
        <v>#DIV/0!</v>
      </c>
      <c r="G39" s="2" t="e">
        <f t="shared" si="1"/>
        <v>#DIV/0!</v>
      </c>
      <c r="H39" s="2" t="e">
        <f t="shared" si="2"/>
        <v>#DIV/0!</v>
      </c>
      <c r="I39">
        <f>COUNTIF('2017 Assembly Results'!$C$2:$C$568, B39)</f>
        <v>1</v>
      </c>
    </row>
    <row r="40" spans="1:9" x14ac:dyDescent="0.3">
      <c r="A40" t="s">
        <v>60</v>
      </c>
      <c r="B40" t="s">
        <v>596</v>
      </c>
      <c r="C40">
        <f>VLOOKUP($B40, '2017 Assembly Results'!$C$2:$F$568, 2, FALSE)</f>
        <v>0</v>
      </c>
      <c r="D40">
        <f>VLOOKUP($B40, '2017 Assembly Results'!$C$2:$F$568, 3, FALSE)</f>
        <v>0</v>
      </c>
      <c r="E40">
        <f>VLOOKUP($B40, '2017 Assembly Results'!$C$2:$F$568, 4, FALSE)</f>
        <v>0</v>
      </c>
      <c r="F40" s="2" t="e">
        <f t="shared" si="0"/>
        <v>#DIV/0!</v>
      </c>
      <c r="G40" s="2" t="e">
        <f t="shared" si="1"/>
        <v>#DIV/0!</v>
      </c>
      <c r="H40" s="2" t="e">
        <f t="shared" si="2"/>
        <v>#DIV/0!</v>
      </c>
      <c r="I40">
        <f>COUNTIF('2017 Assembly Results'!$C$2:$C$568, B40)</f>
        <v>1</v>
      </c>
    </row>
    <row r="41" spans="1:9" x14ac:dyDescent="0.3">
      <c r="A41" t="s">
        <v>60</v>
      </c>
      <c r="B41" t="s">
        <v>105</v>
      </c>
      <c r="C41">
        <v>1785</v>
      </c>
      <c r="D41">
        <v>2812</v>
      </c>
      <c r="E41">
        <v>4597</v>
      </c>
      <c r="F41" s="2">
        <f t="shared" si="0"/>
        <v>0.3882967152490755</v>
      </c>
      <c r="G41" s="2">
        <f t="shared" si="1"/>
        <v>0.6117032847509245</v>
      </c>
      <c r="H41" s="2">
        <f t="shared" si="2"/>
        <v>-0.22340656950184903</v>
      </c>
      <c r="I41">
        <f>COUNTIF('2017 Assembly Results'!$C$2:$C$568, B41)</f>
        <v>5</v>
      </c>
    </row>
    <row r="42" spans="1:9" x14ac:dyDescent="0.3">
      <c r="A42" t="s">
        <v>60</v>
      </c>
      <c r="B42" t="s">
        <v>586</v>
      </c>
      <c r="C42">
        <f>VLOOKUP($B42, '2017 Assembly Results'!$C$2:$F$568, 2, FALSE)</f>
        <v>0</v>
      </c>
      <c r="D42">
        <f>VLOOKUP($B42, '2017 Assembly Results'!$C$2:$F$568, 3, FALSE)</f>
        <v>0</v>
      </c>
      <c r="E42">
        <f>VLOOKUP($B42, '2017 Assembly Results'!$C$2:$F$568, 4, FALSE)</f>
        <v>0</v>
      </c>
      <c r="F42" s="2" t="e">
        <f t="shared" si="0"/>
        <v>#DIV/0!</v>
      </c>
      <c r="G42" s="2" t="e">
        <f t="shared" si="1"/>
        <v>#DIV/0!</v>
      </c>
      <c r="H42" s="2" t="e">
        <f t="shared" si="2"/>
        <v>#DIV/0!</v>
      </c>
      <c r="I42">
        <f>COUNTIF('2017 Assembly Results'!$C$2:$C$568, B42)</f>
        <v>1</v>
      </c>
    </row>
    <row r="43" spans="1:9" x14ac:dyDescent="0.3">
      <c r="A43" t="s">
        <v>60</v>
      </c>
      <c r="B43" t="s">
        <v>587</v>
      </c>
      <c r="C43">
        <f>VLOOKUP($B43, '2017 Assembly Results'!$C$2:$F$568, 2, FALSE)</f>
        <v>0</v>
      </c>
      <c r="D43">
        <f>VLOOKUP($B43, '2017 Assembly Results'!$C$2:$F$568, 3, FALSE)</f>
        <v>0</v>
      </c>
      <c r="E43">
        <f>VLOOKUP($B43, '2017 Assembly Results'!$C$2:$F$568, 4, FALSE)</f>
        <v>0</v>
      </c>
      <c r="F43" s="2" t="e">
        <f t="shared" si="0"/>
        <v>#DIV/0!</v>
      </c>
      <c r="G43" s="2" t="e">
        <f t="shared" si="1"/>
        <v>#DIV/0!</v>
      </c>
      <c r="H43" s="2" t="e">
        <f t="shared" si="2"/>
        <v>#DIV/0!</v>
      </c>
      <c r="I43">
        <f>COUNTIF('2017 Assembly Results'!$C$2:$C$568, B43)</f>
        <v>1</v>
      </c>
    </row>
    <row r="44" spans="1:9" x14ac:dyDescent="0.3">
      <c r="A44" t="s">
        <v>60</v>
      </c>
      <c r="B44" t="s">
        <v>597</v>
      </c>
      <c r="C44">
        <f>VLOOKUP($B44, '2017 Assembly Results'!$C$2:$F$568, 2, FALSE)</f>
        <v>0</v>
      </c>
      <c r="D44">
        <f>VLOOKUP($B44, '2017 Assembly Results'!$C$2:$F$568, 3, FALSE)</f>
        <v>0</v>
      </c>
      <c r="E44">
        <f>VLOOKUP($B44, '2017 Assembly Results'!$C$2:$F$568, 4, FALSE)</f>
        <v>0</v>
      </c>
      <c r="F44" s="2" t="e">
        <f t="shared" si="0"/>
        <v>#DIV/0!</v>
      </c>
      <c r="G44" s="2" t="e">
        <f t="shared" si="1"/>
        <v>#DIV/0!</v>
      </c>
      <c r="H44" s="2" t="e">
        <f t="shared" si="2"/>
        <v>#DIV/0!</v>
      </c>
      <c r="I44">
        <f>COUNTIF('2017 Assembly Results'!$C$2:$C$568, B44)</f>
        <v>1</v>
      </c>
    </row>
    <row r="45" spans="1:9" x14ac:dyDescent="0.3">
      <c r="A45" t="s">
        <v>52</v>
      </c>
      <c r="B45" t="s">
        <v>589</v>
      </c>
      <c r="C45">
        <f>VLOOKUP($B45, '2017 Assembly Results'!$C$2:$F$568, 2, FALSE)</f>
        <v>0</v>
      </c>
      <c r="D45">
        <f>VLOOKUP($B45, '2017 Assembly Results'!$C$2:$F$568, 3, FALSE)</f>
        <v>0</v>
      </c>
      <c r="E45">
        <f>VLOOKUP($B45, '2017 Assembly Results'!$C$2:$F$568, 4, FALSE)</f>
        <v>0</v>
      </c>
      <c r="F45" s="2" t="e">
        <f t="shared" si="0"/>
        <v>#DIV/0!</v>
      </c>
      <c r="G45" s="2" t="e">
        <f t="shared" si="1"/>
        <v>#DIV/0!</v>
      </c>
      <c r="H45" s="2" t="e">
        <f t="shared" si="2"/>
        <v>#DIV/0!</v>
      </c>
      <c r="I45">
        <f>COUNTIF('2017 Assembly Results'!$C$2:$C$568, B45)</f>
        <v>1</v>
      </c>
    </row>
    <row r="46" spans="1:9" x14ac:dyDescent="0.3">
      <c r="A46" t="s">
        <v>52</v>
      </c>
      <c r="B46" t="s">
        <v>471</v>
      </c>
      <c r="C46">
        <f>VLOOKUP($B46, '2017 Assembly Results'!$C$2:$F$568, 2, FALSE)</f>
        <v>0</v>
      </c>
      <c r="D46">
        <f>VLOOKUP($B46, '2017 Assembly Results'!$C$2:$F$568, 3, FALSE)</f>
        <v>0</v>
      </c>
      <c r="E46">
        <f>VLOOKUP($B46, '2017 Assembly Results'!$C$2:$F$568, 4, FALSE)</f>
        <v>0</v>
      </c>
      <c r="F46" s="2" t="e">
        <f t="shared" si="0"/>
        <v>#DIV/0!</v>
      </c>
      <c r="G46" s="2" t="e">
        <f t="shared" si="1"/>
        <v>#DIV/0!</v>
      </c>
      <c r="H46" s="2" t="e">
        <f t="shared" si="2"/>
        <v>#DIV/0!</v>
      </c>
      <c r="I46">
        <f>COUNTIF('2017 Assembly Results'!$C$2:$C$568, B46)</f>
        <v>1</v>
      </c>
    </row>
    <row r="47" spans="1:9" x14ac:dyDescent="0.3">
      <c r="A47" t="s">
        <v>48</v>
      </c>
      <c r="B47" t="s">
        <v>414</v>
      </c>
      <c r="C47">
        <f>VLOOKUP($B47, '2017 Assembly Results'!$C$2:$F$568, 2, FALSE)</f>
        <v>149</v>
      </c>
      <c r="D47">
        <f>VLOOKUP($B47, '2017 Assembly Results'!$C$2:$F$568, 3, FALSE)</f>
        <v>167</v>
      </c>
      <c r="E47">
        <f>VLOOKUP($B47, '2017 Assembly Results'!$C$2:$F$568, 4, FALSE)</f>
        <v>328</v>
      </c>
      <c r="F47" s="2">
        <f t="shared" si="0"/>
        <v>0.45426829268292684</v>
      </c>
      <c r="G47" s="2">
        <f t="shared" si="1"/>
        <v>0.50914634146341464</v>
      </c>
      <c r="H47" s="2">
        <f t="shared" si="2"/>
        <v>-5.4878048780487805E-2</v>
      </c>
      <c r="I47">
        <f>COUNTIF('2017 Assembly Results'!$C$2:$C$568, B47)</f>
        <v>1</v>
      </c>
    </row>
    <row r="48" spans="1:9" x14ac:dyDescent="0.3">
      <c r="A48" t="s">
        <v>48</v>
      </c>
      <c r="B48" t="s">
        <v>415</v>
      </c>
      <c r="C48">
        <f>VLOOKUP($B48, '2017 Assembly Results'!$C$2:$F$568, 2, FALSE)</f>
        <v>1183</v>
      </c>
      <c r="D48">
        <f>VLOOKUP($B48, '2017 Assembly Results'!$C$2:$F$568, 3, FALSE)</f>
        <v>1771</v>
      </c>
      <c r="E48">
        <f>VLOOKUP($B48, '2017 Assembly Results'!$C$2:$F$568, 4, FALSE)</f>
        <v>3064</v>
      </c>
      <c r="F48" s="2">
        <f t="shared" si="0"/>
        <v>0.38609660574412535</v>
      </c>
      <c r="G48" s="2">
        <f t="shared" si="1"/>
        <v>0.57800261096605743</v>
      </c>
      <c r="H48" s="2">
        <f t="shared" si="2"/>
        <v>-0.1919060052219321</v>
      </c>
      <c r="I48">
        <f>COUNTIF('2017 Assembly Results'!$C$2:$C$568, B48)</f>
        <v>1</v>
      </c>
    </row>
    <row r="49" spans="1:9" x14ac:dyDescent="0.3">
      <c r="A49" t="s">
        <v>48</v>
      </c>
      <c r="B49" t="s">
        <v>416</v>
      </c>
      <c r="C49">
        <f>VLOOKUP($B49, '2017 Assembly Results'!$C$2:$F$568, 2, FALSE)</f>
        <v>214</v>
      </c>
      <c r="D49">
        <f>VLOOKUP($B49, '2017 Assembly Results'!$C$2:$F$568, 3, FALSE)</f>
        <v>333</v>
      </c>
      <c r="E49">
        <f>VLOOKUP($B49, '2017 Assembly Results'!$C$2:$F$568, 4, FALSE)</f>
        <v>557</v>
      </c>
      <c r="F49" s="2">
        <f t="shared" si="0"/>
        <v>0.38420107719928187</v>
      </c>
      <c r="G49" s="2">
        <f t="shared" si="1"/>
        <v>0.59784560143626575</v>
      </c>
      <c r="H49" s="2">
        <f t="shared" si="2"/>
        <v>-0.21364452423698385</v>
      </c>
      <c r="I49">
        <f>COUNTIF('2017 Assembly Results'!$C$2:$C$568, B49)</f>
        <v>1</v>
      </c>
    </row>
    <row r="50" spans="1:9" x14ac:dyDescent="0.3">
      <c r="A50" t="s">
        <v>48</v>
      </c>
      <c r="B50" t="s">
        <v>418</v>
      </c>
      <c r="C50">
        <f>VLOOKUP($B50, '2017 Assembly Results'!$C$2:$F$568, 2, FALSE)</f>
        <v>1261</v>
      </c>
      <c r="D50">
        <f>VLOOKUP($B50, '2017 Assembly Results'!$C$2:$F$568, 3, FALSE)</f>
        <v>2361</v>
      </c>
      <c r="E50">
        <f>VLOOKUP($B50, '2017 Assembly Results'!$C$2:$F$568, 4, FALSE)</f>
        <v>3691</v>
      </c>
      <c r="F50" s="2">
        <f t="shared" si="0"/>
        <v>0.34164183148198318</v>
      </c>
      <c r="G50" s="2">
        <f t="shared" si="1"/>
        <v>0.63966404768355456</v>
      </c>
      <c r="H50" s="2">
        <f t="shared" si="2"/>
        <v>-0.29802221620157138</v>
      </c>
      <c r="I50">
        <f>COUNTIF('2017 Assembly Results'!$C$2:$C$568, B50)</f>
        <v>1</v>
      </c>
    </row>
    <row r="51" spans="1:9" x14ac:dyDescent="0.3">
      <c r="A51" t="s">
        <v>48</v>
      </c>
      <c r="B51" t="s">
        <v>419</v>
      </c>
      <c r="C51">
        <f>VLOOKUP($B51, '2017 Assembly Results'!$C$2:$F$568, 2, FALSE)</f>
        <v>771</v>
      </c>
      <c r="D51">
        <f>VLOOKUP($B51, '2017 Assembly Results'!$C$2:$F$568, 3, FALSE)</f>
        <v>1404</v>
      </c>
      <c r="E51">
        <f>VLOOKUP($B51, '2017 Assembly Results'!$C$2:$F$568, 4, FALSE)</f>
        <v>2262</v>
      </c>
      <c r="F51" s="2">
        <f t="shared" si="0"/>
        <v>0.34084880636604775</v>
      </c>
      <c r="G51" s="2">
        <f t="shared" si="1"/>
        <v>0.62068965517241381</v>
      </c>
      <c r="H51" s="2">
        <f t="shared" si="2"/>
        <v>-0.27984084880636606</v>
      </c>
      <c r="I51">
        <f>COUNTIF('2017 Assembly Results'!$C$2:$C$568, B51)</f>
        <v>1</v>
      </c>
    </row>
    <row r="52" spans="1:9" x14ac:dyDescent="0.3">
      <c r="A52" t="s">
        <v>48</v>
      </c>
      <c r="B52" t="s">
        <v>420</v>
      </c>
      <c r="C52">
        <f>VLOOKUP($B52, '2017 Assembly Results'!$C$2:$F$568, 2, FALSE)</f>
        <v>779</v>
      </c>
      <c r="D52">
        <f>VLOOKUP($B52, '2017 Assembly Results'!$C$2:$F$568, 3, FALSE)</f>
        <v>1292</v>
      </c>
      <c r="E52">
        <f>VLOOKUP($B52, '2017 Assembly Results'!$C$2:$F$568, 4, FALSE)</f>
        <v>2125</v>
      </c>
      <c r="F52" s="2">
        <f t="shared" si="0"/>
        <v>0.36658823529411766</v>
      </c>
      <c r="G52" s="2">
        <f t="shared" si="1"/>
        <v>0.60799999999999998</v>
      </c>
      <c r="H52" s="2">
        <f t="shared" si="2"/>
        <v>-0.24141176470588235</v>
      </c>
      <c r="I52">
        <f>COUNTIF('2017 Assembly Results'!$C$2:$C$568, B52)</f>
        <v>1</v>
      </c>
    </row>
    <row r="53" spans="1:9" x14ac:dyDescent="0.3">
      <c r="A53" t="s">
        <v>48</v>
      </c>
      <c r="B53" t="s">
        <v>421</v>
      </c>
      <c r="C53">
        <f>VLOOKUP($B53, '2017 Assembly Results'!$C$2:$F$568, 2, FALSE)</f>
        <v>644</v>
      </c>
      <c r="D53">
        <f>VLOOKUP($B53, '2017 Assembly Results'!$C$2:$F$568, 3, FALSE)</f>
        <v>1335</v>
      </c>
      <c r="E53">
        <f>VLOOKUP($B53, '2017 Assembly Results'!$C$2:$F$568, 4, FALSE)</f>
        <v>2045</v>
      </c>
      <c r="F53" s="2">
        <f t="shared" si="0"/>
        <v>0.31491442542787285</v>
      </c>
      <c r="G53" s="2">
        <f t="shared" si="1"/>
        <v>0.65281173594132025</v>
      </c>
      <c r="H53" s="2">
        <f t="shared" si="2"/>
        <v>-0.33789731051344746</v>
      </c>
      <c r="I53">
        <f>COUNTIF('2017 Assembly Results'!$C$2:$C$568, B53)</f>
        <v>1</v>
      </c>
    </row>
    <row r="54" spans="1:9" x14ac:dyDescent="0.3">
      <c r="A54" t="s">
        <v>48</v>
      </c>
      <c r="B54" t="s">
        <v>422</v>
      </c>
      <c r="C54">
        <f>VLOOKUP($B54, '2017 Assembly Results'!$C$2:$F$568, 2, FALSE)</f>
        <v>596</v>
      </c>
      <c r="D54">
        <f>VLOOKUP($B54, '2017 Assembly Results'!$C$2:$F$568, 3, FALSE)</f>
        <v>861</v>
      </c>
      <c r="E54">
        <f>VLOOKUP($B54, '2017 Assembly Results'!$C$2:$F$568, 4, FALSE)</f>
        <v>1495</v>
      </c>
      <c r="F54" s="2">
        <f t="shared" si="0"/>
        <v>0.39866220735785951</v>
      </c>
      <c r="G54" s="2">
        <f t="shared" si="1"/>
        <v>0.57591973244147154</v>
      </c>
      <c r="H54" s="2">
        <f t="shared" si="2"/>
        <v>-0.17725752508361203</v>
      </c>
      <c r="I54">
        <f>COUNTIF('2017 Assembly Results'!$C$2:$C$568, B54)</f>
        <v>1</v>
      </c>
    </row>
    <row r="55" spans="1:9" x14ac:dyDescent="0.3">
      <c r="A55" t="s">
        <v>48</v>
      </c>
      <c r="B55" t="s">
        <v>423</v>
      </c>
      <c r="C55">
        <f>VLOOKUP($B55, '2017 Assembly Results'!$C$2:$F$568, 2, FALSE)</f>
        <v>1254</v>
      </c>
      <c r="D55">
        <f>VLOOKUP($B55, '2017 Assembly Results'!$C$2:$F$568, 3, FALSE)</f>
        <v>1876</v>
      </c>
      <c r="E55">
        <f>VLOOKUP($B55, '2017 Assembly Results'!$C$2:$F$568, 4, FALSE)</f>
        <v>3210</v>
      </c>
      <c r="F55" s="2">
        <f t="shared" si="0"/>
        <v>0.39065420560747666</v>
      </c>
      <c r="G55" s="2">
        <f t="shared" si="1"/>
        <v>0.58442367601246104</v>
      </c>
      <c r="H55" s="2">
        <f t="shared" si="2"/>
        <v>-0.19376947040498443</v>
      </c>
      <c r="I55">
        <f>COUNTIF('2017 Assembly Results'!$C$2:$C$568, B55)</f>
        <v>1</v>
      </c>
    </row>
    <row r="56" spans="1:9" x14ac:dyDescent="0.3">
      <c r="A56" t="s">
        <v>48</v>
      </c>
      <c r="B56" t="s">
        <v>424</v>
      </c>
      <c r="C56">
        <f>VLOOKUP($B56, '2017 Assembly Results'!$C$2:$F$568, 2, FALSE)</f>
        <v>1701</v>
      </c>
      <c r="D56">
        <f>VLOOKUP($B56, '2017 Assembly Results'!$C$2:$F$568, 3, FALSE)</f>
        <v>2612</v>
      </c>
      <c r="E56">
        <f>VLOOKUP($B56, '2017 Assembly Results'!$C$2:$F$568, 4, FALSE)</f>
        <v>4409</v>
      </c>
      <c r="F56" s="2">
        <f t="shared" si="0"/>
        <v>0.38580176910864139</v>
      </c>
      <c r="G56" s="2">
        <f t="shared" si="1"/>
        <v>0.59242458607393966</v>
      </c>
      <c r="H56" s="2">
        <f t="shared" si="2"/>
        <v>-0.20662281696529824</v>
      </c>
      <c r="I56">
        <f>COUNTIF('2017 Assembly Results'!$C$2:$C$568, B56)</f>
        <v>1</v>
      </c>
    </row>
    <row r="57" spans="1:9" x14ac:dyDescent="0.3">
      <c r="A57" t="s">
        <v>48</v>
      </c>
      <c r="B57" t="s">
        <v>426</v>
      </c>
      <c r="C57">
        <f>VLOOKUP($B57, '2017 Assembly Results'!$C$2:$F$568, 2, FALSE)</f>
        <v>453</v>
      </c>
      <c r="D57">
        <f>VLOOKUP($B57, '2017 Assembly Results'!$C$2:$F$568, 3, FALSE)</f>
        <v>1055</v>
      </c>
      <c r="E57">
        <f>VLOOKUP($B57, '2017 Assembly Results'!$C$2:$F$568, 4, FALSE)</f>
        <v>1555</v>
      </c>
      <c r="F57" s="2">
        <f t="shared" si="0"/>
        <v>0.29131832797427654</v>
      </c>
      <c r="G57" s="2">
        <f t="shared" si="1"/>
        <v>0.67845659163987138</v>
      </c>
      <c r="H57" s="2">
        <f t="shared" si="2"/>
        <v>-0.38713826366559484</v>
      </c>
      <c r="I57">
        <f>COUNTIF('2017 Assembly Results'!$C$2:$C$568, B57)</f>
        <v>1</v>
      </c>
    </row>
    <row r="58" spans="1:9" x14ac:dyDescent="0.3">
      <c r="A58" t="s">
        <v>48</v>
      </c>
      <c r="B58" t="s">
        <v>427</v>
      </c>
      <c r="C58">
        <f>VLOOKUP($B58, '2017 Assembly Results'!$C$2:$F$568, 2, FALSE)</f>
        <v>562</v>
      </c>
      <c r="D58">
        <f>VLOOKUP($B58, '2017 Assembly Results'!$C$2:$F$568, 3, FALSE)</f>
        <v>1174</v>
      </c>
      <c r="E58">
        <f>VLOOKUP($B58, '2017 Assembly Results'!$C$2:$F$568, 4, FALSE)</f>
        <v>1791</v>
      </c>
      <c r="F58" s="2">
        <f t="shared" si="0"/>
        <v>0.31379117811278617</v>
      </c>
      <c r="G58" s="2">
        <f t="shared" si="1"/>
        <v>0.65549972082635399</v>
      </c>
      <c r="H58" s="2">
        <f t="shared" si="2"/>
        <v>-0.34170854271356782</v>
      </c>
      <c r="I58">
        <f>COUNTIF('2017 Assembly Results'!$C$2:$C$568, B58)</f>
        <v>1</v>
      </c>
    </row>
    <row r="59" spans="1:9" x14ac:dyDescent="0.3">
      <c r="A59" t="s">
        <v>48</v>
      </c>
      <c r="B59" t="s">
        <v>428</v>
      </c>
      <c r="C59">
        <f>VLOOKUP($B59, '2017 Assembly Results'!$C$2:$F$568, 2, FALSE)</f>
        <v>1621</v>
      </c>
      <c r="D59">
        <f>VLOOKUP($B59, '2017 Assembly Results'!$C$2:$F$568, 3, FALSE)</f>
        <v>1687</v>
      </c>
      <c r="E59">
        <f>VLOOKUP($B59, '2017 Assembly Results'!$C$2:$F$568, 4, FALSE)</f>
        <v>3422</v>
      </c>
      <c r="F59" s="2">
        <f t="shared" si="0"/>
        <v>0.47369959088252483</v>
      </c>
      <c r="G59" s="2">
        <f t="shared" si="1"/>
        <v>0.49298655756867327</v>
      </c>
      <c r="H59" s="2">
        <f t="shared" si="2"/>
        <v>-1.928696668614845E-2</v>
      </c>
      <c r="I59">
        <f>COUNTIF('2017 Assembly Results'!$C$2:$C$568, B59)</f>
        <v>1</v>
      </c>
    </row>
    <row r="60" spans="1:9" x14ac:dyDescent="0.3">
      <c r="A60" t="s">
        <v>48</v>
      </c>
      <c r="B60" t="s">
        <v>430</v>
      </c>
      <c r="C60">
        <f>VLOOKUP($B60, '2017 Assembly Results'!$C$2:$F$568, 2, FALSE)</f>
        <v>416</v>
      </c>
      <c r="D60">
        <f>VLOOKUP($B60, '2017 Assembly Results'!$C$2:$F$568, 3, FALSE)</f>
        <v>783</v>
      </c>
      <c r="E60">
        <f>VLOOKUP($B60, '2017 Assembly Results'!$C$2:$F$568, 4, FALSE)</f>
        <v>1230</v>
      </c>
      <c r="F60" s="2">
        <f t="shared" si="0"/>
        <v>0.33821138211382112</v>
      </c>
      <c r="G60" s="2">
        <f t="shared" si="1"/>
        <v>0.63658536585365855</v>
      </c>
      <c r="H60" s="2">
        <f t="shared" si="2"/>
        <v>-0.29837398373983742</v>
      </c>
      <c r="I60">
        <f>COUNTIF('2017 Assembly Results'!$C$2:$C$568, B60)</f>
        <v>1</v>
      </c>
    </row>
    <row r="61" spans="1:9" x14ac:dyDescent="0.3">
      <c r="A61" t="s">
        <v>48</v>
      </c>
      <c r="B61" t="s">
        <v>433</v>
      </c>
      <c r="C61">
        <f>VLOOKUP($B61, '2017 Assembly Results'!$C$2:$F$568, 2, FALSE)</f>
        <v>981</v>
      </c>
      <c r="D61">
        <f>VLOOKUP($B61, '2017 Assembly Results'!$C$2:$F$568, 3, FALSE)</f>
        <v>1495</v>
      </c>
      <c r="E61">
        <f>VLOOKUP($B61, '2017 Assembly Results'!$C$2:$F$568, 4, FALSE)</f>
        <v>2555</v>
      </c>
      <c r="F61" s="2">
        <f t="shared" si="0"/>
        <v>0.38395303326810176</v>
      </c>
      <c r="G61" s="2">
        <f t="shared" si="1"/>
        <v>0.58512720156555775</v>
      </c>
      <c r="H61" s="2">
        <f t="shared" si="2"/>
        <v>-0.20117416829745596</v>
      </c>
      <c r="I61">
        <f>COUNTIF('2017 Assembly Results'!$C$2:$C$568, B61)</f>
        <v>1</v>
      </c>
    </row>
    <row r="62" spans="1:9" x14ac:dyDescent="0.3">
      <c r="A62" t="s">
        <v>48</v>
      </c>
      <c r="B62" t="s">
        <v>434</v>
      </c>
      <c r="C62">
        <f>VLOOKUP($B62, '2017 Assembly Results'!$C$2:$F$568, 2, FALSE)</f>
        <v>255</v>
      </c>
      <c r="D62">
        <f>VLOOKUP($B62, '2017 Assembly Results'!$C$2:$F$568, 3, FALSE)</f>
        <v>431</v>
      </c>
      <c r="E62">
        <f>VLOOKUP($B62, '2017 Assembly Results'!$C$2:$F$568, 4, FALSE)</f>
        <v>708</v>
      </c>
      <c r="F62" s="2">
        <f t="shared" si="0"/>
        <v>0.36016949152542371</v>
      </c>
      <c r="G62" s="2">
        <f t="shared" si="1"/>
        <v>0.60875706214689262</v>
      </c>
      <c r="H62" s="2">
        <f t="shared" si="2"/>
        <v>-0.24858757062146894</v>
      </c>
      <c r="I62">
        <f>COUNTIF('2017 Assembly Results'!$C$2:$C$568, B62)</f>
        <v>1</v>
      </c>
    </row>
    <row r="63" spans="1:9" x14ac:dyDescent="0.3">
      <c r="A63" t="s">
        <v>48</v>
      </c>
      <c r="B63" t="s">
        <v>435</v>
      </c>
      <c r="C63">
        <f>VLOOKUP($B63, '2017 Assembly Results'!$C$2:$F$568, 2, FALSE)</f>
        <v>4704</v>
      </c>
      <c r="D63">
        <f>VLOOKUP($B63, '2017 Assembly Results'!$C$2:$F$568, 3, FALSE)</f>
        <v>7179</v>
      </c>
      <c r="E63">
        <f>VLOOKUP($B63, '2017 Assembly Results'!$C$2:$F$568, 4, FALSE)</f>
        <v>12272</v>
      </c>
      <c r="F63" s="2">
        <f t="shared" si="0"/>
        <v>0.3833116036505867</v>
      </c>
      <c r="G63" s="2">
        <f t="shared" si="1"/>
        <v>0.58499022164276404</v>
      </c>
      <c r="H63" s="2">
        <f t="shared" si="2"/>
        <v>-0.20167861799217732</v>
      </c>
      <c r="I63">
        <f>COUNTIF('2017 Assembly Results'!$C$2:$C$568, B63)</f>
        <v>1</v>
      </c>
    </row>
    <row r="64" spans="1:9" x14ac:dyDescent="0.3">
      <c r="A64" t="s">
        <v>48</v>
      </c>
      <c r="B64" t="s">
        <v>436</v>
      </c>
      <c r="C64">
        <f>VLOOKUP($B64, '2017 Assembly Results'!$C$2:$F$568, 2, FALSE)</f>
        <v>0</v>
      </c>
      <c r="D64">
        <f>VLOOKUP($B64, '2017 Assembly Results'!$C$2:$F$568, 3, FALSE)</f>
        <v>10</v>
      </c>
      <c r="E64">
        <f>VLOOKUP($B64, '2017 Assembly Results'!$C$2:$F$568, 4, FALSE)</f>
        <v>10</v>
      </c>
      <c r="F64" s="2">
        <f t="shared" si="0"/>
        <v>0</v>
      </c>
      <c r="G64" s="2">
        <f t="shared" si="1"/>
        <v>1</v>
      </c>
      <c r="H64" s="2">
        <f t="shared" si="2"/>
        <v>-1</v>
      </c>
      <c r="I64">
        <f>COUNTIF('2017 Assembly Results'!$C$2:$C$568, B64)</f>
        <v>1</v>
      </c>
    </row>
    <row r="65" spans="1:9" x14ac:dyDescent="0.3">
      <c r="A65" t="s">
        <v>48</v>
      </c>
      <c r="B65" t="s">
        <v>437</v>
      </c>
      <c r="C65">
        <f>VLOOKUP($B65, '2017 Assembly Results'!$C$2:$F$568, 2, FALSE)</f>
        <v>1875</v>
      </c>
      <c r="D65">
        <f>VLOOKUP($B65, '2017 Assembly Results'!$C$2:$F$568, 3, FALSE)</f>
        <v>3778</v>
      </c>
      <c r="E65">
        <f>VLOOKUP($B65, '2017 Assembly Results'!$C$2:$F$568, 4, FALSE)</f>
        <v>5804</v>
      </c>
      <c r="F65" s="2">
        <f t="shared" si="0"/>
        <v>0.32305306685044799</v>
      </c>
      <c r="G65" s="2">
        <f t="shared" si="1"/>
        <v>0.65093039283252929</v>
      </c>
      <c r="H65" s="2">
        <f t="shared" si="2"/>
        <v>-0.3278773259820813</v>
      </c>
      <c r="I65">
        <f>COUNTIF('2017 Assembly Results'!$C$2:$C$568, B65)</f>
        <v>1</v>
      </c>
    </row>
    <row r="66" spans="1:9" x14ac:dyDescent="0.3">
      <c r="A66" t="s">
        <v>46</v>
      </c>
      <c r="B66" t="s">
        <v>438</v>
      </c>
      <c r="C66">
        <f>VLOOKUP($B66, '2017 Assembly Results'!$C$2:$F$568, 2, FALSE)</f>
        <v>980</v>
      </c>
      <c r="D66">
        <f>VLOOKUP($B66, '2017 Assembly Results'!$C$2:$F$568, 3, FALSE)</f>
        <v>1559</v>
      </c>
      <c r="E66">
        <f>VLOOKUP($B66, '2017 Assembly Results'!$C$2:$F$568, 4, FALSE)</f>
        <v>2605</v>
      </c>
      <c r="F66" s="2">
        <f t="shared" si="0"/>
        <v>0.3761996161228407</v>
      </c>
      <c r="G66" s="2">
        <f t="shared" si="1"/>
        <v>0.59846449136276392</v>
      </c>
      <c r="H66" s="2">
        <f t="shared" si="2"/>
        <v>-0.22226487523992322</v>
      </c>
      <c r="I66">
        <f>COUNTIF('2017 Assembly Results'!$C$2:$C$568, B66)</f>
        <v>1</v>
      </c>
    </row>
    <row r="67" spans="1:9" x14ac:dyDescent="0.3">
      <c r="A67" t="s">
        <v>46</v>
      </c>
      <c r="B67" t="s">
        <v>439</v>
      </c>
      <c r="C67">
        <f>VLOOKUP($B67, '2017 Assembly Results'!$C$2:$F$568, 2, FALSE)</f>
        <v>514</v>
      </c>
      <c r="D67">
        <f>VLOOKUP($B67, '2017 Assembly Results'!$C$2:$F$568, 3, FALSE)</f>
        <v>692</v>
      </c>
      <c r="E67">
        <f>VLOOKUP($B67, '2017 Assembly Results'!$C$2:$F$568, 4, FALSE)</f>
        <v>1309</v>
      </c>
      <c r="F67" s="2">
        <f t="shared" ref="F67:F80" si="3">C67/E67</f>
        <v>0.39266615737203975</v>
      </c>
      <c r="G67" s="2">
        <f t="shared" ref="G67:G80" si="4">D67/E67</f>
        <v>0.52864782276546984</v>
      </c>
      <c r="H67" s="2">
        <f t="shared" ref="H67:H80" si="5">(C67-D67)/E67</f>
        <v>-0.1359816653934301</v>
      </c>
      <c r="I67">
        <f>COUNTIF('2017 Assembly Results'!$C$2:$C$568, B67)</f>
        <v>1</v>
      </c>
    </row>
    <row r="68" spans="1:9" x14ac:dyDescent="0.3">
      <c r="A68" t="s">
        <v>46</v>
      </c>
      <c r="B68" t="s">
        <v>440</v>
      </c>
      <c r="C68">
        <f>VLOOKUP($B68, '2017 Assembly Results'!$C$2:$F$568, 2, FALSE)</f>
        <v>1243</v>
      </c>
      <c r="D68">
        <f>VLOOKUP($B68, '2017 Assembly Results'!$C$2:$F$568, 3, FALSE)</f>
        <v>1813</v>
      </c>
      <c r="E68">
        <f>VLOOKUP($B68, '2017 Assembly Results'!$C$2:$F$568, 4, FALSE)</f>
        <v>3142</v>
      </c>
      <c r="F68" s="2">
        <f t="shared" si="3"/>
        <v>0.3956078930617441</v>
      </c>
      <c r="G68" s="2">
        <f t="shared" si="4"/>
        <v>0.57702100572883519</v>
      </c>
      <c r="H68" s="2">
        <f t="shared" si="5"/>
        <v>-0.18141311266709104</v>
      </c>
      <c r="I68">
        <f>COUNTIF('2017 Assembly Results'!$C$2:$C$568, B68)</f>
        <v>1</v>
      </c>
    </row>
    <row r="69" spans="1:9" x14ac:dyDescent="0.3">
      <c r="A69" t="s">
        <v>46</v>
      </c>
      <c r="B69" t="s">
        <v>441</v>
      </c>
      <c r="C69">
        <f>VLOOKUP($B69, '2017 Assembly Results'!$C$2:$F$568, 2, FALSE)</f>
        <v>391</v>
      </c>
      <c r="D69">
        <f>VLOOKUP($B69, '2017 Assembly Results'!$C$2:$F$568, 3, FALSE)</f>
        <v>775</v>
      </c>
      <c r="E69">
        <f>VLOOKUP($B69, '2017 Assembly Results'!$C$2:$F$568, 4, FALSE)</f>
        <v>1205</v>
      </c>
      <c r="F69" s="2">
        <f t="shared" si="3"/>
        <v>0.32448132780082989</v>
      </c>
      <c r="G69" s="2">
        <f t="shared" si="4"/>
        <v>0.6431535269709544</v>
      </c>
      <c r="H69" s="2">
        <f t="shared" si="5"/>
        <v>-0.31867219917012446</v>
      </c>
      <c r="I69">
        <f>COUNTIF('2017 Assembly Results'!$C$2:$C$568, B69)</f>
        <v>1</v>
      </c>
    </row>
    <row r="70" spans="1:9" x14ac:dyDescent="0.3">
      <c r="A70" t="s">
        <v>46</v>
      </c>
      <c r="B70" t="s">
        <v>412</v>
      </c>
      <c r="C70">
        <f>VLOOKUP($B70, '2017 Assembly Results'!$C$2:$F$568, 2, FALSE)</f>
        <v>1431</v>
      </c>
      <c r="D70">
        <f>VLOOKUP($B70, '2017 Assembly Results'!$C$2:$F$568, 3, FALSE)</f>
        <v>2190</v>
      </c>
      <c r="E70">
        <f>VLOOKUP($B70, '2017 Assembly Results'!$C$2:$F$568, 4, FALSE)</f>
        <v>3747</v>
      </c>
      <c r="F70" s="2">
        <f t="shared" si="3"/>
        <v>0.38190552441953562</v>
      </c>
      <c r="G70" s="2">
        <f t="shared" si="4"/>
        <v>0.58446757405924743</v>
      </c>
      <c r="H70" s="2">
        <f t="shared" si="5"/>
        <v>-0.20256204963971178</v>
      </c>
      <c r="I70">
        <f>COUNTIF('2017 Assembly Results'!$C$2:$C$568, B70)</f>
        <v>1</v>
      </c>
    </row>
    <row r="71" spans="1:9" x14ac:dyDescent="0.3">
      <c r="A71" t="s">
        <v>46</v>
      </c>
      <c r="B71" t="s">
        <v>442</v>
      </c>
      <c r="C71">
        <f>VLOOKUP($B71, '2017 Assembly Results'!$C$2:$F$568, 2, FALSE)</f>
        <v>330</v>
      </c>
      <c r="D71">
        <f>VLOOKUP($B71, '2017 Assembly Results'!$C$2:$F$568, 3, FALSE)</f>
        <v>485</v>
      </c>
      <c r="E71">
        <f>VLOOKUP($B71, '2017 Assembly Results'!$C$2:$F$568, 4, FALSE)</f>
        <v>846</v>
      </c>
      <c r="F71" s="2">
        <f t="shared" si="3"/>
        <v>0.39007092198581561</v>
      </c>
      <c r="G71" s="2">
        <f t="shared" si="4"/>
        <v>0.57328605200945626</v>
      </c>
      <c r="H71" s="2">
        <f t="shared" si="5"/>
        <v>-0.18321513002364065</v>
      </c>
      <c r="I71">
        <f>COUNTIF('2017 Assembly Results'!$C$2:$C$568, B71)</f>
        <v>1</v>
      </c>
    </row>
    <row r="72" spans="1:9" x14ac:dyDescent="0.3">
      <c r="A72" t="s">
        <v>46</v>
      </c>
      <c r="B72" t="s">
        <v>443</v>
      </c>
      <c r="C72">
        <f>VLOOKUP($B72, '2017 Assembly Results'!$C$2:$F$568, 2, FALSE)</f>
        <v>355</v>
      </c>
      <c r="D72">
        <f>VLOOKUP($B72, '2017 Assembly Results'!$C$2:$F$568, 3, FALSE)</f>
        <v>704</v>
      </c>
      <c r="E72">
        <f>VLOOKUP($B72, '2017 Assembly Results'!$C$2:$F$568, 4, FALSE)</f>
        <v>1113</v>
      </c>
      <c r="F72" s="2">
        <f t="shared" si="3"/>
        <v>0.31895777178796048</v>
      </c>
      <c r="G72" s="2">
        <f t="shared" si="4"/>
        <v>0.63252470799640614</v>
      </c>
      <c r="H72" s="2">
        <f t="shared" si="5"/>
        <v>-0.31356693620844567</v>
      </c>
      <c r="I72">
        <f>COUNTIF('2017 Assembly Results'!$C$2:$C$568, B72)</f>
        <v>1</v>
      </c>
    </row>
    <row r="73" spans="1:9" x14ac:dyDescent="0.3">
      <c r="A73" t="s">
        <v>46</v>
      </c>
      <c r="B73" t="s">
        <v>444</v>
      </c>
      <c r="C73">
        <f>VLOOKUP($B73, '2017 Assembly Results'!$C$2:$F$568, 2, FALSE)</f>
        <v>1065</v>
      </c>
      <c r="D73">
        <f>VLOOKUP($B73, '2017 Assembly Results'!$C$2:$F$568, 3, FALSE)</f>
        <v>1525</v>
      </c>
      <c r="E73">
        <f>VLOOKUP($B73, '2017 Assembly Results'!$C$2:$F$568, 4, FALSE)</f>
        <v>2659</v>
      </c>
      <c r="F73" s="2">
        <f t="shared" si="3"/>
        <v>0.40052651372696502</v>
      </c>
      <c r="G73" s="2">
        <f t="shared" si="4"/>
        <v>0.5735238811583302</v>
      </c>
      <c r="H73" s="2">
        <f t="shared" si="5"/>
        <v>-0.17299736743136518</v>
      </c>
      <c r="I73">
        <f>COUNTIF('2017 Assembly Results'!$C$2:$C$568, B73)</f>
        <v>1</v>
      </c>
    </row>
    <row r="74" spans="1:9" x14ac:dyDescent="0.3">
      <c r="A74" t="s">
        <v>46</v>
      </c>
      <c r="B74" t="s">
        <v>445</v>
      </c>
      <c r="C74">
        <f>VLOOKUP($B74, '2017 Assembly Results'!$C$2:$F$568, 2, FALSE)</f>
        <v>487</v>
      </c>
      <c r="D74">
        <f>VLOOKUP($B74, '2017 Assembly Results'!$C$2:$F$568, 3, FALSE)</f>
        <v>869</v>
      </c>
      <c r="E74">
        <f>VLOOKUP($B74, '2017 Assembly Results'!$C$2:$F$568, 4, FALSE)</f>
        <v>1408</v>
      </c>
      <c r="F74" s="2">
        <f t="shared" si="3"/>
        <v>0.34588068181818182</v>
      </c>
      <c r="G74" s="2">
        <f t="shared" si="4"/>
        <v>0.6171875</v>
      </c>
      <c r="H74" s="2">
        <f t="shared" si="5"/>
        <v>-0.27130681818181818</v>
      </c>
      <c r="I74">
        <f>COUNTIF('2017 Assembly Results'!$C$2:$C$568, B74)</f>
        <v>1</v>
      </c>
    </row>
    <row r="75" spans="1:9" x14ac:dyDescent="0.3">
      <c r="A75" t="s">
        <v>46</v>
      </c>
      <c r="B75" t="s">
        <v>446</v>
      </c>
      <c r="C75">
        <f>VLOOKUP($B75, '2017 Assembly Results'!$C$2:$F$568, 2, FALSE)</f>
        <v>481</v>
      </c>
      <c r="D75">
        <f>VLOOKUP($B75, '2017 Assembly Results'!$C$2:$F$568, 3, FALSE)</f>
        <v>939</v>
      </c>
      <c r="E75">
        <f>VLOOKUP($B75, '2017 Assembly Results'!$C$2:$F$568, 4, FALSE)</f>
        <v>1467</v>
      </c>
      <c r="F75" s="2">
        <f t="shared" si="3"/>
        <v>0.32788002726653032</v>
      </c>
      <c r="G75" s="2">
        <f t="shared" si="4"/>
        <v>0.64008179959100209</v>
      </c>
      <c r="H75" s="2">
        <f t="shared" si="5"/>
        <v>-0.31220177232447172</v>
      </c>
      <c r="I75">
        <f>COUNTIF('2017 Assembly Results'!$C$2:$C$568, B75)</f>
        <v>1</v>
      </c>
    </row>
    <row r="76" spans="1:9" x14ac:dyDescent="0.3">
      <c r="A76" t="s">
        <v>46</v>
      </c>
      <c r="B76" t="s">
        <v>276</v>
      </c>
      <c r="C76">
        <v>680</v>
      </c>
      <c r="D76">
        <v>1463</v>
      </c>
      <c r="E76">
        <v>2143</v>
      </c>
      <c r="F76" s="2">
        <f t="shared" si="3"/>
        <v>0.31731217918805416</v>
      </c>
      <c r="G76" s="2">
        <f t="shared" si="4"/>
        <v>0.6826878208119459</v>
      </c>
      <c r="H76" s="2">
        <f t="shared" si="5"/>
        <v>-0.36537564162389174</v>
      </c>
      <c r="I76">
        <f>COUNTIF('2017 Assembly Results'!$C$2:$C$568, B76)</f>
        <v>2</v>
      </c>
    </row>
    <row r="77" spans="1:9" x14ac:dyDescent="0.3">
      <c r="A77" t="s">
        <v>46</v>
      </c>
      <c r="B77" t="s">
        <v>447</v>
      </c>
      <c r="C77">
        <f>VLOOKUP($B77, '2017 Assembly Results'!$C$2:$F$568, 2, FALSE)</f>
        <v>371</v>
      </c>
      <c r="D77">
        <f>VLOOKUP($B77, '2017 Assembly Results'!$C$2:$F$568, 3, FALSE)</f>
        <v>647</v>
      </c>
      <c r="E77">
        <f>VLOOKUP($B77, '2017 Assembly Results'!$C$2:$F$568, 4, FALSE)</f>
        <v>1041</v>
      </c>
      <c r="F77" s="2">
        <f t="shared" si="3"/>
        <v>0.356388088376561</v>
      </c>
      <c r="G77" s="2">
        <f t="shared" si="4"/>
        <v>0.62151777137367914</v>
      </c>
      <c r="H77" s="2">
        <f t="shared" si="5"/>
        <v>-0.26512968299711814</v>
      </c>
      <c r="I77">
        <f>COUNTIF('2017 Assembly Results'!$C$2:$C$568, B77)</f>
        <v>1</v>
      </c>
    </row>
    <row r="78" spans="1:9" x14ac:dyDescent="0.3">
      <c r="A78" t="s">
        <v>46</v>
      </c>
      <c r="B78" t="s">
        <v>413</v>
      </c>
      <c r="C78">
        <f>VLOOKUP($B78, '2017 Assembly Results'!$C$2:$F$568, 2, FALSE)</f>
        <v>1146</v>
      </c>
      <c r="D78">
        <f>VLOOKUP($B78, '2017 Assembly Results'!$C$2:$F$568, 3, FALSE)</f>
        <v>1404</v>
      </c>
      <c r="E78">
        <f>VLOOKUP($B78, '2017 Assembly Results'!$C$2:$F$568, 4, FALSE)</f>
        <v>2626</v>
      </c>
      <c r="F78" s="2">
        <f t="shared" si="3"/>
        <v>0.43640517897943643</v>
      </c>
      <c r="G78" s="2">
        <f t="shared" si="4"/>
        <v>0.53465346534653468</v>
      </c>
      <c r="H78" s="2">
        <f t="shared" si="5"/>
        <v>-9.8248286367098245E-2</v>
      </c>
      <c r="I78">
        <f>COUNTIF('2017 Assembly Results'!$C$2:$C$568, B78)</f>
        <v>1</v>
      </c>
    </row>
    <row r="79" spans="1:9" x14ac:dyDescent="0.3">
      <c r="A79" t="s">
        <v>46</v>
      </c>
      <c r="B79" t="s">
        <v>105</v>
      </c>
      <c r="C79">
        <v>675</v>
      </c>
      <c r="D79">
        <v>1552</v>
      </c>
      <c r="E79">
        <v>2227</v>
      </c>
      <c r="F79" s="2">
        <f t="shared" si="3"/>
        <v>0.30309833857207003</v>
      </c>
      <c r="G79" s="2">
        <f t="shared" si="4"/>
        <v>0.69690166142792997</v>
      </c>
      <c r="H79" s="2">
        <f t="shared" si="5"/>
        <v>-0.39380332285585989</v>
      </c>
      <c r="I79">
        <f>COUNTIF('2017 Assembly Results'!$C$2:$C$568, B79)</f>
        <v>5</v>
      </c>
    </row>
    <row r="80" spans="1:9" x14ac:dyDescent="0.3">
      <c r="A80" t="s">
        <v>46</v>
      </c>
      <c r="B80" t="s">
        <v>448</v>
      </c>
      <c r="C80">
        <f>VLOOKUP($B80, '2017 Assembly Results'!$C$2:$F$568, 2, FALSE)</f>
        <v>721</v>
      </c>
      <c r="D80">
        <f>VLOOKUP($B80, '2017 Assembly Results'!$C$2:$F$568, 3, FALSE)</f>
        <v>1776</v>
      </c>
      <c r="E80">
        <f>VLOOKUP($B80, '2017 Assembly Results'!$C$2:$F$568, 4, FALSE)</f>
        <v>2592</v>
      </c>
      <c r="F80" s="2">
        <f t="shared" si="3"/>
        <v>0.27816358024691357</v>
      </c>
      <c r="G80" s="2">
        <f t="shared" si="4"/>
        <v>0.68518518518518523</v>
      </c>
      <c r="H80" s="2">
        <f t="shared" si="5"/>
        <v>-0.40702160493827161</v>
      </c>
      <c r="I80">
        <f>COUNTIF('2017 Assembly Results'!$C$2:$C$568, B80)</f>
        <v>1</v>
      </c>
    </row>
    <row r="81" spans="1:9" x14ac:dyDescent="0.3">
      <c r="A81" t="s">
        <v>3</v>
      </c>
      <c r="B81" t="s">
        <v>3</v>
      </c>
      <c r="C81">
        <f>SUM(C2:C80)</f>
        <v>32074</v>
      </c>
      <c r="D81">
        <f>SUM(D2:D80)</f>
        <v>52809</v>
      </c>
      <c r="E81">
        <f>SUM(E2:E80)</f>
        <v>87260</v>
      </c>
      <c r="F81" s="2">
        <f t="shared" ref="F81" si="6">C81/E81</f>
        <v>0.36756818702727478</v>
      </c>
      <c r="G81" s="2">
        <f t="shared" ref="G81" si="7">D81/E81</f>
        <v>0.60519138207655288</v>
      </c>
      <c r="H81" s="2">
        <f t="shared" ref="H81" si="8">(C81-D81)/E81</f>
        <v>-0.23762319504927801</v>
      </c>
      <c r="I81">
        <f>COUNTIF('2017 Assembly Results'!$C$2:$C$568, B81)</f>
        <v>0</v>
      </c>
    </row>
  </sheetData>
  <conditionalFormatting sqref="I2:I81">
    <cfRule type="cellIs" dxfId="26" priority="1" operator="greaterThan">
      <formula>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31FAF-0F51-47E5-8278-A2B575AB2A3D}">
  <dimension ref="A1:I34"/>
  <sheetViews>
    <sheetView workbookViewId="0">
      <selection activeCell="A36" sqref="A36"/>
    </sheetView>
  </sheetViews>
  <sheetFormatPr defaultRowHeight="14.4" x14ac:dyDescent="0.3"/>
  <sheetData>
    <row r="1" spans="1:9" x14ac:dyDescent="0.3">
      <c r="A1" t="s">
        <v>0</v>
      </c>
      <c r="B1" t="s">
        <v>8</v>
      </c>
      <c r="C1" t="s">
        <v>1</v>
      </c>
      <c r="D1" t="s">
        <v>2</v>
      </c>
      <c r="E1" t="s">
        <v>3</v>
      </c>
      <c r="F1" s="2" t="s">
        <v>4</v>
      </c>
      <c r="G1" s="2" t="s">
        <v>5</v>
      </c>
      <c r="H1" s="2" t="s">
        <v>6</v>
      </c>
      <c r="I1" s="2" t="s">
        <v>605</v>
      </c>
    </row>
    <row r="2" spans="1:9" x14ac:dyDescent="0.3">
      <c r="A2" t="s">
        <v>35</v>
      </c>
      <c r="B2" t="s">
        <v>394</v>
      </c>
      <c r="C2">
        <f>VLOOKUP($B2, '2017 Assembly Results'!$C$2:$F$568, 2, FALSE)</f>
        <v>0</v>
      </c>
      <c r="D2">
        <f>VLOOKUP($B2, '2017 Assembly Results'!$C$2:$F$568, 3, FALSE)</f>
        <v>0</v>
      </c>
      <c r="E2">
        <f>VLOOKUP($B2, '2017 Assembly Results'!$C$2:$F$568, 4, FALSE)</f>
        <v>0</v>
      </c>
      <c r="F2" s="2" t="e">
        <f>C2/E2</f>
        <v>#DIV/0!</v>
      </c>
      <c r="G2" s="2" t="e">
        <f>D2/E2</f>
        <v>#DIV/0!</v>
      </c>
      <c r="H2" s="2" t="e">
        <f>(C2-D2)/E2</f>
        <v>#DIV/0!</v>
      </c>
      <c r="I2">
        <f>COUNTIF('2017 Assembly Results'!$C$2:$C$568, B2)</f>
        <v>1</v>
      </c>
    </row>
    <row r="3" spans="1:9" x14ac:dyDescent="0.3">
      <c r="A3" t="s">
        <v>35</v>
      </c>
      <c r="B3" t="s">
        <v>388</v>
      </c>
      <c r="C3">
        <f>VLOOKUP($B3, '2017 Assembly Results'!$C$2:$F$568, 2, FALSE)</f>
        <v>0</v>
      </c>
      <c r="D3">
        <f>VLOOKUP($B3, '2017 Assembly Results'!$C$2:$F$568, 3, FALSE)</f>
        <v>0</v>
      </c>
      <c r="E3">
        <f>VLOOKUP($B3, '2017 Assembly Results'!$C$2:$F$568, 4, FALSE)</f>
        <v>0</v>
      </c>
      <c r="F3" s="2" t="e">
        <f t="shared" ref="F3:F33" si="0">C3/E3</f>
        <v>#DIV/0!</v>
      </c>
      <c r="G3" s="2" t="e">
        <f t="shared" ref="G3:G33" si="1">D3/E3</f>
        <v>#DIV/0!</v>
      </c>
      <c r="H3" s="2" t="e">
        <f t="shared" ref="H3:H33" si="2">(C3-D3)/E3</f>
        <v>#DIV/0!</v>
      </c>
      <c r="I3">
        <f>COUNTIF('2017 Assembly Results'!$C$2:$C$568, B3)</f>
        <v>1</v>
      </c>
    </row>
    <row r="4" spans="1:9" x14ac:dyDescent="0.3">
      <c r="A4" t="s">
        <v>35</v>
      </c>
      <c r="B4" t="s">
        <v>390</v>
      </c>
      <c r="C4">
        <f>VLOOKUP($B4, '2017 Assembly Results'!$C$2:$F$568, 2, FALSE)</f>
        <v>0</v>
      </c>
      <c r="D4">
        <f>VLOOKUP($B4, '2017 Assembly Results'!$C$2:$F$568, 3, FALSE)</f>
        <v>0</v>
      </c>
      <c r="E4">
        <f>VLOOKUP($B4, '2017 Assembly Results'!$C$2:$F$568, 4, FALSE)</f>
        <v>0</v>
      </c>
      <c r="F4" s="2" t="e">
        <f t="shared" si="0"/>
        <v>#DIV/0!</v>
      </c>
      <c r="G4" s="2" t="e">
        <f t="shared" si="1"/>
        <v>#DIV/0!</v>
      </c>
      <c r="H4" s="2" t="e">
        <f t="shared" si="2"/>
        <v>#DIV/0!</v>
      </c>
      <c r="I4">
        <f>COUNTIF('2017 Assembly Results'!$C$2:$C$568, B4)</f>
        <v>1</v>
      </c>
    </row>
    <row r="5" spans="1:9" x14ac:dyDescent="0.3">
      <c r="A5" t="s">
        <v>35</v>
      </c>
      <c r="B5" t="s">
        <v>391</v>
      </c>
      <c r="C5">
        <f>VLOOKUP($B5, '2017 Assembly Results'!$C$2:$F$568, 2, FALSE)</f>
        <v>0</v>
      </c>
      <c r="D5">
        <f>VLOOKUP($B5, '2017 Assembly Results'!$C$2:$F$568, 3, FALSE)</f>
        <v>0</v>
      </c>
      <c r="E5">
        <f>VLOOKUP($B5, '2017 Assembly Results'!$C$2:$F$568, 4, FALSE)</f>
        <v>0</v>
      </c>
      <c r="F5" s="2" t="e">
        <f t="shared" si="0"/>
        <v>#DIV/0!</v>
      </c>
      <c r="G5" s="2" t="e">
        <f t="shared" si="1"/>
        <v>#DIV/0!</v>
      </c>
      <c r="H5" s="2" t="e">
        <f t="shared" si="2"/>
        <v>#DIV/0!</v>
      </c>
      <c r="I5">
        <f>COUNTIF('2017 Assembly Results'!$C$2:$C$568, B5)</f>
        <v>1</v>
      </c>
    </row>
    <row r="6" spans="1:9" x14ac:dyDescent="0.3">
      <c r="A6" t="s">
        <v>35</v>
      </c>
      <c r="B6" t="s">
        <v>384</v>
      </c>
      <c r="C6">
        <f>VLOOKUP($B6, '2017 Assembly Results'!$C$2:$F$568, 2, FALSE)</f>
        <v>0</v>
      </c>
      <c r="D6">
        <f>VLOOKUP($B6, '2017 Assembly Results'!$C$2:$F$568, 3, FALSE)</f>
        <v>0</v>
      </c>
      <c r="E6">
        <f>VLOOKUP($B6, '2017 Assembly Results'!$C$2:$F$568, 4, FALSE)</f>
        <v>0</v>
      </c>
      <c r="F6" s="2" t="e">
        <f t="shared" si="0"/>
        <v>#DIV/0!</v>
      </c>
      <c r="G6" s="2" t="e">
        <f t="shared" si="1"/>
        <v>#DIV/0!</v>
      </c>
      <c r="H6" s="2" t="e">
        <f t="shared" si="2"/>
        <v>#DIV/0!</v>
      </c>
      <c r="I6">
        <f>COUNTIF('2017 Assembly Results'!$C$2:$C$568, B6)</f>
        <v>1</v>
      </c>
    </row>
    <row r="7" spans="1:9" x14ac:dyDescent="0.3">
      <c r="A7" t="s">
        <v>35</v>
      </c>
      <c r="B7" t="s">
        <v>343</v>
      </c>
      <c r="C7">
        <f>VLOOKUP($B7, '2017 Assembly Results'!$C$2:$F$568, 2, FALSE)</f>
        <v>0</v>
      </c>
      <c r="D7">
        <f>VLOOKUP($B7, '2017 Assembly Results'!$C$2:$F$568, 3, FALSE)</f>
        <v>0</v>
      </c>
      <c r="E7">
        <f>VLOOKUP($B7, '2017 Assembly Results'!$C$2:$F$568, 4, FALSE)</f>
        <v>0</v>
      </c>
      <c r="F7" s="2" t="e">
        <f t="shared" si="0"/>
        <v>#DIV/0!</v>
      </c>
      <c r="G7" s="2" t="e">
        <f t="shared" si="1"/>
        <v>#DIV/0!</v>
      </c>
      <c r="H7" s="2" t="e">
        <f t="shared" si="2"/>
        <v>#DIV/0!</v>
      </c>
      <c r="I7">
        <f>COUNTIF('2017 Assembly Results'!$C$2:$C$568, B7)</f>
        <v>1</v>
      </c>
    </row>
    <row r="8" spans="1:9" x14ac:dyDescent="0.3">
      <c r="A8" t="s">
        <v>35</v>
      </c>
      <c r="B8" t="s">
        <v>395</v>
      </c>
      <c r="C8">
        <f>VLOOKUP($B8, '2017 Assembly Results'!$C$2:$F$568, 2, FALSE)</f>
        <v>0</v>
      </c>
      <c r="D8">
        <f>VLOOKUP($B8, '2017 Assembly Results'!$C$2:$F$568, 3, FALSE)</f>
        <v>0</v>
      </c>
      <c r="E8">
        <f>VLOOKUP($B8, '2017 Assembly Results'!$C$2:$F$568, 4, FALSE)</f>
        <v>0</v>
      </c>
      <c r="F8" s="2" t="e">
        <f t="shared" si="0"/>
        <v>#DIV/0!</v>
      </c>
      <c r="G8" s="2" t="e">
        <f t="shared" si="1"/>
        <v>#DIV/0!</v>
      </c>
      <c r="H8" s="2" t="e">
        <f t="shared" si="2"/>
        <v>#DIV/0!</v>
      </c>
      <c r="I8">
        <f>COUNTIF('2017 Assembly Results'!$C$2:$C$568, B8)</f>
        <v>1</v>
      </c>
    </row>
    <row r="9" spans="1:9" x14ac:dyDescent="0.3">
      <c r="A9" t="s">
        <v>35</v>
      </c>
      <c r="B9" t="s">
        <v>386</v>
      </c>
      <c r="C9">
        <f>VLOOKUP($B9, '2017 Assembly Results'!$C$2:$F$568, 2, FALSE)</f>
        <v>0</v>
      </c>
      <c r="D9">
        <f>VLOOKUP($B9, '2017 Assembly Results'!$C$2:$F$568, 3, FALSE)</f>
        <v>0</v>
      </c>
      <c r="E9">
        <f>VLOOKUP($B9, '2017 Assembly Results'!$C$2:$F$568, 4, FALSE)</f>
        <v>0</v>
      </c>
      <c r="F9" s="2" t="e">
        <f t="shared" si="0"/>
        <v>#DIV/0!</v>
      </c>
      <c r="G9" s="2" t="e">
        <f t="shared" si="1"/>
        <v>#DIV/0!</v>
      </c>
      <c r="H9" s="2" t="e">
        <f t="shared" si="2"/>
        <v>#DIV/0!</v>
      </c>
      <c r="I9">
        <f>COUNTIF('2017 Assembly Results'!$C$2:$C$568, B9)</f>
        <v>1</v>
      </c>
    </row>
    <row r="10" spans="1:9" x14ac:dyDescent="0.3">
      <c r="A10" t="s">
        <v>35</v>
      </c>
      <c r="B10" t="s">
        <v>396</v>
      </c>
      <c r="C10">
        <f>VLOOKUP($B10, '2017 Assembly Results'!$C$2:$F$568, 2, FALSE)</f>
        <v>0</v>
      </c>
      <c r="D10">
        <f>VLOOKUP($B10, '2017 Assembly Results'!$C$2:$F$568, 3, FALSE)</f>
        <v>0</v>
      </c>
      <c r="E10">
        <f>VLOOKUP($B10, '2017 Assembly Results'!$C$2:$F$568, 4, FALSE)</f>
        <v>0</v>
      </c>
      <c r="F10" s="2" t="e">
        <f t="shared" si="0"/>
        <v>#DIV/0!</v>
      </c>
      <c r="G10" s="2" t="e">
        <f t="shared" si="1"/>
        <v>#DIV/0!</v>
      </c>
      <c r="H10" s="2" t="e">
        <f t="shared" si="2"/>
        <v>#DIV/0!</v>
      </c>
      <c r="I10">
        <f>COUNTIF('2017 Assembly Results'!$C$2:$C$568, B10)</f>
        <v>1</v>
      </c>
    </row>
    <row r="11" spans="1:9" x14ac:dyDescent="0.3">
      <c r="A11" t="s">
        <v>35</v>
      </c>
      <c r="B11" t="s">
        <v>397</v>
      </c>
      <c r="C11">
        <f>VLOOKUP($B11, '2017 Assembly Results'!$C$2:$F$568, 2, FALSE)</f>
        <v>0</v>
      </c>
      <c r="D11">
        <f>VLOOKUP($B11, '2017 Assembly Results'!$C$2:$F$568, 3, FALSE)</f>
        <v>0</v>
      </c>
      <c r="E11">
        <f>VLOOKUP($B11, '2017 Assembly Results'!$C$2:$F$568, 4, FALSE)</f>
        <v>0</v>
      </c>
      <c r="F11" s="2" t="e">
        <f t="shared" si="0"/>
        <v>#DIV/0!</v>
      </c>
      <c r="G11" s="2" t="e">
        <f t="shared" si="1"/>
        <v>#DIV/0!</v>
      </c>
      <c r="H11" s="2" t="e">
        <f t="shared" si="2"/>
        <v>#DIV/0!</v>
      </c>
      <c r="I11">
        <f>COUNTIF('2017 Assembly Results'!$C$2:$C$568, B11)</f>
        <v>1</v>
      </c>
    </row>
    <row r="12" spans="1:9" x14ac:dyDescent="0.3">
      <c r="A12" t="s">
        <v>35</v>
      </c>
      <c r="B12" t="s">
        <v>392</v>
      </c>
      <c r="C12">
        <f>VLOOKUP($B12, '2017 Assembly Results'!$C$2:$F$568, 2, FALSE)</f>
        <v>0</v>
      </c>
      <c r="D12">
        <f>VLOOKUP($B12, '2017 Assembly Results'!$C$2:$F$568, 3, FALSE)</f>
        <v>0</v>
      </c>
      <c r="E12">
        <f>VLOOKUP($B12, '2017 Assembly Results'!$C$2:$F$568, 4, FALSE)</f>
        <v>0</v>
      </c>
      <c r="F12" s="2" t="e">
        <f t="shared" si="0"/>
        <v>#DIV/0!</v>
      </c>
      <c r="G12" s="2" t="e">
        <f t="shared" si="1"/>
        <v>#DIV/0!</v>
      </c>
      <c r="H12" s="2" t="e">
        <f t="shared" si="2"/>
        <v>#DIV/0!</v>
      </c>
      <c r="I12">
        <f>COUNTIF('2017 Assembly Results'!$C$2:$C$568, B12)</f>
        <v>1</v>
      </c>
    </row>
    <row r="13" spans="1:9" x14ac:dyDescent="0.3">
      <c r="A13" t="s">
        <v>35</v>
      </c>
      <c r="B13" t="s">
        <v>398</v>
      </c>
      <c r="C13">
        <f>VLOOKUP($B13, '2017 Assembly Results'!$C$2:$F$568, 2, FALSE)</f>
        <v>0</v>
      </c>
      <c r="D13">
        <f>VLOOKUP($B13, '2017 Assembly Results'!$C$2:$F$568, 3, FALSE)</f>
        <v>0</v>
      </c>
      <c r="E13">
        <f>VLOOKUP($B13, '2017 Assembly Results'!$C$2:$F$568, 4, FALSE)</f>
        <v>0</v>
      </c>
      <c r="F13" s="2" t="e">
        <f t="shared" si="0"/>
        <v>#DIV/0!</v>
      </c>
      <c r="G13" s="2" t="e">
        <f t="shared" si="1"/>
        <v>#DIV/0!</v>
      </c>
      <c r="H13" s="2" t="e">
        <f t="shared" si="2"/>
        <v>#DIV/0!</v>
      </c>
      <c r="I13">
        <f>COUNTIF('2017 Assembly Results'!$C$2:$C$568, B13)</f>
        <v>1</v>
      </c>
    </row>
    <row r="14" spans="1:9" x14ac:dyDescent="0.3">
      <c r="A14" t="s">
        <v>34</v>
      </c>
      <c r="B14" t="s">
        <v>352</v>
      </c>
      <c r="C14">
        <f>VLOOKUP($B14, '2017 Assembly Results'!$C$2:$F$568, 2, FALSE)</f>
        <v>0</v>
      </c>
      <c r="D14">
        <f>VLOOKUP($B14, '2017 Assembly Results'!$C$2:$F$568, 3, FALSE)</f>
        <v>0</v>
      </c>
      <c r="E14">
        <f>VLOOKUP($B14, '2017 Assembly Results'!$C$2:$F$568, 4, FALSE)</f>
        <v>0</v>
      </c>
      <c r="F14" s="2" t="e">
        <f t="shared" si="0"/>
        <v>#DIV/0!</v>
      </c>
      <c r="G14" s="2" t="e">
        <f t="shared" si="1"/>
        <v>#DIV/0!</v>
      </c>
      <c r="H14" s="2" t="e">
        <f t="shared" si="2"/>
        <v>#DIV/0!</v>
      </c>
      <c r="I14">
        <f>COUNTIF('2017 Assembly Results'!$C$2:$C$568, B14)</f>
        <v>1</v>
      </c>
    </row>
    <row r="15" spans="1:9" x14ac:dyDescent="0.3">
      <c r="A15" t="s">
        <v>34</v>
      </c>
      <c r="B15" t="s">
        <v>322</v>
      </c>
      <c r="C15">
        <f>VLOOKUP($B15, '2017 Assembly Results'!$C$2:$F$568, 2, FALSE)</f>
        <v>0</v>
      </c>
      <c r="D15">
        <f>VLOOKUP($B15, '2017 Assembly Results'!$C$2:$F$568, 3, FALSE)</f>
        <v>0</v>
      </c>
      <c r="E15">
        <f>VLOOKUP($B15, '2017 Assembly Results'!$C$2:$F$568, 4, FALSE)</f>
        <v>0</v>
      </c>
      <c r="F15" s="2" t="e">
        <f t="shared" si="0"/>
        <v>#DIV/0!</v>
      </c>
      <c r="G15" s="2" t="e">
        <f t="shared" si="1"/>
        <v>#DIV/0!</v>
      </c>
      <c r="H15" s="2" t="e">
        <f t="shared" si="2"/>
        <v>#DIV/0!</v>
      </c>
      <c r="I15">
        <f>COUNTIF('2017 Assembly Results'!$C$2:$C$568, B15)</f>
        <v>1</v>
      </c>
    </row>
    <row r="16" spans="1:9" x14ac:dyDescent="0.3">
      <c r="A16" t="s">
        <v>34</v>
      </c>
      <c r="B16" t="s">
        <v>323</v>
      </c>
      <c r="C16">
        <f>VLOOKUP($B16, '2017 Assembly Results'!$C$2:$F$568, 2, FALSE)</f>
        <v>0</v>
      </c>
      <c r="D16">
        <f>VLOOKUP($B16, '2017 Assembly Results'!$C$2:$F$568, 3, FALSE)</f>
        <v>0</v>
      </c>
      <c r="E16">
        <f>VLOOKUP($B16, '2017 Assembly Results'!$C$2:$F$568, 4, FALSE)</f>
        <v>0</v>
      </c>
      <c r="F16" s="2" t="e">
        <f t="shared" si="0"/>
        <v>#DIV/0!</v>
      </c>
      <c r="G16" s="2" t="e">
        <f t="shared" si="1"/>
        <v>#DIV/0!</v>
      </c>
      <c r="H16" s="2" t="e">
        <f t="shared" si="2"/>
        <v>#DIV/0!</v>
      </c>
      <c r="I16">
        <f>COUNTIF('2017 Assembly Results'!$C$2:$C$568, B16)</f>
        <v>1</v>
      </c>
    </row>
    <row r="17" spans="1:9" x14ac:dyDescent="0.3">
      <c r="A17" t="s">
        <v>34</v>
      </c>
      <c r="B17" t="s">
        <v>353</v>
      </c>
      <c r="C17">
        <f>VLOOKUP($B17, '2017 Assembly Results'!$C$2:$F$568, 2, FALSE)</f>
        <v>0</v>
      </c>
      <c r="D17">
        <f>VLOOKUP($B17, '2017 Assembly Results'!$C$2:$F$568, 3, FALSE)</f>
        <v>0</v>
      </c>
      <c r="E17">
        <f>VLOOKUP($B17, '2017 Assembly Results'!$C$2:$F$568, 4, FALSE)</f>
        <v>0</v>
      </c>
      <c r="F17" s="2" t="e">
        <f t="shared" si="0"/>
        <v>#DIV/0!</v>
      </c>
      <c r="G17" s="2" t="e">
        <f t="shared" si="1"/>
        <v>#DIV/0!</v>
      </c>
      <c r="H17" s="2" t="e">
        <f t="shared" si="2"/>
        <v>#DIV/0!</v>
      </c>
      <c r="I17">
        <f>COUNTIF('2017 Assembly Results'!$C$2:$C$568, B17)</f>
        <v>1</v>
      </c>
    </row>
    <row r="18" spans="1:9" x14ac:dyDescent="0.3">
      <c r="A18" t="s">
        <v>34</v>
      </c>
      <c r="B18" t="s">
        <v>325</v>
      </c>
      <c r="C18">
        <f>VLOOKUP($B18, '2017 Assembly Results'!$C$2:$F$568, 2, FALSE)</f>
        <v>0</v>
      </c>
      <c r="D18">
        <f>VLOOKUP($B18, '2017 Assembly Results'!$C$2:$F$568, 3, FALSE)</f>
        <v>0</v>
      </c>
      <c r="E18">
        <f>VLOOKUP($B18, '2017 Assembly Results'!$C$2:$F$568, 4, FALSE)</f>
        <v>0</v>
      </c>
      <c r="F18" s="2" t="e">
        <f t="shared" si="0"/>
        <v>#DIV/0!</v>
      </c>
      <c r="G18" s="2" t="e">
        <f t="shared" si="1"/>
        <v>#DIV/0!</v>
      </c>
      <c r="H18" s="2" t="e">
        <f t="shared" si="2"/>
        <v>#DIV/0!</v>
      </c>
      <c r="I18">
        <f>COUNTIF('2017 Assembly Results'!$C$2:$C$568, B18)</f>
        <v>1</v>
      </c>
    </row>
    <row r="19" spans="1:9" x14ac:dyDescent="0.3">
      <c r="A19" t="s">
        <v>34</v>
      </c>
      <c r="B19" t="s">
        <v>355</v>
      </c>
      <c r="C19">
        <f>VLOOKUP($B19, '2017 Assembly Results'!$C$2:$F$568, 2, FALSE)</f>
        <v>0</v>
      </c>
      <c r="D19">
        <f>VLOOKUP($B19, '2017 Assembly Results'!$C$2:$F$568, 3, FALSE)</f>
        <v>0</v>
      </c>
      <c r="E19">
        <f>VLOOKUP($B19, '2017 Assembly Results'!$C$2:$F$568, 4, FALSE)</f>
        <v>0</v>
      </c>
      <c r="F19" s="2" t="e">
        <f t="shared" si="0"/>
        <v>#DIV/0!</v>
      </c>
      <c r="G19" s="2" t="e">
        <f t="shared" si="1"/>
        <v>#DIV/0!</v>
      </c>
      <c r="H19" s="2" t="e">
        <f t="shared" si="2"/>
        <v>#DIV/0!</v>
      </c>
      <c r="I19">
        <f>COUNTIF('2017 Assembly Results'!$C$2:$C$568, B19)</f>
        <v>1</v>
      </c>
    </row>
    <row r="20" spans="1:9" x14ac:dyDescent="0.3">
      <c r="A20" t="s">
        <v>34</v>
      </c>
      <c r="B20" t="s">
        <v>356</v>
      </c>
      <c r="C20">
        <f>VLOOKUP($B20, '2017 Assembly Results'!$C$2:$F$568, 2, FALSE)</f>
        <v>0</v>
      </c>
      <c r="D20">
        <f>VLOOKUP($B20, '2017 Assembly Results'!$C$2:$F$568, 3, FALSE)</f>
        <v>0</v>
      </c>
      <c r="E20">
        <f>VLOOKUP($B20, '2017 Assembly Results'!$C$2:$F$568, 4, FALSE)</f>
        <v>0</v>
      </c>
      <c r="F20" s="2" t="e">
        <f t="shared" si="0"/>
        <v>#DIV/0!</v>
      </c>
      <c r="G20" s="2" t="e">
        <f t="shared" si="1"/>
        <v>#DIV/0!</v>
      </c>
      <c r="H20" s="2" t="e">
        <f t="shared" si="2"/>
        <v>#DIV/0!</v>
      </c>
      <c r="I20">
        <f>COUNTIF('2017 Assembly Results'!$C$2:$C$568, B20)</f>
        <v>1</v>
      </c>
    </row>
    <row r="21" spans="1:9" x14ac:dyDescent="0.3">
      <c r="A21" t="s">
        <v>34</v>
      </c>
      <c r="B21" t="s">
        <v>329</v>
      </c>
      <c r="C21">
        <f>VLOOKUP($B21, '2017 Assembly Results'!$C$2:$F$568, 2, FALSE)</f>
        <v>0</v>
      </c>
      <c r="D21">
        <f>VLOOKUP($B21, '2017 Assembly Results'!$C$2:$F$568, 3, FALSE)</f>
        <v>0</v>
      </c>
      <c r="E21">
        <f>VLOOKUP($B21, '2017 Assembly Results'!$C$2:$F$568, 4, FALSE)</f>
        <v>0</v>
      </c>
      <c r="F21" s="2" t="e">
        <f t="shared" si="0"/>
        <v>#DIV/0!</v>
      </c>
      <c r="G21" s="2" t="e">
        <f t="shared" si="1"/>
        <v>#DIV/0!</v>
      </c>
      <c r="H21" s="2" t="e">
        <f t="shared" si="2"/>
        <v>#DIV/0!</v>
      </c>
      <c r="I21">
        <f>COUNTIF('2017 Assembly Results'!$C$2:$C$568, B21)</f>
        <v>1</v>
      </c>
    </row>
    <row r="22" spans="1:9" x14ac:dyDescent="0.3">
      <c r="A22" t="s">
        <v>34</v>
      </c>
      <c r="B22" t="s">
        <v>358</v>
      </c>
      <c r="C22">
        <f>VLOOKUP($B22, '2017 Assembly Results'!$C$2:$F$568, 2, FALSE)</f>
        <v>0</v>
      </c>
      <c r="D22">
        <f>VLOOKUP($B22, '2017 Assembly Results'!$C$2:$F$568, 3, FALSE)</f>
        <v>0</v>
      </c>
      <c r="E22">
        <f>VLOOKUP($B22, '2017 Assembly Results'!$C$2:$F$568, 4, FALSE)</f>
        <v>0</v>
      </c>
      <c r="F22" s="2" t="e">
        <f t="shared" si="0"/>
        <v>#DIV/0!</v>
      </c>
      <c r="G22" s="2" t="e">
        <f t="shared" si="1"/>
        <v>#DIV/0!</v>
      </c>
      <c r="H22" s="2" t="e">
        <f t="shared" si="2"/>
        <v>#DIV/0!</v>
      </c>
      <c r="I22">
        <f>COUNTIF('2017 Assembly Results'!$C$2:$C$568, B22)</f>
        <v>1</v>
      </c>
    </row>
    <row r="23" spans="1:9" x14ac:dyDescent="0.3">
      <c r="A23" t="s">
        <v>34</v>
      </c>
      <c r="B23" t="s">
        <v>359</v>
      </c>
      <c r="C23">
        <f>VLOOKUP($B23, '2017 Assembly Results'!$C$2:$F$568, 2, FALSE)</f>
        <v>0</v>
      </c>
      <c r="D23">
        <f>VLOOKUP($B23, '2017 Assembly Results'!$C$2:$F$568, 3, FALSE)</f>
        <v>0</v>
      </c>
      <c r="E23">
        <f>VLOOKUP($B23, '2017 Assembly Results'!$C$2:$F$568, 4, FALSE)</f>
        <v>0</v>
      </c>
      <c r="F23" s="2" t="e">
        <f t="shared" si="0"/>
        <v>#DIV/0!</v>
      </c>
      <c r="G23" s="2" t="e">
        <f t="shared" si="1"/>
        <v>#DIV/0!</v>
      </c>
      <c r="H23" s="2" t="e">
        <f t="shared" si="2"/>
        <v>#DIV/0!</v>
      </c>
      <c r="I23">
        <f>COUNTIF('2017 Assembly Results'!$C$2:$C$568, B23)</f>
        <v>1</v>
      </c>
    </row>
    <row r="24" spans="1:9" x14ac:dyDescent="0.3">
      <c r="A24" t="s">
        <v>34</v>
      </c>
      <c r="B24" t="s">
        <v>330</v>
      </c>
      <c r="C24">
        <f>VLOOKUP($B24, '2017 Assembly Results'!$C$2:$F$568, 2, FALSE)</f>
        <v>0</v>
      </c>
      <c r="D24">
        <f>VLOOKUP($B24, '2017 Assembly Results'!$C$2:$F$568, 3, FALSE)</f>
        <v>0</v>
      </c>
      <c r="E24">
        <f>VLOOKUP($B24, '2017 Assembly Results'!$C$2:$F$568, 4, FALSE)</f>
        <v>0</v>
      </c>
      <c r="F24" s="2" t="e">
        <f t="shared" si="0"/>
        <v>#DIV/0!</v>
      </c>
      <c r="G24" s="2" t="e">
        <f t="shared" si="1"/>
        <v>#DIV/0!</v>
      </c>
      <c r="H24" s="2" t="e">
        <f t="shared" si="2"/>
        <v>#DIV/0!</v>
      </c>
      <c r="I24">
        <f>COUNTIF('2017 Assembly Results'!$C$2:$C$568, B24)</f>
        <v>1</v>
      </c>
    </row>
    <row r="25" spans="1:9" x14ac:dyDescent="0.3">
      <c r="A25" t="s">
        <v>34</v>
      </c>
      <c r="B25" t="s">
        <v>331</v>
      </c>
      <c r="C25">
        <f>VLOOKUP($B25, '2017 Assembly Results'!$C$2:$F$568, 2, FALSE)</f>
        <v>0</v>
      </c>
      <c r="D25">
        <f>VLOOKUP($B25, '2017 Assembly Results'!$C$2:$F$568, 3, FALSE)</f>
        <v>0</v>
      </c>
      <c r="E25">
        <f>VLOOKUP($B25, '2017 Assembly Results'!$C$2:$F$568, 4, FALSE)</f>
        <v>0</v>
      </c>
      <c r="F25" s="2" t="e">
        <f t="shared" si="0"/>
        <v>#DIV/0!</v>
      </c>
      <c r="G25" s="2" t="e">
        <f t="shared" si="1"/>
        <v>#DIV/0!</v>
      </c>
      <c r="H25" s="2" t="e">
        <f t="shared" si="2"/>
        <v>#DIV/0!</v>
      </c>
      <c r="I25">
        <f>COUNTIF('2017 Assembly Results'!$C$2:$C$568, B25)</f>
        <v>1</v>
      </c>
    </row>
    <row r="26" spans="1:9" x14ac:dyDescent="0.3">
      <c r="A26" t="s">
        <v>34</v>
      </c>
      <c r="B26" t="s">
        <v>361</v>
      </c>
      <c r="C26">
        <f>VLOOKUP($B26, '2017 Assembly Results'!$C$2:$F$568, 2, FALSE)</f>
        <v>0</v>
      </c>
      <c r="D26">
        <f>VLOOKUP($B26, '2017 Assembly Results'!$C$2:$F$568, 3, FALSE)</f>
        <v>0</v>
      </c>
      <c r="E26">
        <f>VLOOKUP($B26, '2017 Assembly Results'!$C$2:$F$568, 4, FALSE)</f>
        <v>0</v>
      </c>
      <c r="F26" s="2" t="e">
        <f t="shared" si="0"/>
        <v>#DIV/0!</v>
      </c>
      <c r="G26" s="2" t="e">
        <f t="shared" si="1"/>
        <v>#DIV/0!</v>
      </c>
      <c r="H26" s="2" t="e">
        <f t="shared" si="2"/>
        <v>#DIV/0!</v>
      </c>
      <c r="I26">
        <f>COUNTIF('2017 Assembly Results'!$C$2:$C$568, B26)</f>
        <v>1</v>
      </c>
    </row>
    <row r="27" spans="1:9" x14ac:dyDescent="0.3">
      <c r="A27" t="s">
        <v>34</v>
      </c>
      <c r="B27" t="s">
        <v>347</v>
      </c>
      <c r="C27">
        <f>VLOOKUP($B27, '2017 Assembly Results'!$C$2:$F$568, 2, FALSE)</f>
        <v>0</v>
      </c>
      <c r="D27">
        <f>VLOOKUP($B27, '2017 Assembly Results'!$C$2:$F$568, 3, FALSE)</f>
        <v>0</v>
      </c>
      <c r="E27">
        <f>VLOOKUP($B27, '2017 Assembly Results'!$C$2:$F$568, 4, FALSE)</f>
        <v>0</v>
      </c>
      <c r="F27" s="2" t="e">
        <f t="shared" si="0"/>
        <v>#DIV/0!</v>
      </c>
      <c r="G27" s="2" t="e">
        <f t="shared" si="1"/>
        <v>#DIV/0!</v>
      </c>
      <c r="H27" s="2" t="e">
        <f t="shared" si="2"/>
        <v>#DIV/0!</v>
      </c>
      <c r="I27">
        <f>COUNTIF('2017 Assembly Results'!$C$2:$C$568, B27)</f>
        <v>1</v>
      </c>
    </row>
    <row r="28" spans="1:9" x14ac:dyDescent="0.3">
      <c r="A28" t="s">
        <v>34</v>
      </c>
      <c r="B28" t="s">
        <v>362</v>
      </c>
      <c r="C28">
        <f>VLOOKUP($B28, '2017 Assembly Results'!$C$2:$F$568, 2, FALSE)</f>
        <v>0</v>
      </c>
      <c r="D28">
        <f>VLOOKUP($B28, '2017 Assembly Results'!$C$2:$F$568, 3, FALSE)</f>
        <v>0</v>
      </c>
      <c r="E28">
        <f>VLOOKUP($B28, '2017 Assembly Results'!$C$2:$F$568, 4, FALSE)</f>
        <v>0</v>
      </c>
      <c r="F28" s="2" t="e">
        <f t="shared" si="0"/>
        <v>#DIV/0!</v>
      </c>
      <c r="G28" s="2" t="e">
        <f t="shared" si="1"/>
        <v>#DIV/0!</v>
      </c>
      <c r="H28" s="2" t="e">
        <f t="shared" si="2"/>
        <v>#DIV/0!</v>
      </c>
      <c r="I28">
        <f>COUNTIF('2017 Assembly Results'!$C$2:$C$568, B28)</f>
        <v>1</v>
      </c>
    </row>
    <row r="29" spans="1:9" x14ac:dyDescent="0.3">
      <c r="A29" t="s">
        <v>34</v>
      </c>
      <c r="B29" t="s">
        <v>363</v>
      </c>
      <c r="C29">
        <f>VLOOKUP($B29, '2017 Assembly Results'!$C$2:$F$568, 2, FALSE)</f>
        <v>0</v>
      </c>
      <c r="D29">
        <f>VLOOKUP($B29, '2017 Assembly Results'!$C$2:$F$568, 3, FALSE)</f>
        <v>0</v>
      </c>
      <c r="E29">
        <f>VLOOKUP($B29, '2017 Assembly Results'!$C$2:$F$568, 4, FALSE)</f>
        <v>0</v>
      </c>
      <c r="F29" s="2" t="e">
        <f t="shared" si="0"/>
        <v>#DIV/0!</v>
      </c>
      <c r="G29" s="2" t="e">
        <f t="shared" si="1"/>
        <v>#DIV/0!</v>
      </c>
      <c r="H29" s="2" t="e">
        <f t="shared" si="2"/>
        <v>#DIV/0!</v>
      </c>
      <c r="I29">
        <f>COUNTIF('2017 Assembly Results'!$C$2:$C$568, B29)</f>
        <v>1</v>
      </c>
    </row>
    <row r="30" spans="1:9" x14ac:dyDescent="0.3">
      <c r="A30" t="s">
        <v>34</v>
      </c>
      <c r="B30" t="s">
        <v>364</v>
      </c>
      <c r="C30">
        <f>VLOOKUP($B30, '2017 Assembly Results'!$C$2:$F$568, 2, FALSE)</f>
        <v>0</v>
      </c>
      <c r="D30">
        <f>VLOOKUP($B30, '2017 Assembly Results'!$C$2:$F$568, 3, FALSE)</f>
        <v>0</v>
      </c>
      <c r="E30">
        <f>VLOOKUP($B30, '2017 Assembly Results'!$C$2:$F$568, 4, FALSE)</f>
        <v>0</v>
      </c>
      <c r="F30" s="2" t="e">
        <f t="shared" si="0"/>
        <v>#DIV/0!</v>
      </c>
      <c r="G30" s="2" t="e">
        <f t="shared" si="1"/>
        <v>#DIV/0!</v>
      </c>
      <c r="H30" s="2" t="e">
        <f t="shared" si="2"/>
        <v>#DIV/0!</v>
      </c>
      <c r="I30">
        <f>COUNTIF('2017 Assembly Results'!$C$2:$C$568, B30)</f>
        <v>1</v>
      </c>
    </row>
    <row r="31" spans="1:9" x14ac:dyDescent="0.3">
      <c r="A31" t="s">
        <v>34</v>
      </c>
      <c r="B31" t="s">
        <v>366</v>
      </c>
      <c r="C31">
        <f>VLOOKUP($B31, '2017 Assembly Results'!$C$2:$F$568, 2, FALSE)</f>
        <v>0</v>
      </c>
      <c r="D31">
        <f>VLOOKUP($B31, '2017 Assembly Results'!$C$2:$F$568, 3, FALSE)</f>
        <v>0</v>
      </c>
      <c r="E31">
        <f>VLOOKUP($B31, '2017 Assembly Results'!$C$2:$F$568, 4, FALSE)</f>
        <v>0</v>
      </c>
      <c r="F31" s="2" t="e">
        <f t="shared" si="0"/>
        <v>#DIV/0!</v>
      </c>
      <c r="G31" s="2" t="e">
        <f t="shared" si="1"/>
        <v>#DIV/0!</v>
      </c>
      <c r="H31" s="2" t="e">
        <f t="shared" si="2"/>
        <v>#DIV/0!</v>
      </c>
      <c r="I31">
        <f>COUNTIF('2017 Assembly Results'!$C$2:$C$568, B31)</f>
        <v>1</v>
      </c>
    </row>
    <row r="32" spans="1:9" x14ac:dyDescent="0.3">
      <c r="A32" t="s">
        <v>34</v>
      </c>
      <c r="B32" t="s">
        <v>367</v>
      </c>
      <c r="C32">
        <f>VLOOKUP($B32, '2017 Assembly Results'!$C$2:$F$568, 2, FALSE)</f>
        <v>0</v>
      </c>
      <c r="D32">
        <f>VLOOKUP($B32, '2017 Assembly Results'!$C$2:$F$568, 3, FALSE)</f>
        <v>0</v>
      </c>
      <c r="E32">
        <f>VLOOKUP($B32, '2017 Assembly Results'!$C$2:$F$568, 4, FALSE)</f>
        <v>0</v>
      </c>
      <c r="F32" s="2" t="e">
        <f t="shared" si="0"/>
        <v>#DIV/0!</v>
      </c>
      <c r="G32" s="2" t="e">
        <f t="shared" si="1"/>
        <v>#DIV/0!</v>
      </c>
      <c r="H32" s="2" t="e">
        <f t="shared" si="2"/>
        <v>#DIV/0!</v>
      </c>
      <c r="I32">
        <f>COUNTIF('2017 Assembly Results'!$C$2:$C$568, B32)</f>
        <v>1</v>
      </c>
    </row>
    <row r="33" spans="1:9" x14ac:dyDescent="0.3">
      <c r="A33" t="s">
        <v>34</v>
      </c>
      <c r="B33" t="s">
        <v>338</v>
      </c>
      <c r="C33">
        <f>VLOOKUP($B33, '2017 Assembly Results'!$C$2:$F$568, 2, FALSE)</f>
        <v>0</v>
      </c>
      <c r="D33">
        <f>VLOOKUP($B33, '2017 Assembly Results'!$C$2:$F$568, 3, FALSE)</f>
        <v>0</v>
      </c>
      <c r="E33">
        <f>VLOOKUP($B33, '2017 Assembly Results'!$C$2:$F$568, 4, FALSE)</f>
        <v>0</v>
      </c>
      <c r="F33" s="2" t="e">
        <f t="shared" si="0"/>
        <v>#DIV/0!</v>
      </c>
      <c r="G33" s="2" t="e">
        <f t="shared" si="1"/>
        <v>#DIV/0!</v>
      </c>
      <c r="H33" s="2" t="e">
        <f t="shared" si="2"/>
        <v>#DIV/0!</v>
      </c>
      <c r="I33">
        <f>COUNTIF('2017 Assembly Results'!$C$2:$C$568, B33)</f>
        <v>1</v>
      </c>
    </row>
    <row r="34" spans="1:9" x14ac:dyDescent="0.3">
      <c r="A34" t="s">
        <v>3</v>
      </c>
      <c r="B34" t="s">
        <v>3</v>
      </c>
      <c r="C34">
        <f>SUM(C2:C33)</f>
        <v>0</v>
      </c>
      <c r="D34">
        <f>SUM(D2:D33)</f>
        <v>0</v>
      </c>
      <c r="E34">
        <f>SUM(E2:E33)</f>
        <v>0</v>
      </c>
      <c r="F34" s="2" t="e">
        <f>C34/E34</f>
        <v>#DIV/0!</v>
      </c>
      <c r="G34" s="2" t="e">
        <f>D34/E34</f>
        <v>#DIV/0!</v>
      </c>
      <c r="H34" s="2" t="e">
        <f>(C34-D34)/E34</f>
        <v>#DIV/0!</v>
      </c>
      <c r="I34">
        <f>COUNTIF('2017 Assembly Results'!$C$2:$C$568, B34)</f>
        <v>0</v>
      </c>
    </row>
  </sheetData>
  <conditionalFormatting sqref="I2:I34">
    <cfRule type="cellIs" dxfId="25" priority="1" operator="greaterThan">
      <formula>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0B004-2FDC-4F83-A415-707E431CB69B}">
  <dimension ref="A1:J77"/>
  <sheetViews>
    <sheetView topLeftCell="A11" workbookViewId="0">
      <selection activeCell="G63" sqref="G63"/>
    </sheetView>
  </sheetViews>
  <sheetFormatPr defaultRowHeight="14.4" x14ac:dyDescent="0.3"/>
  <cols>
    <col min="6" max="8" width="8.88671875" style="2"/>
  </cols>
  <sheetData>
    <row r="1" spans="1:10" x14ac:dyDescent="0.3">
      <c r="A1" t="s">
        <v>0</v>
      </c>
      <c r="B1" t="s">
        <v>8</v>
      </c>
      <c r="C1" t="s">
        <v>1</v>
      </c>
      <c r="D1" t="s">
        <v>2</v>
      </c>
      <c r="E1" t="s">
        <v>3</v>
      </c>
      <c r="F1" s="2" t="s">
        <v>4</v>
      </c>
      <c r="G1" s="2" t="s">
        <v>5</v>
      </c>
      <c r="H1" s="2" t="s">
        <v>6</v>
      </c>
      <c r="I1" s="11" t="s">
        <v>634</v>
      </c>
      <c r="J1" s="2" t="s">
        <v>605</v>
      </c>
    </row>
    <row r="2" spans="1:10" x14ac:dyDescent="0.3">
      <c r="A2" t="s">
        <v>51</v>
      </c>
      <c r="B2" t="s">
        <v>69</v>
      </c>
      <c r="C2">
        <f>VLOOKUP($B2, '2017 Assembly Results'!$C$2:$F$568, 2, FALSE)</f>
        <v>6328</v>
      </c>
      <c r="D2">
        <f>VLOOKUP($B2, '2017 Assembly Results'!$C$2:$F$568, 3, FALSE)</f>
        <v>3374</v>
      </c>
      <c r="E2">
        <f>VLOOKUP($B2, '2017 Assembly Results'!$C$2:$F$568, 4, FALSE)</f>
        <v>9702</v>
      </c>
      <c r="F2" s="2">
        <f>C2/E2</f>
        <v>0.65223665223665228</v>
      </c>
      <c r="G2" s="2">
        <f>D2/E2</f>
        <v>0.34776334776334777</v>
      </c>
      <c r="H2" s="2">
        <f>(C2-D2)/E2</f>
        <v>0.30447330447330445</v>
      </c>
      <c r="I2" s="1" t="s">
        <v>53</v>
      </c>
      <c r="J2">
        <f>COUNTIF('2017 Assembly Results'!$C$2:$C$568, B2)</f>
        <v>1</v>
      </c>
    </row>
    <row r="3" spans="1:10" x14ac:dyDescent="0.3">
      <c r="A3" t="s">
        <v>37</v>
      </c>
      <c r="B3" t="s">
        <v>70</v>
      </c>
      <c r="C3">
        <f>VLOOKUP($B3, '2017 Assembly Results'!$C$2:$F$568, 2, FALSE)</f>
        <v>1036</v>
      </c>
      <c r="D3">
        <f>VLOOKUP($B3, '2017 Assembly Results'!$C$2:$F$568, 3, FALSE)</f>
        <v>2271</v>
      </c>
      <c r="E3">
        <f>VLOOKUP($B3, '2017 Assembly Results'!$C$2:$F$568, 4, FALSE)</f>
        <v>3468</v>
      </c>
      <c r="F3" s="2">
        <f t="shared" ref="F3:F66" si="0">C3/E3</f>
        <v>0.29873125720876587</v>
      </c>
      <c r="G3" s="2">
        <f t="shared" ref="G3:G66" si="1">D3/E3</f>
        <v>0.65484429065743943</v>
      </c>
      <c r="H3" s="2">
        <f t="shared" ref="H3:H66" si="2">(C3-D3)/E3</f>
        <v>-0.35611303344867357</v>
      </c>
      <c r="I3" s="1" t="s">
        <v>45</v>
      </c>
      <c r="J3">
        <f>COUNTIF('2017 Assembly Results'!$C$2:$C$568, B3)</f>
        <v>1</v>
      </c>
    </row>
    <row r="4" spans="1:10" x14ac:dyDescent="0.3">
      <c r="A4" t="s">
        <v>37</v>
      </c>
      <c r="B4" t="s">
        <v>71</v>
      </c>
      <c r="C4">
        <f>VLOOKUP($B4, '2017 Assembly Results'!$C$2:$F$568, 2, FALSE)</f>
        <v>988</v>
      </c>
      <c r="D4">
        <f>VLOOKUP($B4, '2017 Assembly Results'!$C$2:$F$568, 3, FALSE)</f>
        <v>1641</v>
      </c>
      <c r="E4">
        <f>VLOOKUP($B4, '2017 Assembly Results'!$C$2:$F$568, 4, FALSE)</f>
        <v>2744</v>
      </c>
      <c r="F4" s="2">
        <f t="shared" si="0"/>
        <v>0.36005830903790087</v>
      </c>
      <c r="G4" s="2">
        <f t="shared" si="1"/>
        <v>0.59803206997084546</v>
      </c>
      <c r="H4" s="2">
        <f t="shared" si="2"/>
        <v>-0.23797376093294462</v>
      </c>
      <c r="I4" s="1" t="s">
        <v>45</v>
      </c>
      <c r="J4">
        <f>COUNTIF('2017 Assembly Results'!$C$2:$C$568, B4)</f>
        <v>1</v>
      </c>
    </row>
    <row r="5" spans="1:10" x14ac:dyDescent="0.3">
      <c r="A5" t="s">
        <v>37</v>
      </c>
      <c r="B5" t="s">
        <v>72</v>
      </c>
      <c r="C5">
        <f>VLOOKUP($B5, '2017 Assembly Results'!$C$2:$F$568, 2, FALSE)</f>
        <v>186</v>
      </c>
      <c r="D5">
        <f>VLOOKUP($B5, '2017 Assembly Results'!$C$2:$F$568, 3, FALSE)</f>
        <v>271</v>
      </c>
      <c r="E5">
        <f>VLOOKUP($B5, '2017 Assembly Results'!$C$2:$F$568, 4, FALSE)</f>
        <v>478</v>
      </c>
      <c r="F5" s="2">
        <f t="shared" si="0"/>
        <v>0.38912133891213391</v>
      </c>
      <c r="G5" s="2">
        <f t="shared" si="1"/>
        <v>0.56694560669456062</v>
      </c>
      <c r="H5" s="2">
        <f t="shared" si="2"/>
        <v>-0.17782426778242677</v>
      </c>
      <c r="I5" s="1" t="s">
        <v>45</v>
      </c>
      <c r="J5">
        <f>COUNTIF('2017 Assembly Results'!$C$2:$C$568, B5)</f>
        <v>1</v>
      </c>
    </row>
    <row r="6" spans="1:10" x14ac:dyDescent="0.3">
      <c r="A6" t="s">
        <v>37</v>
      </c>
      <c r="B6" t="s">
        <v>73</v>
      </c>
      <c r="C6">
        <f>VLOOKUP($B6, '2017 Assembly Results'!$C$2:$F$568, 2, FALSE)</f>
        <v>363</v>
      </c>
      <c r="D6">
        <f>VLOOKUP($B6, '2017 Assembly Results'!$C$2:$F$568, 3, FALSE)</f>
        <v>404</v>
      </c>
      <c r="E6">
        <f>VLOOKUP($B6, '2017 Assembly Results'!$C$2:$F$568, 4, FALSE)</f>
        <v>790</v>
      </c>
      <c r="F6" s="2">
        <f t="shared" si="0"/>
        <v>0.45949367088607596</v>
      </c>
      <c r="G6" s="2">
        <f t="shared" si="1"/>
        <v>0.51139240506329109</v>
      </c>
      <c r="H6" s="2">
        <f t="shared" si="2"/>
        <v>-5.1898734177215189E-2</v>
      </c>
      <c r="I6" s="1" t="s">
        <v>45</v>
      </c>
      <c r="J6">
        <f>COUNTIF('2017 Assembly Results'!$C$2:$C$568, B6)</f>
        <v>1</v>
      </c>
    </row>
    <row r="7" spans="1:10" x14ac:dyDescent="0.3">
      <c r="A7" t="s">
        <v>37</v>
      </c>
      <c r="B7" t="s">
        <v>74</v>
      </c>
      <c r="C7">
        <f>VLOOKUP($B7, '2017 Assembly Results'!$C$2:$F$568, 2, FALSE)</f>
        <v>862</v>
      </c>
      <c r="D7">
        <f>VLOOKUP($B7, '2017 Assembly Results'!$C$2:$F$568, 3, FALSE)</f>
        <v>891</v>
      </c>
      <c r="E7">
        <f>VLOOKUP($B7, '2017 Assembly Results'!$C$2:$F$568, 4, FALSE)</f>
        <v>1809</v>
      </c>
      <c r="F7" s="2">
        <f t="shared" si="0"/>
        <v>0.47650635710337202</v>
      </c>
      <c r="G7" s="2">
        <f t="shared" si="1"/>
        <v>0.4925373134328358</v>
      </c>
      <c r="H7" s="2">
        <f t="shared" si="2"/>
        <v>-1.6030956329463792E-2</v>
      </c>
      <c r="I7" s="1" t="s">
        <v>45</v>
      </c>
      <c r="J7">
        <f>COUNTIF('2017 Assembly Results'!$C$2:$C$568, B7)</f>
        <v>1</v>
      </c>
    </row>
    <row r="8" spans="1:10" x14ac:dyDescent="0.3">
      <c r="A8" t="s">
        <v>37</v>
      </c>
      <c r="B8" t="s">
        <v>75</v>
      </c>
      <c r="C8">
        <f>VLOOKUP($B8, '2017 Assembly Results'!$C$2:$F$568, 2, FALSE)</f>
        <v>3265</v>
      </c>
      <c r="D8">
        <f>VLOOKUP($B8, '2017 Assembly Results'!$C$2:$F$568, 3, FALSE)</f>
        <v>5117</v>
      </c>
      <c r="E8">
        <f>VLOOKUP($B8, '2017 Assembly Results'!$C$2:$F$568, 4, FALSE)</f>
        <v>8674</v>
      </c>
      <c r="F8" s="2">
        <f t="shared" si="0"/>
        <v>0.37641226654369381</v>
      </c>
      <c r="G8" s="2">
        <f t="shared" si="1"/>
        <v>0.58992391053723769</v>
      </c>
      <c r="H8" s="2">
        <f t="shared" si="2"/>
        <v>-0.21351164399354391</v>
      </c>
      <c r="I8" s="1" t="s">
        <v>45</v>
      </c>
      <c r="J8">
        <f>COUNTIF('2017 Assembly Results'!$C$2:$C$568, B8)</f>
        <v>1</v>
      </c>
    </row>
    <row r="9" spans="1:10" x14ac:dyDescent="0.3">
      <c r="A9" t="s">
        <v>37</v>
      </c>
      <c r="B9" t="s">
        <v>76</v>
      </c>
      <c r="C9">
        <f>VLOOKUP($B9, '2017 Assembly Results'!$C$2:$F$568, 2, FALSE)</f>
        <v>1732</v>
      </c>
      <c r="D9">
        <f>VLOOKUP($B9, '2017 Assembly Results'!$C$2:$F$568, 3, FALSE)</f>
        <v>2289</v>
      </c>
      <c r="E9">
        <f>VLOOKUP($B9, '2017 Assembly Results'!$C$2:$F$568, 4, FALSE)</f>
        <v>4021</v>
      </c>
      <c r="F9" s="2">
        <f t="shared" si="0"/>
        <v>0.4307386222332753</v>
      </c>
      <c r="G9" s="2">
        <f t="shared" si="1"/>
        <v>0.5692613777667247</v>
      </c>
      <c r="H9" s="2">
        <f t="shared" si="2"/>
        <v>-0.13852275553344939</v>
      </c>
      <c r="I9" s="1" t="s">
        <v>26</v>
      </c>
      <c r="J9">
        <f>COUNTIF('2017 Assembly Results'!$C$2:$C$568, B9)</f>
        <v>1</v>
      </c>
    </row>
    <row r="10" spans="1:10" x14ac:dyDescent="0.3">
      <c r="A10" t="s">
        <v>37</v>
      </c>
      <c r="B10" t="s">
        <v>77</v>
      </c>
      <c r="C10">
        <f>VLOOKUP($B10, '2017 Assembly Results'!$C$2:$F$568, 2, FALSE)</f>
        <v>1431</v>
      </c>
      <c r="D10">
        <f>VLOOKUP($B10, '2017 Assembly Results'!$C$2:$F$568, 3, FALSE)</f>
        <v>1896</v>
      </c>
      <c r="E10">
        <f>VLOOKUP($B10, '2017 Assembly Results'!$C$2:$F$568, 4, FALSE)</f>
        <v>3327</v>
      </c>
      <c r="F10" s="2">
        <f t="shared" si="0"/>
        <v>0.43011722272317404</v>
      </c>
      <c r="G10" s="2">
        <f t="shared" si="1"/>
        <v>0.56988277727682601</v>
      </c>
      <c r="H10" s="2">
        <f t="shared" si="2"/>
        <v>-0.13976555455365194</v>
      </c>
      <c r="I10" s="1" t="s">
        <v>25</v>
      </c>
      <c r="J10">
        <f>COUNTIF('2017 Assembly Results'!$C$2:$C$568, B10)</f>
        <v>1</v>
      </c>
    </row>
    <row r="11" spans="1:10" x14ac:dyDescent="0.3">
      <c r="A11" t="s">
        <v>37</v>
      </c>
      <c r="B11" t="s">
        <v>78</v>
      </c>
      <c r="C11">
        <f>VLOOKUP($B11, '2017 Assembly Results'!$C$2:$F$568, 2, FALSE)</f>
        <v>1035</v>
      </c>
      <c r="D11">
        <f>VLOOKUP($B11, '2017 Assembly Results'!$C$2:$F$568, 3, FALSE)</f>
        <v>960</v>
      </c>
      <c r="E11">
        <f>VLOOKUP($B11, '2017 Assembly Results'!$C$2:$F$568, 4, FALSE)</f>
        <v>1995</v>
      </c>
      <c r="F11" s="2">
        <f t="shared" si="0"/>
        <v>0.51879699248120303</v>
      </c>
      <c r="G11" s="2">
        <f t="shared" si="1"/>
        <v>0.48120300751879697</v>
      </c>
      <c r="H11" s="2">
        <f t="shared" si="2"/>
        <v>3.7593984962406013E-2</v>
      </c>
      <c r="I11" s="1" t="s">
        <v>26</v>
      </c>
      <c r="J11">
        <f>COUNTIF('2017 Assembly Results'!$C$2:$C$568, B11)</f>
        <v>1</v>
      </c>
    </row>
    <row r="12" spans="1:10" x14ac:dyDescent="0.3">
      <c r="A12" t="s">
        <v>37</v>
      </c>
      <c r="B12" t="s">
        <v>79</v>
      </c>
      <c r="C12">
        <v>713</v>
      </c>
      <c r="D12">
        <v>1500</v>
      </c>
      <c r="E12">
        <v>2293</v>
      </c>
      <c r="F12" s="2">
        <f t="shared" si="0"/>
        <v>0.31094635848233754</v>
      </c>
      <c r="G12" s="2">
        <f t="shared" si="1"/>
        <v>0.65416484954208465</v>
      </c>
      <c r="H12" s="2">
        <f t="shared" si="2"/>
        <v>-0.34321849105974706</v>
      </c>
      <c r="I12" s="1" t="s">
        <v>45</v>
      </c>
      <c r="J12">
        <f>COUNTIF('2017 Assembly Results'!$C$2:$C$568, B12)</f>
        <v>4</v>
      </c>
    </row>
    <row r="13" spans="1:10" x14ac:dyDescent="0.3">
      <c r="A13" t="s">
        <v>37</v>
      </c>
      <c r="B13" t="s">
        <v>80</v>
      </c>
      <c r="C13">
        <f>VLOOKUP($B13, '2017 Assembly Results'!$C$2:$F$568, 2, FALSE)</f>
        <v>581</v>
      </c>
      <c r="D13">
        <f>VLOOKUP($B13, '2017 Assembly Results'!$C$2:$F$568, 3, FALSE)</f>
        <v>301</v>
      </c>
      <c r="E13">
        <f>VLOOKUP($B13, '2017 Assembly Results'!$C$2:$F$568, 4, FALSE)</f>
        <v>916</v>
      </c>
      <c r="F13" s="2">
        <f t="shared" si="0"/>
        <v>0.63427947598253276</v>
      </c>
      <c r="G13" s="2">
        <f t="shared" si="1"/>
        <v>0.32860262008733626</v>
      </c>
      <c r="H13" s="2">
        <f t="shared" si="2"/>
        <v>0.3056768558951965</v>
      </c>
      <c r="I13" s="1" t="s">
        <v>45</v>
      </c>
      <c r="J13">
        <f>COUNTIF('2017 Assembly Results'!$C$2:$C$568, B13)</f>
        <v>1</v>
      </c>
    </row>
    <row r="14" spans="1:10" x14ac:dyDescent="0.3">
      <c r="A14" t="s">
        <v>37</v>
      </c>
      <c r="B14" t="s">
        <v>81</v>
      </c>
      <c r="C14">
        <f>VLOOKUP($B14, '2017 Assembly Results'!$C$2:$F$568, 2, FALSE)</f>
        <v>343</v>
      </c>
      <c r="D14">
        <f>VLOOKUP($B14, '2017 Assembly Results'!$C$2:$F$568, 3, FALSE)</f>
        <v>538</v>
      </c>
      <c r="E14">
        <f>VLOOKUP($B14, '2017 Assembly Results'!$C$2:$F$568, 4, FALSE)</f>
        <v>926</v>
      </c>
      <c r="F14" s="2">
        <f t="shared" si="0"/>
        <v>0.37041036717062636</v>
      </c>
      <c r="G14" s="2">
        <f t="shared" si="1"/>
        <v>0.58099352051835851</v>
      </c>
      <c r="H14" s="2">
        <f t="shared" si="2"/>
        <v>-0.21058315334773217</v>
      </c>
      <c r="I14" s="1" t="s">
        <v>45</v>
      </c>
      <c r="J14">
        <f>COUNTIF('2017 Assembly Results'!$C$2:$C$568, B14)</f>
        <v>1</v>
      </c>
    </row>
    <row r="15" spans="1:10" x14ac:dyDescent="0.3">
      <c r="A15" t="s">
        <v>37</v>
      </c>
      <c r="B15" t="s">
        <v>82</v>
      </c>
      <c r="C15">
        <f>VLOOKUP($B15, '2017 Assembly Results'!$C$2:$F$568, 2, FALSE)</f>
        <v>268</v>
      </c>
      <c r="D15">
        <f>VLOOKUP($B15, '2017 Assembly Results'!$C$2:$F$568, 3, FALSE)</f>
        <v>443</v>
      </c>
      <c r="E15">
        <f>VLOOKUP($B15, '2017 Assembly Results'!$C$2:$F$568, 4, FALSE)</f>
        <v>739</v>
      </c>
      <c r="F15" s="2">
        <f t="shared" si="0"/>
        <v>0.36265223274695535</v>
      </c>
      <c r="G15" s="2">
        <f t="shared" si="1"/>
        <v>0.59945872801082545</v>
      </c>
      <c r="H15" s="2">
        <f t="shared" si="2"/>
        <v>-0.2368064952638701</v>
      </c>
      <c r="I15" s="1" t="s">
        <v>45</v>
      </c>
      <c r="J15">
        <f>COUNTIF('2017 Assembly Results'!$C$2:$C$568, B15)</f>
        <v>1</v>
      </c>
    </row>
    <row r="16" spans="1:10" x14ac:dyDescent="0.3">
      <c r="A16" t="s">
        <v>37</v>
      </c>
      <c r="B16" t="s">
        <v>83</v>
      </c>
      <c r="C16">
        <f>VLOOKUP($B16, '2017 Assembly Results'!$C$2:$F$568, 2, FALSE)</f>
        <v>1138</v>
      </c>
      <c r="D16">
        <f>VLOOKUP($B16, '2017 Assembly Results'!$C$2:$F$568, 3, FALSE)</f>
        <v>1204</v>
      </c>
      <c r="E16">
        <f>VLOOKUP($B16, '2017 Assembly Results'!$C$2:$F$568, 4, FALSE)</f>
        <v>2469</v>
      </c>
      <c r="F16" s="2">
        <f t="shared" si="0"/>
        <v>0.46091535034426895</v>
      </c>
      <c r="G16" s="2">
        <f t="shared" si="1"/>
        <v>0.48764682057513165</v>
      </c>
      <c r="H16" s="2">
        <f t="shared" si="2"/>
        <v>-2.6731470230862697E-2</v>
      </c>
      <c r="I16" s="1" t="s">
        <v>45</v>
      </c>
      <c r="J16">
        <f>COUNTIF('2017 Assembly Results'!$C$2:$C$568, B16)</f>
        <v>1</v>
      </c>
    </row>
    <row r="17" spans="1:10" x14ac:dyDescent="0.3">
      <c r="A17" t="s">
        <v>37</v>
      </c>
      <c r="B17" t="s">
        <v>84</v>
      </c>
      <c r="C17">
        <f>VLOOKUP($B17, '2017 Assembly Results'!$C$2:$F$568, 2, FALSE)</f>
        <v>1076</v>
      </c>
      <c r="D17">
        <f>VLOOKUP($B17, '2017 Assembly Results'!$C$2:$F$568, 3, FALSE)</f>
        <v>2130</v>
      </c>
      <c r="E17">
        <f>VLOOKUP($B17, '2017 Assembly Results'!$C$2:$F$568, 4, FALSE)</f>
        <v>3330</v>
      </c>
      <c r="F17" s="2">
        <f t="shared" si="0"/>
        <v>0.32312312312312313</v>
      </c>
      <c r="G17" s="2">
        <f t="shared" si="1"/>
        <v>0.63963963963963966</v>
      </c>
      <c r="H17" s="2">
        <f t="shared" si="2"/>
        <v>-0.31651651651651652</v>
      </c>
      <c r="I17" s="1" t="s">
        <v>45</v>
      </c>
      <c r="J17">
        <f>COUNTIF('2017 Assembly Results'!$C$2:$C$568, B17)</f>
        <v>1</v>
      </c>
    </row>
    <row r="18" spans="1:10" x14ac:dyDescent="0.3">
      <c r="A18" t="s">
        <v>37</v>
      </c>
      <c r="B18" t="s">
        <v>85</v>
      </c>
      <c r="C18">
        <f>VLOOKUP($B18, '2017 Assembly Results'!$C$2:$F$568, 2, FALSE)</f>
        <v>787</v>
      </c>
      <c r="D18">
        <f>VLOOKUP($B18, '2017 Assembly Results'!$C$2:$F$568, 3, FALSE)</f>
        <v>1616</v>
      </c>
      <c r="E18">
        <f>VLOOKUP($B18, '2017 Assembly Results'!$C$2:$F$568, 4, FALSE)</f>
        <v>2515</v>
      </c>
      <c r="F18" s="2">
        <f t="shared" si="0"/>
        <v>0.3129224652087475</v>
      </c>
      <c r="G18" s="2">
        <f t="shared" si="1"/>
        <v>0.64254473161033798</v>
      </c>
      <c r="H18" s="2">
        <f t="shared" si="2"/>
        <v>-0.32962226640159048</v>
      </c>
      <c r="I18" s="1" t="s">
        <v>45</v>
      </c>
      <c r="J18">
        <f>COUNTIF('2017 Assembly Results'!$C$2:$C$568, B18)</f>
        <v>1</v>
      </c>
    </row>
    <row r="19" spans="1:10" x14ac:dyDescent="0.3">
      <c r="A19" t="s">
        <v>37</v>
      </c>
      <c r="B19" t="s">
        <v>86</v>
      </c>
      <c r="C19">
        <f>VLOOKUP($B19, '2017 Assembly Results'!$C$2:$F$568, 2, FALSE)</f>
        <v>2697</v>
      </c>
      <c r="D19">
        <f>VLOOKUP($B19, '2017 Assembly Results'!$C$2:$F$568, 3, FALSE)</f>
        <v>712</v>
      </c>
      <c r="E19">
        <f>VLOOKUP($B19, '2017 Assembly Results'!$C$2:$F$568, 4, FALSE)</f>
        <v>3409</v>
      </c>
      <c r="F19" s="2">
        <f t="shared" si="0"/>
        <v>0.79114109709592251</v>
      </c>
      <c r="G19" s="2">
        <f t="shared" si="1"/>
        <v>0.20885890290407744</v>
      </c>
      <c r="H19" s="2">
        <f t="shared" si="2"/>
        <v>0.58228219419184513</v>
      </c>
      <c r="I19" s="1" t="s">
        <v>25</v>
      </c>
      <c r="J19">
        <f>COUNTIF('2017 Assembly Results'!$C$2:$C$568, B19)</f>
        <v>1</v>
      </c>
    </row>
    <row r="20" spans="1:10" x14ac:dyDescent="0.3">
      <c r="A20" t="s">
        <v>37</v>
      </c>
      <c r="B20" t="s">
        <v>87</v>
      </c>
      <c r="C20">
        <f>VLOOKUP($B20, '2017 Assembly Results'!$C$2:$F$568, 2, FALSE)</f>
        <v>396</v>
      </c>
      <c r="D20">
        <f>VLOOKUP($B20, '2017 Assembly Results'!$C$2:$F$568, 3, FALSE)</f>
        <v>576</v>
      </c>
      <c r="E20">
        <f>VLOOKUP($B20, '2017 Assembly Results'!$C$2:$F$568, 4, FALSE)</f>
        <v>1000</v>
      </c>
      <c r="F20" s="2">
        <f t="shared" si="0"/>
        <v>0.39600000000000002</v>
      </c>
      <c r="G20" s="2">
        <f t="shared" si="1"/>
        <v>0.57599999999999996</v>
      </c>
      <c r="H20" s="2">
        <f t="shared" si="2"/>
        <v>-0.18</v>
      </c>
      <c r="I20" s="1" t="s">
        <v>45</v>
      </c>
      <c r="J20">
        <f>COUNTIF('2017 Assembly Results'!$C$2:$C$568, B20)</f>
        <v>1</v>
      </c>
    </row>
    <row r="21" spans="1:10" x14ac:dyDescent="0.3">
      <c r="A21" t="s">
        <v>37</v>
      </c>
      <c r="B21" t="s">
        <v>88</v>
      </c>
      <c r="C21">
        <f>VLOOKUP($B21, '2017 Assembly Results'!$C$2:$F$568, 2, FALSE)</f>
        <v>1333</v>
      </c>
      <c r="D21">
        <f>VLOOKUP($B21, '2017 Assembly Results'!$C$2:$F$568, 3, FALSE)</f>
        <v>2636</v>
      </c>
      <c r="E21">
        <f>VLOOKUP($B21, '2017 Assembly Results'!$C$2:$F$568, 4, FALSE)</f>
        <v>4139</v>
      </c>
      <c r="F21" s="2">
        <f t="shared" si="0"/>
        <v>0.32205846822904083</v>
      </c>
      <c r="G21" s="2">
        <f t="shared" si="1"/>
        <v>0.63686880889103648</v>
      </c>
      <c r="H21" s="2">
        <f t="shared" si="2"/>
        <v>-0.31481034066199565</v>
      </c>
      <c r="I21" s="1" t="s">
        <v>45</v>
      </c>
      <c r="J21">
        <f>COUNTIF('2017 Assembly Results'!$C$2:$C$568, B21)</f>
        <v>1</v>
      </c>
    </row>
    <row r="22" spans="1:10" x14ac:dyDescent="0.3">
      <c r="A22" t="s">
        <v>37</v>
      </c>
      <c r="B22" t="s">
        <v>89</v>
      </c>
      <c r="C22">
        <f>VLOOKUP($B22, '2017 Assembly Results'!$C$2:$F$568, 2, FALSE)</f>
        <v>334</v>
      </c>
      <c r="D22">
        <f>VLOOKUP($B22, '2017 Assembly Results'!$C$2:$F$568, 3, FALSE)</f>
        <v>374</v>
      </c>
      <c r="E22">
        <f>VLOOKUP($B22, '2017 Assembly Results'!$C$2:$F$568, 4, FALSE)</f>
        <v>755</v>
      </c>
      <c r="F22" s="2">
        <f t="shared" si="0"/>
        <v>0.4423841059602649</v>
      </c>
      <c r="G22" s="2">
        <f t="shared" si="1"/>
        <v>0.49536423841059601</v>
      </c>
      <c r="H22" s="2">
        <f t="shared" si="2"/>
        <v>-5.2980132450331126E-2</v>
      </c>
      <c r="I22" s="1" t="s">
        <v>45</v>
      </c>
      <c r="J22">
        <f>COUNTIF('2017 Assembly Results'!$C$2:$C$568, B22)</f>
        <v>1</v>
      </c>
    </row>
    <row r="23" spans="1:10" x14ac:dyDescent="0.3">
      <c r="A23" t="s">
        <v>37</v>
      </c>
      <c r="B23" t="s">
        <v>90</v>
      </c>
      <c r="C23">
        <f>VLOOKUP($B23, '2017 Assembly Results'!$C$2:$F$568, 2, FALSE)</f>
        <v>5872</v>
      </c>
      <c r="D23">
        <f>VLOOKUP($B23, '2017 Assembly Results'!$C$2:$F$568, 3, FALSE)</f>
        <v>8752</v>
      </c>
      <c r="E23">
        <f>VLOOKUP($B23, '2017 Assembly Results'!$C$2:$F$568, 4, FALSE)</f>
        <v>14624</v>
      </c>
      <c r="F23" s="2">
        <f t="shared" si="0"/>
        <v>0.40153172866520787</v>
      </c>
      <c r="G23" s="2">
        <f t="shared" si="1"/>
        <v>0.59846827133479208</v>
      </c>
      <c r="H23" s="2">
        <f t="shared" si="2"/>
        <v>-0.19693654266958424</v>
      </c>
      <c r="I23" s="1" t="s">
        <v>26</v>
      </c>
      <c r="J23">
        <f>COUNTIF('2017 Assembly Results'!$C$2:$C$568, B23)</f>
        <v>1</v>
      </c>
    </row>
    <row r="24" spans="1:10" x14ac:dyDescent="0.3">
      <c r="A24" t="s">
        <v>37</v>
      </c>
      <c r="B24" t="s">
        <v>91</v>
      </c>
      <c r="C24">
        <f>VLOOKUP($B24, '2017 Assembly Results'!$C$2:$F$568, 2, FALSE)</f>
        <v>3774</v>
      </c>
      <c r="D24">
        <f>VLOOKUP($B24, '2017 Assembly Results'!$C$2:$F$568, 3, FALSE)</f>
        <v>7526</v>
      </c>
      <c r="E24">
        <f>VLOOKUP($B24, '2017 Assembly Results'!$C$2:$F$568, 4, FALSE)</f>
        <v>11300</v>
      </c>
      <c r="F24" s="2">
        <f t="shared" si="0"/>
        <v>0.33398230088495573</v>
      </c>
      <c r="G24" s="2">
        <f t="shared" si="1"/>
        <v>0.66601769911504427</v>
      </c>
      <c r="H24" s="2">
        <f t="shared" si="2"/>
        <v>-0.33203539823008849</v>
      </c>
      <c r="I24" s="1" t="s">
        <v>26</v>
      </c>
      <c r="J24">
        <f>COUNTIF('2017 Assembly Results'!$C$2:$C$568, B24)</f>
        <v>1</v>
      </c>
    </row>
    <row r="25" spans="1:10" x14ac:dyDescent="0.3">
      <c r="A25" t="s">
        <v>37</v>
      </c>
      <c r="B25" t="s">
        <v>92</v>
      </c>
      <c r="C25">
        <f>VLOOKUP($B25, '2017 Assembly Results'!$C$2:$F$568, 2, FALSE)</f>
        <v>274</v>
      </c>
      <c r="D25">
        <f>VLOOKUP($B25, '2017 Assembly Results'!$C$2:$F$568, 3, FALSE)</f>
        <v>186</v>
      </c>
      <c r="E25">
        <f>VLOOKUP($B25, '2017 Assembly Results'!$C$2:$F$568, 4, FALSE)</f>
        <v>460</v>
      </c>
      <c r="F25" s="2">
        <f t="shared" si="0"/>
        <v>0.59565217391304348</v>
      </c>
      <c r="G25" s="2">
        <f t="shared" si="1"/>
        <v>0.40434782608695652</v>
      </c>
      <c r="H25" s="2">
        <f t="shared" si="2"/>
        <v>0.19130434782608696</v>
      </c>
      <c r="I25" s="1" t="s">
        <v>26</v>
      </c>
      <c r="J25">
        <f>COUNTIF('2017 Assembly Results'!$C$2:$C$568, B25)</f>
        <v>1</v>
      </c>
    </row>
    <row r="26" spans="1:10" x14ac:dyDescent="0.3">
      <c r="A26" t="s">
        <v>37</v>
      </c>
      <c r="B26" t="s">
        <v>93</v>
      </c>
      <c r="C26">
        <f>VLOOKUP($B26, '2017 Assembly Results'!$C$2:$F$568, 2, FALSE)</f>
        <v>1538</v>
      </c>
      <c r="D26">
        <f>VLOOKUP($B26, '2017 Assembly Results'!$C$2:$F$568, 3, FALSE)</f>
        <v>2764</v>
      </c>
      <c r="E26">
        <f>VLOOKUP($B26, '2017 Assembly Results'!$C$2:$F$568, 4, FALSE)</f>
        <v>4425</v>
      </c>
      <c r="F26" s="2">
        <f t="shared" si="0"/>
        <v>0.34757062146892653</v>
      </c>
      <c r="G26" s="2">
        <f t="shared" si="1"/>
        <v>0.62463276836158188</v>
      </c>
      <c r="H26" s="2">
        <f t="shared" si="2"/>
        <v>-0.27706214689265535</v>
      </c>
      <c r="I26" s="1" t="s">
        <v>45</v>
      </c>
      <c r="J26">
        <f>COUNTIF('2017 Assembly Results'!$C$2:$C$568, B26)</f>
        <v>1</v>
      </c>
    </row>
    <row r="27" spans="1:10" x14ac:dyDescent="0.3">
      <c r="A27" t="s">
        <v>37</v>
      </c>
      <c r="B27" t="s">
        <v>94</v>
      </c>
      <c r="C27">
        <v>1001</v>
      </c>
      <c r="D27">
        <v>1818</v>
      </c>
      <c r="E27">
        <v>2911</v>
      </c>
      <c r="F27" s="2">
        <f t="shared" si="0"/>
        <v>0.34386808656818962</v>
      </c>
      <c r="G27" s="2">
        <f t="shared" si="1"/>
        <v>0.62452765372724151</v>
      </c>
      <c r="H27" s="2">
        <f t="shared" si="2"/>
        <v>-0.28065956715905188</v>
      </c>
      <c r="I27" s="1" t="s">
        <v>45</v>
      </c>
      <c r="J27">
        <f>COUNTIF('2017 Assembly Results'!$C$2:$C$568, B27)</f>
        <v>2</v>
      </c>
    </row>
    <row r="28" spans="1:10" x14ac:dyDescent="0.3">
      <c r="A28" t="s">
        <v>37</v>
      </c>
      <c r="B28" t="s">
        <v>95</v>
      </c>
      <c r="C28">
        <f>VLOOKUP($B28, '2017 Assembly Results'!$C$2:$F$568, 2, FALSE)</f>
        <v>953</v>
      </c>
      <c r="D28">
        <f>VLOOKUP($B28, '2017 Assembly Results'!$C$2:$F$568, 3, FALSE)</f>
        <v>1219</v>
      </c>
      <c r="E28">
        <f>VLOOKUP($B28, '2017 Assembly Results'!$C$2:$F$568, 4, FALSE)</f>
        <v>2172</v>
      </c>
      <c r="F28" s="2">
        <f t="shared" si="0"/>
        <v>0.43876611418047884</v>
      </c>
      <c r="G28" s="2">
        <f t="shared" si="1"/>
        <v>0.56123388581952116</v>
      </c>
      <c r="H28" s="2">
        <f t="shared" si="2"/>
        <v>-0.12246777163904236</v>
      </c>
      <c r="I28" s="1" t="s">
        <v>25</v>
      </c>
      <c r="J28">
        <f>COUNTIF('2017 Assembly Results'!$C$2:$C$568, B28)</f>
        <v>1</v>
      </c>
    </row>
    <row r="29" spans="1:10" x14ac:dyDescent="0.3">
      <c r="A29" t="s">
        <v>43</v>
      </c>
      <c r="B29" t="s">
        <v>96</v>
      </c>
      <c r="C29">
        <f>VLOOKUP($B29, '2017 Assembly Results'!$C$2:$F$568, 2, FALSE)</f>
        <v>391</v>
      </c>
      <c r="D29">
        <f>VLOOKUP($B29, '2017 Assembly Results'!$C$2:$F$568, 3, FALSE)</f>
        <v>581</v>
      </c>
      <c r="E29">
        <f>VLOOKUP($B29, '2017 Assembly Results'!$C$2:$F$568, 4, FALSE)</f>
        <v>972</v>
      </c>
      <c r="F29" s="2">
        <f t="shared" si="0"/>
        <v>0.40226337448559668</v>
      </c>
      <c r="G29" s="2">
        <f t="shared" si="1"/>
        <v>0.59773662551440332</v>
      </c>
      <c r="H29" s="2">
        <f t="shared" si="2"/>
        <v>-0.19547325102880658</v>
      </c>
      <c r="I29" s="1" t="s">
        <v>49</v>
      </c>
      <c r="J29">
        <f>COUNTIF('2017 Assembly Results'!$C$2:$C$568, B29)</f>
        <v>1</v>
      </c>
    </row>
    <row r="30" spans="1:10" x14ac:dyDescent="0.3">
      <c r="A30" t="s">
        <v>43</v>
      </c>
      <c r="B30" t="s">
        <v>97</v>
      </c>
      <c r="C30">
        <f>VLOOKUP($B30, '2017 Assembly Results'!$C$2:$F$568, 2, FALSE)</f>
        <v>1762</v>
      </c>
      <c r="D30">
        <f>VLOOKUP($B30, '2017 Assembly Results'!$C$2:$F$568, 3, FALSE)</f>
        <v>3041</v>
      </c>
      <c r="E30">
        <f>VLOOKUP($B30, '2017 Assembly Results'!$C$2:$F$568, 4, FALSE)</f>
        <v>4803</v>
      </c>
      <c r="F30" s="2">
        <f t="shared" si="0"/>
        <v>0.36685404955236312</v>
      </c>
      <c r="G30" s="2">
        <f t="shared" si="1"/>
        <v>0.63314595044763688</v>
      </c>
      <c r="H30" s="2">
        <f t="shared" si="2"/>
        <v>-0.26629190089527377</v>
      </c>
      <c r="I30" s="1" t="s">
        <v>49</v>
      </c>
      <c r="J30">
        <f>COUNTIF('2017 Assembly Results'!$C$2:$C$568, B30)</f>
        <v>1</v>
      </c>
    </row>
    <row r="31" spans="1:10" x14ac:dyDescent="0.3">
      <c r="A31" t="s">
        <v>43</v>
      </c>
      <c r="B31" t="s">
        <v>98</v>
      </c>
      <c r="C31">
        <f>VLOOKUP($B31, '2017 Assembly Results'!$C$2:$F$568, 2, FALSE)</f>
        <v>2761</v>
      </c>
      <c r="D31">
        <f>VLOOKUP($B31, '2017 Assembly Results'!$C$2:$F$568, 3, FALSE)</f>
        <v>1276</v>
      </c>
      <c r="E31">
        <f>VLOOKUP($B31, '2017 Assembly Results'!$C$2:$F$568, 4, FALSE)</f>
        <v>4037</v>
      </c>
      <c r="F31" s="2">
        <f t="shared" si="0"/>
        <v>0.68392370572207084</v>
      </c>
      <c r="G31" s="2">
        <f t="shared" si="1"/>
        <v>0.31607629427792916</v>
      </c>
      <c r="H31" s="2">
        <f t="shared" si="2"/>
        <v>0.36784741144414168</v>
      </c>
      <c r="I31" s="1" t="s">
        <v>49</v>
      </c>
      <c r="J31">
        <f>COUNTIF('2017 Assembly Results'!$C$2:$C$568, B31)</f>
        <v>1</v>
      </c>
    </row>
    <row r="32" spans="1:10" x14ac:dyDescent="0.3">
      <c r="A32" t="s">
        <v>43</v>
      </c>
      <c r="B32" t="s">
        <v>99</v>
      </c>
      <c r="C32">
        <f>VLOOKUP($B32, '2017 Assembly Results'!$C$2:$F$568, 2, FALSE)</f>
        <v>2298</v>
      </c>
      <c r="D32">
        <f>VLOOKUP($B32, '2017 Assembly Results'!$C$2:$F$568, 3, FALSE)</f>
        <v>3523</v>
      </c>
      <c r="E32">
        <f>VLOOKUP($B32, '2017 Assembly Results'!$C$2:$F$568, 4, FALSE)</f>
        <v>5821</v>
      </c>
      <c r="F32" s="2">
        <f t="shared" si="0"/>
        <v>0.39477752963408347</v>
      </c>
      <c r="G32" s="2">
        <f t="shared" si="1"/>
        <v>0.60522247036591648</v>
      </c>
      <c r="H32" s="2">
        <f t="shared" si="2"/>
        <v>-0.21044494073183301</v>
      </c>
      <c r="I32" s="1" t="s">
        <v>42</v>
      </c>
      <c r="J32">
        <f>COUNTIF('2017 Assembly Results'!$C$2:$C$568, B32)</f>
        <v>1</v>
      </c>
    </row>
    <row r="33" spans="1:10" x14ac:dyDescent="0.3">
      <c r="A33" t="s">
        <v>43</v>
      </c>
      <c r="B33" t="s">
        <v>100</v>
      </c>
      <c r="C33">
        <f>VLOOKUP($B33, '2017 Assembly Results'!$C$2:$F$568, 2, FALSE)</f>
        <v>873</v>
      </c>
      <c r="D33">
        <f>VLOOKUP($B33, '2017 Assembly Results'!$C$2:$F$568, 3, FALSE)</f>
        <v>994</v>
      </c>
      <c r="E33">
        <f>VLOOKUP($B33, '2017 Assembly Results'!$C$2:$F$568, 4, FALSE)</f>
        <v>1867</v>
      </c>
      <c r="F33" s="2">
        <f t="shared" si="0"/>
        <v>0.46759507230851632</v>
      </c>
      <c r="G33" s="2">
        <f t="shared" si="1"/>
        <v>0.53240492769148362</v>
      </c>
      <c r="H33" s="2">
        <f t="shared" si="2"/>
        <v>-6.4809855382967324E-2</v>
      </c>
      <c r="I33" s="1" t="s">
        <v>49</v>
      </c>
      <c r="J33">
        <f>COUNTIF('2017 Assembly Results'!$C$2:$C$568, B33)</f>
        <v>1</v>
      </c>
    </row>
    <row r="34" spans="1:10" x14ac:dyDescent="0.3">
      <c r="A34" t="s">
        <v>43</v>
      </c>
      <c r="B34" t="s">
        <v>101</v>
      </c>
      <c r="C34">
        <f>VLOOKUP($B34, '2017 Assembly Results'!$C$2:$F$568, 2, FALSE)</f>
        <v>1247</v>
      </c>
      <c r="D34">
        <f>VLOOKUP($B34, '2017 Assembly Results'!$C$2:$F$568, 3, FALSE)</f>
        <v>1833</v>
      </c>
      <c r="E34">
        <f>VLOOKUP($B34, '2017 Assembly Results'!$C$2:$F$568, 4, FALSE)</f>
        <v>3080</v>
      </c>
      <c r="F34" s="2">
        <f t="shared" si="0"/>
        <v>0.40487012987012988</v>
      </c>
      <c r="G34" s="2">
        <f t="shared" si="1"/>
        <v>0.59512987012987018</v>
      </c>
      <c r="H34" s="2">
        <f t="shared" si="2"/>
        <v>-0.19025974025974027</v>
      </c>
      <c r="I34" s="1" t="s">
        <v>49</v>
      </c>
      <c r="J34">
        <f>COUNTIF('2017 Assembly Results'!$C$2:$C$568, B34)</f>
        <v>1</v>
      </c>
    </row>
    <row r="35" spans="1:10" x14ac:dyDescent="0.3">
      <c r="A35" t="s">
        <v>43</v>
      </c>
      <c r="B35" t="s">
        <v>102</v>
      </c>
      <c r="C35">
        <f>VLOOKUP($B35, '2017 Assembly Results'!$C$2:$F$568, 2, FALSE)</f>
        <v>5703</v>
      </c>
      <c r="D35">
        <f>VLOOKUP($B35, '2017 Assembly Results'!$C$2:$F$568, 3, FALSE)</f>
        <v>6558</v>
      </c>
      <c r="E35">
        <f>VLOOKUP($B35, '2017 Assembly Results'!$C$2:$F$568, 4, FALSE)</f>
        <v>12376</v>
      </c>
      <c r="F35" s="2">
        <f t="shared" si="0"/>
        <v>0.46081124757595343</v>
      </c>
      <c r="G35" s="2">
        <f t="shared" si="1"/>
        <v>0.52989657401422108</v>
      </c>
      <c r="H35" s="2">
        <f t="shared" si="2"/>
        <v>-6.9085326438267619E-2</v>
      </c>
      <c r="I35" s="1" t="s">
        <v>47</v>
      </c>
      <c r="J35">
        <f>COUNTIF('2017 Assembly Results'!$C$2:$C$568, B35)</f>
        <v>1</v>
      </c>
    </row>
    <row r="36" spans="1:10" x14ac:dyDescent="0.3">
      <c r="A36" t="s">
        <v>43</v>
      </c>
      <c r="B36" t="s">
        <v>103</v>
      </c>
      <c r="C36">
        <f>VLOOKUP($B36, '2017 Assembly Results'!$C$2:$F$568, 2, FALSE)</f>
        <v>519</v>
      </c>
      <c r="D36">
        <f>VLOOKUP($B36, '2017 Assembly Results'!$C$2:$F$568, 3, FALSE)</f>
        <v>834</v>
      </c>
      <c r="E36">
        <f>VLOOKUP($B36, '2017 Assembly Results'!$C$2:$F$568, 4, FALSE)</f>
        <v>1353</v>
      </c>
      <c r="F36" s="2">
        <f t="shared" si="0"/>
        <v>0.38359201773835921</v>
      </c>
      <c r="G36" s="2">
        <f t="shared" si="1"/>
        <v>0.61640798226164084</v>
      </c>
      <c r="H36" s="2">
        <f t="shared" si="2"/>
        <v>-0.2328159645232816</v>
      </c>
      <c r="I36" s="1" t="s">
        <v>49</v>
      </c>
      <c r="J36">
        <f>COUNTIF('2017 Assembly Results'!$C$2:$C$568, B36)</f>
        <v>1</v>
      </c>
    </row>
    <row r="37" spans="1:10" x14ac:dyDescent="0.3">
      <c r="A37" t="s">
        <v>43</v>
      </c>
      <c r="B37" t="s">
        <v>104</v>
      </c>
      <c r="C37">
        <f>VLOOKUP($B37, '2017 Assembly Results'!$C$2:$F$568, 2, FALSE)</f>
        <v>4840</v>
      </c>
      <c r="D37">
        <f>VLOOKUP($B37, '2017 Assembly Results'!$C$2:$F$568, 3, FALSE)</f>
        <v>7643</v>
      </c>
      <c r="E37">
        <f>VLOOKUP($B37, '2017 Assembly Results'!$C$2:$F$568, 4, FALSE)</f>
        <v>12483</v>
      </c>
      <c r="F37" s="2">
        <f t="shared" si="0"/>
        <v>0.38772730914043096</v>
      </c>
      <c r="G37" s="2">
        <f t="shared" si="1"/>
        <v>0.61227269085956904</v>
      </c>
      <c r="H37" s="2">
        <f t="shared" si="2"/>
        <v>-0.22454538171913802</v>
      </c>
      <c r="I37" s="1" t="s">
        <v>49</v>
      </c>
      <c r="J37">
        <f>COUNTIF('2017 Assembly Results'!$C$2:$C$568, B37)</f>
        <v>1</v>
      </c>
    </row>
    <row r="38" spans="1:10" x14ac:dyDescent="0.3">
      <c r="A38" t="s">
        <v>43</v>
      </c>
      <c r="B38" t="s">
        <v>105</v>
      </c>
      <c r="C38">
        <v>4440</v>
      </c>
      <c r="D38">
        <v>6971</v>
      </c>
      <c r="E38">
        <v>11411</v>
      </c>
      <c r="F38" s="2">
        <f t="shared" si="0"/>
        <v>0.38909823854175796</v>
      </c>
      <c r="G38" s="2">
        <f t="shared" si="1"/>
        <v>0.61090176145824204</v>
      </c>
      <c r="H38" s="2">
        <f t="shared" si="2"/>
        <v>-0.22180352291648409</v>
      </c>
      <c r="I38" s="1" t="s">
        <v>49</v>
      </c>
      <c r="J38">
        <f>COUNTIF('2017 Assembly Results'!$C$2:$C$568, B38)</f>
        <v>5</v>
      </c>
    </row>
    <row r="39" spans="1:10" x14ac:dyDescent="0.3">
      <c r="A39" t="s">
        <v>43</v>
      </c>
      <c r="B39" t="s">
        <v>106</v>
      </c>
      <c r="C39">
        <f>VLOOKUP($B39, '2017 Assembly Results'!$C$2:$F$568, 2, FALSE)</f>
        <v>1433</v>
      </c>
      <c r="D39">
        <f>VLOOKUP($B39, '2017 Assembly Results'!$C$2:$F$568, 3, FALSE)</f>
        <v>1389</v>
      </c>
      <c r="E39">
        <f>VLOOKUP($B39, '2017 Assembly Results'!$C$2:$F$568, 4, FALSE)</f>
        <v>2822</v>
      </c>
      <c r="F39" s="2">
        <f t="shared" si="0"/>
        <v>0.50779588944011345</v>
      </c>
      <c r="G39" s="2">
        <f t="shared" si="1"/>
        <v>0.49220411055988661</v>
      </c>
      <c r="H39" s="2">
        <f t="shared" si="2"/>
        <v>1.559177888022679E-2</v>
      </c>
      <c r="I39" s="1" t="s">
        <v>49</v>
      </c>
      <c r="J39">
        <f>COUNTIF('2017 Assembly Results'!$C$2:$C$568, B39)</f>
        <v>1</v>
      </c>
    </row>
    <row r="40" spans="1:10" x14ac:dyDescent="0.3">
      <c r="A40" t="s">
        <v>38</v>
      </c>
      <c r="B40" t="s">
        <v>107</v>
      </c>
      <c r="C40">
        <f>VLOOKUP($B40, '2017 Assembly Results'!$C$2:$F$568, 2, FALSE)</f>
        <v>2326</v>
      </c>
      <c r="D40">
        <f>VLOOKUP($B40, '2017 Assembly Results'!$C$2:$F$568, 3, FALSE)</f>
        <v>2953</v>
      </c>
      <c r="E40">
        <f>VLOOKUP($B40, '2017 Assembly Results'!$C$2:$F$568, 4, FALSE)</f>
        <v>5310</v>
      </c>
      <c r="F40" s="2">
        <f t="shared" si="0"/>
        <v>0.43804143126177025</v>
      </c>
      <c r="G40" s="2">
        <f t="shared" si="1"/>
        <v>0.55612052730696804</v>
      </c>
      <c r="H40" s="2">
        <f t="shared" si="2"/>
        <v>-0.11807909604519774</v>
      </c>
      <c r="I40" s="1" t="s">
        <v>45</v>
      </c>
      <c r="J40">
        <f>COUNTIF('2017 Assembly Results'!$C$2:$C$568, B40)</f>
        <v>1</v>
      </c>
    </row>
    <row r="41" spans="1:10" x14ac:dyDescent="0.3">
      <c r="A41" t="s">
        <v>38</v>
      </c>
      <c r="B41" t="s">
        <v>108</v>
      </c>
      <c r="C41">
        <f>VLOOKUP($B41, '2017 Assembly Results'!$C$2:$F$568, 2, FALSE)</f>
        <v>7120</v>
      </c>
      <c r="D41">
        <f>VLOOKUP($B41, '2017 Assembly Results'!$C$2:$F$568, 3, FALSE)</f>
        <v>9669</v>
      </c>
      <c r="E41">
        <f>VLOOKUP($B41, '2017 Assembly Results'!$C$2:$F$568, 4, FALSE)</f>
        <v>16789</v>
      </c>
      <c r="F41" s="2">
        <f t="shared" si="0"/>
        <v>0.42408719995234978</v>
      </c>
      <c r="G41" s="2">
        <f t="shared" si="1"/>
        <v>0.57591280004765022</v>
      </c>
      <c r="H41" s="2">
        <f t="shared" si="2"/>
        <v>-0.15182560009530049</v>
      </c>
      <c r="I41" s="1" t="s">
        <v>42</v>
      </c>
      <c r="J41">
        <f>COUNTIF('2017 Assembly Results'!$C$2:$C$568, B41)</f>
        <v>1</v>
      </c>
    </row>
    <row r="42" spans="1:10" x14ac:dyDescent="0.3">
      <c r="A42" t="s">
        <v>38</v>
      </c>
      <c r="B42" t="s">
        <v>109</v>
      </c>
      <c r="C42">
        <f>VLOOKUP($B42, '2017 Assembly Results'!$C$2:$F$568, 2, FALSE)</f>
        <v>2275</v>
      </c>
      <c r="D42">
        <f>VLOOKUP($B42, '2017 Assembly Results'!$C$2:$F$568, 3, FALSE)</f>
        <v>2885</v>
      </c>
      <c r="E42">
        <f>VLOOKUP($B42, '2017 Assembly Results'!$C$2:$F$568, 4, FALSE)</f>
        <v>5160</v>
      </c>
      <c r="F42" s="2">
        <f t="shared" si="0"/>
        <v>0.44089147286821706</v>
      </c>
      <c r="G42" s="2">
        <f t="shared" si="1"/>
        <v>0.55910852713178294</v>
      </c>
      <c r="H42" s="2">
        <f t="shared" si="2"/>
        <v>-0.11821705426356589</v>
      </c>
      <c r="I42" s="1" t="s">
        <v>49</v>
      </c>
      <c r="J42">
        <f>COUNTIF('2017 Assembly Results'!$C$2:$C$568, B42)</f>
        <v>1</v>
      </c>
    </row>
    <row r="43" spans="1:10" x14ac:dyDescent="0.3">
      <c r="A43" t="s">
        <v>38</v>
      </c>
      <c r="B43" t="s">
        <v>110</v>
      </c>
      <c r="C43">
        <f>VLOOKUP($B43, '2017 Assembly Results'!$C$2:$F$568, 2, FALSE)</f>
        <v>3482</v>
      </c>
      <c r="D43">
        <f>VLOOKUP($B43, '2017 Assembly Results'!$C$2:$F$568, 3, FALSE)</f>
        <v>6286</v>
      </c>
      <c r="E43">
        <f>VLOOKUP($B43, '2017 Assembly Results'!$C$2:$F$568, 4, FALSE)</f>
        <v>9768</v>
      </c>
      <c r="F43" s="2">
        <f t="shared" si="0"/>
        <v>0.35647010647010646</v>
      </c>
      <c r="G43" s="2">
        <f t="shared" si="1"/>
        <v>0.64352989352989354</v>
      </c>
      <c r="H43" s="2">
        <f t="shared" si="2"/>
        <v>-0.28705978705978707</v>
      </c>
      <c r="I43" s="1" t="s">
        <v>26</v>
      </c>
      <c r="J43">
        <f>COUNTIF('2017 Assembly Results'!$C$2:$C$568, B43)</f>
        <v>1</v>
      </c>
    </row>
    <row r="44" spans="1:10" x14ac:dyDescent="0.3">
      <c r="A44" t="s">
        <v>38</v>
      </c>
      <c r="B44" t="s">
        <v>111</v>
      </c>
      <c r="C44">
        <f>VLOOKUP($B44, '2017 Assembly Results'!$C$2:$F$568, 2, FALSE)</f>
        <v>11233</v>
      </c>
      <c r="D44">
        <f>VLOOKUP($B44, '2017 Assembly Results'!$C$2:$F$568, 3, FALSE)</f>
        <v>13994</v>
      </c>
      <c r="E44">
        <f>VLOOKUP($B44, '2017 Assembly Results'!$C$2:$F$568, 4, FALSE)</f>
        <v>25520</v>
      </c>
      <c r="F44" s="2">
        <f t="shared" si="0"/>
        <v>0.44016457680250781</v>
      </c>
      <c r="G44" s="2">
        <f t="shared" si="1"/>
        <v>0.54835423197492161</v>
      </c>
      <c r="H44" s="2">
        <f t="shared" si="2"/>
        <v>-0.10818965517241379</v>
      </c>
      <c r="I44" s="1" t="s">
        <v>45</v>
      </c>
      <c r="J44">
        <f>COUNTIF('2017 Assembly Results'!$C$2:$C$568, B44)</f>
        <v>1</v>
      </c>
    </row>
    <row r="45" spans="1:10" x14ac:dyDescent="0.3">
      <c r="A45" t="s">
        <v>38</v>
      </c>
      <c r="B45" t="s">
        <v>112</v>
      </c>
      <c r="C45">
        <f>VLOOKUP($B45, '2017 Assembly Results'!$C$2:$F$568, 2, FALSE)</f>
        <v>210</v>
      </c>
      <c r="D45">
        <f>VLOOKUP($B45, '2017 Assembly Results'!$C$2:$F$568, 3, FALSE)</f>
        <v>433</v>
      </c>
      <c r="E45">
        <f>VLOOKUP($B45, '2017 Assembly Results'!$C$2:$F$568, 4, FALSE)</f>
        <v>643</v>
      </c>
      <c r="F45" s="2">
        <f t="shared" si="0"/>
        <v>0.32659409020217728</v>
      </c>
      <c r="G45" s="2">
        <f t="shared" si="1"/>
        <v>0.67340590979782267</v>
      </c>
      <c r="H45" s="2">
        <f t="shared" si="2"/>
        <v>-0.34681181959564539</v>
      </c>
      <c r="I45" s="1" t="s">
        <v>42</v>
      </c>
      <c r="J45">
        <f>COUNTIF('2017 Assembly Results'!$C$2:$C$568, B45)</f>
        <v>1</v>
      </c>
    </row>
    <row r="46" spans="1:10" x14ac:dyDescent="0.3">
      <c r="A46" t="s">
        <v>38</v>
      </c>
      <c r="B46" t="s">
        <v>113</v>
      </c>
      <c r="C46">
        <f>VLOOKUP($B46, '2017 Assembly Results'!$C$2:$F$568, 2, FALSE)</f>
        <v>1651</v>
      </c>
      <c r="D46">
        <f>VLOOKUP($B46, '2017 Assembly Results'!$C$2:$F$568, 3, FALSE)</f>
        <v>2022</v>
      </c>
      <c r="E46">
        <f>VLOOKUP($B46, '2017 Assembly Results'!$C$2:$F$568, 4, FALSE)</f>
        <v>3728</v>
      </c>
      <c r="F46" s="2">
        <f t="shared" si="0"/>
        <v>0.44286480686695279</v>
      </c>
      <c r="G46" s="2">
        <f t="shared" si="1"/>
        <v>0.54238197424892709</v>
      </c>
      <c r="H46" s="2">
        <f t="shared" si="2"/>
        <v>-9.9517167381974247E-2</v>
      </c>
      <c r="I46" s="1" t="s">
        <v>44</v>
      </c>
      <c r="J46">
        <f>COUNTIF('2017 Assembly Results'!$C$2:$C$568, B46)</f>
        <v>1</v>
      </c>
    </row>
    <row r="47" spans="1:10" x14ac:dyDescent="0.3">
      <c r="A47" t="s">
        <v>38</v>
      </c>
      <c r="B47" t="s">
        <v>114</v>
      </c>
      <c r="C47">
        <f>VLOOKUP($B47, '2017 Assembly Results'!$C$2:$F$568, 2, FALSE)</f>
        <v>11367</v>
      </c>
      <c r="D47">
        <f>VLOOKUP($B47, '2017 Assembly Results'!$C$2:$F$568, 3, FALSE)</f>
        <v>12062</v>
      </c>
      <c r="E47">
        <f>VLOOKUP($B47, '2017 Assembly Results'!$C$2:$F$568, 4, FALSE)</f>
        <v>23429</v>
      </c>
      <c r="F47" s="2">
        <f t="shared" si="0"/>
        <v>0.48516795424473941</v>
      </c>
      <c r="G47" s="2">
        <f t="shared" si="1"/>
        <v>0.51483204575526054</v>
      </c>
      <c r="H47" s="2">
        <f t="shared" si="2"/>
        <v>-2.966409151052115E-2</v>
      </c>
      <c r="I47" s="1" t="s">
        <v>26</v>
      </c>
      <c r="J47">
        <f>COUNTIF('2017 Assembly Results'!$C$2:$C$568, B47)</f>
        <v>1</v>
      </c>
    </row>
    <row r="48" spans="1:10" x14ac:dyDescent="0.3">
      <c r="A48" t="s">
        <v>38</v>
      </c>
      <c r="B48" t="s">
        <v>115</v>
      </c>
      <c r="C48">
        <f>VLOOKUP($B48, '2017 Assembly Results'!$C$2:$F$568, 2, FALSE)</f>
        <v>142</v>
      </c>
      <c r="D48">
        <f>VLOOKUP($B48, '2017 Assembly Results'!$C$2:$F$568, 3, FALSE)</f>
        <v>186</v>
      </c>
      <c r="E48">
        <f>VLOOKUP($B48, '2017 Assembly Results'!$C$2:$F$568, 4, FALSE)</f>
        <v>328</v>
      </c>
      <c r="F48" s="2">
        <f t="shared" si="0"/>
        <v>0.43292682926829268</v>
      </c>
      <c r="G48" s="2">
        <f t="shared" si="1"/>
        <v>0.56707317073170727</v>
      </c>
      <c r="H48" s="2">
        <f t="shared" si="2"/>
        <v>-0.13414634146341464</v>
      </c>
      <c r="I48" s="1" t="s">
        <v>26</v>
      </c>
      <c r="J48">
        <f>COUNTIF('2017 Assembly Results'!$C$2:$C$568, B48)</f>
        <v>1</v>
      </c>
    </row>
    <row r="49" spans="1:10" x14ac:dyDescent="0.3">
      <c r="A49" t="s">
        <v>38</v>
      </c>
      <c r="B49" t="s">
        <v>116</v>
      </c>
      <c r="C49">
        <f>VLOOKUP($B49, '2017 Assembly Results'!$C$2:$F$568, 2, FALSE)</f>
        <v>6912</v>
      </c>
      <c r="D49">
        <f>VLOOKUP($B49, '2017 Assembly Results'!$C$2:$F$568, 3, FALSE)</f>
        <v>5616</v>
      </c>
      <c r="E49">
        <f>VLOOKUP($B49, '2017 Assembly Results'!$C$2:$F$568, 4, FALSE)</f>
        <v>12528</v>
      </c>
      <c r="F49" s="2">
        <f t="shared" si="0"/>
        <v>0.55172413793103448</v>
      </c>
      <c r="G49" s="2">
        <f t="shared" si="1"/>
        <v>0.44827586206896552</v>
      </c>
      <c r="H49" s="2">
        <f t="shared" si="2"/>
        <v>0.10344827586206896</v>
      </c>
      <c r="I49" s="1" t="s">
        <v>26</v>
      </c>
      <c r="J49">
        <f>COUNTIF('2017 Assembly Results'!$C$2:$C$568, B49)</f>
        <v>1</v>
      </c>
    </row>
    <row r="50" spans="1:10" x14ac:dyDescent="0.3">
      <c r="A50" t="s">
        <v>38</v>
      </c>
      <c r="B50" t="s">
        <v>117</v>
      </c>
      <c r="C50">
        <f>VLOOKUP($B50, '2017 Assembly Results'!$C$2:$F$568, 2, FALSE)</f>
        <v>4724</v>
      </c>
      <c r="D50">
        <f>VLOOKUP($B50, '2017 Assembly Results'!$C$2:$F$568, 3, FALSE)</f>
        <v>2034</v>
      </c>
      <c r="E50">
        <f>VLOOKUP($B50, '2017 Assembly Results'!$C$2:$F$568, 4, FALSE)</f>
        <v>6862</v>
      </c>
      <c r="F50" s="2">
        <f t="shared" si="0"/>
        <v>0.68842902943748174</v>
      </c>
      <c r="G50" s="2">
        <f t="shared" si="1"/>
        <v>0.29641503934712909</v>
      </c>
      <c r="H50" s="2">
        <f t="shared" si="2"/>
        <v>0.39201399009035265</v>
      </c>
      <c r="I50" s="1" t="s">
        <v>44</v>
      </c>
      <c r="J50">
        <f>COUNTIF('2017 Assembly Results'!$C$2:$C$568, B50)</f>
        <v>1</v>
      </c>
    </row>
    <row r="51" spans="1:10" x14ac:dyDescent="0.3">
      <c r="A51" t="s">
        <v>38</v>
      </c>
      <c r="B51" t="s">
        <v>118</v>
      </c>
      <c r="C51">
        <f>VLOOKUP($B51, '2017 Assembly Results'!$C$2:$F$568, 2, FALSE)</f>
        <v>668</v>
      </c>
      <c r="D51">
        <f>VLOOKUP($B51, '2017 Assembly Results'!$C$2:$F$568, 3, FALSE)</f>
        <v>1129</v>
      </c>
      <c r="E51">
        <f>VLOOKUP($B51, '2017 Assembly Results'!$C$2:$F$568, 4, FALSE)</f>
        <v>1808</v>
      </c>
      <c r="F51" s="2">
        <f t="shared" si="0"/>
        <v>0.36946902654867259</v>
      </c>
      <c r="G51" s="2">
        <f t="shared" si="1"/>
        <v>0.62444690265486724</v>
      </c>
      <c r="H51" s="2">
        <f t="shared" si="2"/>
        <v>-0.25497787610619471</v>
      </c>
      <c r="I51" s="1" t="s">
        <v>45</v>
      </c>
      <c r="J51">
        <f>COUNTIF('2017 Assembly Results'!$C$2:$C$568, B51)</f>
        <v>1</v>
      </c>
    </row>
    <row r="52" spans="1:10" x14ac:dyDescent="0.3">
      <c r="A52" t="s">
        <v>38</v>
      </c>
      <c r="B52" t="s">
        <v>119</v>
      </c>
      <c r="C52">
        <f>VLOOKUP($B52, '2017 Assembly Results'!$C$2:$F$568, 2, FALSE)</f>
        <v>1573</v>
      </c>
      <c r="D52">
        <f>VLOOKUP($B52, '2017 Assembly Results'!$C$2:$F$568, 3, FALSE)</f>
        <v>1756</v>
      </c>
      <c r="E52">
        <f>VLOOKUP($B52, '2017 Assembly Results'!$C$2:$F$568, 4, FALSE)</f>
        <v>3366</v>
      </c>
      <c r="F52" s="2">
        <f t="shared" si="0"/>
        <v>0.4673202614379085</v>
      </c>
      <c r="G52" s="2">
        <f t="shared" si="1"/>
        <v>0.52168746286393342</v>
      </c>
      <c r="H52" s="2">
        <f t="shared" si="2"/>
        <v>-5.4367201426024955E-2</v>
      </c>
      <c r="I52" s="1" t="s">
        <v>45</v>
      </c>
      <c r="J52">
        <f>COUNTIF('2017 Assembly Results'!$C$2:$C$568, B52)</f>
        <v>1</v>
      </c>
    </row>
    <row r="53" spans="1:10" x14ac:dyDescent="0.3">
      <c r="A53" t="s">
        <v>38</v>
      </c>
      <c r="B53" t="s">
        <v>120</v>
      </c>
      <c r="C53">
        <f>VLOOKUP($B53, '2017 Assembly Results'!$C$2:$F$568, 2, FALSE)</f>
        <v>353</v>
      </c>
      <c r="D53">
        <f>VLOOKUP($B53, '2017 Assembly Results'!$C$2:$F$568, 3, FALSE)</f>
        <v>228</v>
      </c>
      <c r="E53">
        <f>VLOOKUP($B53, '2017 Assembly Results'!$C$2:$F$568, 4, FALSE)</f>
        <v>581</v>
      </c>
      <c r="F53" s="2">
        <f t="shared" si="0"/>
        <v>0.60757314974182441</v>
      </c>
      <c r="G53" s="2">
        <f t="shared" si="1"/>
        <v>0.39242685025817559</v>
      </c>
      <c r="H53" s="2">
        <f t="shared" si="2"/>
        <v>0.21514629948364888</v>
      </c>
      <c r="I53" s="1" t="s">
        <v>26</v>
      </c>
      <c r="J53">
        <f>COUNTIF('2017 Assembly Results'!$C$2:$C$568, B53)</f>
        <v>1</v>
      </c>
    </row>
    <row r="54" spans="1:10" x14ac:dyDescent="0.3">
      <c r="A54" t="s">
        <v>38</v>
      </c>
      <c r="B54" t="s">
        <v>121</v>
      </c>
      <c r="C54">
        <f>VLOOKUP($B54, '2017 Assembly Results'!$C$2:$F$568, 2, FALSE)</f>
        <v>3365</v>
      </c>
      <c r="D54">
        <f>VLOOKUP($B54, '2017 Assembly Results'!$C$2:$F$568, 3, FALSE)</f>
        <v>2499</v>
      </c>
      <c r="E54">
        <f>VLOOKUP($B54, '2017 Assembly Results'!$C$2:$F$568, 4, FALSE)</f>
        <v>5864</v>
      </c>
      <c r="F54" s="2">
        <f t="shared" si="0"/>
        <v>0.57384038199181442</v>
      </c>
      <c r="G54" s="2">
        <f t="shared" si="1"/>
        <v>0.42615961800818553</v>
      </c>
      <c r="H54" s="2">
        <f t="shared" si="2"/>
        <v>0.14768076398362892</v>
      </c>
      <c r="I54" s="1" t="s">
        <v>26</v>
      </c>
      <c r="J54">
        <f>COUNTIF('2017 Assembly Results'!$C$2:$C$568, B54)</f>
        <v>1</v>
      </c>
    </row>
    <row r="55" spans="1:10" x14ac:dyDescent="0.3">
      <c r="A55" t="s">
        <v>38</v>
      </c>
      <c r="B55" t="s">
        <v>122</v>
      </c>
      <c r="C55">
        <f>VLOOKUP($B55, '2017 Assembly Results'!$C$2:$F$568, 2, FALSE)</f>
        <v>3253</v>
      </c>
      <c r="D55">
        <f>VLOOKUP($B55, '2017 Assembly Results'!$C$2:$F$568, 3, FALSE)</f>
        <v>5603</v>
      </c>
      <c r="E55">
        <f>VLOOKUP($B55, '2017 Assembly Results'!$C$2:$F$568, 4, FALSE)</f>
        <v>8856</v>
      </c>
      <c r="F55" s="2">
        <f t="shared" si="0"/>
        <v>0.36732158988256547</v>
      </c>
      <c r="G55" s="2">
        <f t="shared" si="1"/>
        <v>0.63267841011743453</v>
      </c>
      <c r="H55" s="2">
        <f t="shared" si="2"/>
        <v>-0.26535682023486901</v>
      </c>
      <c r="I55" s="1" t="s">
        <v>42</v>
      </c>
      <c r="J55">
        <f>COUNTIF('2017 Assembly Results'!$C$2:$C$568, B55)</f>
        <v>1</v>
      </c>
    </row>
    <row r="56" spans="1:10" x14ac:dyDescent="0.3">
      <c r="A56" t="s">
        <v>38</v>
      </c>
      <c r="B56" t="s">
        <v>123</v>
      </c>
      <c r="C56">
        <f>VLOOKUP($B56, '2017 Assembly Results'!$C$2:$F$568, 2, FALSE)</f>
        <v>1445</v>
      </c>
      <c r="D56">
        <f>VLOOKUP($B56, '2017 Assembly Results'!$C$2:$F$568, 3, FALSE)</f>
        <v>2068</v>
      </c>
      <c r="E56">
        <f>VLOOKUP($B56, '2017 Assembly Results'!$C$2:$F$568, 4, FALSE)</f>
        <v>3513</v>
      </c>
      <c r="F56" s="2">
        <f t="shared" si="0"/>
        <v>0.41132934813549671</v>
      </c>
      <c r="G56" s="2">
        <f t="shared" si="1"/>
        <v>0.58867065186450329</v>
      </c>
      <c r="H56" s="2">
        <f t="shared" si="2"/>
        <v>-0.17734130372900656</v>
      </c>
      <c r="I56" s="1" t="s">
        <v>42</v>
      </c>
      <c r="J56">
        <f>COUNTIF('2017 Assembly Results'!$C$2:$C$568, B56)</f>
        <v>1</v>
      </c>
    </row>
    <row r="57" spans="1:10" x14ac:dyDescent="0.3">
      <c r="A57" t="s">
        <v>41</v>
      </c>
      <c r="B57" t="s">
        <v>124</v>
      </c>
      <c r="C57">
        <f>VLOOKUP($B57, '2017 Assembly Results'!$C$2:$F$568, 2, FALSE)</f>
        <v>3740</v>
      </c>
      <c r="D57">
        <f>VLOOKUP($B57, '2017 Assembly Results'!$C$2:$F$568, 3, FALSE)</f>
        <v>4518</v>
      </c>
      <c r="E57">
        <f>VLOOKUP($B57, '2017 Assembly Results'!$C$2:$F$568, 4, FALSE)</f>
        <v>8258</v>
      </c>
      <c r="F57" s="2">
        <f t="shared" si="0"/>
        <v>0.45289416323565029</v>
      </c>
      <c r="G57" s="2">
        <f t="shared" si="1"/>
        <v>0.54710583676434976</v>
      </c>
      <c r="H57" s="2">
        <f t="shared" si="2"/>
        <v>-9.4211673528699441E-2</v>
      </c>
      <c r="I57" s="1" t="s">
        <v>42</v>
      </c>
      <c r="J57">
        <f>COUNTIF('2017 Assembly Results'!$C$2:$C$568, B57)</f>
        <v>1</v>
      </c>
    </row>
    <row r="58" spans="1:10" x14ac:dyDescent="0.3">
      <c r="A58" t="s">
        <v>41</v>
      </c>
      <c r="B58" t="s">
        <v>125</v>
      </c>
      <c r="C58">
        <f>VLOOKUP($B58, '2017 Assembly Results'!$C$2:$F$568, 2, FALSE)</f>
        <v>3230</v>
      </c>
      <c r="D58">
        <f>VLOOKUP($B58, '2017 Assembly Results'!$C$2:$F$568, 3, FALSE)</f>
        <v>4849</v>
      </c>
      <c r="E58">
        <f>VLOOKUP($B58, '2017 Assembly Results'!$C$2:$F$568, 4, FALSE)</f>
        <v>8182</v>
      </c>
      <c r="F58" s="2">
        <f t="shared" si="0"/>
        <v>0.39476900513321928</v>
      </c>
      <c r="G58" s="2">
        <f t="shared" si="1"/>
        <v>0.59264238572476169</v>
      </c>
      <c r="H58" s="2">
        <f t="shared" si="2"/>
        <v>-0.19787338059154241</v>
      </c>
      <c r="I58" s="1" t="s">
        <v>44</v>
      </c>
      <c r="J58">
        <f>COUNTIF('2017 Assembly Results'!$C$2:$C$568, B58)</f>
        <v>1</v>
      </c>
    </row>
    <row r="59" spans="1:10" x14ac:dyDescent="0.3">
      <c r="A59" t="s">
        <v>41</v>
      </c>
      <c r="B59" t="s">
        <v>126</v>
      </c>
      <c r="C59">
        <f>VLOOKUP($B59, '2017 Assembly Results'!$C$2:$F$568, 2, FALSE)</f>
        <v>7940</v>
      </c>
      <c r="D59">
        <f>VLOOKUP($B59, '2017 Assembly Results'!$C$2:$F$568, 3, FALSE)</f>
        <v>7602</v>
      </c>
      <c r="E59">
        <f>VLOOKUP($B59, '2017 Assembly Results'!$C$2:$F$568, 4, FALSE)</f>
        <v>15542</v>
      </c>
      <c r="F59" s="2">
        <f t="shared" si="0"/>
        <v>0.51087376142066654</v>
      </c>
      <c r="G59" s="2">
        <f t="shared" si="1"/>
        <v>0.48912623857933341</v>
      </c>
      <c r="H59" s="2">
        <f t="shared" si="2"/>
        <v>2.1747522841333161E-2</v>
      </c>
      <c r="I59" s="1" t="s">
        <v>42</v>
      </c>
      <c r="J59">
        <f>COUNTIF('2017 Assembly Results'!$C$2:$C$568, B59)</f>
        <v>1</v>
      </c>
    </row>
    <row r="60" spans="1:10" x14ac:dyDescent="0.3">
      <c r="A60" t="s">
        <v>41</v>
      </c>
      <c r="B60" t="s">
        <v>127</v>
      </c>
      <c r="C60">
        <f>VLOOKUP($B60, '2017 Assembly Results'!$C$2:$F$568, 2, FALSE)</f>
        <v>1290</v>
      </c>
      <c r="D60">
        <f>VLOOKUP($B60, '2017 Assembly Results'!$C$2:$F$568, 3, FALSE)</f>
        <v>1352</v>
      </c>
      <c r="E60">
        <f>VLOOKUP($B60, '2017 Assembly Results'!$C$2:$F$568, 4, FALSE)</f>
        <v>2642</v>
      </c>
      <c r="F60" s="2">
        <f t="shared" si="0"/>
        <v>0.4882664647993944</v>
      </c>
      <c r="G60" s="2">
        <f t="shared" si="1"/>
        <v>0.5117335352006056</v>
      </c>
      <c r="H60" s="2">
        <f t="shared" si="2"/>
        <v>-2.3467070401211203E-2</v>
      </c>
      <c r="I60" s="1" t="s">
        <v>42</v>
      </c>
      <c r="J60">
        <f>COUNTIF('2017 Assembly Results'!$C$2:$C$568, B60)</f>
        <v>1</v>
      </c>
    </row>
    <row r="61" spans="1:10" x14ac:dyDescent="0.3">
      <c r="A61" t="s">
        <v>41</v>
      </c>
      <c r="B61" t="s">
        <v>128</v>
      </c>
      <c r="C61">
        <f>VLOOKUP($B61, '2017 Assembly Results'!$C$2:$F$568, 2, FALSE)</f>
        <v>1641</v>
      </c>
      <c r="D61">
        <f>VLOOKUP($B61, '2017 Assembly Results'!$C$2:$F$568, 3, FALSE)</f>
        <v>1935</v>
      </c>
      <c r="E61">
        <f>VLOOKUP($B61, '2017 Assembly Results'!$C$2:$F$568, 4, FALSE)</f>
        <v>3576</v>
      </c>
      <c r="F61" s="2">
        <f t="shared" si="0"/>
        <v>0.45889261744966442</v>
      </c>
      <c r="G61" s="2">
        <f t="shared" si="1"/>
        <v>0.54110738255033553</v>
      </c>
      <c r="H61" s="2">
        <f t="shared" si="2"/>
        <v>-8.2214765100671147E-2</v>
      </c>
      <c r="I61" s="1" t="s">
        <v>42</v>
      </c>
      <c r="J61">
        <f>COUNTIF('2017 Assembly Results'!$C$2:$C$568, B61)</f>
        <v>1</v>
      </c>
    </row>
    <row r="62" spans="1:10" x14ac:dyDescent="0.3">
      <c r="A62" t="s">
        <v>41</v>
      </c>
      <c r="B62" t="s">
        <v>129</v>
      </c>
      <c r="C62">
        <f>VLOOKUP($B62, '2017 Assembly Results'!$C$2:$F$568, 2, FALSE)</f>
        <v>1779</v>
      </c>
      <c r="D62">
        <f>VLOOKUP($B62, '2017 Assembly Results'!$C$2:$F$568, 3, FALSE)</f>
        <v>3015</v>
      </c>
      <c r="E62">
        <f>VLOOKUP($B62, '2017 Assembly Results'!$C$2:$F$568, 4, FALSE)</f>
        <v>4794</v>
      </c>
      <c r="F62" s="2">
        <f t="shared" si="0"/>
        <v>0.37108886107634542</v>
      </c>
      <c r="G62" s="2">
        <f t="shared" si="1"/>
        <v>0.62891113892365458</v>
      </c>
      <c r="H62" s="2">
        <f t="shared" si="2"/>
        <v>-0.25782227784730916</v>
      </c>
      <c r="I62" s="1" t="s">
        <v>42</v>
      </c>
      <c r="J62">
        <f>COUNTIF('2017 Assembly Results'!$C$2:$C$568, B62)</f>
        <v>1</v>
      </c>
    </row>
    <row r="63" spans="1:10" x14ac:dyDescent="0.3">
      <c r="A63" t="s">
        <v>41</v>
      </c>
      <c r="B63" t="s">
        <v>130</v>
      </c>
      <c r="C63">
        <f>VLOOKUP($B63, '2017 Assembly Results'!$C$2:$F$568, 2, FALSE)</f>
        <v>3462</v>
      </c>
      <c r="D63">
        <f>VLOOKUP($B63, '2017 Assembly Results'!$C$2:$F$568, 3, FALSE)</f>
        <v>4268</v>
      </c>
      <c r="E63">
        <f>VLOOKUP($B63, '2017 Assembly Results'!$C$2:$F$568, 4, FALSE)</f>
        <v>7730</v>
      </c>
      <c r="F63" s="2">
        <f t="shared" si="0"/>
        <v>0.44786545924967658</v>
      </c>
      <c r="G63" s="2">
        <f t="shared" si="1"/>
        <v>0.55213454075032342</v>
      </c>
      <c r="H63" s="2">
        <f t="shared" si="2"/>
        <v>-0.10426908150064683</v>
      </c>
      <c r="I63" s="1" t="s">
        <v>42</v>
      </c>
      <c r="J63">
        <f>COUNTIF('2017 Assembly Results'!$C$2:$C$568, B63)</f>
        <v>1</v>
      </c>
    </row>
    <row r="64" spans="1:10" x14ac:dyDescent="0.3">
      <c r="A64" t="s">
        <v>41</v>
      </c>
      <c r="B64" t="s">
        <v>131</v>
      </c>
      <c r="C64">
        <f>VLOOKUP($B64, '2017 Assembly Results'!$C$2:$F$568, 2, FALSE)</f>
        <v>8156</v>
      </c>
      <c r="D64">
        <f>VLOOKUP($B64, '2017 Assembly Results'!$C$2:$F$568, 3, FALSE)</f>
        <v>5496</v>
      </c>
      <c r="E64">
        <f>VLOOKUP($B64, '2017 Assembly Results'!$C$2:$F$568, 4, FALSE)</f>
        <v>13831</v>
      </c>
      <c r="F64" s="2">
        <f t="shared" si="0"/>
        <v>0.58968982719976859</v>
      </c>
      <c r="G64" s="2">
        <f t="shared" si="1"/>
        <v>0.39736823078591571</v>
      </c>
      <c r="H64" s="2">
        <f t="shared" si="2"/>
        <v>0.19232159641385294</v>
      </c>
      <c r="I64" s="1" t="s">
        <v>44</v>
      </c>
      <c r="J64">
        <f>COUNTIF('2017 Assembly Results'!$C$2:$C$568, B64)</f>
        <v>1</v>
      </c>
    </row>
    <row r="65" spans="1:10" x14ac:dyDescent="0.3">
      <c r="A65" t="s">
        <v>41</v>
      </c>
      <c r="B65" t="s">
        <v>132</v>
      </c>
      <c r="C65">
        <v>5130</v>
      </c>
      <c r="D65">
        <v>3748</v>
      </c>
      <c r="E65">
        <v>8878</v>
      </c>
      <c r="F65" s="2">
        <f t="shared" si="0"/>
        <v>0.57783284523541334</v>
      </c>
      <c r="G65" s="2">
        <f t="shared" si="1"/>
        <v>0.42216715476458661</v>
      </c>
      <c r="H65" s="2">
        <f t="shared" si="2"/>
        <v>0.15566569047082676</v>
      </c>
      <c r="I65" s="1" t="s">
        <v>42</v>
      </c>
      <c r="J65">
        <f>COUNTIF('2017 Assembly Results'!$C$2:$C$568, B65)</f>
        <v>2</v>
      </c>
    </row>
    <row r="66" spans="1:10" x14ac:dyDescent="0.3">
      <c r="A66" t="s">
        <v>41</v>
      </c>
      <c r="B66" t="s">
        <v>133</v>
      </c>
      <c r="C66">
        <f>VLOOKUP($B66, '2017 Assembly Results'!$C$2:$F$568, 2, FALSE)</f>
        <v>7294</v>
      </c>
      <c r="D66">
        <f>VLOOKUP($B66, '2017 Assembly Results'!$C$2:$F$568, 3, FALSE)</f>
        <v>5938</v>
      </c>
      <c r="E66">
        <f>VLOOKUP($B66, '2017 Assembly Results'!$C$2:$F$568, 4, FALSE)</f>
        <v>13232</v>
      </c>
      <c r="F66" s="2">
        <f t="shared" si="0"/>
        <v>0.55123941958887546</v>
      </c>
      <c r="G66" s="2">
        <f t="shared" si="1"/>
        <v>0.44876058041112454</v>
      </c>
      <c r="H66" s="2">
        <f t="shared" si="2"/>
        <v>0.10247883917775091</v>
      </c>
      <c r="I66" s="1" t="s">
        <v>42</v>
      </c>
      <c r="J66">
        <f>COUNTIF('2017 Assembly Results'!$C$2:$C$568, B66)</f>
        <v>1</v>
      </c>
    </row>
    <row r="67" spans="1:10" x14ac:dyDescent="0.3">
      <c r="A67" t="s">
        <v>41</v>
      </c>
      <c r="B67" t="s">
        <v>94</v>
      </c>
      <c r="C67">
        <v>16262</v>
      </c>
      <c r="D67">
        <v>2801</v>
      </c>
      <c r="E67">
        <v>19063</v>
      </c>
      <c r="F67" s="2">
        <f t="shared" ref="F67:F77" si="3">C67/E67</f>
        <v>0.8530661490846142</v>
      </c>
      <c r="G67" s="2">
        <f t="shared" ref="G67:G77" si="4">D67/E67</f>
        <v>0.14693385091538583</v>
      </c>
      <c r="H67" s="2">
        <f t="shared" ref="H67:H77" si="5">(C67-D67)/E67</f>
        <v>0.7061322981692284</v>
      </c>
      <c r="I67" s="1" t="s">
        <v>40</v>
      </c>
      <c r="J67">
        <f>COUNTIF('2017 Assembly Results'!$C$2:$C$568, B67)</f>
        <v>2</v>
      </c>
    </row>
    <row r="68" spans="1:10" x14ac:dyDescent="0.3">
      <c r="A68" t="s">
        <v>41</v>
      </c>
      <c r="B68" t="s">
        <v>134</v>
      </c>
      <c r="C68">
        <f>VLOOKUP($B68, '2017 Assembly Results'!$C$2:$F$568, 2, FALSE)</f>
        <v>11448</v>
      </c>
      <c r="D68">
        <f>VLOOKUP($B68, '2017 Assembly Results'!$C$2:$F$568, 3, FALSE)</f>
        <v>10790</v>
      </c>
      <c r="E68">
        <f>VLOOKUP($B68, '2017 Assembly Results'!$C$2:$F$568, 4, FALSE)</f>
        <v>22238</v>
      </c>
      <c r="F68" s="2">
        <f t="shared" si="3"/>
        <v>0.51479449590790538</v>
      </c>
      <c r="G68" s="2">
        <f t="shared" si="4"/>
        <v>0.48520550409209462</v>
      </c>
      <c r="H68" s="2">
        <f t="shared" si="5"/>
        <v>2.9588991815810775E-2</v>
      </c>
      <c r="I68" s="1" t="s">
        <v>42</v>
      </c>
      <c r="J68">
        <f>COUNTIF('2017 Assembly Results'!$C$2:$C$568, B68)</f>
        <v>1</v>
      </c>
    </row>
    <row r="69" spans="1:10" x14ac:dyDescent="0.3">
      <c r="A69" t="s">
        <v>41</v>
      </c>
      <c r="B69" t="s">
        <v>135</v>
      </c>
      <c r="C69">
        <f>VLOOKUP($B69, '2017 Assembly Results'!$C$2:$F$568, 2, FALSE)</f>
        <v>407</v>
      </c>
      <c r="D69">
        <f>VLOOKUP($B69, '2017 Assembly Results'!$C$2:$F$568, 3, FALSE)</f>
        <v>303</v>
      </c>
      <c r="E69">
        <f>VLOOKUP($B69, '2017 Assembly Results'!$C$2:$F$568, 4, FALSE)</f>
        <v>723</v>
      </c>
      <c r="F69" s="2">
        <f t="shared" si="3"/>
        <v>0.56293222683264177</v>
      </c>
      <c r="G69" s="2">
        <f t="shared" si="4"/>
        <v>0.41908713692946059</v>
      </c>
      <c r="H69" s="2">
        <f t="shared" si="5"/>
        <v>0.14384508990318118</v>
      </c>
      <c r="I69" s="1" t="s">
        <v>44</v>
      </c>
      <c r="J69">
        <f>COUNTIF('2017 Assembly Results'!$C$2:$C$568, B69)</f>
        <v>1</v>
      </c>
    </row>
    <row r="70" spans="1:10" x14ac:dyDescent="0.3">
      <c r="A70" t="s">
        <v>46</v>
      </c>
      <c r="B70" t="s">
        <v>136</v>
      </c>
      <c r="C70">
        <f>VLOOKUP($B70, '2017 Assembly Results'!$C$2:$F$568, 2, FALSE)</f>
        <v>412</v>
      </c>
      <c r="D70">
        <f>VLOOKUP($B70, '2017 Assembly Results'!$C$2:$F$568, 3, FALSE)</f>
        <v>521</v>
      </c>
      <c r="E70">
        <f>VLOOKUP($B70, '2017 Assembly Results'!$C$2:$F$568, 4, FALSE)</f>
        <v>998</v>
      </c>
      <c r="F70" s="2">
        <f t="shared" si="3"/>
        <v>0.41282565130260523</v>
      </c>
      <c r="G70" s="2">
        <f t="shared" si="4"/>
        <v>0.52204408817635273</v>
      </c>
      <c r="H70" s="2">
        <f t="shared" si="5"/>
        <v>-0.10921843687374749</v>
      </c>
      <c r="I70" s="1" t="s">
        <v>45</v>
      </c>
      <c r="J70">
        <f>COUNTIF('2017 Assembly Results'!$C$2:$C$568, B70)</f>
        <v>1</v>
      </c>
    </row>
    <row r="71" spans="1:10" x14ac:dyDescent="0.3">
      <c r="A71" t="s">
        <v>46</v>
      </c>
      <c r="B71" t="s">
        <v>79</v>
      </c>
      <c r="C71">
        <v>428</v>
      </c>
      <c r="D71">
        <v>1182</v>
      </c>
      <c r="E71">
        <v>1670</v>
      </c>
      <c r="F71" s="2">
        <f t="shared" si="3"/>
        <v>0.2562874251497006</v>
      </c>
      <c r="G71" s="2">
        <f t="shared" si="4"/>
        <v>0.7077844311377246</v>
      </c>
      <c r="H71" s="2">
        <f t="shared" si="5"/>
        <v>-0.45149700598802395</v>
      </c>
      <c r="I71" s="1" t="s">
        <v>45</v>
      </c>
      <c r="J71">
        <f>COUNTIF('2017 Assembly Results'!$C$2:$C$568, B71)</f>
        <v>4</v>
      </c>
    </row>
    <row r="72" spans="1:10" x14ac:dyDescent="0.3">
      <c r="A72" t="s">
        <v>46</v>
      </c>
      <c r="B72" t="s">
        <v>137</v>
      </c>
      <c r="C72">
        <v>1020</v>
      </c>
      <c r="D72">
        <v>1488</v>
      </c>
      <c r="E72">
        <v>2583</v>
      </c>
      <c r="F72" s="2">
        <f t="shared" si="3"/>
        <v>0.39488966318234608</v>
      </c>
      <c r="G72" s="2">
        <f t="shared" si="4"/>
        <v>0.57607433217189319</v>
      </c>
      <c r="H72" s="2">
        <f t="shared" si="5"/>
        <v>-0.18118466898954705</v>
      </c>
      <c r="I72" s="1" t="s">
        <v>45</v>
      </c>
      <c r="J72">
        <f>COUNTIF('2017 Assembly Results'!$C$2:$C$568, B72)</f>
        <v>3</v>
      </c>
    </row>
    <row r="73" spans="1:10" x14ac:dyDescent="0.3">
      <c r="A73" t="s">
        <v>46</v>
      </c>
      <c r="B73" t="s">
        <v>138</v>
      </c>
      <c r="C73">
        <f>VLOOKUP($B73, '2017 Assembly Results'!$C$2:$F$568, 2, FALSE)</f>
        <v>346</v>
      </c>
      <c r="D73">
        <f>VLOOKUP($B73, '2017 Assembly Results'!$C$2:$F$568, 3, FALSE)</f>
        <v>842</v>
      </c>
      <c r="E73">
        <f>VLOOKUP($B73, '2017 Assembly Results'!$C$2:$F$568, 4, FALSE)</f>
        <v>1231</v>
      </c>
      <c r="F73" s="2">
        <f t="shared" si="3"/>
        <v>0.28107229894394803</v>
      </c>
      <c r="G73" s="2">
        <f t="shared" si="4"/>
        <v>0.6839967506092608</v>
      </c>
      <c r="H73" s="2">
        <f t="shared" si="5"/>
        <v>-0.40292445166531277</v>
      </c>
      <c r="I73" s="1" t="s">
        <v>45</v>
      </c>
      <c r="J73">
        <f>COUNTIF('2017 Assembly Results'!$C$2:$C$568, B73)</f>
        <v>1</v>
      </c>
    </row>
    <row r="74" spans="1:10" x14ac:dyDescent="0.3">
      <c r="A74" t="s">
        <v>46</v>
      </c>
      <c r="B74" t="s">
        <v>139</v>
      </c>
      <c r="C74">
        <f>VLOOKUP($B74, '2017 Assembly Results'!$C$2:$F$568, 2, FALSE)</f>
        <v>1534</v>
      </c>
      <c r="D74">
        <f>VLOOKUP($B74, '2017 Assembly Results'!$C$2:$F$568, 3, FALSE)</f>
        <v>2234</v>
      </c>
      <c r="E74">
        <f>VLOOKUP($B74, '2017 Assembly Results'!$C$2:$F$568, 4, FALSE)</f>
        <v>3936</v>
      </c>
      <c r="F74" s="2">
        <f t="shared" si="3"/>
        <v>0.38973577235772355</v>
      </c>
      <c r="G74" s="2">
        <f t="shared" si="4"/>
        <v>0.56758130081300817</v>
      </c>
      <c r="H74" s="2">
        <f t="shared" si="5"/>
        <v>-0.17784552845528456</v>
      </c>
      <c r="I74" s="1" t="s">
        <v>45</v>
      </c>
      <c r="J74">
        <f>COUNTIF('2017 Assembly Results'!$C$2:$C$568, B74)</f>
        <v>1</v>
      </c>
    </row>
    <row r="75" spans="1:10" x14ac:dyDescent="0.3">
      <c r="A75" t="s">
        <v>46</v>
      </c>
      <c r="B75" t="s">
        <v>140</v>
      </c>
      <c r="C75">
        <f>VLOOKUP($B75, '2017 Assembly Results'!$C$2:$F$568, 2, FALSE)</f>
        <v>2385</v>
      </c>
      <c r="D75">
        <f>VLOOKUP($B75, '2017 Assembly Results'!$C$2:$F$568, 3, FALSE)</f>
        <v>2251</v>
      </c>
      <c r="E75">
        <f>VLOOKUP($B75, '2017 Assembly Results'!$C$2:$F$568, 4, FALSE)</f>
        <v>4794</v>
      </c>
      <c r="F75" s="2">
        <f t="shared" si="3"/>
        <v>0.49749687108886109</v>
      </c>
      <c r="G75" s="2">
        <f t="shared" si="4"/>
        <v>0.4695452649144764</v>
      </c>
      <c r="H75" s="2">
        <f t="shared" si="5"/>
        <v>2.7951606174384646E-2</v>
      </c>
      <c r="I75" s="1" t="s">
        <v>45</v>
      </c>
      <c r="J75">
        <f>COUNTIF('2017 Assembly Results'!$C$2:$C$568, B75)</f>
        <v>1</v>
      </c>
    </row>
    <row r="76" spans="1:10" x14ac:dyDescent="0.3">
      <c r="A76" t="s">
        <v>46</v>
      </c>
      <c r="B76" t="s">
        <v>141</v>
      </c>
      <c r="C76">
        <f>VLOOKUP($B76, '2017 Assembly Results'!$C$2:$F$568, 2, FALSE)</f>
        <v>546</v>
      </c>
      <c r="D76">
        <f>VLOOKUP($B76, '2017 Assembly Results'!$C$2:$F$568, 3, FALSE)</f>
        <v>886</v>
      </c>
      <c r="E76">
        <f>VLOOKUP($B76, '2017 Assembly Results'!$C$2:$F$568, 4, FALSE)</f>
        <v>1495</v>
      </c>
      <c r="F76" s="2">
        <f t="shared" si="3"/>
        <v>0.36521739130434783</v>
      </c>
      <c r="G76" s="2">
        <f t="shared" si="4"/>
        <v>0.59264214046822739</v>
      </c>
      <c r="H76" s="2">
        <f t="shared" si="5"/>
        <v>-0.22742474916387959</v>
      </c>
      <c r="I76" s="1" t="s">
        <v>45</v>
      </c>
      <c r="J76">
        <f>COUNTIF('2017 Assembly Results'!$C$2:$C$568, B76)</f>
        <v>1</v>
      </c>
    </row>
    <row r="77" spans="1:10" x14ac:dyDescent="0.3">
      <c r="A77" t="s">
        <v>3</v>
      </c>
      <c r="B77" t="s">
        <v>3</v>
      </c>
      <c r="C77">
        <f>SUM(C2:C76)</f>
        <v>207120</v>
      </c>
      <c r="D77">
        <f>SUM(D2:D76)</f>
        <v>225494</v>
      </c>
      <c r="E77">
        <f>SUM(E2:E76)</f>
        <v>435865</v>
      </c>
      <c r="F77" s="2">
        <f t="shared" si="3"/>
        <v>0.47519300700905098</v>
      </c>
      <c r="G77" s="2">
        <f t="shared" si="4"/>
        <v>0.51734826150298829</v>
      </c>
      <c r="H77" s="2">
        <f t="shared" si="5"/>
        <v>-4.2155254493937346E-2</v>
      </c>
      <c r="I77" s="1" t="s">
        <v>635</v>
      </c>
      <c r="J77">
        <f>COUNTIF('2017 Assembly Results'!$C$2:$C$568, B77)</f>
        <v>0</v>
      </c>
    </row>
  </sheetData>
  <conditionalFormatting sqref="J2:J77">
    <cfRule type="cellIs" dxfId="24" priority="1" operator="greaterThan">
      <formula>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22BF3-0897-4B3D-9400-92589E64F361}">
  <dimension ref="A1:I17"/>
  <sheetViews>
    <sheetView workbookViewId="0">
      <selection activeCell="H23" sqref="H23"/>
    </sheetView>
  </sheetViews>
  <sheetFormatPr defaultRowHeight="14.4" x14ac:dyDescent="0.3"/>
  <sheetData>
    <row r="1" spans="1:9" x14ac:dyDescent="0.3">
      <c r="A1" t="s">
        <v>0</v>
      </c>
      <c r="B1" t="s">
        <v>8</v>
      </c>
      <c r="C1" t="s">
        <v>1</v>
      </c>
      <c r="D1" t="s">
        <v>2</v>
      </c>
      <c r="E1" t="s">
        <v>3</v>
      </c>
      <c r="F1" s="2" t="s">
        <v>4</v>
      </c>
      <c r="G1" s="2" t="s">
        <v>5</v>
      </c>
      <c r="H1" s="2" t="s">
        <v>6</v>
      </c>
      <c r="I1" s="2" t="s">
        <v>605</v>
      </c>
    </row>
    <row r="2" spans="1:9" x14ac:dyDescent="0.3">
      <c r="A2" t="s">
        <v>60</v>
      </c>
      <c r="B2" t="s">
        <v>508</v>
      </c>
      <c r="C2">
        <f>VLOOKUP($B2, '2017 Assembly Results'!$C$2:$F$568, 2, FALSE)</f>
        <v>0</v>
      </c>
      <c r="D2">
        <f>VLOOKUP($B2, '2017 Assembly Results'!$C$2:$F$568, 3, FALSE)</f>
        <v>0</v>
      </c>
      <c r="E2">
        <f>VLOOKUP($B2, '2017 Assembly Results'!$C$2:$F$568, 4, FALSE)</f>
        <v>0</v>
      </c>
      <c r="F2" s="2" t="e">
        <f>C2/E2</f>
        <v>#DIV/0!</v>
      </c>
      <c r="G2" s="2" t="e">
        <f>D2/E2</f>
        <v>#DIV/0!</v>
      </c>
      <c r="H2" s="2" t="e">
        <f>(C2-D2)/E2</f>
        <v>#DIV/0!</v>
      </c>
      <c r="I2">
        <f>COUNTIF('2017 Assembly Results'!$C$2:$C$568, B2)</f>
        <v>1</v>
      </c>
    </row>
    <row r="3" spans="1:9" x14ac:dyDescent="0.3">
      <c r="A3" t="s">
        <v>51</v>
      </c>
      <c r="B3" t="s">
        <v>490</v>
      </c>
      <c r="C3">
        <f>VLOOKUP($B3, '2017 Assembly Results'!$C$2:$F$568, 2, FALSE)</f>
        <v>0</v>
      </c>
      <c r="D3">
        <f>VLOOKUP($B3, '2017 Assembly Results'!$C$2:$F$568, 3, FALSE)</f>
        <v>0</v>
      </c>
      <c r="E3">
        <f>VLOOKUP($B3, '2017 Assembly Results'!$C$2:$F$568, 4, FALSE)</f>
        <v>0</v>
      </c>
      <c r="F3" s="2" t="e">
        <f t="shared" ref="F3:F16" si="0">C3/E3</f>
        <v>#DIV/0!</v>
      </c>
      <c r="G3" s="2" t="e">
        <f t="shared" ref="G3:G16" si="1">D3/E3</f>
        <v>#DIV/0!</v>
      </c>
      <c r="H3" s="2" t="e">
        <f t="shared" ref="H3:H16" si="2">(C3-D3)/E3</f>
        <v>#DIV/0!</v>
      </c>
      <c r="I3">
        <f>COUNTIF('2017 Assembly Results'!$C$2:$C$568, B3)</f>
        <v>1</v>
      </c>
    </row>
    <row r="4" spans="1:9" x14ac:dyDescent="0.3">
      <c r="A4" t="s">
        <v>51</v>
      </c>
      <c r="B4" t="s">
        <v>488</v>
      </c>
      <c r="C4">
        <v>24760</v>
      </c>
      <c r="D4">
        <v>1770</v>
      </c>
      <c r="E4">
        <v>27636</v>
      </c>
      <c r="F4" s="2">
        <f t="shared" si="0"/>
        <v>0.895932841221595</v>
      </c>
      <c r="G4" s="2">
        <f t="shared" si="1"/>
        <v>6.4046895353886232E-2</v>
      </c>
      <c r="H4" s="2">
        <f t="shared" si="2"/>
        <v>0.83188594586770881</v>
      </c>
      <c r="I4">
        <f>COUNTIF('2017 Assembly Results'!$C$2:$C$568, B4)</f>
        <v>2</v>
      </c>
    </row>
    <row r="5" spans="1:9" x14ac:dyDescent="0.3">
      <c r="A5" t="s">
        <v>58</v>
      </c>
      <c r="B5" t="s">
        <v>505</v>
      </c>
      <c r="C5">
        <f>VLOOKUP($B5, '2017 Assembly Results'!$C$2:$F$568, 2, FALSE)</f>
        <v>0</v>
      </c>
      <c r="D5">
        <f>VLOOKUP($B5, '2017 Assembly Results'!$C$2:$F$568, 3, FALSE)</f>
        <v>0</v>
      </c>
      <c r="E5">
        <f>VLOOKUP($B5, '2017 Assembly Results'!$C$2:$F$568, 4, FALSE)</f>
        <v>0</v>
      </c>
      <c r="F5" s="2" t="e">
        <f t="shared" si="0"/>
        <v>#DIV/0!</v>
      </c>
      <c r="G5" s="2" t="e">
        <f t="shared" si="1"/>
        <v>#DIV/0!</v>
      </c>
      <c r="H5" s="2" t="e">
        <f t="shared" si="2"/>
        <v>#DIV/0!</v>
      </c>
      <c r="I5">
        <f>COUNTIF('2017 Assembly Results'!$C$2:$C$568, B5)</f>
        <v>1</v>
      </c>
    </row>
    <row r="6" spans="1:9" x14ac:dyDescent="0.3">
      <c r="A6" t="s">
        <v>58</v>
      </c>
      <c r="B6" t="s">
        <v>509</v>
      </c>
      <c r="C6">
        <f>VLOOKUP($B6, '2017 Assembly Results'!$C$2:$F$568, 2, FALSE)</f>
        <v>0</v>
      </c>
      <c r="D6">
        <f>VLOOKUP($B6, '2017 Assembly Results'!$C$2:$F$568, 3, FALSE)</f>
        <v>0</v>
      </c>
      <c r="E6">
        <f>VLOOKUP($B6, '2017 Assembly Results'!$C$2:$F$568, 4, FALSE)</f>
        <v>0</v>
      </c>
      <c r="F6" s="2" t="e">
        <f t="shared" si="0"/>
        <v>#DIV/0!</v>
      </c>
      <c r="G6" s="2" t="e">
        <f t="shared" si="1"/>
        <v>#DIV/0!</v>
      </c>
      <c r="H6" s="2" t="e">
        <f t="shared" si="2"/>
        <v>#DIV/0!</v>
      </c>
      <c r="I6">
        <f>COUNTIF('2017 Assembly Results'!$C$2:$C$568, B6)</f>
        <v>1</v>
      </c>
    </row>
    <row r="7" spans="1:9" x14ac:dyDescent="0.3">
      <c r="A7" t="s">
        <v>58</v>
      </c>
      <c r="B7" t="s">
        <v>510</v>
      </c>
      <c r="C7">
        <f>VLOOKUP($B7, '2017 Assembly Results'!$C$2:$F$568, 2, FALSE)</f>
        <v>0</v>
      </c>
      <c r="D7">
        <f>VLOOKUP($B7, '2017 Assembly Results'!$C$2:$F$568, 3, FALSE)</f>
        <v>0</v>
      </c>
      <c r="E7">
        <f>VLOOKUP($B7, '2017 Assembly Results'!$C$2:$F$568, 4, FALSE)</f>
        <v>0</v>
      </c>
      <c r="F7" s="2" t="e">
        <f t="shared" si="0"/>
        <v>#DIV/0!</v>
      </c>
      <c r="G7" s="2" t="e">
        <f t="shared" si="1"/>
        <v>#DIV/0!</v>
      </c>
      <c r="H7" s="2" t="e">
        <f t="shared" si="2"/>
        <v>#DIV/0!</v>
      </c>
      <c r="I7">
        <f>COUNTIF('2017 Assembly Results'!$C$2:$C$568, B7)</f>
        <v>1</v>
      </c>
    </row>
    <row r="8" spans="1:9" x14ac:dyDescent="0.3">
      <c r="A8" t="s">
        <v>58</v>
      </c>
      <c r="B8" t="s">
        <v>511</v>
      </c>
      <c r="C8">
        <f>VLOOKUP($B8, '2017 Assembly Results'!$C$2:$F$568, 2, FALSE)</f>
        <v>0</v>
      </c>
      <c r="D8">
        <f>VLOOKUP($B8, '2017 Assembly Results'!$C$2:$F$568, 3, FALSE)</f>
        <v>0</v>
      </c>
      <c r="E8">
        <f>VLOOKUP($B8, '2017 Assembly Results'!$C$2:$F$568, 4, FALSE)</f>
        <v>0</v>
      </c>
      <c r="F8" s="2" t="e">
        <f t="shared" si="0"/>
        <v>#DIV/0!</v>
      </c>
      <c r="G8" s="2" t="e">
        <f t="shared" si="1"/>
        <v>#DIV/0!</v>
      </c>
      <c r="H8" s="2" t="e">
        <f t="shared" si="2"/>
        <v>#DIV/0!</v>
      </c>
      <c r="I8">
        <f>COUNTIF('2017 Assembly Results'!$C$2:$C$568, B8)</f>
        <v>1</v>
      </c>
    </row>
    <row r="9" spans="1:9" x14ac:dyDescent="0.3">
      <c r="A9" t="s">
        <v>58</v>
      </c>
      <c r="B9" t="s">
        <v>516</v>
      </c>
      <c r="C9">
        <f>VLOOKUP($B9, '2017 Assembly Results'!$C$2:$F$568, 2, FALSE)</f>
        <v>0</v>
      </c>
      <c r="D9">
        <f>VLOOKUP($B9, '2017 Assembly Results'!$C$2:$F$568, 3, FALSE)</f>
        <v>0</v>
      </c>
      <c r="E9">
        <f>VLOOKUP($B9, '2017 Assembly Results'!$C$2:$F$568, 4, FALSE)</f>
        <v>0</v>
      </c>
      <c r="F9" s="2" t="e">
        <f t="shared" si="0"/>
        <v>#DIV/0!</v>
      </c>
      <c r="G9" s="2" t="e">
        <f t="shared" si="1"/>
        <v>#DIV/0!</v>
      </c>
      <c r="H9" s="2" t="e">
        <f t="shared" si="2"/>
        <v>#DIV/0!</v>
      </c>
      <c r="I9">
        <f>COUNTIF('2017 Assembly Results'!$C$2:$C$568, B9)</f>
        <v>1</v>
      </c>
    </row>
    <row r="10" spans="1:9" x14ac:dyDescent="0.3">
      <c r="A10" t="s">
        <v>58</v>
      </c>
      <c r="B10" t="s">
        <v>506</v>
      </c>
      <c r="C10">
        <v>45808</v>
      </c>
      <c r="D10">
        <v>7342</v>
      </c>
      <c r="E10">
        <v>53150</v>
      </c>
      <c r="F10" s="2">
        <f t="shared" si="0"/>
        <v>0.86186265286923802</v>
      </c>
      <c r="G10" s="2">
        <f t="shared" si="1"/>
        <v>0.13813734713076201</v>
      </c>
      <c r="H10" s="2">
        <f t="shared" si="2"/>
        <v>0.72372530573847604</v>
      </c>
      <c r="I10">
        <f>COUNTIF('2017 Assembly Results'!$C$2:$C$568, B10)</f>
        <v>2</v>
      </c>
    </row>
    <row r="11" spans="1:9" x14ac:dyDescent="0.3">
      <c r="A11" t="s">
        <v>58</v>
      </c>
      <c r="B11" t="s">
        <v>512</v>
      </c>
      <c r="C11">
        <f>VLOOKUP($B11, '2017 Assembly Results'!$C$2:$F$568, 2, FALSE)</f>
        <v>0</v>
      </c>
      <c r="D11">
        <f>VLOOKUP($B11, '2017 Assembly Results'!$C$2:$F$568, 3, FALSE)</f>
        <v>0</v>
      </c>
      <c r="E11">
        <f>VLOOKUP($B11, '2017 Assembly Results'!$C$2:$F$568, 4, FALSE)</f>
        <v>0</v>
      </c>
      <c r="F11" s="2" t="e">
        <f t="shared" si="0"/>
        <v>#DIV/0!</v>
      </c>
      <c r="G11" s="2" t="e">
        <f t="shared" si="1"/>
        <v>#DIV/0!</v>
      </c>
      <c r="H11" s="2" t="e">
        <f t="shared" si="2"/>
        <v>#DIV/0!</v>
      </c>
      <c r="I11">
        <f>COUNTIF('2017 Assembly Results'!$C$2:$C$568, B11)</f>
        <v>1</v>
      </c>
    </row>
    <row r="12" spans="1:9" x14ac:dyDescent="0.3">
      <c r="A12" t="s">
        <v>58</v>
      </c>
      <c r="B12" t="s">
        <v>513</v>
      </c>
      <c r="C12">
        <f>VLOOKUP($B12, '2017 Assembly Results'!$C$2:$F$568, 2, FALSE)</f>
        <v>0</v>
      </c>
      <c r="D12">
        <f>VLOOKUP($B12, '2017 Assembly Results'!$C$2:$F$568, 3, FALSE)</f>
        <v>0</v>
      </c>
      <c r="E12">
        <f>VLOOKUP($B12, '2017 Assembly Results'!$C$2:$F$568, 4, FALSE)</f>
        <v>0</v>
      </c>
      <c r="F12" s="2" t="e">
        <f t="shared" si="0"/>
        <v>#DIV/0!</v>
      </c>
      <c r="G12" s="2" t="e">
        <f t="shared" si="1"/>
        <v>#DIV/0!</v>
      </c>
      <c r="H12" s="2" t="e">
        <f t="shared" si="2"/>
        <v>#DIV/0!</v>
      </c>
      <c r="I12">
        <f>COUNTIF('2017 Assembly Results'!$C$2:$C$568, B12)</f>
        <v>1</v>
      </c>
    </row>
    <row r="13" spans="1:9" x14ac:dyDescent="0.3">
      <c r="A13" t="s">
        <v>58</v>
      </c>
      <c r="B13" t="s">
        <v>517</v>
      </c>
      <c r="C13">
        <f>VLOOKUP($B13, '2017 Assembly Results'!$C$2:$F$568, 2, FALSE)</f>
        <v>0</v>
      </c>
      <c r="D13">
        <f>VLOOKUP($B13, '2017 Assembly Results'!$C$2:$F$568, 3, FALSE)</f>
        <v>0</v>
      </c>
      <c r="E13">
        <f>VLOOKUP($B13, '2017 Assembly Results'!$C$2:$F$568, 4, FALSE)</f>
        <v>0</v>
      </c>
      <c r="F13" s="2" t="e">
        <f t="shared" si="0"/>
        <v>#DIV/0!</v>
      </c>
      <c r="G13" s="2" t="e">
        <f t="shared" si="1"/>
        <v>#DIV/0!</v>
      </c>
      <c r="H13" s="2" t="e">
        <f t="shared" si="2"/>
        <v>#DIV/0!</v>
      </c>
      <c r="I13">
        <f>COUNTIF('2017 Assembly Results'!$C$2:$C$568, B13)</f>
        <v>1</v>
      </c>
    </row>
    <row r="14" spans="1:9" x14ac:dyDescent="0.3">
      <c r="A14" t="s">
        <v>58</v>
      </c>
      <c r="B14" t="s">
        <v>518</v>
      </c>
      <c r="C14">
        <f>VLOOKUP($B14, '2017 Assembly Results'!$C$2:$F$568, 2, FALSE)</f>
        <v>0</v>
      </c>
      <c r="D14">
        <f>VLOOKUP($B14, '2017 Assembly Results'!$C$2:$F$568, 3, FALSE)</f>
        <v>0</v>
      </c>
      <c r="E14">
        <f>VLOOKUP($B14, '2017 Assembly Results'!$C$2:$F$568, 4, FALSE)</f>
        <v>0</v>
      </c>
      <c r="F14" s="2" t="e">
        <f t="shared" si="0"/>
        <v>#DIV/0!</v>
      </c>
      <c r="G14" s="2" t="e">
        <f t="shared" si="1"/>
        <v>#DIV/0!</v>
      </c>
      <c r="H14" s="2" t="e">
        <f t="shared" si="2"/>
        <v>#DIV/0!</v>
      </c>
      <c r="I14">
        <f>COUNTIF('2017 Assembly Results'!$C$2:$C$568, B14)</f>
        <v>1</v>
      </c>
    </row>
    <row r="15" spans="1:9" x14ac:dyDescent="0.3">
      <c r="A15" t="s">
        <v>58</v>
      </c>
      <c r="B15" t="s">
        <v>515</v>
      </c>
      <c r="C15">
        <f>VLOOKUP($B15, '2017 Assembly Results'!$C$2:$F$568, 2, FALSE)</f>
        <v>0</v>
      </c>
      <c r="D15">
        <f>VLOOKUP($B15, '2017 Assembly Results'!$C$2:$F$568, 3, FALSE)</f>
        <v>0</v>
      </c>
      <c r="E15">
        <f>VLOOKUP($B15, '2017 Assembly Results'!$C$2:$F$568, 4, FALSE)</f>
        <v>0</v>
      </c>
      <c r="F15" s="2" t="e">
        <f t="shared" si="0"/>
        <v>#DIV/0!</v>
      </c>
      <c r="G15" s="2" t="e">
        <f t="shared" si="1"/>
        <v>#DIV/0!</v>
      </c>
      <c r="H15" s="2" t="e">
        <f t="shared" si="2"/>
        <v>#DIV/0!</v>
      </c>
      <c r="I15">
        <f>COUNTIF('2017 Assembly Results'!$C$2:$C$568, B15)</f>
        <v>1</v>
      </c>
    </row>
    <row r="16" spans="1:9" x14ac:dyDescent="0.3">
      <c r="A16" t="s">
        <v>41</v>
      </c>
      <c r="B16" t="s">
        <v>399</v>
      </c>
      <c r="C16">
        <f>VLOOKUP($B16, '2017 Assembly Results'!$C$2:$F$568, 2, FALSE)</f>
        <v>18127</v>
      </c>
      <c r="D16">
        <f>VLOOKUP($B16, '2017 Assembly Results'!$C$2:$F$568, 3, FALSE)</f>
        <v>1539</v>
      </c>
      <c r="E16">
        <f>VLOOKUP($B16, '2017 Assembly Results'!$C$2:$F$568, 4, FALSE)</f>
        <v>19666</v>
      </c>
      <c r="F16" s="2">
        <f t="shared" si="0"/>
        <v>0.92174310993593001</v>
      </c>
      <c r="G16" s="2">
        <f t="shared" si="1"/>
        <v>7.8256890064069967E-2</v>
      </c>
      <c r="H16" s="2">
        <f t="shared" si="2"/>
        <v>0.84348621987186001</v>
      </c>
      <c r="I16">
        <f>COUNTIF('2017 Assembly Results'!$C$2:$C$568, B16)</f>
        <v>1</v>
      </c>
    </row>
    <row r="17" spans="1:9" x14ac:dyDescent="0.3">
      <c r="A17" t="s">
        <v>3</v>
      </c>
      <c r="B17" t="s">
        <v>3</v>
      </c>
      <c r="C17">
        <f>SUM(C2:C16)</f>
        <v>88695</v>
      </c>
      <c r="D17">
        <f>SUM(D2:D16)</f>
        <v>10651</v>
      </c>
      <c r="E17">
        <f>SUM(E2:E16)</f>
        <v>100452</v>
      </c>
      <c r="F17" s="2">
        <f t="shared" ref="F17" si="3">C17/E17</f>
        <v>0.88295902520606862</v>
      </c>
      <c r="G17" s="2">
        <f t="shared" ref="G17" si="4">D17/E17</f>
        <v>0.10603074105045196</v>
      </c>
      <c r="H17" s="2">
        <f t="shared" ref="H17" si="5">(C17-D17)/E17</f>
        <v>0.77692828415561666</v>
      </c>
      <c r="I17">
        <f>COUNTIF('2017 Assembly Results'!$C$2:$C$568, B17)</f>
        <v>0</v>
      </c>
    </row>
  </sheetData>
  <conditionalFormatting sqref="I2:I17">
    <cfRule type="cellIs" dxfId="23" priority="1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2017 Assembly Results</vt:lpstr>
      <vt:lpstr>CD1</vt:lpstr>
      <vt:lpstr>CD2</vt:lpstr>
      <vt:lpstr>CD3</vt:lpstr>
      <vt:lpstr>CD4</vt:lpstr>
      <vt:lpstr>CD5</vt:lpstr>
      <vt:lpstr>CD6</vt:lpstr>
      <vt:lpstr>CD7</vt:lpstr>
      <vt:lpstr>CD8</vt:lpstr>
      <vt:lpstr>CD9</vt:lpstr>
      <vt:lpstr>CD10</vt:lpstr>
      <vt:lpstr>CD11</vt:lpstr>
      <vt:lpstr>CD12</vt:lpstr>
      <vt:lpstr>CD Shift</vt:lpstr>
      <vt:lpstr>Turnout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Chen</dc:creator>
  <cp:lastModifiedBy>Ethan Chen</cp:lastModifiedBy>
  <dcterms:created xsi:type="dcterms:W3CDTF">2020-05-23T03:43:42Z</dcterms:created>
  <dcterms:modified xsi:type="dcterms:W3CDTF">2020-06-02T20:02:17Z</dcterms:modified>
</cp:coreProperties>
</file>