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J Downballot\2019\CD7\"/>
    </mc:Choice>
  </mc:AlternateContent>
  <xr:revisionPtr revIDLastSave="0" documentId="13_ncr:1_{5D7D610A-452F-4871-85A6-183EF74754FC}" xr6:coauthVersionLast="45" xr6:coauthVersionMax="45" xr10:uidLastSave="{00000000-0000-0000-0000-000000000000}"/>
  <bookViews>
    <workbookView xWindow="-108" yWindow="-108" windowWidth="23256" windowHeight="12576" activeTab="4" xr2:uid="{4A9643AE-E10F-4993-B7FD-2051D025BFEB}"/>
  </bookViews>
  <sheets>
    <sheet name="2016 Presidential" sheetId="2" r:id="rId1"/>
    <sheet name="2017 Assembly" sheetId="8" r:id="rId2"/>
    <sheet name="2017 Governor" sheetId="9" r:id="rId3"/>
    <sheet name="2018 Congressional" sheetId="3" r:id="rId4"/>
    <sheet name="2019 Assembly" sheetId="5" r:id="rId5"/>
    <sheet name="LD" sheetId="7" r:id="rId6"/>
  </sheets>
  <calcPr calcId="181029"/>
  <pivotCaches>
    <pivotCache cacheId="51" r:id="rId7"/>
    <pivotCache cacheId="54" r:id="rId8"/>
    <pivotCache cacheId="57" r:id="rId9"/>
    <pivotCache cacheId="60" r:id="rId10"/>
    <pivotCache cacheId="6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7" l="1"/>
  <c r="H48" i="7"/>
  <c r="H49" i="7"/>
  <c r="H50" i="7"/>
  <c r="H51" i="7"/>
  <c r="H52" i="7"/>
  <c r="H53" i="7"/>
  <c r="H54" i="7"/>
  <c r="H55" i="7"/>
  <c r="H4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E77" i="5"/>
  <c r="D77" i="5"/>
  <c r="C77" i="5"/>
  <c r="E77" i="9"/>
  <c r="D77" i="9"/>
  <c r="C77" i="9"/>
  <c r="E77" i="8"/>
  <c r="F77" i="8" s="1"/>
  <c r="D77" i="8"/>
  <c r="G77" i="8" s="1"/>
  <c r="C77" i="8"/>
  <c r="E77" i="2"/>
  <c r="D77" i="2"/>
  <c r="C77" i="2"/>
  <c r="H36" i="7"/>
  <c r="H37" i="7"/>
  <c r="H38" i="7"/>
  <c r="H39" i="7"/>
  <c r="H40" i="7"/>
  <c r="H41" i="7"/>
  <c r="H42" i="7"/>
  <c r="H43" i="7"/>
  <c r="H44" i="7"/>
  <c r="H3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H25" i="7"/>
  <c r="H26" i="7"/>
  <c r="H27" i="7"/>
  <c r="H28" i="7"/>
  <c r="H29" i="7"/>
  <c r="H30" i="7"/>
  <c r="H31" i="7"/>
  <c r="H32" i="7"/>
  <c r="H33" i="7"/>
  <c r="H2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H14" i="7"/>
  <c r="H15" i="7"/>
  <c r="H16" i="7"/>
  <c r="H17" i="7"/>
  <c r="H18" i="7"/>
  <c r="H19" i="7"/>
  <c r="H20" i="7"/>
  <c r="H21" i="7"/>
  <c r="H22" i="7"/>
  <c r="H1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E3" i="7"/>
  <c r="F3" i="7"/>
  <c r="G3" i="7"/>
  <c r="H3" i="7"/>
  <c r="E4" i="7"/>
  <c r="F4" i="7"/>
  <c r="G4" i="7"/>
  <c r="H4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H2" i="7"/>
  <c r="G2" i="7"/>
  <c r="F2" i="7"/>
  <c r="E2" i="7"/>
  <c r="H77" i="9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72" i="2"/>
  <c r="G72" i="2"/>
  <c r="F72" i="2"/>
  <c r="H71" i="2"/>
  <c r="G71" i="2"/>
  <c r="F71" i="2"/>
  <c r="H67" i="2"/>
  <c r="G67" i="2"/>
  <c r="F67" i="2"/>
  <c r="H65" i="2"/>
  <c r="G65" i="2"/>
  <c r="F65" i="2"/>
  <c r="H64" i="2"/>
  <c r="G64" i="2"/>
  <c r="F64" i="2"/>
  <c r="H38" i="2"/>
  <c r="G38" i="2"/>
  <c r="F38" i="2"/>
  <c r="H27" i="2"/>
  <c r="G27" i="2"/>
  <c r="F27" i="2"/>
  <c r="H12" i="2"/>
  <c r="G12" i="2"/>
  <c r="F12" i="2"/>
  <c r="G77" i="9"/>
  <c r="H76" i="9"/>
  <c r="G76" i="9"/>
  <c r="F76" i="9"/>
  <c r="H75" i="9"/>
  <c r="G75" i="9"/>
  <c r="F75" i="9"/>
  <c r="H74" i="9"/>
  <c r="G74" i="9"/>
  <c r="F74" i="9"/>
  <c r="H73" i="9"/>
  <c r="G73" i="9"/>
  <c r="F73" i="9"/>
  <c r="H72" i="9"/>
  <c r="G72" i="9"/>
  <c r="F72" i="9"/>
  <c r="H71" i="9"/>
  <c r="G71" i="9"/>
  <c r="F71" i="9"/>
  <c r="H70" i="9"/>
  <c r="G70" i="9"/>
  <c r="F70" i="9"/>
  <c r="H69" i="9"/>
  <c r="G69" i="9"/>
  <c r="F69" i="9"/>
  <c r="H68" i="9"/>
  <c r="G68" i="9"/>
  <c r="F68" i="9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H57" i="9"/>
  <c r="G57" i="9"/>
  <c r="F57" i="9"/>
  <c r="H56" i="9"/>
  <c r="G56" i="9"/>
  <c r="F56" i="9"/>
  <c r="H55" i="9"/>
  <c r="G55" i="9"/>
  <c r="F55" i="9"/>
  <c r="H54" i="9"/>
  <c r="G54" i="9"/>
  <c r="F54" i="9"/>
  <c r="H53" i="9"/>
  <c r="G53" i="9"/>
  <c r="F53" i="9"/>
  <c r="H52" i="9"/>
  <c r="G52" i="9"/>
  <c r="F52" i="9"/>
  <c r="H51" i="9"/>
  <c r="G51" i="9"/>
  <c r="F51" i="9"/>
  <c r="H50" i="9"/>
  <c r="G50" i="9"/>
  <c r="F50" i="9"/>
  <c r="H49" i="9"/>
  <c r="G49" i="9"/>
  <c r="F49" i="9"/>
  <c r="H48" i="9"/>
  <c r="G48" i="9"/>
  <c r="F48" i="9"/>
  <c r="H47" i="9"/>
  <c r="G47" i="9"/>
  <c r="F47" i="9"/>
  <c r="H46" i="9"/>
  <c r="G46" i="9"/>
  <c r="F46" i="9"/>
  <c r="H45" i="9"/>
  <c r="G45" i="9"/>
  <c r="F45" i="9"/>
  <c r="H44" i="9"/>
  <c r="G44" i="9"/>
  <c r="F44" i="9"/>
  <c r="H43" i="9"/>
  <c r="G43" i="9"/>
  <c r="F43" i="9"/>
  <c r="H42" i="9"/>
  <c r="G42" i="9"/>
  <c r="F42" i="9"/>
  <c r="H41" i="9"/>
  <c r="G41" i="9"/>
  <c r="F41" i="9"/>
  <c r="H40" i="9"/>
  <c r="G40" i="9"/>
  <c r="F40" i="9"/>
  <c r="H39" i="9"/>
  <c r="G39" i="9"/>
  <c r="F39" i="9"/>
  <c r="H38" i="9"/>
  <c r="G38" i="9"/>
  <c r="F38" i="9"/>
  <c r="H37" i="9"/>
  <c r="G37" i="9"/>
  <c r="F37" i="9"/>
  <c r="H36" i="9"/>
  <c r="G36" i="9"/>
  <c r="F36" i="9"/>
  <c r="H35" i="9"/>
  <c r="G35" i="9"/>
  <c r="F35" i="9"/>
  <c r="H34" i="9"/>
  <c r="G34" i="9"/>
  <c r="F34" i="9"/>
  <c r="H33" i="9"/>
  <c r="G33" i="9"/>
  <c r="F33" i="9"/>
  <c r="H32" i="9"/>
  <c r="G32" i="9"/>
  <c r="F32" i="9"/>
  <c r="H31" i="9"/>
  <c r="G31" i="9"/>
  <c r="F31" i="9"/>
  <c r="H30" i="9"/>
  <c r="G30" i="9"/>
  <c r="F30" i="9"/>
  <c r="H29" i="9"/>
  <c r="G29" i="9"/>
  <c r="F29" i="9"/>
  <c r="H28" i="9"/>
  <c r="G28" i="9"/>
  <c r="F28" i="9"/>
  <c r="H27" i="9"/>
  <c r="G27" i="9"/>
  <c r="F27" i="9"/>
  <c r="H26" i="9"/>
  <c r="G26" i="9"/>
  <c r="F26" i="9"/>
  <c r="H25" i="9"/>
  <c r="G25" i="9"/>
  <c r="F25" i="9"/>
  <c r="H24" i="9"/>
  <c r="G24" i="9"/>
  <c r="F24" i="9"/>
  <c r="H23" i="9"/>
  <c r="G23" i="9"/>
  <c r="F23" i="9"/>
  <c r="H22" i="9"/>
  <c r="G22" i="9"/>
  <c r="F22" i="9"/>
  <c r="H21" i="9"/>
  <c r="G21" i="9"/>
  <c r="F21" i="9"/>
  <c r="H20" i="9"/>
  <c r="G20" i="9"/>
  <c r="F20" i="9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H77" i="8"/>
  <c r="H2" i="8"/>
  <c r="G2" i="8"/>
  <c r="F2" i="8"/>
  <c r="G76" i="2"/>
  <c r="F76" i="2"/>
  <c r="G75" i="2"/>
  <c r="H75" i="2"/>
  <c r="G74" i="2"/>
  <c r="H74" i="2"/>
  <c r="G73" i="2"/>
  <c r="F73" i="2"/>
  <c r="G70" i="2"/>
  <c r="H70" i="2"/>
  <c r="G69" i="2"/>
  <c r="H69" i="2"/>
  <c r="G68" i="2"/>
  <c r="F68" i="2"/>
  <c r="J67" i="2"/>
  <c r="G66" i="2"/>
  <c r="H66" i="2"/>
  <c r="J64" i="2"/>
  <c r="G63" i="2"/>
  <c r="H63" i="2"/>
  <c r="G62" i="2"/>
  <c r="H62" i="2"/>
  <c r="G61" i="2"/>
  <c r="H61" i="2"/>
  <c r="G60" i="2"/>
  <c r="F60" i="2"/>
  <c r="G59" i="2"/>
  <c r="H59" i="2"/>
  <c r="G58" i="2"/>
  <c r="H58" i="2"/>
  <c r="G57" i="2"/>
  <c r="F57" i="2"/>
  <c r="G56" i="2"/>
  <c r="H56" i="2"/>
  <c r="G55" i="2"/>
  <c r="H55" i="2"/>
  <c r="G54" i="2"/>
  <c r="H54" i="2"/>
  <c r="G53" i="2"/>
  <c r="H53" i="2"/>
  <c r="G52" i="2"/>
  <c r="F52" i="2"/>
  <c r="G51" i="2"/>
  <c r="H51" i="2"/>
  <c r="G50" i="2"/>
  <c r="H50" i="2"/>
  <c r="G49" i="2"/>
  <c r="F49" i="2"/>
  <c r="G48" i="2"/>
  <c r="H48" i="2"/>
  <c r="G47" i="2"/>
  <c r="H47" i="2"/>
  <c r="G46" i="2"/>
  <c r="H46" i="2"/>
  <c r="G45" i="2"/>
  <c r="H45" i="2"/>
  <c r="G44" i="2"/>
  <c r="F44" i="2"/>
  <c r="G43" i="2"/>
  <c r="H43" i="2"/>
  <c r="G42" i="2"/>
  <c r="H42" i="2"/>
  <c r="G41" i="2"/>
  <c r="F41" i="2"/>
  <c r="G40" i="2"/>
  <c r="H40" i="2"/>
  <c r="G39" i="2"/>
  <c r="H39" i="2"/>
  <c r="G37" i="2"/>
  <c r="H37" i="2"/>
  <c r="G36" i="2"/>
  <c r="F36" i="2"/>
  <c r="G35" i="2"/>
  <c r="H35" i="2"/>
  <c r="G34" i="2"/>
  <c r="H34" i="2"/>
  <c r="G33" i="2"/>
  <c r="F33" i="2"/>
  <c r="G32" i="2"/>
  <c r="H32" i="2"/>
  <c r="G31" i="2"/>
  <c r="H31" i="2"/>
  <c r="G30" i="2"/>
  <c r="H30" i="2"/>
  <c r="G29" i="2"/>
  <c r="H29" i="2"/>
  <c r="G28" i="2"/>
  <c r="F28" i="2"/>
  <c r="G26" i="2"/>
  <c r="H26" i="2"/>
  <c r="G25" i="2"/>
  <c r="F25" i="2"/>
  <c r="G24" i="2"/>
  <c r="H24" i="2"/>
  <c r="G23" i="2"/>
  <c r="H23" i="2"/>
  <c r="G22" i="2"/>
  <c r="H22" i="2"/>
  <c r="G21" i="2"/>
  <c r="H21" i="2"/>
  <c r="G20" i="2"/>
  <c r="F20" i="2"/>
  <c r="G19" i="2"/>
  <c r="H19" i="2"/>
  <c r="G18" i="2"/>
  <c r="H18" i="2"/>
  <c r="G17" i="2"/>
  <c r="F17" i="2"/>
  <c r="G16" i="2"/>
  <c r="H16" i="2"/>
  <c r="G15" i="2"/>
  <c r="H15" i="2"/>
  <c r="G14" i="2"/>
  <c r="H14" i="2"/>
  <c r="G13" i="2"/>
  <c r="H13" i="2"/>
  <c r="G11" i="2"/>
  <c r="H11" i="2"/>
  <c r="G10" i="2"/>
  <c r="H10" i="2"/>
  <c r="G9" i="2"/>
  <c r="F9" i="2"/>
  <c r="G8" i="2"/>
  <c r="H8" i="2"/>
  <c r="G7" i="2"/>
  <c r="H7" i="2"/>
  <c r="G6" i="2"/>
  <c r="H6" i="2"/>
  <c r="G5" i="2"/>
  <c r="H5" i="2"/>
  <c r="G4" i="2"/>
  <c r="F4" i="2"/>
  <c r="G3" i="2"/>
  <c r="G2" i="2"/>
  <c r="H2" i="2"/>
  <c r="F77" i="2" l="1"/>
  <c r="F7" i="2"/>
  <c r="H9" i="2"/>
  <c r="F15" i="2"/>
  <c r="H17" i="2"/>
  <c r="F23" i="2"/>
  <c r="H25" i="2"/>
  <c r="F31" i="2"/>
  <c r="H33" i="2"/>
  <c r="F39" i="2"/>
  <c r="H41" i="2"/>
  <c r="F47" i="2"/>
  <c r="H49" i="2"/>
  <c r="F55" i="2"/>
  <c r="H57" i="2"/>
  <c r="F63" i="2"/>
  <c r="H73" i="2"/>
  <c r="G77" i="2"/>
  <c r="F2" i="2"/>
  <c r="H4" i="2"/>
  <c r="F10" i="2"/>
  <c r="F18" i="2"/>
  <c r="H20" i="2"/>
  <c r="F26" i="2"/>
  <c r="H28" i="2"/>
  <c r="F34" i="2"/>
  <c r="H36" i="2"/>
  <c r="F42" i="2"/>
  <c r="H44" i="2"/>
  <c r="F50" i="2"/>
  <c r="H52" i="2"/>
  <c r="F58" i="2"/>
  <c r="H60" i="2"/>
  <c r="F66" i="2"/>
  <c r="H68" i="2"/>
  <c r="F74" i="2"/>
  <c r="H76" i="2"/>
  <c r="F5" i="2"/>
  <c r="F13" i="2"/>
  <c r="F21" i="2"/>
  <c r="F29" i="2"/>
  <c r="F37" i="2"/>
  <c r="F45" i="2"/>
  <c r="F53" i="2"/>
  <c r="F61" i="2"/>
  <c r="F69" i="2"/>
  <c r="F8" i="2"/>
  <c r="F16" i="2"/>
  <c r="F24" i="2"/>
  <c r="F32" i="2"/>
  <c r="F40" i="2"/>
  <c r="F48" i="2"/>
  <c r="F56" i="2"/>
  <c r="F3" i="2"/>
  <c r="F11" i="2"/>
  <c r="F19" i="2"/>
  <c r="F35" i="2"/>
  <c r="F43" i="2"/>
  <c r="F51" i="2"/>
  <c r="F59" i="2"/>
  <c r="F75" i="2"/>
  <c r="F6" i="2"/>
  <c r="F14" i="2"/>
  <c r="F22" i="2"/>
  <c r="F30" i="2"/>
  <c r="F46" i="2"/>
  <c r="F54" i="2"/>
  <c r="F62" i="2"/>
  <c r="F70" i="2"/>
  <c r="H3" i="2"/>
  <c r="H77" i="5"/>
  <c r="F77" i="9"/>
  <c r="J67" i="8"/>
  <c r="J64" i="8"/>
  <c r="J67" i="5"/>
  <c r="J64" i="5"/>
  <c r="J67" i="9"/>
  <c r="J64" i="9"/>
  <c r="H77" i="2" l="1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D77" i="3" l="1"/>
  <c r="C77" i="3"/>
  <c r="H76" i="3"/>
  <c r="G76" i="3"/>
  <c r="F76" i="3"/>
  <c r="G75" i="3"/>
  <c r="F75" i="3"/>
  <c r="H75" i="3"/>
  <c r="H74" i="3"/>
  <c r="G74" i="3"/>
  <c r="F74" i="3"/>
  <c r="G73" i="3"/>
  <c r="F73" i="3"/>
  <c r="H73" i="3"/>
  <c r="H72" i="3"/>
  <c r="G72" i="3"/>
  <c r="F72" i="3"/>
  <c r="G71" i="3"/>
  <c r="F71" i="3"/>
  <c r="H71" i="3"/>
  <c r="H70" i="3"/>
  <c r="G70" i="3"/>
  <c r="F70" i="3"/>
  <c r="G69" i="3"/>
  <c r="F69" i="3"/>
  <c r="H69" i="3"/>
  <c r="H68" i="3"/>
  <c r="G68" i="3"/>
  <c r="F68" i="3"/>
  <c r="G67" i="3"/>
  <c r="F67" i="3"/>
  <c r="H67" i="3"/>
  <c r="H66" i="3"/>
  <c r="G66" i="3"/>
  <c r="F66" i="3"/>
  <c r="G65" i="3"/>
  <c r="F65" i="3"/>
  <c r="H65" i="3"/>
  <c r="H64" i="3"/>
  <c r="G64" i="3"/>
  <c r="F64" i="3"/>
  <c r="G63" i="3"/>
  <c r="F63" i="3"/>
  <c r="H63" i="3"/>
  <c r="H62" i="3"/>
  <c r="G62" i="3"/>
  <c r="F62" i="3"/>
  <c r="G61" i="3"/>
  <c r="F61" i="3"/>
  <c r="H61" i="3"/>
  <c r="H60" i="3"/>
  <c r="G60" i="3"/>
  <c r="F60" i="3"/>
  <c r="G59" i="3"/>
  <c r="F59" i="3"/>
  <c r="H59" i="3"/>
  <c r="H58" i="3"/>
  <c r="G58" i="3"/>
  <c r="F58" i="3"/>
  <c r="G57" i="3"/>
  <c r="F57" i="3"/>
  <c r="H57" i="3"/>
  <c r="G39" i="3"/>
  <c r="F39" i="3"/>
  <c r="H39" i="3"/>
  <c r="H38" i="3"/>
  <c r="G38" i="3"/>
  <c r="F38" i="3"/>
  <c r="G37" i="3"/>
  <c r="F37" i="3"/>
  <c r="H37" i="3"/>
  <c r="H36" i="3"/>
  <c r="G36" i="3"/>
  <c r="F36" i="3"/>
  <c r="G35" i="3"/>
  <c r="F35" i="3"/>
  <c r="H35" i="3"/>
  <c r="H34" i="3"/>
  <c r="G34" i="3"/>
  <c r="F34" i="3"/>
  <c r="G33" i="3"/>
  <c r="F33" i="3"/>
  <c r="H33" i="3"/>
  <c r="H32" i="3"/>
  <c r="G32" i="3"/>
  <c r="F32" i="3"/>
  <c r="G31" i="3"/>
  <c r="F31" i="3"/>
  <c r="H31" i="3"/>
  <c r="H30" i="3"/>
  <c r="G30" i="3"/>
  <c r="F30" i="3"/>
  <c r="G29" i="3"/>
  <c r="F29" i="3"/>
  <c r="H29" i="3"/>
  <c r="H28" i="3"/>
  <c r="G28" i="3"/>
  <c r="F28" i="3"/>
  <c r="G27" i="3"/>
  <c r="F27" i="3"/>
  <c r="H27" i="3"/>
  <c r="H26" i="3"/>
  <c r="G26" i="3"/>
  <c r="F26" i="3"/>
  <c r="G25" i="3"/>
  <c r="F25" i="3"/>
  <c r="H25" i="3"/>
  <c r="H24" i="3"/>
  <c r="G24" i="3"/>
  <c r="F24" i="3"/>
  <c r="G23" i="3"/>
  <c r="F23" i="3"/>
  <c r="H23" i="3"/>
  <c r="H22" i="3"/>
  <c r="G22" i="3"/>
  <c r="F22" i="3"/>
  <c r="G21" i="3"/>
  <c r="F21" i="3"/>
  <c r="H21" i="3"/>
  <c r="H20" i="3"/>
  <c r="G20" i="3"/>
  <c r="F20" i="3"/>
  <c r="G19" i="3"/>
  <c r="F19" i="3"/>
  <c r="H19" i="3"/>
  <c r="H18" i="3"/>
  <c r="G18" i="3"/>
  <c r="F18" i="3"/>
  <c r="G17" i="3"/>
  <c r="F17" i="3"/>
  <c r="H17" i="3"/>
  <c r="H16" i="3"/>
  <c r="G16" i="3"/>
  <c r="F16" i="3"/>
  <c r="G15" i="3"/>
  <c r="F15" i="3"/>
  <c r="H15" i="3"/>
  <c r="H14" i="3"/>
  <c r="G14" i="3"/>
  <c r="F14" i="3"/>
  <c r="G13" i="3"/>
  <c r="F13" i="3"/>
  <c r="H13" i="3"/>
  <c r="H12" i="3"/>
  <c r="G12" i="3"/>
  <c r="F12" i="3"/>
  <c r="G11" i="3"/>
  <c r="F11" i="3"/>
  <c r="H11" i="3"/>
  <c r="H10" i="3"/>
  <c r="G10" i="3"/>
  <c r="F10" i="3"/>
  <c r="G9" i="3"/>
  <c r="F9" i="3"/>
  <c r="H9" i="3"/>
  <c r="H8" i="3"/>
  <c r="G8" i="3"/>
  <c r="F8" i="3"/>
  <c r="G7" i="3"/>
  <c r="F7" i="3"/>
  <c r="H7" i="3"/>
  <c r="H6" i="3"/>
  <c r="G6" i="3"/>
  <c r="F6" i="3"/>
  <c r="G5" i="3"/>
  <c r="F5" i="3"/>
  <c r="H5" i="3"/>
  <c r="H4" i="3"/>
  <c r="G4" i="3"/>
  <c r="F4" i="3"/>
  <c r="G3" i="3"/>
  <c r="F3" i="3"/>
  <c r="H3" i="3"/>
  <c r="H2" i="3"/>
  <c r="G2" i="3"/>
  <c r="F2" i="3"/>
  <c r="F77" i="3" l="1"/>
  <c r="H77" i="3"/>
  <c r="G77" i="3"/>
</calcChain>
</file>

<file path=xl/sharedStrings.xml><?xml version="1.0" encoding="utf-8"?>
<sst xmlns="http://schemas.openxmlformats.org/spreadsheetml/2006/main" count="1260" uniqueCount="108">
  <si>
    <t>COUNTY</t>
  </si>
  <si>
    <t>DEM</t>
  </si>
  <si>
    <t>REP</t>
  </si>
  <si>
    <t>TOWN</t>
  </si>
  <si>
    <t>TOTAL</t>
  </si>
  <si>
    <t>ESSEX</t>
  </si>
  <si>
    <t>HUNTERDON</t>
  </si>
  <si>
    <t>MORRIS</t>
  </si>
  <si>
    <t>SOMERSET</t>
  </si>
  <si>
    <t>UNION</t>
  </si>
  <si>
    <t>WARREN</t>
  </si>
  <si>
    <t>DEM %</t>
  </si>
  <si>
    <t>REP %</t>
  </si>
  <si>
    <t>MARGIN</t>
  </si>
  <si>
    <t>MILLBURN TWP</t>
  </si>
  <si>
    <t>ALEXANDRIA TWP</t>
  </si>
  <si>
    <t>BETHLEHEM TWP</t>
  </si>
  <si>
    <t>BLOOMSBURY BORO</t>
  </si>
  <si>
    <t>CALIFON BORO</t>
  </si>
  <si>
    <t>CLINTON TOWN</t>
  </si>
  <si>
    <t>CLINTON TWP</t>
  </si>
  <si>
    <t>DELAWARE TWP</t>
  </si>
  <si>
    <t>EAST AMWELL TWP</t>
  </si>
  <si>
    <t>FLEMINGTON BORO</t>
  </si>
  <si>
    <t>FRANKLIN TWP</t>
  </si>
  <si>
    <t>FRENCHTOWN BORO</t>
  </si>
  <si>
    <t>GLEN GARDNER BORO</t>
  </si>
  <si>
    <t>HAMPTON BORO</t>
  </si>
  <si>
    <t>HIGH BRIDGE BORO</t>
  </si>
  <si>
    <t>HOLLAND TWP</t>
  </si>
  <si>
    <t>KINGWOOD TWP</t>
  </si>
  <si>
    <t>LAMBERTVILLE CITY</t>
  </si>
  <si>
    <t>LEBANON BORO</t>
  </si>
  <si>
    <t>LEBANON TWP</t>
  </si>
  <si>
    <t>MILFORD BORO</t>
  </si>
  <si>
    <t>RARITAN TWP</t>
  </si>
  <si>
    <t>READINGTON TWP</t>
  </si>
  <si>
    <t>STOCKTON BORO</t>
  </si>
  <si>
    <t>TEWKSBURY TWP</t>
  </si>
  <si>
    <t>UNION TWP</t>
  </si>
  <si>
    <t>WEST AMWELL TWP</t>
  </si>
  <si>
    <t>CHESTER BORO</t>
  </si>
  <si>
    <t>CHESTER TWP</t>
  </si>
  <si>
    <t>DOVER TOWN</t>
  </si>
  <si>
    <t>LONG HILL TWP</t>
  </si>
  <si>
    <t>MINE HILL TWP</t>
  </si>
  <si>
    <t>MOUNT ARLINGTON BORO</t>
  </si>
  <si>
    <t>MOUNT OLIVE TWP</t>
  </si>
  <si>
    <t>NETCONG BORO</t>
  </si>
  <si>
    <t>ROXBURY TWP</t>
  </si>
  <si>
    <t>WASHINGTON TWP</t>
  </si>
  <si>
    <t>WHARTON BORO</t>
  </si>
  <si>
    <t>BEDMINSTER TWP</t>
  </si>
  <si>
    <t>BERNARDS TWP</t>
  </si>
  <si>
    <t>BERNARDSVILLE BORO</t>
  </si>
  <si>
    <t>BRANCHBURG TWP</t>
  </si>
  <si>
    <t>BRIDGEWATER TWP</t>
  </si>
  <si>
    <t>FAR HILLS BORO</t>
  </si>
  <si>
    <t>GREEN BROOK TWP</t>
  </si>
  <si>
    <t>HILLSBOROUGH TWP</t>
  </si>
  <si>
    <t>MILLSTONE BORO</t>
  </si>
  <si>
    <t>MONTGOMERY TWP</t>
  </si>
  <si>
    <t>NORTH PLAINFIELD BORO</t>
  </si>
  <si>
    <t>PEAPACK-GLADSTONE BORO</t>
  </si>
  <si>
    <t>RARITAN BORO</t>
  </si>
  <si>
    <t>ROCKY HILL BORO</t>
  </si>
  <si>
    <t>SOMERVILLE BORO</t>
  </si>
  <si>
    <t>WARREN TWP</t>
  </si>
  <si>
    <t>WATCHUNG BORO</t>
  </si>
  <si>
    <t>BERKELEY HEIGHTS TWP</t>
  </si>
  <si>
    <t>CLARK TWP</t>
  </si>
  <si>
    <t>CRANFORD TWP</t>
  </si>
  <si>
    <t>GARWOOD BORO</t>
  </si>
  <si>
    <t>KENILWORTH BORO</t>
  </si>
  <si>
    <t>MOUNTAINSIDE BORO</t>
  </si>
  <si>
    <t>NEW PROVIDENCE BORO</t>
  </si>
  <si>
    <t>SCOTCH PLAINS TWP</t>
  </si>
  <si>
    <t>SPRINGFIELD TWP</t>
  </si>
  <si>
    <t>SUMMIT CITY</t>
  </si>
  <si>
    <t>WESTFIELD TOWN</t>
  </si>
  <si>
    <t>WINFIELD TWP</t>
  </si>
  <si>
    <t>ALPHA BORO</t>
  </si>
  <si>
    <t>GREENWICH TWP</t>
  </si>
  <si>
    <t>HARMONY TWP</t>
  </si>
  <si>
    <t>LOPATCONG TWP</t>
  </si>
  <si>
    <t>PHILLIPSBURG TOWN</t>
  </si>
  <si>
    <t>POHATCONG TWP</t>
  </si>
  <si>
    <t>LD</t>
  </si>
  <si>
    <t>23</t>
  </si>
  <si>
    <t>25</t>
  </si>
  <si>
    <t>21</t>
  </si>
  <si>
    <t>0</t>
  </si>
  <si>
    <t>27</t>
  </si>
  <si>
    <t>16</t>
  </si>
  <si>
    <t>15</t>
  </si>
  <si>
    <t>24</t>
  </si>
  <si>
    <t>22</t>
  </si>
  <si>
    <t>20</t>
  </si>
  <si>
    <t>Row Labels</t>
  </si>
  <si>
    <t>Grand Total</t>
  </si>
  <si>
    <t>Sum of DEM</t>
  </si>
  <si>
    <t>Sum of REP</t>
  </si>
  <si>
    <t>Sum of TOTAL</t>
  </si>
  <si>
    <t>2017 Assembly</t>
  </si>
  <si>
    <t>2017 Governor</t>
  </si>
  <si>
    <t>2016 President</t>
  </si>
  <si>
    <t>2019 Assembly</t>
  </si>
  <si>
    <t>2018 Congress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</si>
</sst>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2" applyNumberFormat="1" applyFont="1" applyFill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1" fontId="0" fillId="0" borderId="0" xfId="0" applyNumberFormat="1"/>
    <xf numFmtId="164" fontId="0" fillId="0" borderId="0" xfId="2" applyNumberFormat="1" applyFont="1"/>
    <xf numFmtId="49" fontId="0" fillId="0" borderId="0" xfId="2" applyNumberFormat="1" applyFon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2" applyNumberFormat="1" applyFont="1" applyAlignment="1">
      <alignment horizontal="center"/>
    </xf>
  </cellXfs>
  <cellStyles count="3">
    <cellStyle name="Normal" xfId="0" builtinId="0"/>
    <cellStyle name="Normal 2" xfId="1" xr:uid="{EB946DBB-9CFB-423F-A24A-5D854DC05B1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84.706588078705" createdVersion="6" refreshedVersion="6" minRefreshableVersion="3" recordCount="75" xr:uid="{1D0AA2C1-6464-4DE8-A2C4-B2820A4BC104}">
  <cacheSource type="worksheet">
    <worksheetSource ref="C1:I76" sheet="2016 Presidential"/>
  </cacheSource>
  <cacheFields count="7">
    <cacheField name="DEM" numFmtId="0">
      <sharedItems containsSemiMixedTypes="0" containsString="0" containsNumber="1" minValue="107" maxValue="10985"/>
    </cacheField>
    <cacheField name="REP" numFmtId="0">
      <sharedItems containsSemiMixedTypes="0" containsString="0" containsNumber="1" minValue="107" maxValue="10813"/>
    </cacheField>
    <cacheField name="TOTAL" numFmtId="0">
      <sharedItems containsSemiMixedTypes="0" containsString="0" containsNumber="1" minValue="247" maxValue="22721"/>
    </cacheField>
    <cacheField name="DEM %" numFmtId="164">
      <sharedItems containsSemiMixedTypes="0" containsString="0" containsNumber="1" minValue="0.27251732101616627" maxValue="0.72604373757455265"/>
    </cacheField>
    <cacheField name="REP %" numFmtId="164">
      <sharedItems containsSemiMixedTypes="0" containsString="0" containsNumber="1" minValue="0.23021868787276342" maxValue="0.67513471901462663"/>
    </cacheField>
    <cacheField name="MARGIN" numFmtId="164">
      <sharedItems containsSemiMixedTypes="0" containsString="0" containsNumber="1" minValue="-0.40261739799846036" maxValue="0.49582504970178926"/>
    </cacheField>
    <cacheField name="LD" numFmtId="0">
      <sharedItems count="9">
        <s v="27"/>
        <s v="23"/>
        <s v="16"/>
        <s v="15"/>
        <s v="25"/>
        <s v="21"/>
        <s v="24"/>
        <s v="22"/>
        <s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84.706588194444" createdVersion="6" refreshedVersion="6" minRefreshableVersion="3" recordCount="75" xr:uid="{44E302F2-3CCF-4540-8D96-CE1A0207A433}">
  <cacheSource type="worksheet">
    <worksheetSource ref="C1:I76" sheet="2017 Assembly"/>
  </cacheSource>
  <cacheFields count="7">
    <cacheField name="DEM" numFmtId="0">
      <sharedItems containsSemiMixedTypes="0" containsString="0" containsNumber="1" minValue="142" maxValue="11448"/>
    </cacheField>
    <cacheField name="REP" numFmtId="0">
      <sharedItems containsSemiMixedTypes="0" containsString="0" containsNumber="1" minValue="186" maxValue="13994"/>
    </cacheField>
    <cacheField name="TOTAL" numFmtId="0">
      <sharedItems containsSemiMixedTypes="0" containsString="0" containsNumber="1" minValue="328" maxValue="25520"/>
    </cacheField>
    <cacheField name="DEM %" numFmtId="164">
      <sharedItems containsSemiMixedTypes="0" containsString="0" containsNumber="1" minValue="0.2562874251497006" maxValue="0.85306614908461431"/>
    </cacheField>
    <cacheField name="REP %" numFmtId="164">
      <sharedItems containsSemiMixedTypes="0" containsString="0" containsNumber="1" minValue="0.14693385091538583" maxValue="0.7077844311377246"/>
    </cacheField>
    <cacheField name="MARGIN" numFmtId="164">
      <sharedItems containsSemiMixedTypes="0" containsString="0" containsNumber="1" minValue="-0.45149700598802395" maxValue="0.7061322981692284"/>
    </cacheField>
    <cacheField name="LD" numFmtId="0">
      <sharedItems count="9">
        <s v="27"/>
        <s v="23"/>
        <s v="16"/>
        <s v="15"/>
        <s v="25"/>
        <s v="21"/>
        <s v="24"/>
        <s v="22"/>
        <s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84.706588194444" createdVersion="6" refreshedVersion="6" minRefreshableVersion="3" recordCount="75" xr:uid="{AE6C8C3C-DD9E-45D2-8688-70A0905B8094}">
  <cacheSource type="worksheet">
    <worksheetSource ref="C1:I76" sheet="2017 Governor"/>
  </cacheSource>
  <cacheFields count="7">
    <cacheField name="DEM" numFmtId="0">
      <sharedItems containsSemiMixedTypes="0" containsString="0" containsNumber="1" minValue="74" maxValue="6491"/>
    </cacheField>
    <cacheField name="REP" numFmtId="0">
      <sharedItems containsSemiMixedTypes="0" containsString="0" containsNumber="1" minValue="90" maxValue="7406"/>
    </cacheField>
    <cacheField name="TOTAL" numFmtId="0">
      <sharedItems containsSemiMixedTypes="0" containsString="0" containsNumber="1" minValue="176" maxValue="13496"/>
    </cacheField>
    <cacheField name="DEM %" numFmtId="164">
      <sharedItems containsSemiMixedTypes="0" containsString="0" containsNumber="1" minValue="0.25779625779625781" maxValue="0.76575571667596209"/>
    </cacheField>
    <cacheField name="REP %" numFmtId="164">
      <sharedItems containsSemiMixedTypes="0" containsString="0" containsNumber="1" minValue="0.20970440602342444" maxValue="0.71829521829521825"/>
    </cacheField>
    <cacheField name="MARGIN" numFmtId="164">
      <sharedItems containsSemiMixedTypes="0" containsString="0" containsNumber="1" minValue="-0.4604989604989605" maxValue="0.55605131065253766"/>
    </cacheField>
    <cacheField name="LD" numFmtId="164">
      <sharedItems count="9">
        <s v="27"/>
        <s v="23"/>
        <s v="16"/>
        <s v="15"/>
        <s v="25"/>
        <s v="21"/>
        <s v="24"/>
        <s v="22"/>
        <s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84.706588310182" createdVersion="6" refreshedVersion="6" minRefreshableVersion="3" recordCount="75" xr:uid="{AEAC01C0-FDB6-4275-B3EA-28928F9AB380}">
  <cacheSource type="worksheet">
    <worksheetSource ref="C1:I76" sheet="2019 Assembly"/>
  </cacheSource>
  <cacheFields count="7">
    <cacheField name="DEM" numFmtId="0">
      <sharedItems containsSemiMixedTypes="0" containsString="0" containsNumber="1" minValue="117" maxValue="9597"/>
    </cacheField>
    <cacheField name="REP" numFmtId="0">
      <sharedItems containsSemiMixedTypes="0" containsString="0" containsNumber="1" minValue="68.731771052853404" maxValue="12724"/>
    </cacheField>
    <cacheField name="TOTAL" numFmtId="0">
      <sharedItems containsSemiMixedTypes="0" containsString="0" containsNumber="1" minValue="278" maxValue="22319"/>
    </cacheField>
    <cacheField name="DEM %" numFmtId="164">
      <sharedItems containsSemiMixedTypes="0" containsString="0" containsNumber="1" minValue="0.26831501831501831" maxValue="0.83476297968397295"/>
    </cacheField>
    <cacheField name="REP %" numFmtId="164">
      <sharedItems containsSemiMixedTypes="0" containsString="0" containsNumber="1" minValue="0.11766835626357712" maxValue="0.73168498168498164"/>
    </cacheField>
    <cacheField name="MARGIN" numFmtId="164">
      <sharedItems containsSemiMixedTypes="0" containsString="0" containsNumber="1" minValue="-0.46336996336996339" maxValue="0.7063721940622737"/>
    </cacheField>
    <cacheField name="LD" numFmtId="49">
      <sharedItems count="9">
        <s v="27"/>
        <s v="23"/>
        <s v="16"/>
        <s v="15"/>
        <s v="25"/>
        <s v="21"/>
        <s v="24"/>
        <s v="22"/>
        <s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84.86091851852" createdVersion="6" refreshedVersion="6" minRefreshableVersion="3" recordCount="75" xr:uid="{4D4DF21B-F802-45CA-8DDB-1BB442CF37BE}">
  <cacheSource type="worksheet">
    <worksheetSource ref="C1:I76" sheet="2018 Congressional"/>
  </cacheSource>
  <cacheFields count="7">
    <cacheField name="DEM" numFmtId="0">
      <sharedItems containsSemiMixedTypes="0" containsString="0" containsNumber="1" containsInteger="1" minValue="107" maxValue="10230"/>
    </cacheField>
    <cacheField name="REP" numFmtId="0">
      <sharedItems containsSemiMixedTypes="0" containsString="0" containsNumber="1" containsInteger="1" minValue="111" maxValue="9005"/>
    </cacheField>
    <cacheField name="TOTAL" numFmtId="0">
      <sharedItems containsSemiMixedTypes="0" containsString="0" containsNumber="1" containsInteger="1" minValue="232" maxValue="19591"/>
    </cacheField>
    <cacheField name="DEM %" numFmtId="164">
      <sharedItems containsSemiMixedTypes="0" containsString="0" containsNumber="1" minValue="0.3081761006289308" maxValue="0.76309121621621623"/>
    </cacheField>
    <cacheField name="REP %" numFmtId="164">
      <sharedItems containsSemiMixedTypes="0" containsString="0" containsNumber="1" minValue="0.22170608108108109" maxValue="0.66666666666666663"/>
    </cacheField>
    <cacheField name="MARGIN" numFmtId="164">
      <sharedItems containsSemiMixedTypes="0" containsString="0" containsNumber="1" minValue="-0.35849056603773582" maxValue="0.54138513513513509"/>
    </cacheField>
    <cacheField name="LD" numFmtId="0">
      <sharedItems count="9">
        <s v="27"/>
        <s v="23"/>
        <s v="16"/>
        <s v="15"/>
        <s v="25"/>
        <s v="21"/>
        <s v="24"/>
        <s v="22"/>
        <s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6719"/>
    <n v="2768"/>
    <n v="9827"/>
    <n v="0.68372850310369393"/>
    <n v="0.2816729418947797"/>
    <n v="0.40205556120891423"/>
    <x v="0"/>
  </r>
  <r>
    <n v="906"/>
    <n v="1788"/>
    <n v="2800"/>
    <n v="0.32357142857142857"/>
    <n v="0.63857142857142857"/>
    <n v="-0.315"/>
    <x v="1"/>
  </r>
  <r>
    <n v="829"/>
    <n v="1340"/>
    <n v="2275"/>
    <n v="0.36439560439560442"/>
    <n v="0.58901098901098903"/>
    <n v="-0.22461538461538461"/>
    <x v="1"/>
  </r>
  <r>
    <n v="165"/>
    <n v="253"/>
    <n v="431"/>
    <n v="0.38283062645011601"/>
    <n v="0.58700696055684454"/>
    <n v="-0.20417633410672853"/>
    <x v="1"/>
  </r>
  <r>
    <n v="270"/>
    <n v="287"/>
    <n v="594"/>
    <n v="0.45454545454545453"/>
    <n v="0.48316498316498319"/>
    <n v="-2.8619528619528621E-2"/>
    <x v="1"/>
  </r>
  <r>
    <n v="666"/>
    <n v="647"/>
    <n v="1395"/>
    <n v="0.47741935483870968"/>
    <n v="0.46379928315412189"/>
    <n v="1.3620071684587814E-2"/>
    <x v="1"/>
  </r>
  <r>
    <n v="3008"/>
    <n v="3993"/>
    <n v="7349"/>
    <n v="0.40930738876037553"/>
    <n v="0.54333922982718741"/>
    <n v="-0.13403184106681182"/>
    <x v="1"/>
  </r>
  <r>
    <n v="1249"/>
    <n v="1539"/>
    <n v="2894"/>
    <n v="0.43158258465791294"/>
    <n v="0.5317899101589495"/>
    <n v="-0.10020732550103663"/>
    <x v="2"/>
  </r>
  <r>
    <n v="978"/>
    <n v="1306"/>
    <n v="2398"/>
    <n v="0.40783986655546289"/>
    <n v="0.5446205170975813"/>
    <n v="-0.13678065054211844"/>
    <x v="3"/>
  </r>
  <r>
    <n v="795"/>
    <n v="670"/>
    <n v="1573"/>
    <n v="0.50540368722186901"/>
    <n v="0.42593769866497139"/>
    <n v="7.9465988556897654E-2"/>
    <x v="2"/>
  </r>
  <r>
    <n v="620"/>
    <n v="1135"/>
    <n v="1833"/>
    <n v="0.33824331696672122"/>
    <n v="0.61920349154391707"/>
    <n v="-0.28096017457719585"/>
    <x v="1"/>
  </r>
  <r>
    <n v="422"/>
    <n v="274"/>
    <n v="732"/>
    <n v="0.57650273224043713"/>
    <n v="0.37431693989071041"/>
    <n v="0.20218579234972678"/>
    <x v="1"/>
  </r>
  <r>
    <n v="335"/>
    <n v="467"/>
    <n v="854"/>
    <n v="0.39227166276346603"/>
    <n v="0.54683840749414525"/>
    <n v="-0.15456674473067916"/>
    <x v="1"/>
  </r>
  <r>
    <n v="249"/>
    <n v="380"/>
    <n v="658"/>
    <n v="0.37841945288753798"/>
    <n v="0.57750759878419455"/>
    <n v="-0.19908814589665655"/>
    <x v="1"/>
  </r>
  <r>
    <n v="862"/>
    <n v="908"/>
    <n v="1886"/>
    <n v="0.45705196182396607"/>
    <n v="0.48144220572640511"/>
    <n v="-2.4390243902439025E-2"/>
    <x v="1"/>
  </r>
  <r>
    <n v="941"/>
    <n v="1927"/>
    <n v="3016"/>
    <n v="0.3120026525198939"/>
    <n v="0.63892572944297077"/>
    <n v="-0.32692307692307693"/>
    <x v="1"/>
  </r>
  <r>
    <n v="688"/>
    <n v="1390"/>
    <n v="2182"/>
    <n v="0.31530705774518791"/>
    <n v="0.63703024747937675"/>
    <n v="-0.32172318973418884"/>
    <x v="1"/>
  </r>
  <r>
    <n v="1826"/>
    <n v="579"/>
    <n v="2515"/>
    <n v="0.72604373757455265"/>
    <n v="0.23021868787276342"/>
    <n v="0.49582504970178926"/>
    <x v="3"/>
  </r>
  <r>
    <n v="345"/>
    <n v="502"/>
    <n v="878"/>
    <n v="0.3929384965831435"/>
    <n v="0.57175398633257402"/>
    <n v="-0.17881548974943051"/>
    <x v="1"/>
  </r>
  <r>
    <n v="1170"/>
    <n v="2127"/>
    <n v="3466"/>
    <n v="0.33756491633006347"/>
    <n v="0.61367570686670514"/>
    <n v="-0.27611079053664167"/>
    <x v="1"/>
  </r>
  <r>
    <n v="270"/>
    <n v="350"/>
    <n v="653"/>
    <n v="0.41347626339969373"/>
    <n v="0.53598774885145484"/>
    <n v="-0.1225114854517611"/>
    <x v="1"/>
  </r>
  <r>
    <n v="5415"/>
    <n v="6677"/>
    <n v="12609"/>
    <n v="0.42945515108256005"/>
    <n v="0.52954239035609485"/>
    <n v="-0.10008723927353477"/>
    <x v="2"/>
  </r>
  <r>
    <n v="3590"/>
    <n v="5565"/>
    <n v="9560"/>
    <n v="0.37552301255230125"/>
    <n v="0.58211297071129708"/>
    <n v="-0.20658995815899581"/>
    <x v="2"/>
  </r>
  <r>
    <n v="198"/>
    <n v="115"/>
    <n v="336"/>
    <n v="0.5892857142857143"/>
    <n v="0.34226190476190477"/>
    <n v="0.24702380952380953"/>
    <x v="2"/>
  </r>
  <r>
    <n v="1402"/>
    <n v="2109"/>
    <n v="3662"/>
    <n v="0.38285090114691428"/>
    <n v="0.57591480065537959"/>
    <n v="-0.19306389950846531"/>
    <x v="1"/>
  </r>
  <r>
    <n v="971"/>
    <n v="1486"/>
    <n v="2585"/>
    <n v="0.3756286266924565"/>
    <n v="0.57485493230174078"/>
    <n v="-0.19922630560928434"/>
    <x v="1"/>
  </r>
  <r>
    <n v="728"/>
    <n v="898"/>
    <n v="1702"/>
    <n v="0.42773207990599293"/>
    <n v="0.52761457109283194"/>
    <n v="-9.9882491186839006E-2"/>
    <x v="3"/>
  </r>
  <r>
    <n v="335"/>
    <n v="471"/>
    <n v="828"/>
    <n v="0.40458937198067635"/>
    <n v="0.5688405797101449"/>
    <n v="-0.16425120772946861"/>
    <x v="4"/>
  </r>
  <r>
    <n v="1732"/>
    <n v="2436"/>
    <n v="4343"/>
    <n v="0.3988026709647709"/>
    <n v="0.56090260188809582"/>
    <n v="-0.16209993092332489"/>
    <x v="4"/>
  </r>
  <r>
    <n v="3539"/>
    <n v="1294"/>
    <n v="4989"/>
    <n v="0.70936059330527157"/>
    <n v="0.25937061535377831"/>
    <n v="0.44998997795149326"/>
    <x v="4"/>
  </r>
  <r>
    <n v="2163"/>
    <n v="2480"/>
    <n v="4841"/>
    <n v="0.44680851063829785"/>
    <n v="0.51229084899814092"/>
    <n v="-6.5482338359843004E-2"/>
    <x v="5"/>
  </r>
  <r>
    <n v="836"/>
    <n v="921"/>
    <n v="1835"/>
    <n v="0.45558583106267031"/>
    <n v="0.50190735694822886"/>
    <n v="-4.632152588555858E-2"/>
    <x v="4"/>
  </r>
  <r>
    <n v="1133"/>
    <n v="1734"/>
    <n v="2968"/>
    <n v="0.38173854447439354"/>
    <n v="0.58423180592991919"/>
    <n v="-0.2024932614555256"/>
    <x v="4"/>
  </r>
  <r>
    <n v="5590"/>
    <n v="6511"/>
    <n v="12602"/>
    <n v="0.44358038406602129"/>
    <n v="0.51666402158387559"/>
    <n v="-7.3083637517854308E-2"/>
    <x v="6"/>
  </r>
  <r>
    <n v="513"/>
    <n v="846"/>
    <n v="1414"/>
    <n v="0.36280056577086278"/>
    <n v="0.59830268741159831"/>
    <n v="-0.2355021216407355"/>
    <x v="4"/>
  </r>
  <r>
    <n v="4626"/>
    <n v="7300"/>
    <n v="12373"/>
    <n v="0.37387860664349792"/>
    <n v="0.58999434252000327"/>
    <n v="-0.21611573587650529"/>
    <x v="4"/>
  </r>
  <r>
    <n v="3872"/>
    <n v="6067"/>
    <n v="10359"/>
    <n v="0.37378125301670045"/>
    <n v="0.58567429288541362"/>
    <n v="-0.21189303986871319"/>
    <x v="4"/>
  </r>
  <r>
    <n v="1456"/>
    <n v="1239"/>
    <n v="2800"/>
    <n v="0.52"/>
    <n v="0.4425"/>
    <n v="7.7499999999999999E-2"/>
    <x v="4"/>
  </r>
  <r>
    <n v="2250"/>
    <n v="2258"/>
    <n v="4685"/>
    <n v="0.48025613660618999"/>
    <n v="0.48196371398078974"/>
    <n v="-1.7075773745997866E-3"/>
    <x v="1"/>
  </r>
  <r>
    <n v="6912"/>
    <n v="6795"/>
    <n v="14225"/>
    <n v="0.48590509666080844"/>
    <n v="0.47768014059753955"/>
    <n v="8.2249560632688921E-3"/>
    <x v="5"/>
  </r>
  <r>
    <n v="1860"/>
    <n v="2071"/>
    <n v="4111"/>
    <n v="0.45244466066650452"/>
    <n v="0.50377037217222087"/>
    <n v="-5.1325711505716368E-2"/>
    <x v="4"/>
  </r>
  <r>
    <n v="3285"/>
    <n v="4466"/>
    <n v="8068"/>
    <n v="0.40716410510659395"/>
    <n v="0.55354486861675756"/>
    <n v="-0.1463807635101636"/>
    <x v="2"/>
  </r>
  <r>
    <n v="10985"/>
    <n v="10813"/>
    <n v="22721"/>
    <n v="0.48347343866907266"/>
    <n v="0.47590334932441353"/>
    <n v="7.5700893446591262E-3"/>
    <x v="1"/>
  </r>
  <r>
    <n v="224"/>
    <n v="313"/>
    <n v="551"/>
    <n v="0.40653357531760437"/>
    <n v="0.56805807622504534"/>
    <n v="-0.16152450090744103"/>
    <x v="5"/>
  </r>
  <r>
    <n v="1648"/>
    <n v="1700"/>
    <n v="3490"/>
    <n v="0.47220630372492839"/>
    <n v="0.4871060171919771"/>
    <n v="-1.4899713467048711E-2"/>
    <x v="7"/>
  </r>
  <r>
    <n v="10276"/>
    <n v="9354"/>
    <n v="20489"/>
    <n v="0.50153741031773147"/>
    <n v="0.45653765435111521"/>
    <n v="4.4999755966616234E-2"/>
    <x v="2"/>
  </r>
  <r>
    <n v="107"/>
    <n v="133"/>
    <n v="247"/>
    <n v="0.4331983805668016"/>
    <n v="0.53846153846153844"/>
    <n v="-0.10526315789473684"/>
    <x v="2"/>
  </r>
  <r>
    <n v="6849"/>
    <n v="3806"/>
    <n v="11097"/>
    <n v="0.61719383617193835"/>
    <n v="0.34297557898531134"/>
    <n v="0.27421825718662701"/>
    <x v="2"/>
  </r>
  <r>
    <n v="5089"/>
    <n v="1824"/>
    <n v="7139"/>
    <n v="0.71284493626558343"/>
    <n v="0.25549796890320775"/>
    <n v="0.45734696736237568"/>
    <x v="7"/>
  </r>
  <r>
    <n v="620"/>
    <n v="722"/>
    <n v="1395"/>
    <n v="0.44444444444444442"/>
    <n v="0.51756272401433689"/>
    <n v="-7.3118279569892475E-2"/>
    <x v="1"/>
  </r>
  <r>
    <n v="1559"/>
    <n v="1500"/>
    <n v="3183"/>
    <n v="0.48978950675463401"/>
    <n v="0.47125353440150802"/>
    <n v="1.8535972353125981E-2"/>
    <x v="1"/>
  </r>
  <r>
    <n v="291"/>
    <n v="107"/>
    <n v="412"/>
    <n v="0.7063106796116505"/>
    <n v="0.25970873786407767"/>
    <n v="0.44660194174757284"/>
    <x v="2"/>
  </r>
  <r>
    <n v="2908"/>
    <n v="1678"/>
    <n v="4815"/>
    <n v="0.60394600207684324"/>
    <n v="0.34849428868120458"/>
    <n v="0.2554517133956386"/>
    <x v="2"/>
  </r>
  <r>
    <n v="3656"/>
    <n v="4483"/>
    <n v="8444"/>
    <n v="0.43297015632401703"/>
    <n v="0.53090952155376603"/>
    <n v="-9.7939365229748929E-2"/>
    <x v="5"/>
  </r>
  <r>
    <n v="1551"/>
    <n v="1523"/>
    <n v="3191"/>
    <n v="0.48605452836101537"/>
    <n v="0.47727984957693514"/>
    <n v="8.7746787840802254E-3"/>
    <x v="5"/>
  </r>
  <r>
    <n v="3482"/>
    <n v="3359"/>
    <n v="7111"/>
    <n v="0.48966390099845308"/>
    <n v="0.47236675573055831"/>
    <n v="1.729714526789481E-2"/>
    <x v="5"/>
  </r>
  <r>
    <n v="2967"/>
    <n v="5182"/>
    <n v="8400"/>
    <n v="0.3532142857142857"/>
    <n v="0.61690476190476196"/>
    <n v="-0.2636904761904762"/>
    <x v="7"/>
  </r>
  <r>
    <n v="7057"/>
    <n v="5559"/>
    <n v="13125"/>
    <n v="0.53767619047619053"/>
    <n v="0.42354285714285717"/>
    <n v="0.11413333333333334"/>
    <x v="5"/>
  </r>
  <r>
    <n v="1026"/>
    <n v="1130"/>
    <n v="2258"/>
    <n v="0.45438441098317095"/>
    <n v="0.50044286979627994"/>
    <n v="-4.6058458813108945E-2"/>
    <x v="5"/>
  </r>
  <r>
    <n v="1491"/>
    <n v="2146"/>
    <n v="3751"/>
    <n v="0.39749400159957343"/>
    <n v="0.57211410290589171"/>
    <n v="-0.1746201013063183"/>
    <x v="5"/>
  </r>
  <r>
    <n v="1641"/>
    <n v="2094"/>
    <n v="3853"/>
    <n v="0.42590189462756295"/>
    <n v="0.54347261873864516"/>
    <n v="-0.11757072411108227"/>
    <x v="5"/>
  </r>
  <r>
    <n v="3500"/>
    <n v="2731"/>
    <n v="6523"/>
    <n v="0.53656293116664111"/>
    <n v="0.4186723900045991"/>
    <n v="0.11789054116204201"/>
    <x v="5"/>
  </r>
  <r>
    <n v="338.9157042906516"/>
    <n v="214.7154176852398"/>
    <n v="575.32664587372494"/>
    <n v="0.58908396946564889"/>
    <n v="0.37320610687022904"/>
    <n v="0.21587786259541991"/>
    <x v="7"/>
  </r>
  <r>
    <n v="4801"/>
    <n v="3241"/>
    <n v="8296"/>
    <n v="0.57871263259402117"/>
    <n v="0.39067020250723239"/>
    <n v="0.18804243008678881"/>
    <x v="5"/>
  </r>
  <r>
    <n v="6725"/>
    <n v="3535"/>
    <n v="10739"/>
    <n v="0.62622218083620451"/>
    <n v="0.32917403855107552"/>
    <n v="0.29704814228512899"/>
    <x v="5"/>
  </r>
  <r>
    <n v="10134.648351648353"/>
    <n v="4076.3406593406598"/>
    <n v="14581.989010989011"/>
    <n v="0.69501138315293376"/>
    <n v="0.27954627151815314"/>
    <n v="0.41546511163478062"/>
    <x v="8"/>
  </r>
  <r>
    <n v="9954"/>
    <n v="5824"/>
    <n v="16343"/>
    <n v="0.60906810255155108"/>
    <n v="0.35636052132411428"/>
    <n v="0.25270758122743681"/>
    <x v="5"/>
  </r>
  <r>
    <n v="317"/>
    <n v="397"/>
    <n v="746"/>
    <n v="0.42493297587131368"/>
    <n v="0.53217158176943702"/>
    <n v="-0.10723860589812333"/>
    <x v="7"/>
  </r>
  <r>
    <n v="386"/>
    <n v="614"/>
    <n v="1057"/>
    <n v="0.3651844843897824"/>
    <n v="0.58088930936613059"/>
    <n v="-0.21570482497634816"/>
    <x v="1"/>
  </r>
  <r>
    <n v="450"/>
    <n v="1037"/>
    <n v="1554"/>
    <n v="0.28957528957528955"/>
    <n v="0.66731016731016735"/>
    <n v="-0.37773487773487774"/>
    <x v="1"/>
  </r>
  <r>
    <n v="1032"/>
    <n v="1525"/>
    <n v="2632"/>
    <n v="0.39209726443769"/>
    <n v="0.57940729483282671"/>
    <n v="-0.18731003039513677"/>
    <x v="1"/>
  </r>
  <r>
    <n v="354"/>
    <n v="877"/>
    <n v="1299"/>
    <n v="0.27251732101616627"/>
    <n v="0.67513471901462663"/>
    <n v="-0.40261739799846036"/>
    <x v="1"/>
  </r>
  <r>
    <n v="1600"/>
    <n v="2248"/>
    <n v="4003"/>
    <n v="0.39970022483137646"/>
    <n v="0.56157881588808389"/>
    <n v="-0.16187859105670746"/>
    <x v="1"/>
  </r>
  <r>
    <n v="2077"/>
    <n v="2352"/>
    <n v="4722"/>
    <n v="0.43985599322321051"/>
    <n v="0.49809402795425667"/>
    <n v="-5.8238034731046169E-2"/>
    <x v="1"/>
  </r>
  <r>
    <n v="515"/>
    <n v="978"/>
    <n v="1563"/>
    <n v="0.32949456174024311"/>
    <n v="0.62571976967370446"/>
    <n v="-0.296225207933461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6328"/>
    <n v="3374"/>
    <n v="9702"/>
    <n v="0.65223665223665228"/>
    <n v="0.34776334776334777"/>
    <n v="0.30447330447330445"/>
    <x v="0"/>
  </r>
  <r>
    <n v="1036"/>
    <n v="2271"/>
    <n v="3468"/>
    <n v="0.29873125720876587"/>
    <n v="0.65484429065743943"/>
    <n v="-0.35611303344867357"/>
    <x v="1"/>
  </r>
  <r>
    <n v="988"/>
    <n v="1641"/>
    <n v="2744"/>
    <n v="0.36005830903790087"/>
    <n v="0.59803206997084546"/>
    <n v="-0.23797376093294462"/>
    <x v="1"/>
  </r>
  <r>
    <n v="186"/>
    <n v="271"/>
    <n v="478"/>
    <n v="0.38912133891213391"/>
    <n v="0.56694560669456062"/>
    <n v="-0.17782426778242677"/>
    <x v="1"/>
  </r>
  <r>
    <n v="363"/>
    <n v="404"/>
    <n v="790"/>
    <n v="0.45949367088607596"/>
    <n v="0.51139240506329109"/>
    <n v="-5.1898734177215189E-2"/>
    <x v="1"/>
  </r>
  <r>
    <n v="862"/>
    <n v="891"/>
    <n v="1809"/>
    <n v="0.47650635710337202"/>
    <n v="0.4925373134328358"/>
    <n v="-1.6030956329463792E-2"/>
    <x v="1"/>
  </r>
  <r>
    <n v="3265"/>
    <n v="5117"/>
    <n v="8674"/>
    <n v="0.37641226654369381"/>
    <n v="0.58992391053723769"/>
    <n v="-0.21351164399354391"/>
    <x v="1"/>
  </r>
  <r>
    <n v="1732"/>
    <n v="2289"/>
    <n v="4021"/>
    <n v="0.4307386222332753"/>
    <n v="0.5692613777667247"/>
    <n v="-0.13852275553344939"/>
    <x v="2"/>
  </r>
  <r>
    <n v="1431"/>
    <n v="1896"/>
    <n v="3327"/>
    <n v="0.43011722272317404"/>
    <n v="0.56988277727682601"/>
    <n v="-0.13976555455365194"/>
    <x v="3"/>
  </r>
  <r>
    <n v="1035"/>
    <n v="960"/>
    <n v="1995"/>
    <n v="0.51879699248120303"/>
    <n v="0.48120300751879697"/>
    <n v="3.7593984962406013E-2"/>
    <x v="2"/>
  </r>
  <r>
    <n v="713"/>
    <n v="1500"/>
    <n v="2293"/>
    <n v="0.31094635848233754"/>
    <n v="0.65416484954208465"/>
    <n v="-0.34321849105974706"/>
    <x v="1"/>
  </r>
  <r>
    <n v="581"/>
    <n v="301"/>
    <n v="916"/>
    <n v="0.63427947598253276"/>
    <n v="0.32860262008733626"/>
    <n v="0.3056768558951965"/>
    <x v="1"/>
  </r>
  <r>
    <n v="343"/>
    <n v="538"/>
    <n v="926"/>
    <n v="0.37041036717062636"/>
    <n v="0.58099352051835851"/>
    <n v="-0.21058315334773217"/>
    <x v="1"/>
  </r>
  <r>
    <n v="268"/>
    <n v="443"/>
    <n v="739"/>
    <n v="0.36265223274695535"/>
    <n v="0.59945872801082545"/>
    <n v="-0.2368064952638701"/>
    <x v="1"/>
  </r>
  <r>
    <n v="1138"/>
    <n v="1204"/>
    <n v="2469"/>
    <n v="0.46091535034426895"/>
    <n v="0.48764682057513165"/>
    <n v="-2.6731470230862697E-2"/>
    <x v="1"/>
  </r>
  <r>
    <n v="1076"/>
    <n v="2130"/>
    <n v="3330"/>
    <n v="0.32312312312312313"/>
    <n v="0.63963963963963966"/>
    <n v="-0.31651651651651652"/>
    <x v="1"/>
  </r>
  <r>
    <n v="787"/>
    <n v="1616"/>
    <n v="2515"/>
    <n v="0.3129224652087475"/>
    <n v="0.64254473161033798"/>
    <n v="-0.32962226640159048"/>
    <x v="1"/>
  </r>
  <r>
    <n v="2697"/>
    <n v="712"/>
    <n v="3409"/>
    <n v="0.79114109709592251"/>
    <n v="0.20885890290407744"/>
    <n v="0.58228219419184513"/>
    <x v="3"/>
  </r>
  <r>
    <n v="396"/>
    <n v="576"/>
    <n v="1000"/>
    <n v="0.39600000000000002"/>
    <n v="0.57599999999999996"/>
    <n v="-0.18"/>
    <x v="1"/>
  </r>
  <r>
    <n v="1333"/>
    <n v="2636"/>
    <n v="4139"/>
    <n v="0.32205846822904083"/>
    <n v="0.63686880889103648"/>
    <n v="-0.31481034066199565"/>
    <x v="1"/>
  </r>
  <r>
    <n v="334"/>
    <n v="374"/>
    <n v="755"/>
    <n v="0.4423841059602649"/>
    <n v="0.49536423841059601"/>
    <n v="-5.2980132450331126E-2"/>
    <x v="1"/>
  </r>
  <r>
    <n v="5872"/>
    <n v="8752"/>
    <n v="14624"/>
    <n v="0.40153172866520787"/>
    <n v="0.59846827133479208"/>
    <n v="-0.19693654266958424"/>
    <x v="2"/>
  </r>
  <r>
    <n v="3774"/>
    <n v="7526"/>
    <n v="11300"/>
    <n v="0.33398230088495573"/>
    <n v="0.66601769911504427"/>
    <n v="-0.33203539823008849"/>
    <x v="2"/>
  </r>
  <r>
    <n v="274"/>
    <n v="186"/>
    <n v="460"/>
    <n v="0.59565217391304348"/>
    <n v="0.40434782608695652"/>
    <n v="0.19130434782608696"/>
    <x v="2"/>
  </r>
  <r>
    <n v="1538"/>
    <n v="2764"/>
    <n v="4425"/>
    <n v="0.34757062146892653"/>
    <n v="0.62463276836158188"/>
    <n v="-0.27706214689265535"/>
    <x v="1"/>
  </r>
  <r>
    <n v="1001"/>
    <n v="1818"/>
    <n v="2911"/>
    <n v="0.34386808656818962"/>
    <n v="0.62452765372724151"/>
    <n v="-0.28065956715905188"/>
    <x v="1"/>
  </r>
  <r>
    <n v="953"/>
    <n v="1219"/>
    <n v="2172"/>
    <n v="0.43876611418047884"/>
    <n v="0.56123388581952116"/>
    <n v="-0.12246777163904236"/>
    <x v="3"/>
  </r>
  <r>
    <n v="391"/>
    <n v="581"/>
    <n v="972"/>
    <n v="0.40226337448559668"/>
    <n v="0.59773662551440332"/>
    <n v="-0.19547325102880658"/>
    <x v="4"/>
  </r>
  <r>
    <n v="1762"/>
    <n v="3041"/>
    <n v="4803"/>
    <n v="0.36685404955236312"/>
    <n v="0.63314595044763688"/>
    <n v="-0.26629190089527377"/>
    <x v="4"/>
  </r>
  <r>
    <n v="2761"/>
    <n v="1276"/>
    <n v="4037"/>
    <n v="0.68392370572207084"/>
    <n v="0.31607629427792916"/>
    <n v="0.36784741144414168"/>
    <x v="4"/>
  </r>
  <r>
    <n v="2298"/>
    <n v="3523"/>
    <n v="5821"/>
    <n v="0.39477752963408347"/>
    <n v="0.60522247036591648"/>
    <n v="-0.21044494073183301"/>
    <x v="5"/>
  </r>
  <r>
    <n v="873"/>
    <n v="994"/>
    <n v="1867"/>
    <n v="0.46759507230851632"/>
    <n v="0.53240492769148362"/>
    <n v="-6.4809855382967324E-2"/>
    <x v="4"/>
  </r>
  <r>
    <n v="1247"/>
    <n v="1833"/>
    <n v="3080"/>
    <n v="0.40487012987012988"/>
    <n v="0.59512987012987018"/>
    <n v="-0.19025974025974027"/>
    <x v="4"/>
  </r>
  <r>
    <n v="5703"/>
    <n v="6558"/>
    <n v="12376"/>
    <n v="0.46081124757595343"/>
    <n v="0.52989657401422108"/>
    <n v="-6.9085326438267619E-2"/>
    <x v="6"/>
  </r>
  <r>
    <n v="519"/>
    <n v="834"/>
    <n v="1353"/>
    <n v="0.38359201773835921"/>
    <n v="0.61640798226164084"/>
    <n v="-0.2328159645232816"/>
    <x v="4"/>
  </r>
  <r>
    <n v="4840"/>
    <n v="7643"/>
    <n v="12483"/>
    <n v="0.38772730914043096"/>
    <n v="0.61227269085956904"/>
    <n v="-0.22454538171913802"/>
    <x v="4"/>
  </r>
  <r>
    <n v="4440"/>
    <n v="6971"/>
    <n v="11411"/>
    <n v="0.38909823854175796"/>
    <n v="0.61090176145824204"/>
    <n v="-0.22180352291648409"/>
    <x v="4"/>
  </r>
  <r>
    <n v="1433"/>
    <n v="1389"/>
    <n v="2822"/>
    <n v="0.50779588944011345"/>
    <n v="0.49220411055988661"/>
    <n v="1.559177888022679E-2"/>
    <x v="4"/>
  </r>
  <r>
    <n v="2326"/>
    <n v="2953"/>
    <n v="5310"/>
    <n v="0.43804143126177025"/>
    <n v="0.55612052730696804"/>
    <n v="-0.11807909604519774"/>
    <x v="1"/>
  </r>
  <r>
    <n v="7120"/>
    <n v="9669"/>
    <n v="16789"/>
    <n v="0.42408719995234978"/>
    <n v="0.57591280004765022"/>
    <n v="-0.15182560009530049"/>
    <x v="5"/>
  </r>
  <r>
    <n v="2275"/>
    <n v="2885"/>
    <n v="5160"/>
    <n v="0.44089147286821706"/>
    <n v="0.55910852713178294"/>
    <n v="-0.11821705426356589"/>
    <x v="4"/>
  </r>
  <r>
    <n v="3482"/>
    <n v="6286"/>
    <n v="9768"/>
    <n v="0.35647010647010646"/>
    <n v="0.64352989352989354"/>
    <n v="-0.28705978705978707"/>
    <x v="2"/>
  </r>
  <r>
    <n v="11233"/>
    <n v="13994"/>
    <n v="25520"/>
    <n v="0.44016457680250781"/>
    <n v="0.54835423197492161"/>
    <n v="-0.10818965517241379"/>
    <x v="1"/>
  </r>
  <r>
    <n v="210"/>
    <n v="433"/>
    <n v="643"/>
    <n v="0.32659409020217728"/>
    <n v="0.67340590979782267"/>
    <n v="-0.34681181959564539"/>
    <x v="5"/>
  </r>
  <r>
    <n v="1651"/>
    <n v="2022"/>
    <n v="3728"/>
    <n v="0.44286480686695279"/>
    <n v="0.54238197424892709"/>
    <n v="-9.9517167381974247E-2"/>
    <x v="7"/>
  </r>
  <r>
    <n v="11367"/>
    <n v="12062"/>
    <n v="23429"/>
    <n v="0.48516795424473941"/>
    <n v="0.51483204575526054"/>
    <n v="-2.966409151052115E-2"/>
    <x v="2"/>
  </r>
  <r>
    <n v="142"/>
    <n v="186"/>
    <n v="328"/>
    <n v="0.43292682926829268"/>
    <n v="0.56707317073170727"/>
    <n v="-0.13414634146341464"/>
    <x v="2"/>
  </r>
  <r>
    <n v="6912"/>
    <n v="5616"/>
    <n v="12528"/>
    <n v="0.55172413793103448"/>
    <n v="0.44827586206896552"/>
    <n v="0.10344827586206896"/>
    <x v="2"/>
  </r>
  <r>
    <n v="4724"/>
    <n v="2034"/>
    <n v="6862"/>
    <n v="0.68842902943748174"/>
    <n v="0.29641503934712909"/>
    <n v="0.39201399009035265"/>
    <x v="7"/>
  </r>
  <r>
    <n v="668"/>
    <n v="1129"/>
    <n v="1808"/>
    <n v="0.36946902654867259"/>
    <n v="0.62444690265486724"/>
    <n v="-0.25497787610619471"/>
    <x v="1"/>
  </r>
  <r>
    <n v="1573"/>
    <n v="1756"/>
    <n v="3366"/>
    <n v="0.4673202614379085"/>
    <n v="0.52168746286393342"/>
    <n v="-5.4367201426024955E-2"/>
    <x v="1"/>
  </r>
  <r>
    <n v="353"/>
    <n v="228"/>
    <n v="581"/>
    <n v="0.60757314974182441"/>
    <n v="0.39242685025817559"/>
    <n v="0.21514629948364888"/>
    <x v="2"/>
  </r>
  <r>
    <n v="3365"/>
    <n v="2499"/>
    <n v="5864"/>
    <n v="0.57384038199181442"/>
    <n v="0.42615961800818553"/>
    <n v="0.14768076398362892"/>
    <x v="2"/>
  </r>
  <r>
    <n v="3253"/>
    <n v="5603"/>
    <n v="8856"/>
    <n v="0.36732158988256547"/>
    <n v="0.63267841011743453"/>
    <n v="-0.26535682023486901"/>
    <x v="5"/>
  </r>
  <r>
    <n v="1445"/>
    <n v="2068"/>
    <n v="3513"/>
    <n v="0.41132934813549671"/>
    <n v="0.58867065186450329"/>
    <n v="-0.17734130372900656"/>
    <x v="5"/>
  </r>
  <r>
    <n v="3740"/>
    <n v="4518"/>
    <n v="8258"/>
    <n v="0.45289416323565029"/>
    <n v="0.54710583676434976"/>
    <n v="-9.4211673528699441E-2"/>
    <x v="5"/>
  </r>
  <r>
    <n v="3230"/>
    <n v="4849"/>
    <n v="8182"/>
    <n v="0.39476900513321928"/>
    <n v="0.59264238572476169"/>
    <n v="-0.19787338059154241"/>
    <x v="7"/>
  </r>
  <r>
    <n v="7940"/>
    <n v="7602"/>
    <n v="15542"/>
    <n v="0.51087376142066654"/>
    <n v="0.48912623857933341"/>
    <n v="2.1747522841333161E-2"/>
    <x v="5"/>
  </r>
  <r>
    <n v="1290"/>
    <n v="1352"/>
    <n v="2642"/>
    <n v="0.4882664647993944"/>
    <n v="0.5117335352006056"/>
    <n v="-2.3467070401211203E-2"/>
    <x v="5"/>
  </r>
  <r>
    <n v="1641"/>
    <n v="1935"/>
    <n v="3576"/>
    <n v="0.45889261744966442"/>
    <n v="0.54110738255033553"/>
    <n v="-8.2214765100671147E-2"/>
    <x v="5"/>
  </r>
  <r>
    <n v="1779"/>
    <n v="3015"/>
    <n v="4794"/>
    <n v="0.37108886107634542"/>
    <n v="0.62891113892365458"/>
    <n v="-0.25782227784730916"/>
    <x v="5"/>
  </r>
  <r>
    <n v="3462"/>
    <n v="4268"/>
    <n v="7730"/>
    <n v="0.44786545924967658"/>
    <n v="0.55213454075032342"/>
    <n v="-0.10426908150064683"/>
    <x v="5"/>
  </r>
  <r>
    <n v="358.19573463710697"/>
    <n v="241.37368287954141"/>
    <n v="607.43075107477023"/>
    <n v="0.5896898271997687"/>
    <n v="0.39736823078591571"/>
    <n v="0.19232159641385299"/>
    <x v="7"/>
  </r>
  <r>
    <n v="5130"/>
    <n v="3748"/>
    <n v="8878"/>
    <n v="0.57783284523541334"/>
    <n v="0.42216715476458661"/>
    <n v="0.15566569047082676"/>
    <x v="5"/>
  </r>
  <r>
    <n v="7294"/>
    <n v="5938"/>
    <n v="13232"/>
    <n v="0.55123941958887546"/>
    <n v="0.44876058041112454"/>
    <n v="0.10247883917775091"/>
    <x v="5"/>
  </r>
  <r>
    <n v="9471.2747252747267"/>
    <n v="1631.3516483516485"/>
    <n v="11102.626373626374"/>
    <n v="0.85306614908461431"/>
    <n v="0.14693385091538583"/>
    <n v="0.7061322981692284"/>
    <x v="8"/>
  </r>
  <r>
    <n v="11448"/>
    <n v="10790"/>
    <n v="22238"/>
    <n v="0.51479449590790538"/>
    <n v="0.48520550409209462"/>
    <n v="2.9588991815810775E-2"/>
    <x v="5"/>
  </r>
  <r>
    <n v="407"/>
    <n v="303"/>
    <n v="723"/>
    <n v="0.56293222683264177"/>
    <n v="0.41908713692946059"/>
    <n v="0.14384508990318118"/>
    <x v="7"/>
  </r>
  <r>
    <n v="412"/>
    <n v="521"/>
    <n v="998"/>
    <n v="0.41282565130260523"/>
    <n v="0.52204408817635273"/>
    <n v="-0.10921843687374749"/>
    <x v="1"/>
  </r>
  <r>
    <n v="428"/>
    <n v="1182"/>
    <n v="1670"/>
    <n v="0.2562874251497006"/>
    <n v="0.7077844311377246"/>
    <n v="-0.45149700598802395"/>
    <x v="1"/>
  </r>
  <r>
    <n v="1020"/>
    <n v="1488"/>
    <n v="2583"/>
    <n v="0.39488966318234608"/>
    <n v="0.57607433217189319"/>
    <n v="-0.18118466898954705"/>
    <x v="1"/>
  </r>
  <r>
    <n v="346"/>
    <n v="842"/>
    <n v="1231"/>
    <n v="0.28107229894394803"/>
    <n v="0.6839967506092608"/>
    <n v="-0.40292445166531277"/>
    <x v="1"/>
  </r>
  <r>
    <n v="1534"/>
    <n v="2234"/>
    <n v="3936"/>
    <n v="0.38973577235772355"/>
    <n v="0.56758130081300817"/>
    <n v="-0.17784552845528456"/>
    <x v="1"/>
  </r>
  <r>
    <n v="2385"/>
    <n v="2251"/>
    <n v="4794"/>
    <n v="0.49749687108886109"/>
    <n v="0.4695452649144764"/>
    <n v="2.7951606174384646E-2"/>
    <x v="1"/>
  </r>
  <r>
    <n v="546"/>
    <n v="886"/>
    <n v="1495"/>
    <n v="0.36521739130434783"/>
    <n v="0.59264214046822739"/>
    <n v="-0.2274247491638795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3454"/>
    <n v="1944"/>
    <n v="5483"/>
    <n v="0.62994710924676267"/>
    <n v="0.35455042859748315"/>
    <n v="0.27539668064927958"/>
    <x v="0"/>
  </r>
  <r>
    <n v="568"/>
    <n v="1234"/>
    <n v="1833"/>
    <n v="0.3098745226404801"/>
    <n v="0.6732133115111838"/>
    <n v="-0.36333878887070375"/>
    <x v="1"/>
  </r>
  <r>
    <n v="504"/>
    <n v="920"/>
    <n v="1458"/>
    <n v="0.34567901234567899"/>
    <n v="0.63100137174211246"/>
    <n v="-0.28532235939643347"/>
    <x v="1"/>
  </r>
  <r>
    <n v="107"/>
    <n v="144"/>
    <n v="257"/>
    <n v="0.41634241245136189"/>
    <n v="0.56031128404669261"/>
    <n v="-0.14396887159533073"/>
    <x v="1"/>
  </r>
  <r>
    <n v="192"/>
    <n v="223"/>
    <n v="421"/>
    <n v="0.45605700712589076"/>
    <n v="0.52969121140142517"/>
    <n v="-7.3634204275534437E-2"/>
    <x v="1"/>
  </r>
  <r>
    <n v="434"/>
    <n v="492"/>
    <n v="948"/>
    <n v="0.4578059071729958"/>
    <n v="0.51898734177215189"/>
    <n v="-6.118143459915612E-2"/>
    <x v="1"/>
  </r>
  <r>
    <n v="1686"/>
    <n v="2833"/>
    <n v="4602"/>
    <n v="0.3663624511082138"/>
    <n v="0.61560191221208171"/>
    <n v="-0.24923946110386788"/>
    <x v="1"/>
  </r>
  <r>
    <n v="892"/>
    <n v="1153"/>
    <n v="2076"/>
    <n v="0.4296724470134875"/>
    <n v="0.55539499036608864"/>
    <n v="-0.12572254335260116"/>
    <x v="2"/>
  </r>
  <r>
    <n v="692"/>
    <n v="1043"/>
    <n v="1783"/>
    <n v="0.38810992708917552"/>
    <n v="0.58496915311273134"/>
    <n v="-0.19685922602355579"/>
    <x v="3"/>
  </r>
  <r>
    <n v="524"/>
    <n v="477"/>
    <n v="1049"/>
    <n v="0.49952335557673977"/>
    <n v="0.45471877979027647"/>
    <n v="4.4804575786463297E-2"/>
    <x v="2"/>
  </r>
  <r>
    <n v="380"/>
    <n v="804"/>
    <n v="1210"/>
    <n v="0.31404958677685951"/>
    <n v="0.6644628099173554"/>
    <n v="-0.35041322314049589"/>
    <x v="1"/>
  </r>
  <r>
    <n v="314"/>
    <n v="167"/>
    <n v="487"/>
    <n v="0.64476386036960986"/>
    <n v="0.34291581108829566"/>
    <n v="0.30184804928131415"/>
    <x v="1"/>
  </r>
  <r>
    <n v="181"/>
    <n v="308"/>
    <n v="508"/>
    <n v="0.35629921259842517"/>
    <n v="0.60629921259842523"/>
    <n v="-0.25"/>
    <x v="1"/>
  </r>
  <r>
    <n v="135"/>
    <n v="254"/>
    <n v="396"/>
    <n v="0.34090909090909088"/>
    <n v="0.64141414141414144"/>
    <n v="-0.3005050505050505"/>
    <x v="1"/>
  </r>
  <r>
    <n v="579"/>
    <n v="698"/>
    <n v="1313"/>
    <n v="0.44097486671744096"/>
    <n v="0.53160700685453166"/>
    <n v="-9.063214013709063E-2"/>
    <x v="1"/>
  </r>
  <r>
    <n v="573"/>
    <n v="1164"/>
    <n v="1775"/>
    <n v="0.32281690140845071"/>
    <n v="0.65577464788732398"/>
    <n v="-0.33295774647887322"/>
    <x v="1"/>
  </r>
  <r>
    <n v="425"/>
    <n v="878"/>
    <n v="1335"/>
    <n v="0.31835205992509363"/>
    <n v="0.65767790262172288"/>
    <n v="-0.33932584269662919"/>
    <x v="1"/>
  </r>
  <r>
    <n v="1373"/>
    <n v="376"/>
    <n v="1793"/>
    <n v="0.76575571667596209"/>
    <n v="0.20970440602342444"/>
    <n v="0.55605131065253766"/>
    <x v="3"/>
  </r>
  <r>
    <n v="202"/>
    <n v="314"/>
    <n v="528"/>
    <n v="0.38257575757575757"/>
    <n v="0.59469696969696972"/>
    <n v="-0.21212121212121213"/>
    <x v="1"/>
  </r>
  <r>
    <n v="701"/>
    <n v="1460"/>
    <n v="2212"/>
    <n v="0.31690777576853524"/>
    <n v="0.66003616636528029"/>
    <n v="-0.34312839059674505"/>
    <x v="1"/>
  </r>
  <r>
    <n v="189"/>
    <n v="195"/>
    <n v="399"/>
    <n v="0.47368421052631576"/>
    <n v="0.48872180451127817"/>
    <n v="-1.5037593984962405E-2"/>
    <x v="1"/>
  </r>
  <r>
    <n v="3032"/>
    <n v="4499"/>
    <n v="7673"/>
    <n v="0.39515183109605106"/>
    <n v="0.58634171771145571"/>
    <n v="-0.19118988661540467"/>
    <x v="2"/>
  </r>
  <r>
    <n v="1997"/>
    <n v="3830"/>
    <n v="5939"/>
    <n v="0.33625189425829266"/>
    <n v="0.64488971207273948"/>
    <n v="-0.30863781781444688"/>
    <x v="2"/>
  </r>
  <r>
    <n v="137"/>
    <n v="98"/>
    <n v="243"/>
    <n v="0.56378600823045266"/>
    <n v="0.40329218106995884"/>
    <n v="0.16049382716049382"/>
    <x v="2"/>
  </r>
  <r>
    <n v="819"/>
    <n v="1495"/>
    <n v="2347"/>
    <n v="0.34895611418832551"/>
    <n v="0.63698338304218149"/>
    <n v="-0.28802726885385599"/>
    <x v="1"/>
  </r>
  <r>
    <n v="555"/>
    <n v="980"/>
    <n v="1568"/>
    <n v="0.35395408163265307"/>
    <n v="0.625"/>
    <n v="-0.27104591836734693"/>
    <x v="1"/>
  </r>
  <r>
    <n v="506"/>
    <n v="669"/>
    <n v="1197"/>
    <n v="0.42272347535505428"/>
    <n v="0.55889724310776945"/>
    <n v="-0.13617376775271511"/>
    <x v="3"/>
  </r>
  <r>
    <n v="201"/>
    <n v="335"/>
    <n v="545"/>
    <n v="0.3688073394495413"/>
    <n v="0.61467889908256879"/>
    <n v="-0.24587155963302754"/>
    <x v="4"/>
  </r>
  <r>
    <n v="912"/>
    <n v="1626"/>
    <n v="2584"/>
    <n v="0.35294117647058826"/>
    <n v="0.62925696594427249"/>
    <n v="-0.27631578947368424"/>
    <x v="4"/>
  </r>
  <r>
    <n v="1657"/>
    <n v="719"/>
    <n v="2432"/>
    <n v="0.68133223684210531"/>
    <n v="0.29564144736842107"/>
    <n v="0.38569078947368424"/>
    <x v="4"/>
  </r>
  <r>
    <n v="1247"/>
    <n v="1836"/>
    <n v="3232"/>
    <n v="0.38582920792079206"/>
    <n v="0.56806930693069302"/>
    <n v="-0.18224009900990099"/>
    <x v="5"/>
  </r>
  <r>
    <n v="457"/>
    <n v="539"/>
    <n v="1026"/>
    <n v="0.44541910331384016"/>
    <n v="0.52534113060428855"/>
    <n v="-7.9922027290448339E-2"/>
    <x v="4"/>
  </r>
  <r>
    <n v="653"/>
    <n v="1010"/>
    <n v="1696"/>
    <n v="0.38502358490566035"/>
    <n v="0.59551886792452835"/>
    <n v="-0.21049528301886791"/>
    <x v="4"/>
  </r>
  <r>
    <n v="2972"/>
    <n v="3663"/>
    <n v="6789"/>
    <n v="0.43776697599057296"/>
    <n v="0.53954927087936366"/>
    <n v="-0.10178229488879069"/>
    <x v="6"/>
  </r>
  <r>
    <n v="296"/>
    <n v="487"/>
    <n v="800"/>
    <n v="0.37"/>
    <n v="0.60875000000000001"/>
    <n v="-0.23874999999999999"/>
    <x v="4"/>
  </r>
  <r>
    <n v="2557"/>
    <n v="4285"/>
    <n v="6983"/>
    <n v="0.36617499641987683"/>
    <n v="0.61363310897894885"/>
    <n v="-0.24745811255907202"/>
    <x v="4"/>
  </r>
  <r>
    <n v="2282"/>
    <n v="3814"/>
    <n v="6185"/>
    <n v="0.36895715440582055"/>
    <n v="0.6166531932093775"/>
    <n v="-0.24769603880355701"/>
    <x v="4"/>
  </r>
  <r>
    <n v="757"/>
    <n v="761"/>
    <n v="1545"/>
    <n v="0.48996763754045308"/>
    <n v="0.4925566343042071"/>
    <n v="-2.5889967637540453E-3"/>
    <x v="4"/>
  </r>
  <r>
    <n v="1187"/>
    <n v="1531"/>
    <n v="2787"/>
    <n v="0.42590599210620739"/>
    <n v="0.54933620380337278"/>
    <n v="-0.12343021169716541"/>
    <x v="1"/>
  </r>
  <r>
    <n v="3774"/>
    <n v="4829"/>
    <n v="8768"/>
    <n v="0.43042883211678834"/>
    <n v="0.55075273722627738"/>
    <n v="-0.12032390510948905"/>
    <x v="5"/>
  </r>
  <r>
    <n v="1142"/>
    <n v="1529"/>
    <n v="2714"/>
    <n v="0.42078113485630064"/>
    <n v="0.56337509211495951"/>
    <n v="-0.14259395725865881"/>
    <x v="4"/>
  </r>
  <r>
    <n v="1856"/>
    <n v="3105"/>
    <n v="5065"/>
    <n v="0.36643632773938795"/>
    <n v="0.61303060217176708"/>
    <n v="-0.24659427443237908"/>
    <x v="2"/>
  </r>
  <r>
    <n v="5802"/>
    <n v="7406"/>
    <n v="13496"/>
    <n v="0.42990515708358035"/>
    <n v="0.54875518672199175"/>
    <n v="-0.11885002963841138"/>
    <x v="1"/>
  </r>
  <r>
    <n v="115"/>
    <n v="218"/>
    <n v="338"/>
    <n v="0.34023668639053256"/>
    <n v="0.6449704142011834"/>
    <n v="-0.30473372781065089"/>
    <x v="5"/>
  </r>
  <r>
    <n v="846"/>
    <n v="1074"/>
    <n v="1976"/>
    <n v="0.42813765182186236"/>
    <n v="0.54352226720647778"/>
    <n v="-0.11538461538461539"/>
    <x v="7"/>
  </r>
  <r>
    <n v="5769"/>
    <n v="6134"/>
    <n v="12156"/>
    <n v="0.47458045409674238"/>
    <n v="0.50460677854557423"/>
    <n v="-3.0026324448831854E-2"/>
    <x v="2"/>
  </r>
  <r>
    <n v="74"/>
    <n v="90"/>
    <n v="176"/>
    <n v="0.42045454545454547"/>
    <n v="0.51136363636363635"/>
    <n v="-9.0909090909090912E-2"/>
    <x v="2"/>
  </r>
  <r>
    <n v="3570"/>
    <n v="2729"/>
    <n v="6429"/>
    <n v="0.5552963135790947"/>
    <n v="0.42448281225696066"/>
    <n v="0.13081350132213407"/>
    <x v="2"/>
  </r>
  <r>
    <n v="2496"/>
    <n v="1085"/>
    <n v="3678"/>
    <n v="0.67862969004893969"/>
    <n v="0.2949972811310495"/>
    <n v="0.38363240891789013"/>
    <x v="7"/>
  </r>
  <r>
    <n v="354"/>
    <n v="597"/>
    <n v="962"/>
    <n v="0.367983367983368"/>
    <n v="0.62058212058212059"/>
    <n v="-0.25259875259875259"/>
    <x v="1"/>
  </r>
  <r>
    <n v="781"/>
    <n v="977"/>
    <n v="1811"/>
    <n v="0.43125345113197128"/>
    <n v="0.5394809497515185"/>
    <n v="-0.10822749861954721"/>
    <x v="1"/>
  </r>
  <r>
    <n v="184"/>
    <n v="107"/>
    <n v="301"/>
    <n v="0.61129568106312293"/>
    <n v="0.35548172757475083"/>
    <n v="0.2558139534883721"/>
    <x v="2"/>
  </r>
  <r>
    <n v="1737"/>
    <n v="1269"/>
    <n v="3101"/>
    <n v="0.56014188971299583"/>
    <n v="0.40922283134472753"/>
    <n v="0.1509190583682683"/>
    <x v="2"/>
  </r>
  <r>
    <n v="1739"/>
    <n v="2832"/>
    <n v="4658"/>
    <n v="0.37333619579218547"/>
    <n v="0.60798626019750968"/>
    <n v="-0.23465006440532418"/>
    <x v="5"/>
  </r>
  <r>
    <n v="811"/>
    <n v="987"/>
    <n v="1850"/>
    <n v="0.4383783783783784"/>
    <n v="0.5335135135135135"/>
    <n v="-9.5135135135135135E-2"/>
    <x v="5"/>
  </r>
  <r>
    <n v="2076"/>
    <n v="2173"/>
    <n v="4403"/>
    <n v="0.47149670679082445"/>
    <n v="0.49352714058596414"/>
    <n v="-2.2030433795139678E-2"/>
    <x v="5"/>
  </r>
  <r>
    <n v="1734"/>
    <n v="2688"/>
    <n v="4539"/>
    <n v="0.38202247191011235"/>
    <n v="0.59220092531394586"/>
    <n v="-0.21017845340383345"/>
    <x v="7"/>
  </r>
  <r>
    <n v="4433"/>
    <n v="3598"/>
    <n v="8238"/>
    <n v="0.53811604758436515"/>
    <n v="0.43675649429473173"/>
    <n v="0.10135955328963341"/>
    <x v="5"/>
  </r>
  <r>
    <n v="698"/>
    <n v="654"/>
    <n v="1403"/>
    <n v="0.49750534568781185"/>
    <n v="0.46614397719173201"/>
    <n v="3.1361368496079831E-2"/>
    <x v="5"/>
  </r>
  <r>
    <n v="912"/>
    <n v="1065"/>
    <n v="2025"/>
    <n v="0.45037037037037037"/>
    <n v="0.52592592592592591"/>
    <n v="-7.5555555555555556E-2"/>
    <x v="5"/>
  </r>
  <r>
    <n v="1020"/>
    <n v="1443"/>
    <n v="2502"/>
    <n v="0.407673860911271"/>
    <n v="0.5767386091127098"/>
    <n v="-0.16906474820143885"/>
    <x v="5"/>
  </r>
  <r>
    <n v="1937"/>
    <n v="1968"/>
    <n v="4016"/>
    <n v="0.48232071713147412"/>
    <n v="0.49003984063745021"/>
    <n v="-7.7191235059760957E-3"/>
    <x v="5"/>
  </r>
  <r>
    <n v="190.20913765489337"/>
    <n v="127.45022338362976"/>
    <n v="324.7740874989463"/>
    <n v="0.5856659905341447"/>
    <n v="0.39242731575388773"/>
    <n v="0.19323867478025697"/>
    <x v="7"/>
  </r>
  <r>
    <n v="2849"/>
    <n v="1830"/>
    <n v="4766"/>
    <n v="0.59777591271506503"/>
    <n v="0.38396978598405374"/>
    <n v="0.21380612673101132"/>
    <x v="5"/>
  </r>
  <r>
    <n v="3886"/>
    <n v="2891"/>
    <n v="6889"/>
    <n v="0.56408767600522569"/>
    <n v="0.41965452170126288"/>
    <n v="0.14443315430396284"/>
    <x v="5"/>
  </r>
  <r>
    <n v="5352.4175824175827"/>
    <n v="1927.2197802197804"/>
    <n v="7455.527472527473"/>
    <n v="0.71791266307319734"/>
    <n v="0.2584954300445278"/>
    <n v="0.4594172330286696"/>
    <x v="8"/>
  </r>
  <r>
    <n v="6491"/>
    <n v="4978"/>
    <n v="11640"/>
    <n v="0.55764604810996565"/>
    <n v="0.42766323024054981"/>
    <n v="0.12998281786941582"/>
    <x v="5"/>
  </r>
  <r>
    <n v="213"/>
    <n v="199"/>
    <n v="419"/>
    <n v="0.50835322195704058"/>
    <n v="0.47494033412887826"/>
    <n v="3.3412887828162291E-2"/>
    <x v="7"/>
  </r>
  <r>
    <n v="242"/>
    <n v="343"/>
    <n v="606"/>
    <n v="0.39933993399339934"/>
    <n v="0.56600660066006603"/>
    <n v="-0.16666666666666666"/>
    <x v="1"/>
  </r>
  <r>
    <n v="248"/>
    <n v="691"/>
    <n v="962"/>
    <n v="0.25779625779625781"/>
    <n v="0.71829521829521825"/>
    <n v="-0.4604989604989605"/>
    <x v="1"/>
  </r>
  <r>
    <n v="567"/>
    <n v="859"/>
    <n v="1464"/>
    <n v="0.38729508196721313"/>
    <n v="0.58674863387978138"/>
    <n v="-0.19945355191256831"/>
    <x v="1"/>
  </r>
  <r>
    <n v="201"/>
    <n v="499"/>
    <n v="724"/>
    <n v="0.27762430939226518"/>
    <n v="0.68922651933701662"/>
    <n v="-0.41160220994475138"/>
    <x v="1"/>
  </r>
  <r>
    <n v="881"/>
    <n v="1283"/>
    <n v="2234"/>
    <n v="0.39435989256938225"/>
    <n v="0.57430617726051925"/>
    <n v="-0.17994628469113697"/>
    <x v="1"/>
  </r>
  <r>
    <n v="1345"/>
    <n v="1329"/>
    <n v="2793"/>
    <n v="0.4815610454708199"/>
    <n v="0.47583243823845328"/>
    <n v="5.7286072323666313E-3"/>
    <x v="1"/>
  </r>
  <r>
    <n v="316"/>
    <n v="522"/>
    <n v="864"/>
    <n v="0.36574074074074076"/>
    <n v="0.60416666666666663"/>
    <n v="-0.23842592592592593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4841"/>
    <n v="2484"/>
    <n v="7325"/>
    <n v="0.66088737201365189"/>
    <n v="0.33911262798634811"/>
    <n v="0.32177474402730377"/>
    <x v="0"/>
  </r>
  <r>
    <n v="720"/>
    <n v="1694"/>
    <n v="2414"/>
    <n v="0.29826014913007459"/>
    <n v="0.70173985086992541"/>
    <n v="-0.40347970173985087"/>
    <x v="1"/>
  </r>
  <r>
    <n v="849"/>
    <n v="1292"/>
    <n v="2141"/>
    <n v="0.39654367118169082"/>
    <n v="0.60345632881830924"/>
    <n v="-0.2069126576366184"/>
    <x v="1"/>
  </r>
  <r>
    <n v="117"/>
    <n v="225"/>
    <n v="342"/>
    <n v="0.34210526315789475"/>
    <n v="0.65789473684210531"/>
    <n v="-0.31578947368421051"/>
    <x v="1"/>
  </r>
  <r>
    <n v="307"/>
    <n v="301"/>
    <n v="608"/>
    <n v="0.50493421052631582"/>
    <n v="0.49506578947368424"/>
    <n v="9.8684210526315784E-3"/>
    <x v="1"/>
  </r>
  <r>
    <n v="960"/>
    <n v="911"/>
    <n v="1871"/>
    <n v="0.51309460181721001"/>
    <n v="0.48690539818278994"/>
    <n v="2.6189203634420097E-2"/>
    <x v="1"/>
  </r>
  <r>
    <n v="2679"/>
    <n v="4068"/>
    <n v="6747"/>
    <n v="0.39706536238328144"/>
    <n v="0.60293463761671851"/>
    <n v="-0.20586927523343709"/>
    <x v="1"/>
  </r>
  <r>
    <n v="1499"/>
    <n v="1728"/>
    <n v="3227"/>
    <n v="0.46451812829253175"/>
    <n v="0.53548187170746819"/>
    <n v="-7.096374341493647E-2"/>
    <x v="2"/>
  </r>
  <r>
    <n v="1234"/>
    <n v="884"/>
    <n v="2340"/>
    <n v="0.52735042735042736"/>
    <n v="0.37777777777777777"/>
    <n v="0.14957264957264957"/>
    <x v="3"/>
  </r>
  <r>
    <n v="930"/>
    <n v="870"/>
    <n v="1800"/>
    <n v="0.51666666666666672"/>
    <n v="0.48333333333333334"/>
    <n v="3.3333333333333333E-2"/>
    <x v="2"/>
  </r>
  <r>
    <n v="520"/>
    <n v="1210"/>
    <n v="1730"/>
    <n v="0.30057803468208094"/>
    <n v="0.69942196531791911"/>
    <n v="-0.39884393063583817"/>
    <x v="1"/>
  </r>
  <r>
    <n v="501"/>
    <n v="305"/>
    <n v="806"/>
    <n v="0.62158808933002485"/>
    <n v="0.3784119106699752"/>
    <n v="0.24317617866004962"/>
    <x v="1"/>
  </r>
  <r>
    <n v="263"/>
    <n v="461"/>
    <n v="724"/>
    <n v="0.36325966850828728"/>
    <n v="0.63674033149171272"/>
    <n v="-0.27348066298342544"/>
    <x v="1"/>
  </r>
  <r>
    <n v="178"/>
    <n v="383"/>
    <n v="561"/>
    <n v="0.3172905525846702"/>
    <n v="0.6827094474153298"/>
    <n v="-0.36541889483065954"/>
    <x v="1"/>
  </r>
  <r>
    <n v="773"/>
    <n v="957"/>
    <n v="1730"/>
    <n v="0.44682080924855494"/>
    <n v="0.55317919075144506"/>
    <n v="-0.10635838150289018"/>
    <x v="1"/>
  </r>
  <r>
    <n v="844"/>
    <n v="1855"/>
    <n v="2699"/>
    <n v="0.31270841052241571"/>
    <n v="0.68729158947758429"/>
    <n v="-0.37458317895516857"/>
    <x v="1"/>
  </r>
  <r>
    <n v="552"/>
    <n v="1314"/>
    <n v="1866"/>
    <n v="0.29581993569131831"/>
    <n v="0.70418006430868163"/>
    <n v="-0.40836012861736337"/>
    <x v="1"/>
  </r>
  <r>
    <n v="2276"/>
    <n v="325"/>
    <n v="2762"/>
    <n v="0.82404055032585088"/>
    <n v="0.11766835626357712"/>
    <n v="0.7063721940622737"/>
    <x v="3"/>
  </r>
  <r>
    <n v="345"/>
    <n v="528"/>
    <n v="873"/>
    <n v="0.3951890034364261"/>
    <n v="0.60481099656357384"/>
    <n v="-0.20962199312714777"/>
    <x v="1"/>
  </r>
  <r>
    <n v="1053"/>
    <n v="1972"/>
    <n v="3025"/>
    <n v="0.348099173553719"/>
    <n v="0.651900826446281"/>
    <n v="-0.303801652892562"/>
    <x v="1"/>
  </r>
  <r>
    <n v="287"/>
    <n v="367"/>
    <n v="654"/>
    <n v="0.43883792048929665"/>
    <n v="0.5611620795107034"/>
    <n v="-0.12232415902140673"/>
    <x v="1"/>
  </r>
  <r>
    <n v="5667"/>
    <n v="7376"/>
    <n v="13043"/>
    <n v="0.43448593115080886"/>
    <n v="0.56551406884919109"/>
    <n v="-0.13102813769838229"/>
    <x v="2"/>
  </r>
  <r>
    <n v="3365"/>
    <n v="5856"/>
    <n v="9221"/>
    <n v="0.36492788200845894"/>
    <n v="0.63507211799154106"/>
    <n v="-0.27014423598308207"/>
    <x v="2"/>
  </r>
  <r>
    <n v="231"/>
    <n v="151"/>
    <n v="382"/>
    <n v="0.60471204188481675"/>
    <n v="0.39528795811518325"/>
    <n v="0.20942408376963351"/>
    <x v="2"/>
  </r>
  <r>
    <n v="1381"/>
    <n v="2213"/>
    <n v="3594"/>
    <n v="0.38425153032832499"/>
    <n v="0.61574846967167507"/>
    <n v="-0.23149693934335003"/>
    <x v="1"/>
  </r>
  <r>
    <n v="886"/>
    <n v="1378"/>
    <n v="2264"/>
    <n v="0.39134275618374559"/>
    <n v="0.60865724381625441"/>
    <n v="-0.21731448763250882"/>
    <x v="1"/>
  </r>
  <r>
    <n v="768"/>
    <n v="524"/>
    <n v="1417"/>
    <n v="0.54199011997177138"/>
    <n v="0.36979534227240651"/>
    <n v="0.17219477769936486"/>
    <x v="3"/>
  </r>
  <r>
    <n v="336"/>
    <n v="505"/>
    <n v="841"/>
    <n v="0.39952437574316291"/>
    <n v="0.60047562425683709"/>
    <n v="-0.20095124851367419"/>
    <x v="4"/>
  </r>
  <r>
    <n v="1710"/>
    <n v="2687"/>
    <n v="4397"/>
    <n v="0.38890152376620424"/>
    <n v="0.61109847623379576"/>
    <n v="-0.22219695246759155"/>
    <x v="4"/>
  </r>
  <r>
    <n v="3445"/>
    <n v="1482"/>
    <n v="4927"/>
    <n v="0.69920844327176779"/>
    <n v="0.30079155672823221"/>
    <n v="0.39841688654353563"/>
    <x v="4"/>
  </r>
  <r>
    <n v="2207"/>
    <n v="3516"/>
    <n v="5876"/>
    <n v="0.37559564329475836"/>
    <n v="0.59836623553437718"/>
    <n v="-0.22277059223961879"/>
    <x v="5"/>
  </r>
  <r>
    <n v="750"/>
    <n v="1177"/>
    <n v="1927"/>
    <n v="0.38920601971977165"/>
    <n v="0.61079398028022835"/>
    <n v="-0.22158796056045668"/>
    <x v="4"/>
  </r>
  <r>
    <n v="895"/>
    <n v="1630"/>
    <n v="2525"/>
    <n v="0.35445544554455444"/>
    <n v="0.64554455445544556"/>
    <n v="-0.29108910891089107"/>
    <x v="4"/>
  </r>
  <r>
    <n v="3942"/>
    <n v="5354"/>
    <n v="9296"/>
    <n v="0.42405335628227192"/>
    <n v="0.57594664371772808"/>
    <n v="-0.1518932874354561"/>
    <x v="6"/>
  </r>
  <r>
    <n v="420"/>
    <n v="654"/>
    <n v="1074"/>
    <n v="0.39106145251396646"/>
    <n v="0.60893854748603349"/>
    <n v="-0.21787709497206703"/>
    <x v="4"/>
  </r>
  <r>
    <n v="3940"/>
    <n v="6600"/>
    <n v="10540"/>
    <n v="0.37381404174573057"/>
    <n v="0.62618595825426948"/>
    <n v="-0.25237191650853891"/>
    <x v="4"/>
  </r>
  <r>
    <n v="3999"/>
    <n v="5758"/>
    <n v="9757"/>
    <n v="0.40985958798811112"/>
    <n v="0.59014041201188894"/>
    <n v="-0.18028082402377779"/>
    <x v="4"/>
  </r>
  <r>
    <n v="1163"/>
    <n v="1300"/>
    <n v="2463"/>
    <n v="0.47218838814453917"/>
    <n v="0.52781161185546077"/>
    <n v="-5.562322371092164E-2"/>
    <x v="4"/>
  </r>
  <r>
    <n v="1924"/>
    <n v="2430"/>
    <n v="4354"/>
    <n v="0.44189251263206247"/>
    <n v="0.55810748736793758"/>
    <n v="-0.11621497473587505"/>
    <x v="1"/>
  </r>
  <r>
    <n v="6452"/>
    <n v="7880"/>
    <n v="14658"/>
    <n v="0.44016919088552325"/>
    <n v="0.53759039432391864"/>
    <n v="-9.7421203438395415E-2"/>
    <x v="5"/>
  </r>
  <r>
    <n v="2005"/>
    <n v="2581"/>
    <n v="4586"/>
    <n v="0.43720017444395987"/>
    <n v="0.56279982555604013"/>
    <n v="-0.12559965111208024"/>
    <x v="4"/>
  </r>
  <r>
    <n v="2964"/>
    <n v="4475"/>
    <n v="7439"/>
    <n v="0.39844065062508399"/>
    <n v="0.60155934937491595"/>
    <n v="-0.20311869874983196"/>
    <x v="2"/>
  </r>
  <r>
    <n v="9595"/>
    <n v="12724"/>
    <n v="22319"/>
    <n v="0.42990277342174826"/>
    <n v="0.57009722657825168"/>
    <n v="-0.14019445315650342"/>
    <x v="1"/>
  </r>
  <r>
    <n v="167"/>
    <n v="353"/>
    <n v="533"/>
    <n v="0.31332082551594748"/>
    <n v="0.66228893058161353"/>
    <n v="-0.34896810506566606"/>
    <x v="5"/>
  </r>
  <r>
    <n v="1381"/>
    <n v="839"/>
    <n v="2220"/>
    <n v="0.62207207207207205"/>
    <n v="0.37792792792792795"/>
    <n v="0.24414414414414415"/>
    <x v="7"/>
  </r>
  <r>
    <n v="9413"/>
    <n v="9277"/>
    <n v="18690"/>
    <n v="0.50363830925628683"/>
    <n v="0.49636169074371322"/>
    <n v="7.276618512573569E-3"/>
    <x v="2"/>
  </r>
  <r>
    <n v="119"/>
    <n v="159"/>
    <n v="278"/>
    <n v="0.42805755395683454"/>
    <n v="0.57194244604316546"/>
    <n v="-0.14388489208633093"/>
    <x v="2"/>
  </r>
  <r>
    <n v="5596"/>
    <n v="3878"/>
    <n v="9474"/>
    <n v="0.59066919991555833"/>
    <n v="0.40933080008444162"/>
    <n v="0.18133839983111674"/>
    <x v="2"/>
  </r>
  <r>
    <n v="3698"/>
    <n v="732"/>
    <n v="4430"/>
    <n v="0.83476297968397295"/>
    <n v="0.16523702031602708"/>
    <n v="0.66952595936794579"/>
    <x v="7"/>
  </r>
  <r>
    <n v="486"/>
    <n v="891"/>
    <n v="1377"/>
    <n v="0.35294117647058826"/>
    <n v="0.6470588235294118"/>
    <n v="-0.29411764705882354"/>
    <x v="1"/>
  </r>
  <r>
    <n v="1320"/>
    <n v="1830"/>
    <n v="3150"/>
    <n v="0.41904761904761906"/>
    <n v="0.580952380952381"/>
    <n v="-0.16190476190476191"/>
    <x v="1"/>
  </r>
  <r>
    <n v="370"/>
    <n v="150"/>
    <n v="520"/>
    <n v="0.71153846153846156"/>
    <n v="0.28846153846153844"/>
    <n v="0.42307692307692307"/>
    <x v="2"/>
  </r>
  <r>
    <n v="3197"/>
    <n v="1938"/>
    <n v="5135"/>
    <n v="0.62259006815968843"/>
    <n v="0.37740993184031157"/>
    <n v="0.24518013631937682"/>
    <x v="2"/>
  </r>
  <r>
    <n v="2573"/>
    <n v="4264"/>
    <n v="7109"/>
    <n v="0.36193557462371639"/>
    <n v="0.59980306653537774"/>
    <n v="-0.23786749191166126"/>
    <x v="5"/>
  </r>
  <r>
    <n v="1525"/>
    <n v="2110"/>
    <n v="3709"/>
    <n v="0.41116203828525211"/>
    <n v="0.56888649231598809"/>
    <n v="-0.15772445403073604"/>
    <x v="5"/>
  </r>
  <r>
    <n v="3141"/>
    <n v="4313"/>
    <n v="7613"/>
    <n v="0.41258373834230921"/>
    <n v="0.56653093392880594"/>
    <n v="-0.15394719558649678"/>
    <x v="5"/>
  </r>
  <r>
    <n v="1980"/>
    <n v="1452"/>
    <n v="3432"/>
    <n v="0.57692307692307687"/>
    <n v="0.42307692307692307"/>
    <n v="0.15384615384615385"/>
    <x v="7"/>
  </r>
  <r>
    <n v="6773"/>
    <n v="6992"/>
    <n v="14025"/>
    <n v="0.48292335115864526"/>
    <n v="0.49853832442067736"/>
    <n v="-1.5614973262032086E-2"/>
    <x v="5"/>
  </r>
  <r>
    <n v="1226"/>
    <n v="1242"/>
    <n v="2504"/>
    <n v="0.48961661341853036"/>
    <n v="0.4960063897763578"/>
    <n v="-6.3897763578274758E-3"/>
    <x v="5"/>
  </r>
  <r>
    <n v="1255"/>
    <n v="1756"/>
    <n v="3122"/>
    <n v="0.40198590647021143"/>
    <n v="0.56245996156310063"/>
    <n v="-0.16047405509288917"/>
    <x v="5"/>
  </r>
  <r>
    <n v="1721"/>
    <n v="2817"/>
    <n v="4632"/>
    <n v="0.37154576856649396"/>
    <n v="0.60816062176165808"/>
    <n v="-0.23661485319516407"/>
    <x v="5"/>
  </r>
  <r>
    <n v="2940"/>
    <n v="3553"/>
    <n v="6615"/>
    <n v="0.44444444444444442"/>
    <n v="0.53711262282690853"/>
    <n v="-9.2668178382464092E-2"/>
    <x v="5"/>
  </r>
  <r>
    <n v="217.74576414060522"/>
    <n v="68.731771052853404"/>
    <n v="286.47753519345866"/>
    <n v="0.76007971792120177"/>
    <n v="0.23992028207879806"/>
    <n v="0.52015943584240376"/>
    <x v="7"/>
  </r>
  <r>
    <n v="3858"/>
    <n v="3058"/>
    <n v="7057"/>
    <n v="0.54669122856737995"/>
    <n v="0.43332860989088851"/>
    <n v="0.11336261867649143"/>
    <x v="5"/>
  </r>
  <r>
    <n v="5443"/>
    <n v="4369"/>
    <n v="9950"/>
    <n v="0.54703517587939698"/>
    <n v="0.43909547738693466"/>
    <n v="0.10793969849246231"/>
    <x v="5"/>
  </r>
  <r>
    <n v="5458.4175824175827"/>
    <n v="2282.4945054945056"/>
    <n v="7740.9120879120883"/>
    <n v="0.70513881573997439"/>
    <n v="0.29486118426002556"/>
    <n v="0.41027763147994883"/>
    <x v="8"/>
  </r>
  <r>
    <n v="9597"/>
    <n v="8362"/>
    <n v="18229"/>
    <n v="0.52646881342915131"/>
    <n v="0.45871962257940646"/>
    <n v="6.7749190849744914E-2"/>
    <x v="5"/>
  </r>
  <r>
    <n v="250"/>
    <n v="114"/>
    <n v="364"/>
    <n v="0.68681318681318682"/>
    <n v="0.31318681318681318"/>
    <n v="0.37362637362637363"/>
    <x v="7"/>
  </r>
  <r>
    <n v="410"/>
    <n v="700"/>
    <n v="1110"/>
    <n v="0.36936936936936937"/>
    <n v="0.63063063063063063"/>
    <n v="-0.26126126126126126"/>
    <x v="1"/>
  </r>
  <r>
    <n v="293"/>
    <n v="799"/>
    <n v="1092"/>
    <n v="0.26831501831501831"/>
    <n v="0.73168498168498164"/>
    <n v="-0.46336996336996339"/>
    <x v="1"/>
  </r>
  <r>
    <n v="547"/>
    <n v="999"/>
    <n v="1546"/>
    <n v="0.3538163001293661"/>
    <n v="0.64618369987063384"/>
    <n v="-0.2923673997412678"/>
    <x v="1"/>
  </r>
  <r>
    <n v="274"/>
    <n v="746"/>
    <n v="1020"/>
    <n v="0.26862745098039215"/>
    <n v="0.7313725490196078"/>
    <n v="-0.46274509803921571"/>
    <x v="1"/>
  </r>
  <r>
    <n v="1098"/>
    <n v="1943"/>
    <n v="3041"/>
    <n v="0.36106543900032884"/>
    <n v="0.63893456099967116"/>
    <n v="-0.27786912199934233"/>
    <x v="1"/>
  </r>
  <r>
    <n v="2350"/>
    <n v="2986"/>
    <n v="5336"/>
    <n v="0.44040479760119938"/>
    <n v="0.55959520239880056"/>
    <n v="-0.11919040479760119"/>
    <x v="1"/>
  </r>
  <r>
    <n v="398"/>
    <n v="906"/>
    <n v="1304"/>
    <n v="0.30521472392638038"/>
    <n v="0.69478527607361962"/>
    <n v="-0.38957055214723929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6239"/>
    <n v="2736"/>
    <n v="9037"/>
    <n v="0.69038397698351228"/>
    <n v="0.30275533916122604"/>
    <n v="0.38762863782228618"/>
    <x v="0"/>
  </r>
  <r>
    <n v="897"/>
    <n v="1546"/>
    <n v="2488"/>
    <n v="0.36053054662379419"/>
    <n v="0.62138263665594851"/>
    <n v="-0.26085209003215432"/>
    <x v="1"/>
  </r>
  <r>
    <n v="808"/>
    <n v="1191"/>
    <n v="2040"/>
    <n v="0.396078431372549"/>
    <n v="0.58382352941176474"/>
    <n v="-0.18774509803921569"/>
    <x v="1"/>
  </r>
  <r>
    <n v="166"/>
    <n v="201"/>
    <n v="378"/>
    <n v="0.43915343915343913"/>
    <n v="0.53174603174603174"/>
    <n v="-9.2592592592592587E-2"/>
    <x v="1"/>
  </r>
  <r>
    <n v="290"/>
    <n v="272"/>
    <n v="573"/>
    <n v="0.50610820244328103"/>
    <n v="0.47469458987783597"/>
    <n v="3.1413612565445025E-2"/>
    <x v="1"/>
  </r>
  <r>
    <n v="694"/>
    <n v="606"/>
    <n v="1325"/>
    <n v="0.52377358490566039"/>
    <n v="0.45735849056603772"/>
    <n v="6.6415094339622643E-2"/>
    <x v="1"/>
  </r>
  <r>
    <n v="2748"/>
    <n v="3647"/>
    <n v="6527"/>
    <n v="0.4210203768959706"/>
    <n v="0.5587559368775854"/>
    <n v="-0.13773555998161482"/>
    <x v="1"/>
  </r>
  <r>
    <n v="1288"/>
    <n v="1396"/>
    <n v="2726"/>
    <n v="0.47248716067498164"/>
    <n v="0.51210564930300806"/>
    <n v="-3.9618488628026409E-2"/>
    <x v="2"/>
  </r>
  <r>
    <n v="976"/>
    <n v="1157"/>
    <n v="2171"/>
    <n v="0.44956241363426991"/>
    <n v="0.53293413173652693"/>
    <n v="-8.337171810225702E-2"/>
    <x v="3"/>
  </r>
  <r>
    <n v="778"/>
    <n v="605"/>
    <n v="1437"/>
    <n v="0.5414057063326374"/>
    <n v="0.42101600556715379"/>
    <n v="0.12038970076548365"/>
    <x v="2"/>
  </r>
  <r>
    <n v="597"/>
    <n v="1006"/>
    <n v="1641"/>
    <n v="0.36380255941499084"/>
    <n v="0.61304082876294941"/>
    <n v="-0.24923826934795856"/>
    <x v="1"/>
  </r>
  <r>
    <n v="425"/>
    <n v="216"/>
    <n v="653"/>
    <n v="0.65084226646248089"/>
    <n v="0.33078101071975496"/>
    <n v="0.32006125574272587"/>
    <x v="1"/>
  </r>
  <r>
    <n v="318"/>
    <n v="388"/>
    <n v="724"/>
    <n v="0.43922651933701656"/>
    <n v="0.53591160220994472"/>
    <n v="-9.668508287292818E-2"/>
    <x v="1"/>
  </r>
  <r>
    <n v="226"/>
    <n v="335"/>
    <n v="573"/>
    <n v="0.39441535776614312"/>
    <n v="0.58464223385689351"/>
    <n v="-0.19022687609075042"/>
    <x v="1"/>
  </r>
  <r>
    <n v="877"/>
    <n v="821"/>
    <n v="1746"/>
    <n v="0.50229095074455898"/>
    <n v="0.4702176403207331"/>
    <n v="3.2073310423825885E-2"/>
    <x v="1"/>
  </r>
  <r>
    <n v="940"/>
    <n v="1548"/>
    <n v="2545"/>
    <n v="0.36935166994106089"/>
    <n v="0.60825147347740671"/>
    <n v="-0.23889980353634577"/>
    <x v="1"/>
  </r>
  <r>
    <n v="681"/>
    <n v="1156"/>
    <n v="1886"/>
    <n v="0.36108165429480382"/>
    <n v="0.61293743372216336"/>
    <n v="-0.25185577942735948"/>
    <x v="1"/>
  </r>
  <r>
    <n v="1807"/>
    <n v="525"/>
    <n v="2368"/>
    <n v="0.76309121621621623"/>
    <n v="0.22170608108108109"/>
    <n v="0.54138513513513509"/>
    <x v="3"/>
  </r>
  <r>
    <n v="334"/>
    <n v="425"/>
    <n v="778"/>
    <n v="0.42930591259640105"/>
    <n v="0.54627249357326479"/>
    <n v="-0.11696658097686376"/>
    <x v="1"/>
  </r>
  <r>
    <n v="1178"/>
    <n v="1859"/>
    <n v="3088"/>
    <n v="0.38147668393782386"/>
    <n v="0.60200777202072542"/>
    <n v="-0.22053108808290156"/>
    <x v="1"/>
  </r>
  <r>
    <n v="271"/>
    <n v="284"/>
    <n v="574"/>
    <n v="0.47212543554006969"/>
    <n v="0.49477351916376305"/>
    <n v="-2.2648083623693381E-2"/>
    <x v="1"/>
  </r>
  <r>
    <n v="5217"/>
    <n v="5824"/>
    <n v="11252"/>
    <n v="0.46365090650551011"/>
    <n v="0.51759687166725921"/>
    <n v="-5.3945965161749022E-2"/>
    <x v="2"/>
  </r>
  <r>
    <n v="3298"/>
    <n v="4916"/>
    <n v="8357"/>
    <n v="0.39463922460212997"/>
    <n v="0.58824937178413306"/>
    <n v="-0.19361014718200312"/>
    <x v="2"/>
  </r>
  <r>
    <n v="204"/>
    <n v="117"/>
    <n v="326"/>
    <n v="0.62576687116564422"/>
    <n v="0.35889570552147237"/>
    <n v="0.26687116564417179"/>
    <x v="2"/>
  </r>
  <r>
    <n v="1366"/>
    <n v="1899"/>
    <n v="3300"/>
    <n v="0.41393939393939394"/>
    <n v="0.57545454545454544"/>
    <n v="-0.16151515151515153"/>
    <x v="1"/>
  </r>
  <r>
    <n v="975"/>
    <n v="1316"/>
    <n v="2333"/>
    <n v="0.41791684526360906"/>
    <n v="0.56408058294042007"/>
    <n v="-0.14616373767681098"/>
    <x v="1"/>
  </r>
  <r>
    <n v="688"/>
    <n v="761"/>
    <n v="1476"/>
    <n v="0.46612466124661245"/>
    <n v="0.51558265582655827"/>
    <n v="-4.9457994579945798E-2"/>
    <x v="3"/>
  </r>
  <r>
    <n v="316"/>
    <n v="455"/>
    <n v="779"/>
    <n v="0.40564826700898587"/>
    <n v="0.58408215661103979"/>
    <n v="-0.17843388960205392"/>
    <x v="4"/>
  </r>
  <r>
    <n v="1583"/>
    <n v="2237"/>
    <n v="3862"/>
    <n v="0.40989124805800103"/>
    <n v="0.5792335577421025"/>
    <n v="-0.16934230968410149"/>
    <x v="4"/>
  </r>
  <r>
    <n v="2783"/>
    <n v="944"/>
    <n v="3793"/>
    <n v="0.73372001054574221"/>
    <n v="0.2488795148958608"/>
    <n v="0.48484049564988135"/>
    <x v="4"/>
  </r>
  <r>
    <n v="2055"/>
    <n v="2228"/>
    <n v="4335"/>
    <n v="0.47404844290657439"/>
    <n v="0.51395617070357558"/>
    <n v="-3.9907727797001157E-2"/>
    <x v="5"/>
  </r>
  <r>
    <n v="732"/>
    <n v="712"/>
    <n v="1475"/>
    <n v="0.49627118644067797"/>
    <n v="0.48271186440677966"/>
    <n v="1.3559322033898305E-2"/>
    <x v="4"/>
  </r>
  <r>
    <n v="1089"/>
    <n v="1360"/>
    <n v="2486"/>
    <n v="0.43805309734513276"/>
    <n v="0.5470635559131134"/>
    <n v="-0.10901045856798069"/>
    <x v="4"/>
  </r>
  <r>
    <n v="4986"/>
    <n v="4993"/>
    <n v="10152"/>
    <n v="0.49113475177304966"/>
    <n v="0.4918242710795902"/>
    <n v="-6.8951930654058316E-4"/>
    <x v="6"/>
  </r>
  <r>
    <n v="479"/>
    <n v="612"/>
    <n v="1104"/>
    <n v="0.43387681159420288"/>
    <n v="0.55434782608695654"/>
    <n v="-0.12047101449275362"/>
    <x v="4"/>
  </r>
  <r>
    <n v="4158"/>
    <n v="5699"/>
    <n v="10004"/>
    <n v="0.41563374650139945"/>
    <n v="0.56967213114754101"/>
    <n v="-0.15403838464614153"/>
    <x v="4"/>
  </r>
  <r>
    <n v="3653"/>
    <n v="5107"/>
    <n v="8867"/>
    <n v="0.41197699334611482"/>
    <n v="0.57595579113567164"/>
    <n v="-0.16397879778955679"/>
    <x v="4"/>
  </r>
  <r>
    <n v="1269"/>
    <n v="916"/>
    <n v="2237"/>
    <n v="0.56727760393383997"/>
    <n v="0.40947697809566386"/>
    <n v="0.15780062583817614"/>
    <x v="4"/>
  </r>
  <r>
    <n v="2063"/>
    <n v="2046"/>
    <n v="4169"/>
    <n v="0.49484288798272968"/>
    <n v="0.49076517150395776"/>
    <n v="4.0777164787718879E-3"/>
    <x v="1"/>
  </r>
  <r>
    <n v="6376"/>
    <n v="6283"/>
    <n v="12808"/>
    <n v="0.49781386633354152"/>
    <n v="0.49055277951280452"/>
    <n v="7.261086820737039E-3"/>
    <x v="5"/>
  </r>
  <r>
    <n v="1818"/>
    <n v="1936"/>
    <n v="3794"/>
    <n v="0.47917764891934633"/>
    <n v="0.51027938850817078"/>
    <n v="-3.1101739588824461E-2"/>
    <x v="4"/>
  </r>
  <r>
    <n v="3211"/>
    <n v="3804"/>
    <n v="7115"/>
    <n v="0.45130007027406888"/>
    <n v="0.53464511595221365"/>
    <n v="-8.3345045678144769E-2"/>
    <x v="2"/>
  </r>
  <r>
    <n v="10230"/>
    <n v="9005"/>
    <n v="19591"/>
    <n v="0.52217855137563163"/>
    <n v="0.45964983921188302"/>
    <n v="6.2528712163748654E-2"/>
    <x v="1"/>
  </r>
  <r>
    <n v="211"/>
    <n v="269"/>
    <n v="489"/>
    <n v="0.43149284253578735"/>
    <n v="0.55010224948875253"/>
    <n v="-0.11860940695296524"/>
    <x v="5"/>
  </r>
  <r>
    <n v="1546"/>
    <n v="1435"/>
    <n v="3039"/>
    <n v="0.50871997367555122"/>
    <n v="0.47219480092135568"/>
    <n v="3.6525172754195458E-2"/>
    <x v="7"/>
  </r>
  <r>
    <n v="9416"/>
    <n v="7909"/>
    <n v="17613"/>
    <n v="0.53460512121728265"/>
    <n v="0.44904332027479704"/>
    <n v="8.5561800942485666E-2"/>
    <x v="2"/>
  </r>
  <r>
    <n v="107"/>
    <n v="122"/>
    <n v="232"/>
    <n v="0.46120689655172414"/>
    <n v="0.52586206896551724"/>
    <n v="-6.4655172413793108E-2"/>
    <x v="2"/>
  </r>
  <r>
    <n v="6320"/>
    <n v="3527"/>
    <n v="9960"/>
    <n v="0.63453815261044177"/>
    <n v="0.3541164658634538"/>
    <n v="0.28042168674698797"/>
    <x v="2"/>
  </r>
  <r>
    <n v="4281"/>
    <n v="1437"/>
    <n v="5825"/>
    <n v="0.73493562231759657"/>
    <n v="0.24669527896995708"/>
    <n v="0.48824034334763949"/>
    <x v="7"/>
  </r>
  <r>
    <n v="586"/>
    <n v="721"/>
    <n v="1331"/>
    <n v="0.44027047332832459"/>
    <n v="0.54169797145003762"/>
    <n v="-0.10142749812171299"/>
    <x v="1"/>
  </r>
  <r>
    <n v="1405"/>
    <n v="1203"/>
    <n v="2669"/>
    <n v="0.52641438741101532"/>
    <n v="0.45073061071562381"/>
    <n v="7.568377669539153E-2"/>
    <x v="1"/>
  </r>
  <r>
    <n v="277"/>
    <n v="111"/>
    <n v="395"/>
    <n v="0.70126582278481009"/>
    <n v="0.2810126582278481"/>
    <n v="0.42025316455696204"/>
    <x v="2"/>
  </r>
  <r>
    <n v="2753"/>
    <n v="1480"/>
    <n v="4305"/>
    <n v="0.6394889663182346"/>
    <n v="0.34378629500580721"/>
    <n v="0.29570267131242739"/>
    <x v="2"/>
  </r>
  <r>
    <n v="3390"/>
    <n v="3958"/>
    <n v="7440"/>
    <n v="0.45564516129032256"/>
    <n v="0.53198924731182795"/>
    <n v="-7.6344086021505372E-2"/>
    <x v="5"/>
  </r>
  <r>
    <n v="1488"/>
    <n v="1474"/>
    <n v="3001"/>
    <n v="0.49583472175941351"/>
    <n v="0.49116961012995669"/>
    <n v="4.6651116294568473E-3"/>
    <x v="5"/>
  </r>
  <r>
    <n v="3333"/>
    <n v="3106"/>
    <n v="6513"/>
    <n v="0.51174573929064948"/>
    <n v="0.47689236910793797"/>
    <n v="3.48533701827115E-2"/>
    <x v="5"/>
  </r>
  <r>
    <n v="2667"/>
    <n v="4022"/>
    <n v="6769"/>
    <n v="0.39400206825232681"/>
    <n v="0.59417934702319397"/>
    <n v="-0.20017727877086719"/>
    <x v="7"/>
  </r>
  <r>
    <n v="6744"/>
    <n v="4746"/>
    <n v="11620"/>
    <n v="0.58037865748709128"/>
    <n v="0.40843373493975904"/>
    <n v="0.17194492254733218"/>
    <x v="5"/>
  </r>
  <r>
    <n v="1069"/>
    <n v="872"/>
    <n v="1986"/>
    <n v="0.53826787512588115"/>
    <n v="0.4390735146022155"/>
    <n v="9.9194360523665662E-2"/>
    <x v="5"/>
  </r>
  <r>
    <n v="1287"/>
    <n v="1513"/>
    <n v="2854"/>
    <n v="0.45094604064470917"/>
    <n v="0.53013314646110721"/>
    <n v="-7.918710581639804E-2"/>
    <x v="5"/>
  </r>
  <r>
    <n v="1582"/>
    <n v="1939"/>
    <n v="3546"/>
    <n v="0.44613649182177101"/>
    <n v="0.54681331077270168"/>
    <n v="-0.10067681895093063"/>
    <x v="5"/>
  </r>
  <r>
    <n v="3202"/>
    <n v="2626"/>
    <n v="5903"/>
    <n v="0.54243604946637303"/>
    <n v="0.44485854650177875"/>
    <n v="9.7577502964594276E-2"/>
    <x v="5"/>
  </r>
  <r>
    <n v="308"/>
    <n v="164"/>
    <n v="478"/>
    <n v="0.64435146443514646"/>
    <n v="0.34309623430962344"/>
    <n v="0.30125523012552302"/>
    <x v="7"/>
  </r>
  <r>
    <n v="4396"/>
    <n v="2674"/>
    <n v="7168"/>
    <n v="0.61328125"/>
    <n v="0.373046875"/>
    <n v="0.240234375"/>
    <x v="5"/>
  </r>
  <r>
    <n v="6220"/>
    <n v="3748"/>
    <n v="10062"/>
    <n v="0.61816736235340886"/>
    <n v="0.37249055853707014"/>
    <n v="0.24567680381633869"/>
    <x v="5"/>
  </r>
  <r>
    <n v="7806"/>
    <n v="3627"/>
    <n v="11647"/>
    <n v="0.67021550613891989"/>
    <n v="0.31141066369022063"/>
    <n v="0.35880484244869926"/>
    <x v="8"/>
  </r>
  <r>
    <n v="9307"/>
    <n v="5362"/>
    <n v="14812"/>
    <n v="0.62834188495814203"/>
    <n v="0.3620037807183365"/>
    <n v="0.26633810423980558"/>
    <x v="5"/>
  </r>
  <r>
    <n v="296"/>
    <n v="251"/>
    <n v="570"/>
    <n v="0.51929824561403504"/>
    <n v="0.44035087719298244"/>
    <n v="7.8947368421052627E-2"/>
    <x v="7"/>
  </r>
  <r>
    <n v="352"/>
    <n v="492"/>
    <n v="865"/>
    <n v="0.40693641618497112"/>
    <n v="0.56878612716763011"/>
    <n v="-0.16184971098265896"/>
    <x v="1"/>
  </r>
  <r>
    <n v="392"/>
    <n v="848"/>
    <n v="1272"/>
    <n v="0.3081761006289308"/>
    <n v="0.66666666666666663"/>
    <n v="-0.35849056603773582"/>
    <x v="1"/>
  </r>
  <r>
    <n v="958"/>
    <n v="1218"/>
    <n v="2207"/>
    <n v="0.43407340280924334"/>
    <n v="0.55188038060715905"/>
    <n v="-0.11780697779791573"/>
    <x v="1"/>
  </r>
  <r>
    <n v="347"/>
    <n v="694"/>
    <n v="1073"/>
    <n v="0.3233923578751165"/>
    <n v="0.646784715750233"/>
    <n v="-0.3233923578751165"/>
    <x v="1"/>
  </r>
  <r>
    <n v="1475"/>
    <n v="1762"/>
    <n v="3315"/>
    <n v="0.44494720965309198"/>
    <n v="0.53152337858220211"/>
    <n v="-8.6576168929110103E-2"/>
    <x v="1"/>
  </r>
  <r>
    <n v="1911"/>
    <n v="1638"/>
    <n v="3646"/>
    <n v="0.52413603949533738"/>
    <n v="0.44925946242457487"/>
    <n v="7.4876577070762479E-2"/>
    <x v="1"/>
  </r>
  <r>
    <n v="466"/>
    <n v="747"/>
    <n v="1244"/>
    <n v="0.37459807073954982"/>
    <n v="0.60048231511254024"/>
    <n v="-0.2258842443729903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0C2AE-97F5-4A31-8725-F7954E2C69D6}" name="PivotTable5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D55" firstHeaderRow="0" firstDataRow="1" firstDataCol="1"/>
  <pivotFields count="7"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axis="axisRow" showAll="0">
      <items count="10">
        <item x="3"/>
        <item x="2"/>
        <item x="8"/>
        <item x="5"/>
        <item x="7"/>
        <item x="1"/>
        <item x="6"/>
        <item x="4"/>
        <item x="0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" fld="0" baseField="0" baseItem="0"/>
    <dataField name="Sum of REP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2068E-AB53-4CA1-BE4A-583142CB735A}" name="PivotTable4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D44" firstHeaderRow="0" firstDataRow="1" firstDataCol="1"/>
  <pivotFields count="7"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axis="axisRow" showAll="0">
      <items count="10">
        <item x="3"/>
        <item x="2"/>
        <item x="8"/>
        <item x="5"/>
        <item x="7"/>
        <item x="1"/>
        <item x="6"/>
        <item x="4"/>
        <item x="0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" fld="0" baseField="0" baseItem="0"/>
    <dataField name="Sum of REP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8C42C-D176-4342-8DE0-4D01628A326C}" name="PivotTable3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D33" firstHeaderRow="0" firstDataRow="1" firstDataCol="1"/>
  <pivotFields count="7"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axis="axisRow" showAll="0">
      <items count="10">
        <item x="3"/>
        <item x="2"/>
        <item x="8"/>
        <item x="5"/>
        <item x="7"/>
        <item x="1"/>
        <item x="6"/>
        <item x="4"/>
        <item x="0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" fld="0" baseField="0" baseItem="0"/>
    <dataField name="Sum of REP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72EDE-3775-4D54-A9A4-A4ABAAE3F79B}" name="PivotTable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D22" firstHeaderRow="0" firstDataRow="1" firstDataCol="1"/>
  <pivotFields count="7"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axis="axisRow" showAll="0">
      <items count="10">
        <item x="3"/>
        <item x="2"/>
        <item x="8"/>
        <item x="5"/>
        <item x="7"/>
        <item x="1"/>
        <item x="6"/>
        <item x="4"/>
        <item x="0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" fld="0" baseField="0" baseItem="0"/>
    <dataField name="Sum of REP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8220E-413D-4E94-B4CB-8E4EC3FEF8A7}" name="PivotTable1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1" firstHeaderRow="0" firstDataRow="1" firstDataCol="1"/>
  <pivotFields count="7"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axis="axisRow" showAll="0">
      <items count="10">
        <item x="3"/>
        <item x="2"/>
        <item x="8"/>
        <item x="5"/>
        <item x="7"/>
        <item x="1"/>
        <item x="6"/>
        <item x="4"/>
        <item x="0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" fld="0" baseField="0" baseItem="0"/>
    <dataField name="Sum of REP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C008-E5C4-4B01-9F4F-08FE9A990FC2}">
  <dimension ref="A1:J77"/>
  <sheetViews>
    <sheetView topLeftCell="A27" workbookViewId="0">
      <selection activeCell="B41" sqref="B41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s="3" t="s">
        <v>11</v>
      </c>
      <c r="G1" s="3" t="s">
        <v>12</v>
      </c>
      <c r="H1" s="3" t="s">
        <v>13</v>
      </c>
      <c r="I1" s="3" t="s">
        <v>87</v>
      </c>
    </row>
    <row r="2" spans="1:9" x14ac:dyDescent="0.3">
      <c r="A2" t="s">
        <v>5</v>
      </c>
      <c r="B2" t="s">
        <v>14</v>
      </c>
      <c r="C2">
        <v>6719</v>
      </c>
      <c r="D2">
        <v>2768</v>
      </c>
      <c r="E2">
        <v>9827</v>
      </c>
      <c r="F2" s="3">
        <f>C2/E2</f>
        <v>0.68372850310369393</v>
      </c>
      <c r="G2" s="3">
        <f>D2/E2</f>
        <v>0.2816729418947797</v>
      </c>
      <c r="H2" s="3">
        <f>(C2-D2)/E2</f>
        <v>0.40205556120891423</v>
      </c>
      <c r="I2" t="s">
        <v>92</v>
      </c>
    </row>
    <row r="3" spans="1:9" x14ac:dyDescent="0.3">
      <c r="A3" t="s">
        <v>6</v>
      </c>
      <c r="B3" t="s">
        <v>15</v>
      </c>
      <c r="C3">
        <v>906</v>
      </c>
      <c r="D3">
        <v>1788</v>
      </c>
      <c r="E3">
        <v>2800</v>
      </c>
      <c r="F3" s="3">
        <f t="shared" ref="F3:F66" si="0">C3/E3</f>
        <v>0.32357142857142857</v>
      </c>
      <c r="G3" s="3">
        <f t="shared" ref="G3:G66" si="1">D3/E3</f>
        <v>0.63857142857142857</v>
      </c>
      <c r="H3" s="3">
        <f t="shared" ref="H3:H66" si="2">(C3-D3)/E3</f>
        <v>-0.315</v>
      </c>
      <c r="I3" t="s">
        <v>88</v>
      </c>
    </row>
    <row r="4" spans="1:9" x14ac:dyDescent="0.3">
      <c r="A4" t="s">
        <v>6</v>
      </c>
      <c r="B4" t="s">
        <v>16</v>
      </c>
      <c r="C4">
        <v>829</v>
      </c>
      <c r="D4">
        <v>1340</v>
      </c>
      <c r="E4">
        <v>2275</v>
      </c>
      <c r="F4" s="3">
        <f t="shared" si="0"/>
        <v>0.36439560439560442</v>
      </c>
      <c r="G4" s="3">
        <f t="shared" si="1"/>
        <v>0.58901098901098903</v>
      </c>
      <c r="H4" s="3">
        <f t="shared" si="2"/>
        <v>-0.22461538461538461</v>
      </c>
      <c r="I4" t="s">
        <v>88</v>
      </c>
    </row>
    <row r="5" spans="1:9" x14ac:dyDescent="0.3">
      <c r="A5" t="s">
        <v>6</v>
      </c>
      <c r="B5" t="s">
        <v>17</v>
      </c>
      <c r="C5">
        <v>165</v>
      </c>
      <c r="D5">
        <v>253</v>
      </c>
      <c r="E5">
        <v>431</v>
      </c>
      <c r="F5" s="3">
        <f t="shared" si="0"/>
        <v>0.38283062645011601</v>
      </c>
      <c r="G5" s="3">
        <f t="shared" si="1"/>
        <v>0.58700696055684454</v>
      </c>
      <c r="H5" s="3">
        <f t="shared" si="2"/>
        <v>-0.20417633410672853</v>
      </c>
      <c r="I5" t="s">
        <v>88</v>
      </c>
    </row>
    <row r="6" spans="1:9" x14ac:dyDescent="0.3">
      <c r="A6" t="s">
        <v>6</v>
      </c>
      <c r="B6" t="s">
        <v>18</v>
      </c>
      <c r="C6">
        <v>270</v>
      </c>
      <c r="D6">
        <v>287</v>
      </c>
      <c r="E6">
        <v>594</v>
      </c>
      <c r="F6" s="3">
        <f t="shared" si="0"/>
        <v>0.45454545454545453</v>
      </c>
      <c r="G6" s="3">
        <f t="shared" si="1"/>
        <v>0.48316498316498319</v>
      </c>
      <c r="H6" s="3">
        <f t="shared" si="2"/>
        <v>-2.8619528619528621E-2</v>
      </c>
      <c r="I6" t="s">
        <v>88</v>
      </c>
    </row>
    <row r="7" spans="1:9" x14ac:dyDescent="0.3">
      <c r="A7" t="s">
        <v>6</v>
      </c>
      <c r="B7" t="s">
        <v>19</v>
      </c>
      <c r="C7">
        <v>666</v>
      </c>
      <c r="D7">
        <v>647</v>
      </c>
      <c r="E7">
        <v>1395</v>
      </c>
      <c r="F7" s="3">
        <f t="shared" si="0"/>
        <v>0.47741935483870968</v>
      </c>
      <c r="G7" s="3">
        <f t="shared" si="1"/>
        <v>0.46379928315412189</v>
      </c>
      <c r="H7" s="3">
        <f t="shared" si="2"/>
        <v>1.3620071684587814E-2</v>
      </c>
      <c r="I7" t="s">
        <v>88</v>
      </c>
    </row>
    <row r="8" spans="1:9" x14ac:dyDescent="0.3">
      <c r="A8" t="s">
        <v>6</v>
      </c>
      <c r="B8" t="s">
        <v>20</v>
      </c>
      <c r="C8">
        <v>3008</v>
      </c>
      <c r="D8">
        <v>3993</v>
      </c>
      <c r="E8">
        <v>7349</v>
      </c>
      <c r="F8" s="3">
        <f t="shared" si="0"/>
        <v>0.40930738876037553</v>
      </c>
      <c r="G8" s="3">
        <f t="shared" si="1"/>
        <v>0.54333922982718741</v>
      </c>
      <c r="H8" s="3">
        <f t="shared" si="2"/>
        <v>-0.13403184106681182</v>
      </c>
      <c r="I8" t="s">
        <v>88</v>
      </c>
    </row>
    <row r="9" spans="1:9" x14ac:dyDescent="0.3">
      <c r="A9" t="s">
        <v>6</v>
      </c>
      <c r="B9" t="s">
        <v>21</v>
      </c>
      <c r="C9">
        <v>1249</v>
      </c>
      <c r="D9">
        <v>1539</v>
      </c>
      <c r="E9">
        <v>2894</v>
      </c>
      <c r="F9" s="3">
        <f t="shared" si="0"/>
        <v>0.43158258465791294</v>
      </c>
      <c r="G9" s="3">
        <f t="shared" si="1"/>
        <v>0.5317899101589495</v>
      </c>
      <c r="H9" s="3">
        <f t="shared" si="2"/>
        <v>-0.10020732550103663</v>
      </c>
      <c r="I9" t="s">
        <v>93</v>
      </c>
    </row>
    <row r="10" spans="1:9" x14ac:dyDescent="0.3">
      <c r="A10" t="s">
        <v>6</v>
      </c>
      <c r="B10" t="s">
        <v>22</v>
      </c>
      <c r="C10">
        <v>978</v>
      </c>
      <c r="D10">
        <v>1306</v>
      </c>
      <c r="E10">
        <v>2398</v>
      </c>
      <c r="F10" s="3">
        <f t="shared" si="0"/>
        <v>0.40783986655546289</v>
      </c>
      <c r="G10" s="3">
        <f t="shared" si="1"/>
        <v>0.5446205170975813</v>
      </c>
      <c r="H10" s="3">
        <f t="shared" si="2"/>
        <v>-0.13678065054211844</v>
      </c>
      <c r="I10" t="s">
        <v>94</v>
      </c>
    </row>
    <row r="11" spans="1:9" x14ac:dyDescent="0.3">
      <c r="A11" t="s">
        <v>6</v>
      </c>
      <c r="B11" t="s">
        <v>23</v>
      </c>
      <c r="C11">
        <v>795</v>
      </c>
      <c r="D11">
        <v>670</v>
      </c>
      <c r="E11">
        <v>1573</v>
      </c>
      <c r="F11" s="3">
        <f t="shared" si="0"/>
        <v>0.50540368722186901</v>
      </c>
      <c r="G11" s="3">
        <f t="shared" si="1"/>
        <v>0.42593769866497139</v>
      </c>
      <c r="H11" s="3">
        <f t="shared" si="2"/>
        <v>7.9465988556897654E-2</v>
      </c>
      <c r="I11" t="s">
        <v>93</v>
      </c>
    </row>
    <row r="12" spans="1:9" x14ac:dyDescent="0.3">
      <c r="A12" t="s">
        <v>6</v>
      </c>
      <c r="B12" t="s">
        <v>24</v>
      </c>
      <c r="C12">
        <v>620</v>
      </c>
      <c r="D12" s="1">
        <v>1135</v>
      </c>
      <c r="E12">
        <v>1833</v>
      </c>
      <c r="F12" s="3">
        <f t="shared" si="0"/>
        <v>0.33824331696672122</v>
      </c>
      <c r="G12" s="3">
        <f t="shared" si="1"/>
        <v>0.61920349154391707</v>
      </c>
      <c r="H12" s="3">
        <f t="shared" si="2"/>
        <v>-0.28096017457719585</v>
      </c>
      <c r="I12" t="s">
        <v>88</v>
      </c>
    </row>
    <row r="13" spans="1:9" x14ac:dyDescent="0.3">
      <c r="A13" t="s">
        <v>6</v>
      </c>
      <c r="B13" t="s">
        <v>25</v>
      </c>
      <c r="C13">
        <v>422</v>
      </c>
      <c r="D13">
        <v>274</v>
      </c>
      <c r="E13">
        <v>732</v>
      </c>
      <c r="F13" s="3">
        <f t="shared" si="0"/>
        <v>0.57650273224043713</v>
      </c>
      <c r="G13" s="3">
        <f t="shared" si="1"/>
        <v>0.37431693989071041</v>
      </c>
      <c r="H13" s="3">
        <f t="shared" si="2"/>
        <v>0.20218579234972678</v>
      </c>
      <c r="I13" t="s">
        <v>88</v>
      </c>
    </row>
    <row r="14" spans="1:9" x14ac:dyDescent="0.3">
      <c r="A14" t="s">
        <v>6</v>
      </c>
      <c r="B14" t="s">
        <v>26</v>
      </c>
      <c r="C14">
        <v>335</v>
      </c>
      <c r="D14">
        <v>467</v>
      </c>
      <c r="E14">
        <v>854</v>
      </c>
      <c r="F14" s="3">
        <f t="shared" si="0"/>
        <v>0.39227166276346603</v>
      </c>
      <c r="G14" s="3">
        <f t="shared" si="1"/>
        <v>0.54683840749414525</v>
      </c>
      <c r="H14" s="3">
        <f t="shared" si="2"/>
        <v>-0.15456674473067916</v>
      </c>
      <c r="I14" t="s">
        <v>88</v>
      </c>
    </row>
    <row r="15" spans="1:9" x14ac:dyDescent="0.3">
      <c r="A15" t="s">
        <v>6</v>
      </c>
      <c r="B15" t="s">
        <v>27</v>
      </c>
      <c r="C15">
        <v>249</v>
      </c>
      <c r="D15">
        <v>380</v>
      </c>
      <c r="E15">
        <v>658</v>
      </c>
      <c r="F15" s="3">
        <f t="shared" si="0"/>
        <v>0.37841945288753798</v>
      </c>
      <c r="G15" s="3">
        <f t="shared" si="1"/>
        <v>0.57750759878419455</v>
      </c>
      <c r="H15" s="3">
        <f t="shared" si="2"/>
        <v>-0.19908814589665655</v>
      </c>
      <c r="I15" t="s">
        <v>88</v>
      </c>
    </row>
    <row r="16" spans="1:9" x14ac:dyDescent="0.3">
      <c r="A16" t="s">
        <v>6</v>
      </c>
      <c r="B16" t="s">
        <v>28</v>
      </c>
      <c r="C16">
        <v>862</v>
      </c>
      <c r="D16">
        <v>908</v>
      </c>
      <c r="E16">
        <v>1886</v>
      </c>
      <c r="F16" s="3">
        <f t="shared" si="0"/>
        <v>0.45705196182396607</v>
      </c>
      <c r="G16" s="3">
        <f t="shared" si="1"/>
        <v>0.48144220572640511</v>
      </c>
      <c r="H16" s="3">
        <f t="shared" si="2"/>
        <v>-2.4390243902439025E-2</v>
      </c>
      <c r="I16" t="s">
        <v>88</v>
      </c>
    </row>
    <row r="17" spans="1:9" x14ac:dyDescent="0.3">
      <c r="A17" t="s">
        <v>6</v>
      </c>
      <c r="B17" t="s">
        <v>29</v>
      </c>
      <c r="C17">
        <v>941</v>
      </c>
      <c r="D17">
        <v>1927</v>
      </c>
      <c r="E17">
        <v>3016</v>
      </c>
      <c r="F17" s="3">
        <f t="shared" si="0"/>
        <v>0.3120026525198939</v>
      </c>
      <c r="G17" s="3">
        <f t="shared" si="1"/>
        <v>0.63892572944297077</v>
      </c>
      <c r="H17" s="3">
        <f t="shared" si="2"/>
        <v>-0.32692307692307693</v>
      </c>
      <c r="I17" t="s">
        <v>88</v>
      </c>
    </row>
    <row r="18" spans="1:9" x14ac:dyDescent="0.3">
      <c r="A18" t="s">
        <v>6</v>
      </c>
      <c r="B18" t="s">
        <v>30</v>
      </c>
      <c r="C18">
        <v>688</v>
      </c>
      <c r="D18">
        <v>1390</v>
      </c>
      <c r="E18">
        <v>2182</v>
      </c>
      <c r="F18" s="3">
        <f t="shared" si="0"/>
        <v>0.31530705774518791</v>
      </c>
      <c r="G18" s="3">
        <f t="shared" si="1"/>
        <v>0.63703024747937675</v>
      </c>
      <c r="H18" s="3">
        <f t="shared" si="2"/>
        <v>-0.32172318973418884</v>
      </c>
      <c r="I18" t="s">
        <v>88</v>
      </c>
    </row>
    <row r="19" spans="1:9" x14ac:dyDescent="0.3">
      <c r="A19" t="s">
        <v>6</v>
      </c>
      <c r="B19" t="s">
        <v>31</v>
      </c>
      <c r="C19">
        <v>1826</v>
      </c>
      <c r="D19">
        <v>579</v>
      </c>
      <c r="E19">
        <v>2515</v>
      </c>
      <c r="F19" s="3">
        <f t="shared" si="0"/>
        <v>0.72604373757455265</v>
      </c>
      <c r="G19" s="3">
        <f t="shared" si="1"/>
        <v>0.23021868787276342</v>
      </c>
      <c r="H19" s="3">
        <f t="shared" si="2"/>
        <v>0.49582504970178926</v>
      </c>
      <c r="I19" t="s">
        <v>94</v>
      </c>
    </row>
    <row r="20" spans="1:9" x14ac:dyDescent="0.3">
      <c r="A20" t="s">
        <v>6</v>
      </c>
      <c r="B20" t="s">
        <v>32</v>
      </c>
      <c r="C20">
        <v>345</v>
      </c>
      <c r="D20">
        <v>502</v>
      </c>
      <c r="E20">
        <v>878</v>
      </c>
      <c r="F20" s="3">
        <f t="shared" si="0"/>
        <v>0.3929384965831435</v>
      </c>
      <c r="G20" s="3">
        <f t="shared" si="1"/>
        <v>0.57175398633257402</v>
      </c>
      <c r="H20" s="3">
        <f t="shared" si="2"/>
        <v>-0.17881548974943051</v>
      </c>
      <c r="I20" t="s">
        <v>88</v>
      </c>
    </row>
    <row r="21" spans="1:9" x14ac:dyDescent="0.3">
      <c r="A21" t="s">
        <v>6</v>
      </c>
      <c r="B21" t="s">
        <v>33</v>
      </c>
      <c r="C21">
        <v>1170</v>
      </c>
      <c r="D21">
        <v>2127</v>
      </c>
      <c r="E21">
        <v>3466</v>
      </c>
      <c r="F21" s="3">
        <f t="shared" si="0"/>
        <v>0.33756491633006347</v>
      </c>
      <c r="G21" s="3">
        <f t="shared" si="1"/>
        <v>0.61367570686670514</v>
      </c>
      <c r="H21" s="3">
        <f t="shared" si="2"/>
        <v>-0.27611079053664167</v>
      </c>
      <c r="I21" t="s">
        <v>88</v>
      </c>
    </row>
    <row r="22" spans="1:9" x14ac:dyDescent="0.3">
      <c r="A22" t="s">
        <v>6</v>
      </c>
      <c r="B22" t="s">
        <v>34</v>
      </c>
      <c r="C22">
        <v>270</v>
      </c>
      <c r="D22">
        <v>350</v>
      </c>
      <c r="E22">
        <v>653</v>
      </c>
      <c r="F22" s="3">
        <f t="shared" si="0"/>
        <v>0.41347626339969373</v>
      </c>
      <c r="G22" s="3">
        <f t="shared" si="1"/>
        <v>0.53598774885145484</v>
      </c>
      <c r="H22" s="3">
        <f t="shared" si="2"/>
        <v>-0.1225114854517611</v>
      </c>
      <c r="I22" t="s">
        <v>88</v>
      </c>
    </row>
    <row r="23" spans="1:9" x14ac:dyDescent="0.3">
      <c r="A23" t="s">
        <v>6</v>
      </c>
      <c r="B23" t="s">
        <v>35</v>
      </c>
      <c r="C23">
        <v>5415</v>
      </c>
      <c r="D23">
        <v>6677</v>
      </c>
      <c r="E23">
        <v>12609</v>
      </c>
      <c r="F23" s="3">
        <f t="shared" si="0"/>
        <v>0.42945515108256005</v>
      </c>
      <c r="G23" s="3">
        <f t="shared" si="1"/>
        <v>0.52954239035609485</v>
      </c>
      <c r="H23" s="3">
        <f t="shared" si="2"/>
        <v>-0.10008723927353477</v>
      </c>
      <c r="I23" t="s">
        <v>93</v>
      </c>
    </row>
    <row r="24" spans="1:9" x14ac:dyDescent="0.3">
      <c r="A24" t="s">
        <v>6</v>
      </c>
      <c r="B24" t="s">
        <v>36</v>
      </c>
      <c r="C24">
        <v>3590</v>
      </c>
      <c r="D24">
        <v>5565</v>
      </c>
      <c r="E24">
        <v>9560</v>
      </c>
      <c r="F24" s="3">
        <f t="shared" si="0"/>
        <v>0.37552301255230125</v>
      </c>
      <c r="G24" s="3">
        <f t="shared" si="1"/>
        <v>0.58211297071129708</v>
      </c>
      <c r="H24" s="3">
        <f t="shared" si="2"/>
        <v>-0.20658995815899581</v>
      </c>
      <c r="I24" t="s">
        <v>93</v>
      </c>
    </row>
    <row r="25" spans="1:9" x14ac:dyDescent="0.3">
      <c r="A25" t="s">
        <v>6</v>
      </c>
      <c r="B25" t="s">
        <v>37</v>
      </c>
      <c r="C25">
        <v>198</v>
      </c>
      <c r="D25">
        <v>115</v>
      </c>
      <c r="E25">
        <v>336</v>
      </c>
      <c r="F25" s="3">
        <f t="shared" si="0"/>
        <v>0.5892857142857143</v>
      </c>
      <c r="G25" s="3">
        <f t="shared" si="1"/>
        <v>0.34226190476190477</v>
      </c>
      <c r="H25" s="3">
        <f t="shared" si="2"/>
        <v>0.24702380952380953</v>
      </c>
      <c r="I25" t="s">
        <v>93</v>
      </c>
    </row>
    <row r="26" spans="1:9" x14ac:dyDescent="0.3">
      <c r="A26" t="s">
        <v>6</v>
      </c>
      <c r="B26" t="s">
        <v>38</v>
      </c>
      <c r="C26">
        <v>1402</v>
      </c>
      <c r="D26">
        <v>2109</v>
      </c>
      <c r="E26">
        <v>3662</v>
      </c>
      <c r="F26" s="3">
        <f t="shared" si="0"/>
        <v>0.38285090114691428</v>
      </c>
      <c r="G26" s="3">
        <f t="shared" si="1"/>
        <v>0.57591480065537959</v>
      </c>
      <c r="H26" s="3">
        <f t="shared" si="2"/>
        <v>-0.19306389950846531</v>
      </c>
      <c r="I26" t="s">
        <v>88</v>
      </c>
    </row>
    <row r="27" spans="1:9" x14ac:dyDescent="0.3">
      <c r="A27" t="s">
        <v>6</v>
      </c>
      <c r="B27" t="s">
        <v>39</v>
      </c>
      <c r="C27">
        <v>971</v>
      </c>
      <c r="D27" s="1">
        <v>1486</v>
      </c>
      <c r="E27">
        <v>2585</v>
      </c>
      <c r="F27" s="3">
        <f t="shared" si="0"/>
        <v>0.3756286266924565</v>
      </c>
      <c r="G27" s="3">
        <f t="shared" si="1"/>
        <v>0.57485493230174078</v>
      </c>
      <c r="H27" s="3">
        <f t="shared" si="2"/>
        <v>-0.19922630560928434</v>
      </c>
      <c r="I27" t="s">
        <v>88</v>
      </c>
    </row>
    <row r="28" spans="1:9" x14ac:dyDescent="0.3">
      <c r="A28" t="s">
        <v>6</v>
      </c>
      <c r="B28" t="s">
        <v>40</v>
      </c>
      <c r="C28">
        <v>728</v>
      </c>
      <c r="D28">
        <v>898</v>
      </c>
      <c r="E28">
        <v>1702</v>
      </c>
      <c r="F28" s="3">
        <f t="shared" si="0"/>
        <v>0.42773207990599293</v>
      </c>
      <c r="G28" s="3">
        <f t="shared" si="1"/>
        <v>0.52761457109283194</v>
      </c>
      <c r="H28" s="3">
        <f t="shared" si="2"/>
        <v>-9.9882491186839006E-2</v>
      </c>
      <c r="I28" t="s">
        <v>94</v>
      </c>
    </row>
    <row r="29" spans="1:9" x14ac:dyDescent="0.3">
      <c r="A29" t="s">
        <v>7</v>
      </c>
      <c r="B29" t="s">
        <v>41</v>
      </c>
      <c r="C29">
        <v>335</v>
      </c>
      <c r="D29">
        <v>471</v>
      </c>
      <c r="E29">
        <v>828</v>
      </c>
      <c r="F29" s="3">
        <f t="shared" si="0"/>
        <v>0.40458937198067635</v>
      </c>
      <c r="G29" s="3">
        <f t="shared" si="1"/>
        <v>0.5688405797101449</v>
      </c>
      <c r="H29" s="3">
        <f t="shared" si="2"/>
        <v>-0.16425120772946861</v>
      </c>
      <c r="I29" t="s">
        <v>89</v>
      </c>
    </row>
    <row r="30" spans="1:9" x14ac:dyDescent="0.3">
      <c r="A30" t="s">
        <v>7</v>
      </c>
      <c r="B30" t="s">
        <v>42</v>
      </c>
      <c r="C30">
        <v>1732</v>
      </c>
      <c r="D30">
        <v>2436</v>
      </c>
      <c r="E30">
        <v>4343</v>
      </c>
      <c r="F30" s="3">
        <f t="shared" si="0"/>
        <v>0.3988026709647709</v>
      </c>
      <c r="G30" s="3">
        <f t="shared" si="1"/>
        <v>0.56090260188809582</v>
      </c>
      <c r="H30" s="3">
        <f t="shared" si="2"/>
        <v>-0.16209993092332489</v>
      </c>
      <c r="I30" t="s">
        <v>89</v>
      </c>
    </row>
    <row r="31" spans="1:9" x14ac:dyDescent="0.3">
      <c r="A31" t="s">
        <v>7</v>
      </c>
      <c r="B31" t="s">
        <v>43</v>
      </c>
      <c r="C31">
        <v>3539</v>
      </c>
      <c r="D31">
        <v>1294</v>
      </c>
      <c r="E31">
        <v>4989</v>
      </c>
      <c r="F31" s="3">
        <f t="shared" si="0"/>
        <v>0.70936059330527157</v>
      </c>
      <c r="G31" s="3">
        <f t="shared" si="1"/>
        <v>0.25937061535377831</v>
      </c>
      <c r="H31" s="3">
        <f t="shared" si="2"/>
        <v>0.44998997795149326</v>
      </c>
      <c r="I31" t="s">
        <v>89</v>
      </c>
    </row>
    <row r="32" spans="1:9" x14ac:dyDescent="0.3">
      <c r="A32" t="s">
        <v>7</v>
      </c>
      <c r="B32" t="s">
        <v>44</v>
      </c>
      <c r="C32">
        <v>2163</v>
      </c>
      <c r="D32">
        <v>2480</v>
      </c>
      <c r="E32">
        <v>4841</v>
      </c>
      <c r="F32" s="3">
        <f t="shared" si="0"/>
        <v>0.44680851063829785</v>
      </c>
      <c r="G32" s="3">
        <f t="shared" si="1"/>
        <v>0.51229084899814092</v>
      </c>
      <c r="H32" s="3">
        <f t="shared" si="2"/>
        <v>-6.5482338359843004E-2</v>
      </c>
      <c r="I32" t="s">
        <v>90</v>
      </c>
    </row>
    <row r="33" spans="1:9" x14ac:dyDescent="0.3">
      <c r="A33" t="s">
        <v>7</v>
      </c>
      <c r="B33" t="s">
        <v>45</v>
      </c>
      <c r="C33">
        <v>836</v>
      </c>
      <c r="D33">
        <v>921</v>
      </c>
      <c r="E33">
        <v>1835</v>
      </c>
      <c r="F33" s="3">
        <f t="shared" si="0"/>
        <v>0.45558583106267031</v>
      </c>
      <c r="G33" s="3">
        <f t="shared" si="1"/>
        <v>0.50190735694822886</v>
      </c>
      <c r="H33" s="3">
        <f t="shared" si="2"/>
        <v>-4.632152588555858E-2</v>
      </c>
      <c r="I33" t="s">
        <v>89</v>
      </c>
    </row>
    <row r="34" spans="1:9" x14ac:dyDescent="0.3">
      <c r="A34" t="s">
        <v>7</v>
      </c>
      <c r="B34" t="s">
        <v>46</v>
      </c>
      <c r="C34">
        <v>1133</v>
      </c>
      <c r="D34">
        <v>1734</v>
      </c>
      <c r="E34">
        <v>2968</v>
      </c>
      <c r="F34" s="3">
        <f t="shared" si="0"/>
        <v>0.38173854447439354</v>
      </c>
      <c r="G34" s="3">
        <f t="shared" si="1"/>
        <v>0.58423180592991919</v>
      </c>
      <c r="H34" s="3">
        <f t="shared" si="2"/>
        <v>-0.2024932614555256</v>
      </c>
      <c r="I34" t="s">
        <v>89</v>
      </c>
    </row>
    <row r="35" spans="1:9" x14ac:dyDescent="0.3">
      <c r="A35" t="s">
        <v>7</v>
      </c>
      <c r="B35" t="s">
        <v>47</v>
      </c>
      <c r="C35">
        <v>5590</v>
      </c>
      <c r="D35">
        <v>6511</v>
      </c>
      <c r="E35">
        <v>12602</v>
      </c>
      <c r="F35" s="3">
        <f t="shared" si="0"/>
        <v>0.44358038406602129</v>
      </c>
      <c r="G35" s="3">
        <f t="shared" si="1"/>
        <v>0.51666402158387559</v>
      </c>
      <c r="H35" s="3">
        <f t="shared" si="2"/>
        <v>-7.3083637517854308E-2</v>
      </c>
      <c r="I35" t="s">
        <v>95</v>
      </c>
    </row>
    <row r="36" spans="1:9" x14ac:dyDescent="0.3">
      <c r="A36" t="s">
        <v>7</v>
      </c>
      <c r="B36" t="s">
        <v>48</v>
      </c>
      <c r="C36">
        <v>513</v>
      </c>
      <c r="D36">
        <v>846</v>
      </c>
      <c r="E36">
        <v>1414</v>
      </c>
      <c r="F36" s="3">
        <f t="shared" si="0"/>
        <v>0.36280056577086278</v>
      </c>
      <c r="G36" s="3">
        <f t="shared" si="1"/>
        <v>0.59830268741159831</v>
      </c>
      <c r="H36" s="3">
        <f t="shared" si="2"/>
        <v>-0.2355021216407355</v>
      </c>
      <c r="I36" t="s">
        <v>89</v>
      </c>
    </row>
    <row r="37" spans="1:9" x14ac:dyDescent="0.3">
      <c r="A37" t="s">
        <v>7</v>
      </c>
      <c r="B37" t="s">
        <v>49</v>
      </c>
      <c r="C37">
        <v>4626</v>
      </c>
      <c r="D37">
        <v>7300</v>
      </c>
      <c r="E37">
        <v>12373</v>
      </c>
      <c r="F37" s="3">
        <f t="shared" si="0"/>
        <v>0.37387860664349792</v>
      </c>
      <c r="G37" s="3">
        <f t="shared" si="1"/>
        <v>0.58999434252000327</v>
      </c>
      <c r="H37" s="3">
        <f t="shared" si="2"/>
        <v>-0.21611573587650529</v>
      </c>
      <c r="I37" t="s">
        <v>89</v>
      </c>
    </row>
    <row r="38" spans="1:9" x14ac:dyDescent="0.3">
      <c r="A38" t="s">
        <v>7</v>
      </c>
      <c r="B38" t="s">
        <v>50</v>
      </c>
      <c r="C38" s="1">
        <v>3872</v>
      </c>
      <c r="D38" s="1">
        <v>6067</v>
      </c>
      <c r="E38">
        <v>10359</v>
      </c>
      <c r="F38" s="3">
        <f t="shared" si="0"/>
        <v>0.37378125301670045</v>
      </c>
      <c r="G38" s="3">
        <f t="shared" si="1"/>
        <v>0.58567429288541362</v>
      </c>
      <c r="H38" s="3">
        <f t="shared" si="2"/>
        <v>-0.21189303986871319</v>
      </c>
      <c r="I38" t="s">
        <v>89</v>
      </c>
    </row>
    <row r="39" spans="1:9" x14ac:dyDescent="0.3">
      <c r="A39" t="s">
        <v>7</v>
      </c>
      <c r="B39" t="s">
        <v>51</v>
      </c>
      <c r="C39">
        <v>1456</v>
      </c>
      <c r="D39">
        <v>1239</v>
      </c>
      <c r="E39">
        <v>2800</v>
      </c>
      <c r="F39" s="3">
        <f t="shared" si="0"/>
        <v>0.52</v>
      </c>
      <c r="G39" s="3">
        <f t="shared" si="1"/>
        <v>0.4425</v>
      </c>
      <c r="H39" s="3">
        <f t="shared" si="2"/>
        <v>7.7499999999999999E-2</v>
      </c>
      <c r="I39" t="s">
        <v>89</v>
      </c>
    </row>
    <row r="40" spans="1:9" x14ac:dyDescent="0.3">
      <c r="A40" t="s">
        <v>8</v>
      </c>
      <c r="B40" t="s">
        <v>52</v>
      </c>
      <c r="C40">
        <v>2250</v>
      </c>
      <c r="D40">
        <v>2258</v>
      </c>
      <c r="E40">
        <v>4685</v>
      </c>
      <c r="F40" s="3">
        <f t="shared" si="0"/>
        <v>0.48025613660618999</v>
      </c>
      <c r="G40" s="3">
        <f t="shared" si="1"/>
        <v>0.48196371398078974</v>
      </c>
      <c r="H40" s="3">
        <f t="shared" si="2"/>
        <v>-1.7075773745997866E-3</v>
      </c>
      <c r="I40" t="s">
        <v>88</v>
      </c>
    </row>
    <row r="41" spans="1:9" x14ac:dyDescent="0.3">
      <c r="A41" t="s">
        <v>8</v>
      </c>
      <c r="B41" t="s">
        <v>53</v>
      </c>
      <c r="C41">
        <v>6912</v>
      </c>
      <c r="D41">
        <v>6795</v>
      </c>
      <c r="E41">
        <v>14225</v>
      </c>
      <c r="F41" s="3">
        <f t="shared" si="0"/>
        <v>0.48590509666080844</v>
      </c>
      <c r="G41" s="3">
        <f t="shared" si="1"/>
        <v>0.47768014059753955</v>
      </c>
      <c r="H41" s="3">
        <f t="shared" si="2"/>
        <v>8.2249560632688921E-3</v>
      </c>
      <c r="I41" t="s">
        <v>90</v>
      </c>
    </row>
    <row r="42" spans="1:9" x14ac:dyDescent="0.3">
      <c r="A42" t="s">
        <v>8</v>
      </c>
      <c r="B42" t="s">
        <v>54</v>
      </c>
      <c r="C42">
        <v>1860</v>
      </c>
      <c r="D42">
        <v>2071</v>
      </c>
      <c r="E42">
        <v>4111</v>
      </c>
      <c r="F42" s="3">
        <f t="shared" si="0"/>
        <v>0.45244466066650452</v>
      </c>
      <c r="G42" s="3">
        <f t="shared" si="1"/>
        <v>0.50377037217222087</v>
      </c>
      <c r="H42" s="3">
        <f t="shared" si="2"/>
        <v>-5.1325711505716368E-2</v>
      </c>
      <c r="I42" t="s">
        <v>89</v>
      </c>
    </row>
    <row r="43" spans="1:9" x14ac:dyDescent="0.3">
      <c r="A43" t="s">
        <v>8</v>
      </c>
      <c r="B43" t="s">
        <v>55</v>
      </c>
      <c r="C43">
        <v>3285</v>
      </c>
      <c r="D43">
        <v>4466</v>
      </c>
      <c r="E43">
        <v>8068</v>
      </c>
      <c r="F43" s="3">
        <f t="shared" si="0"/>
        <v>0.40716410510659395</v>
      </c>
      <c r="G43" s="3">
        <f t="shared" si="1"/>
        <v>0.55354486861675756</v>
      </c>
      <c r="H43" s="3">
        <f t="shared" si="2"/>
        <v>-0.1463807635101636</v>
      </c>
      <c r="I43" t="s">
        <v>93</v>
      </c>
    </row>
    <row r="44" spans="1:9" x14ac:dyDescent="0.3">
      <c r="A44" t="s">
        <v>8</v>
      </c>
      <c r="B44" t="s">
        <v>56</v>
      </c>
      <c r="C44">
        <v>10985</v>
      </c>
      <c r="D44">
        <v>10813</v>
      </c>
      <c r="E44">
        <v>22721</v>
      </c>
      <c r="F44" s="3">
        <f t="shared" si="0"/>
        <v>0.48347343866907266</v>
      </c>
      <c r="G44" s="3">
        <f t="shared" si="1"/>
        <v>0.47590334932441353</v>
      </c>
      <c r="H44" s="3">
        <f t="shared" si="2"/>
        <v>7.5700893446591262E-3</v>
      </c>
      <c r="I44" t="s">
        <v>88</v>
      </c>
    </row>
    <row r="45" spans="1:9" x14ac:dyDescent="0.3">
      <c r="A45" t="s">
        <v>8</v>
      </c>
      <c r="B45" t="s">
        <v>57</v>
      </c>
      <c r="C45">
        <v>224</v>
      </c>
      <c r="D45">
        <v>313</v>
      </c>
      <c r="E45">
        <v>551</v>
      </c>
      <c r="F45" s="3">
        <f t="shared" si="0"/>
        <v>0.40653357531760437</v>
      </c>
      <c r="G45" s="3">
        <f t="shared" si="1"/>
        <v>0.56805807622504534</v>
      </c>
      <c r="H45" s="3">
        <f t="shared" si="2"/>
        <v>-0.16152450090744103</v>
      </c>
      <c r="I45" t="s">
        <v>90</v>
      </c>
    </row>
    <row r="46" spans="1:9" x14ac:dyDescent="0.3">
      <c r="A46" t="s">
        <v>8</v>
      </c>
      <c r="B46" t="s">
        <v>58</v>
      </c>
      <c r="C46">
        <v>1648</v>
      </c>
      <c r="D46">
        <v>1700</v>
      </c>
      <c r="E46">
        <v>3490</v>
      </c>
      <c r="F46" s="3">
        <f t="shared" si="0"/>
        <v>0.47220630372492839</v>
      </c>
      <c r="G46" s="3">
        <f t="shared" si="1"/>
        <v>0.4871060171919771</v>
      </c>
      <c r="H46" s="3">
        <f t="shared" si="2"/>
        <v>-1.4899713467048711E-2</v>
      </c>
      <c r="I46" t="s">
        <v>96</v>
      </c>
    </row>
    <row r="47" spans="1:9" x14ac:dyDescent="0.3">
      <c r="A47" t="s">
        <v>8</v>
      </c>
      <c r="B47" t="s">
        <v>59</v>
      </c>
      <c r="C47">
        <v>10276</v>
      </c>
      <c r="D47">
        <v>9354</v>
      </c>
      <c r="E47">
        <v>20489</v>
      </c>
      <c r="F47" s="3">
        <f t="shared" si="0"/>
        <v>0.50153741031773147</v>
      </c>
      <c r="G47" s="3">
        <f t="shared" si="1"/>
        <v>0.45653765435111521</v>
      </c>
      <c r="H47" s="3">
        <f t="shared" si="2"/>
        <v>4.4999755966616234E-2</v>
      </c>
      <c r="I47" t="s">
        <v>93</v>
      </c>
    </row>
    <row r="48" spans="1:9" x14ac:dyDescent="0.3">
      <c r="A48" t="s">
        <v>8</v>
      </c>
      <c r="B48" t="s">
        <v>60</v>
      </c>
      <c r="C48">
        <v>107</v>
      </c>
      <c r="D48">
        <v>133</v>
      </c>
      <c r="E48">
        <v>247</v>
      </c>
      <c r="F48" s="3">
        <f t="shared" si="0"/>
        <v>0.4331983805668016</v>
      </c>
      <c r="G48" s="3">
        <f t="shared" si="1"/>
        <v>0.53846153846153844</v>
      </c>
      <c r="H48" s="3">
        <f t="shared" si="2"/>
        <v>-0.10526315789473684</v>
      </c>
      <c r="I48" t="s">
        <v>93</v>
      </c>
    </row>
    <row r="49" spans="1:10" x14ac:dyDescent="0.3">
      <c r="A49" t="s">
        <v>8</v>
      </c>
      <c r="B49" t="s">
        <v>61</v>
      </c>
      <c r="C49">
        <v>6849</v>
      </c>
      <c r="D49">
        <v>3806</v>
      </c>
      <c r="E49">
        <v>11097</v>
      </c>
      <c r="F49" s="3">
        <f t="shared" si="0"/>
        <v>0.61719383617193835</v>
      </c>
      <c r="G49" s="3">
        <f t="shared" si="1"/>
        <v>0.34297557898531134</v>
      </c>
      <c r="H49" s="3">
        <f t="shared" si="2"/>
        <v>0.27421825718662701</v>
      </c>
      <c r="I49" t="s">
        <v>93</v>
      </c>
    </row>
    <row r="50" spans="1:10" x14ac:dyDescent="0.3">
      <c r="A50" t="s">
        <v>8</v>
      </c>
      <c r="B50" t="s">
        <v>62</v>
      </c>
      <c r="C50">
        <v>5089</v>
      </c>
      <c r="D50">
        <v>1824</v>
      </c>
      <c r="E50">
        <v>7139</v>
      </c>
      <c r="F50" s="3">
        <f t="shared" si="0"/>
        <v>0.71284493626558343</v>
      </c>
      <c r="G50" s="3">
        <f t="shared" si="1"/>
        <v>0.25549796890320775</v>
      </c>
      <c r="H50" s="3">
        <f t="shared" si="2"/>
        <v>0.45734696736237568</v>
      </c>
      <c r="I50" t="s">
        <v>96</v>
      </c>
    </row>
    <row r="51" spans="1:10" x14ac:dyDescent="0.3">
      <c r="A51" t="s">
        <v>8</v>
      </c>
      <c r="B51" t="s">
        <v>63</v>
      </c>
      <c r="C51">
        <v>620</v>
      </c>
      <c r="D51">
        <v>722</v>
      </c>
      <c r="E51">
        <v>1395</v>
      </c>
      <c r="F51" s="3">
        <f t="shared" si="0"/>
        <v>0.44444444444444442</v>
      </c>
      <c r="G51" s="3">
        <f t="shared" si="1"/>
        <v>0.51756272401433689</v>
      </c>
      <c r="H51" s="3">
        <f t="shared" si="2"/>
        <v>-7.3118279569892475E-2</v>
      </c>
      <c r="I51" t="s">
        <v>88</v>
      </c>
    </row>
    <row r="52" spans="1:10" x14ac:dyDescent="0.3">
      <c r="A52" t="s">
        <v>8</v>
      </c>
      <c r="B52" t="s">
        <v>64</v>
      </c>
      <c r="C52">
        <v>1559</v>
      </c>
      <c r="D52">
        <v>1500</v>
      </c>
      <c r="E52">
        <v>3183</v>
      </c>
      <c r="F52" s="3">
        <f t="shared" si="0"/>
        <v>0.48978950675463401</v>
      </c>
      <c r="G52" s="3">
        <f t="shared" si="1"/>
        <v>0.47125353440150802</v>
      </c>
      <c r="H52" s="3">
        <f t="shared" si="2"/>
        <v>1.8535972353125981E-2</v>
      </c>
      <c r="I52" t="s">
        <v>88</v>
      </c>
    </row>
    <row r="53" spans="1:10" x14ac:dyDescent="0.3">
      <c r="A53" t="s">
        <v>8</v>
      </c>
      <c r="B53" t="s">
        <v>65</v>
      </c>
      <c r="C53">
        <v>291</v>
      </c>
      <c r="D53">
        <v>107</v>
      </c>
      <c r="E53">
        <v>412</v>
      </c>
      <c r="F53" s="3">
        <f t="shared" si="0"/>
        <v>0.7063106796116505</v>
      </c>
      <c r="G53" s="3">
        <f t="shared" si="1"/>
        <v>0.25970873786407767</v>
      </c>
      <c r="H53" s="3">
        <f t="shared" si="2"/>
        <v>0.44660194174757284</v>
      </c>
      <c r="I53" t="s">
        <v>93</v>
      </c>
    </row>
    <row r="54" spans="1:10" x14ac:dyDescent="0.3">
      <c r="A54" t="s">
        <v>8</v>
      </c>
      <c r="B54" t="s">
        <v>66</v>
      </c>
      <c r="C54">
        <v>2908</v>
      </c>
      <c r="D54">
        <v>1678</v>
      </c>
      <c r="E54">
        <v>4815</v>
      </c>
      <c r="F54" s="3">
        <f t="shared" si="0"/>
        <v>0.60394600207684324</v>
      </c>
      <c r="G54" s="3">
        <f t="shared" si="1"/>
        <v>0.34849428868120458</v>
      </c>
      <c r="H54" s="3">
        <f t="shared" si="2"/>
        <v>0.2554517133956386</v>
      </c>
      <c r="I54" t="s">
        <v>93</v>
      </c>
    </row>
    <row r="55" spans="1:10" x14ac:dyDescent="0.3">
      <c r="A55" t="s">
        <v>8</v>
      </c>
      <c r="B55" t="s">
        <v>67</v>
      </c>
      <c r="C55">
        <v>3656</v>
      </c>
      <c r="D55">
        <v>4483</v>
      </c>
      <c r="E55">
        <v>8444</v>
      </c>
      <c r="F55" s="3">
        <f t="shared" si="0"/>
        <v>0.43297015632401703</v>
      </c>
      <c r="G55" s="3">
        <f t="shared" si="1"/>
        <v>0.53090952155376603</v>
      </c>
      <c r="H55" s="3">
        <f t="shared" si="2"/>
        <v>-9.7939365229748929E-2</v>
      </c>
      <c r="I55" t="s">
        <v>90</v>
      </c>
    </row>
    <row r="56" spans="1:10" x14ac:dyDescent="0.3">
      <c r="A56" t="s">
        <v>8</v>
      </c>
      <c r="B56" t="s">
        <v>68</v>
      </c>
      <c r="C56">
        <v>1551</v>
      </c>
      <c r="D56">
        <v>1523</v>
      </c>
      <c r="E56">
        <v>3191</v>
      </c>
      <c r="F56" s="3">
        <f t="shared" si="0"/>
        <v>0.48605452836101537</v>
      </c>
      <c r="G56" s="3">
        <f t="shared" si="1"/>
        <v>0.47727984957693514</v>
      </c>
      <c r="H56" s="3">
        <f t="shared" si="2"/>
        <v>8.7746787840802254E-3</v>
      </c>
      <c r="I56" t="s">
        <v>90</v>
      </c>
    </row>
    <row r="57" spans="1:10" x14ac:dyDescent="0.3">
      <c r="A57" t="s">
        <v>9</v>
      </c>
      <c r="B57" t="s">
        <v>69</v>
      </c>
      <c r="C57">
        <v>3482</v>
      </c>
      <c r="D57">
        <v>3359</v>
      </c>
      <c r="E57">
        <v>7111</v>
      </c>
      <c r="F57" s="3">
        <f t="shared" si="0"/>
        <v>0.48966390099845308</v>
      </c>
      <c r="G57" s="3">
        <f t="shared" si="1"/>
        <v>0.47236675573055831</v>
      </c>
      <c r="H57" s="3">
        <f t="shared" si="2"/>
        <v>1.729714526789481E-2</v>
      </c>
      <c r="I57" t="s">
        <v>90</v>
      </c>
    </row>
    <row r="58" spans="1:10" x14ac:dyDescent="0.3">
      <c r="A58" t="s">
        <v>9</v>
      </c>
      <c r="B58" t="s">
        <v>70</v>
      </c>
      <c r="C58">
        <v>2967</v>
      </c>
      <c r="D58">
        <v>5182</v>
      </c>
      <c r="E58">
        <v>8400</v>
      </c>
      <c r="F58" s="3">
        <f t="shared" si="0"/>
        <v>0.3532142857142857</v>
      </c>
      <c r="G58" s="3">
        <f t="shared" si="1"/>
        <v>0.61690476190476196</v>
      </c>
      <c r="H58" s="3">
        <f t="shared" si="2"/>
        <v>-0.2636904761904762</v>
      </c>
      <c r="I58" t="s">
        <v>96</v>
      </c>
    </row>
    <row r="59" spans="1:10" x14ac:dyDescent="0.3">
      <c r="A59" t="s">
        <v>9</v>
      </c>
      <c r="B59" t="s">
        <v>71</v>
      </c>
      <c r="C59">
        <v>7057</v>
      </c>
      <c r="D59">
        <v>5559</v>
      </c>
      <c r="E59">
        <v>13125</v>
      </c>
      <c r="F59" s="3">
        <f t="shared" si="0"/>
        <v>0.53767619047619053</v>
      </c>
      <c r="G59" s="3">
        <f t="shared" si="1"/>
        <v>0.42354285714285717</v>
      </c>
      <c r="H59" s="3">
        <f t="shared" si="2"/>
        <v>0.11413333333333334</v>
      </c>
      <c r="I59" t="s">
        <v>90</v>
      </c>
    </row>
    <row r="60" spans="1:10" x14ac:dyDescent="0.3">
      <c r="A60" t="s">
        <v>9</v>
      </c>
      <c r="B60" t="s">
        <v>72</v>
      </c>
      <c r="C60">
        <v>1026</v>
      </c>
      <c r="D60">
        <v>1130</v>
      </c>
      <c r="E60">
        <v>2258</v>
      </c>
      <c r="F60" s="3">
        <f t="shared" si="0"/>
        <v>0.45438441098317095</v>
      </c>
      <c r="G60" s="3">
        <f t="shared" si="1"/>
        <v>0.50044286979627994</v>
      </c>
      <c r="H60" s="3">
        <f t="shared" si="2"/>
        <v>-4.6058458813108945E-2</v>
      </c>
      <c r="I60" t="s">
        <v>90</v>
      </c>
    </row>
    <row r="61" spans="1:10" x14ac:dyDescent="0.3">
      <c r="A61" t="s">
        <v>9</v>
      </c>
      <c r="B61" t="s">
        <v>73</v>
      </c>
      <c r="C61">
        <v>1491</v>
      </c>
      <c r="D61">
        <v>2146</v>
      </c>
      <c r="E61">
        <v>3751</v>
      </c>
      <c r="F61" s="3">
        <f t="shared" si="0"/>
        <v>0.39749400159957343</v>
      </c>
      <c r="G61" s="3">
        <f t="shared" si="1"/>
        <v>0.57211410290589171</v>
      </c>
      <c r="H61" s="3">
        <f t="shared" si="2"/>
        <v>-0.1746201013063183</v>
      </c>
      <c r="I61" t="s">
        <v>90</v>
      </c>
    </row>
    <row r="62" spans="1:10" x14ac:dyDescent="0.3">
      <c r="A62" t="s">
        <v>9</v>
      </c>
      <c r="B62" t="s">
        <v>74</v>
      </c>
      <c r="C62">
        <v>1641</v>
      </c>
      <c r="D62">
        <v>2094</v>
      </c>
      <c r="E62">
        <v>3853</v>
      </c>
      <c r="F62" s="3">
        <f t="shared" si="0"/>
        <v>0.42590189462756295</v>
      </c>
      <c r="G62" s="3">
        <f t="shared" si="1"/>
        <v>0.54347261873864516</v>
      </c>
      <c r="H62" s="3">
        <f t="shared" si="2"/>
        <v>-0.11757072411108227</v>
      </c>
      <c r="I62" t="s">
        <v>90</v>
      </c>
    </row>
    <row r="63" spans="1:10" x14ac:dyDescent="0.3">
      <c r="A63" t="s">
        <v>9</v>
      </c>
      <c r="B63" t="s">
        <v>75</v>
      </c>
      <c r="C63">
        <v>3500</v>
      </c>
      <c r="D63">
        <v>2731</v>
      </c>
      <c r="E63">
        <v>6523</v>
      </c>
      <c r="F63" s="3">
        <f t="shared" si="0"/>
        <v>0.53656293116664111</v>
      </c>
      <c r="G63" s="3">
        <f t="shared" si="1"/>
        <v>0.4186723900045991</v>
      </c>
      <c r="H63" s="3">
        <f t="shared" si="2"/>
        <v>0.11789054116204201</v>
      </c>
      <c r="I63" t="s">
        <v>90</v>
      </c>
    </row>
    <row r="64" spans="1:10" x14ac:dyDescent="0.3">
      <c r="A64" t="s">
        <v>9</v>
      </c>
      <c r="B64" t="s">
        <v>76</v>
      </c>
      <c r="C64" s="1">
        <v>338.9157042906516</v>
      </c>
      <c r="D64" s="1">
        <v>214.7154176852398</v>
      </c>
      <c r="E64">
        <v>575.32664587372494</v>
      </c>
      <c r="F64" s="3">
        <f t="shared" si="0"/>
        <v>0.58908396946564889</v>
      </c>
      <c r="G64" s="3">
        <f t="shared" si="1"/>
        <v>0.37320610687022904</v>
      </c>
      <c r="H64" s="3">
        <f t="shared" si="2"/>
        <v>0.21587786259541991</v>
      </c>
      <c r="I64" t="s">
        <v>96</v>
      </c>
      <c r="J64">
        <f>521/11863</f>
        <v>4.3918064570513358E-2</v>
      </c>
    </row>
    <row r="65" spans="1:10" x14ac:dyDescent="0.3">
      <c r="A65" t="s">
        <v>9</v>
      </c>
      <c r="B65" t="s">
        <v>77</v>
      </c>
      <c r="C65" s="1">
        <v>4801</v>
      </c>
      <c r="D65" s="1">
        <v>3241</v>
      </c>
      <c r="E65">
        <v>8296</v>
      </c>
      <c r="F65" s="3">
        <f t="shared" si="0"/>
        <v>0.57871263259402117</v>
      </c>
      <c r="G65" s="3">
        <f t="shared" si="1"/>
        <v>0.39067020250723239</v>
      </c>
      <c r="H65" s="3">
        <f t="shared" si="2"/>
        <v>0.18804243008678881</v>
      </c>
      <c r="I65" t="s">
        <v>90</v>
      </c>
    </row>
    <row r="66" spans="1:10" x14ac:dyDescent="0.3">
      <c r="A66" t="s">
        <v>9</v>
      </c>
      <c r="B66" t="s">
        <v>78</v>
      </c>
      <c r="C66">
        <v>6725</v>
      </c>
      <c r="D66">
        <v>3535</v>
      </c>
      <c r="E66">
        <v>10739</v>
      </c>
      <c r="F66" s="3">
        <f t="shared" si="0"/>
        <v>0.62622218083620451</v>
      </c>
      <c r="G66" s="3">
        <f t="shared" si="1"/>
        <v>0.32917403855107552</v>
      </c>
      <c r="H66" s="3">
        <f t="shared" si="2"/>
        <v>0.29704814228512899</v>
      </c>
      <c r="I66" t="s">
        <v>90</v>
      </c>
    </row>
    <row r="67" spans="1:10" x14ac:dyDescent="0.3">
      <c r="A67" t="s">
        <v>9</v>
      </c>
      <c r="B67" t="s">
        <v>39</v>
      </c>
      <c r="C67" s="1">
        <v>10134.648351648353</v>
      </c>
      <c r="D67" s="1">
        <v>4076.3406593406598</v>
      </c>
      <c r="E67">
        <v>14581.989010989011</v>
      </c>
      <c r="F67" s="3">
        <f t="shared" ref="F67:F77" si="3">C67/E67</f>
        <v>0.69501138315293376</v>
      </c>
      <c r="G67" s="3">
        <f t="shared" ref="G67:G77" si="4">D67/E67</f>
        <v>0.27954627151815314</v>
      </c>
      <c r="H67" s="3">
        <f t="shared" ref="H67:H77" si="5">(C67-D67)/E67</f>
        <v>0.41546511163478062</v>
      </c>
      <c r="I67" t="s">
        <v>97</v>
      </c>
      <c r="J67">
        <f>12190/20930</f>
        <v>0.58241758241758246</v>
      </c>
    </row>
    <row r="68" spans="1:10" x14ac:dyDescent="0.3">
      <c r="A68" t="s">
        <v>9</v>
      </c>
      <c r="B68" t="s">
        <v>79</v>
      </c>
      <c r="C68">
        <v>9954</v>
      </c>
      <c r="D68">
        <v>5824</v>
      </c>
      <c r="E68">
        <v>16343</v>
      </c>
      <c r="F68" s="3">
        <f t="shared" si="3"/>
        <v>0.60906810255155108</v>
      </c>
      <c r="G68" s="3">
        <f t="shared" si="4"/>
        <v>0.35636052132411428</v>
      </c>
      <c r="H68" s="3">
        <f t="shared" si="5"/>
        <v>0.25270758122743681</v>
      </c>
      <c r="I68" t="s">
        <v>90</v>
      </c>
    </row>
    <row r="69" spans="1:10" x14ac:dyDescent="0.3">
      <c r="A69" t="s">
        <v>9</v>
      </c>
      <c r="B69" t="s">
        <v>80</v>
      </c>
      <c r="C69">
        <v>317</v>
      </c>
      <c r="D69">
        <v>397</v>
      </c>
      <c r="E69">
        <v>746</v>
      </c>
      <c r="F69" s="3">
        <f t="shared" si="3"/>
        <v>0.42493297587131368</v>
      </c>
      <c r="G69" s="3">
        <f t="shared" si="4"/>
        <v>0.53217158176943702</v>
      </c>
      <c r="H69" s="3">
        <f t="shared" si="5"/>
        <v>-0.10723860589812333</v>
      </c>
      <c r="I69" t="s">
        <v>96</v>
      </c>
    </row>
    <row r="70" spans="1:10" x14ac:dyDescent="0.3">
      <c r="A70" t="s">
        <v>10</v>
      </c>
      <c r="B70" t="s">
        <v>81</v>
      </c>
      <c r="C70">
        <v>386</v>
      </c>
      <c r="D70">
        <v>614</v>
      </c>
      <c r="E70">
        <v>1057</v>
      </c>
      <c r="F70" s="3">
        <f t="shared" si="3"/>
        <v>0.3651844843897824</v>
      </c>
      <c r="G70" s="3">
        <f t="shared" si="4"/>
        <v>0.58088930936613059</v>
      </c>
      <c r="H70" s="3">
        <f t="shared" si="5"/>
        <v>-0.21570482497634816</v>
      </c>
      <c r="I70" t="s">
        <v>88</v>
      </c>
    </row>
    <row r="71" spans="1:10" x14ac:dyDescent="0.3">
      <c r="A71" t="s">
        <v>10</v>
      </c>
      <c r="B71" t="s">
        <v>24</v>
      </c>
      <c r="C71">
        <v>450</v>
      </c>
      <c r="D71" s="1">
        <v>1037</v>
      </c>
      <c r="E71">
        <v>1554</v>
      </c>
      <c r="F71" s="3">
        <f t="shared" si="3"/>
        <v>0.28957528957528955</v>
      </c>
      <c r="G71" s="3">
        <f t="shared" si="4"/>
        <v>0.66731016731016735</v>
      </c>
      <c r="H71" s="3">
        <f t="shared" si="5"/>
        <v>-0.37773487773487774</v>
      </c>
      <c r="I71" t="s">
        <v>88</v>
      </c>
    </row>
    <row r="72" spans="1:10" x14ac:dyDescent="0.3">
      <c r="A72" t="s">
        <v>10</v>
      </c>
      <c r="B72" t="s">
        <v>82</v>
      </c>
      <c r="C72" s="1">
        <v>1032</v>
      </c>
      <c r="D72" s="1">
        <v>1525</v>
      </c>
      <c r="E72">
        <v>2632</v>
      </c>
      <c r="F72" s="3">
        <f t="shared" si="3"/>
        <v>0.39209726443769</v>
      </c>
      <c r="G72" s="3">
        <f t="shared" si="4"/>
        <v>0.57940729483282671</v>
      </c>
      <c r="H72" s="3">
        <f t="shared" si="5"/>
        <v>-0.18731003039513677</v>
      </c>
      <c r="I72" t="s">
        <v>88</v>
      </c>
    </row>
    <row r="73" spans="1:10" x14ac:dyDescent="0.3">
      <c r="A73" t="s">
        <v>10</v>
      </c>
      <c r="B73" t="s">
        <v>83</v>
      </c>
      <c r="C73">
        <v>354</v>
      </c>
      <c r="D73">
        <v>877</v>
      </c>
      <c r="E73">
        <v>1299</v>
      </c>
      <c r="F73" s="3">
        <f t="shared" si="3"/>
        <v>0.27251732101616627</v>
      </c>
      <c r="G73" s="3">
        <f t="shared" si="4"/>
        <v>0.67513471901462663</v>
      </c>
      <c r="H73" s="3">
        <f t="shared" si="5"/>
        <v>-0.40261739799846036</v>
      </c>
      <c r="I73" t="s">
        <v>88</v>
      </c>
    </row>
    <row r="74" spans="1:10" x14ac:dyDescent="0.3">
      <c r="A74" t="s">
        <v>10</v>
      </c>
      <c r="B74" t="s">
        <v>84</v>
      </c>
      <c r="C74">
        <v>1600</v>
      </c>
      <c r="D74">
        <v>2248</v>
      </c>
      <c r="E74">
        <v>4003</v>
      </c>
      <c r="F74" s="3">
        <f t="shared" si="3"/>
        <v>0.39970022483137646</v>
      </c>
      <c r="G74" s="3">
        <f t="shared" si="4"/>
        <v>0.56157881588808389</v>
      </c>
      <c r="H74" s="3">
        <f t="shared" si="5"/>
        <v>-0.16187859105670746</v>
      </c>
      <c r="I74" t="s">
        <v>88</v>
      </c>
    </row>
    <row r="75" spans="1:10" x14ac:dyDescent="0.3">
      <c r="A75" t="s">
        <v>10</v>
      </c>
      <c r="B75" t="s">
        <v>85</v>
      </c>
      <c r="C75">
        <v>2077</v>
      </c>
      <c r="D75">
        <v>2352</v>
      </c>
      <c r="E75">
        <v>4722</v>
      </c>
      <c r="F75" s="3">
        <f t="shared" si="3"/>
        <v>0.43985599322321051</v>
      </c>
      <c r="G75" s="3">
        <f t="shared" si="4"/>
        <v>0.49809402795425667</v>
      </c>
      <c r="H75" s="3">
        <f t="shared" si="5"/>
        <v>-5.8238034731046169E-2</v>
      </c>
      <c r="I75" t="s">
        <v>88</v>
      </c>
    </row>
    <row r="76" spans="1:10" x14ac:dyDescent="0.3">
      <c r="A76" t="s">
        <v>10</v>
      </c>
      <c r="B76" t="s">
        <v>86</v>
      </c>
      <c r="C76">
        <v>515</v>
      </c>
      <c r="D76">
        <v>978</v>
      </c>
      <c r="E76">
        <v>1563</v>
      </c>
      <c r="F76" s="3">
        <f t="shared" si="3"/>
        <v>0.32949456174024311</v>
      </c>
      <c r="G76" s="3">
        <f t="shared" si="4"/>
        <v>0.62571976967370446</v>
      </c>
      <c r="H76" s="3">
        <f t="shared" si="5"/>
        <v>-0.2962252079334613</v>
      </c>
      <c r="I76" t="s">
        <v>88</v>
      </c>
    </row>
    <row r="77" spans="1:10" x14ac:dyDescent="0.3">
      <c r="A77" t="s">
        <v>4</v>
      </c>
      <c r="B77" t="s">
        <v>4</v>
      </c>
      <c r="C77" s="4">
        <f>SUM(C2:C76)</f>
        <v>181330.564055939</v>
      </c>
      <c r="D77" s="4">
        <f>SUM(D2:D76)</f>
        <v>175445.05607702592</v>
      </c>
      <c r="E77" s="4">
        <f>SUM(E2:E76)</f>
        <v>371410.31565686275</v>
      </c>
      <c r="F77" s="3">
        <f t="shared" si="3"/>
        <v>0.48822166862878963</v>
      </c>
      <c r="G77" s="3">
        <f t="shared" si="4"/>
        <v>0.47237529137213163</v>
      </c>
      <c r="H77" s="3">
        <f t="shared" si="5"/>
        <v>1.5846377256658013E-2</v>
      </c>
      <c r="I77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3273-DBEF-44ED-AD69-260E3CFB6E78}">
  <dimension ref="A1:J77"/>
  <sheetViews>
    <sheetView topLeftCell="A66" workbookViewId="0">
      <selection activeCell="I66" sqref="I1:I1048576"/>
    </sheetView>
  </sheetViews>
  <sheetFormatPr defaultRowHeight="14.4" x14ac:dyDescent="0.3"/>
  <sheetData>
    <row r="1" spans="1:9" x14ac:dyDescent="0.3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3" t="s">
        <v>11</v>
      </c>
      <c r="G1" s="3" t="s">
        <v>12</v>
      </c>
      <c r="H1" s="3" t="s">
        <v>13</v>
      </c>
      <c r="I1" s="3" t="s">
        <v>87</v>
      </c>
    </row>
    <row r="2" spans="1:9" x14ac:dyDescent="0.3">
      <c r="A2" s="2" t="s">
        <v>5</v>
      </c>
      <c r="B2" s="6" t="s">
        <v>14</v>
      </c>
      <c r="C2" s="2">
        <v>6328</v>
      </c>
      <c r="D2" s="2">
        <v>3374</v>
      </c>
      <c r="E2" s="2">
        <v>9702</v>
      </c>
      <c r="F2" s="3">
        <f>C2/E2</f>
        <v>0.65223665223665228</v>
      </c>
      <c r="G2" s="3">
        <f>D2/E2</f>
        <v>0.34776334776334777</v>
      </c>
      <c r="H2" s="3">
        <f>(C2-D2)/E2</f>
        <v>0.30447330447330445</v>
      </c>
      <c r="I2" t="s">
        <v>92</v>
      </c>
    </row>
    <row r="3" spans="1:9" x14ac:dyDescent="0.3">
      <c r="A3" s="2" t="s">
        <v>6</v>
      </c>
      <c r="B3" s="6" t="s">
        <v>15</v>
      </c>
      <c r="C3" s="4">
        <v>1036</v>
      </c>
      <c r="D3" s="4">
        <v>2271</v>
      </c>
      <c r="E3" s="4">
        <v>3468</v>
      </c>
      <c r="F3" s="3">
        <f t="shared" ref="F3:F66" si="0">C3/E3</f>
        <v>0.29873125720876587</v>
      </c>
      <c r="G3" s="3">
        <f t="shared" ref="G3:G66" si="1">D3/E3</f>
        <v>0.65484429065743943</v>
      </c>
      <c r="H3" s="3">
        <f t="shared" ref="H3:H66" si="2">(C3-D3)/E3</f>
        <v>-0.35611303344867357</v>
      </c>
      <c r="I3" t="s">
        <v>88</v>
      </c>
    </row>
    <row r="4" spans="1:9" x14ac:dyDescent="0.3">
      <c r="A4" s="2" t="s">
        <v>6</v>
      </c>
      <c r="B4" s="6" t="s">
        <v>16</v>
      </c>
      <c r="C4" s="4">
        <v>988</v>
      </c>
      <c r="D4" s="4">
        <v>1641</v>
      </c>
      <c r="E4" s="4">
        <v>2744</v>
      </c>
      <c r="F4" s="3">
        <f t="shared" si="0"/>
        <v>0.36005830903790087</v>
      </c>
      <c r="G4" s="3">
        <f t="shared" si="1"/>
        <v>0.59803206997084546</v>
      </c>
      <c r="H4" s="3">
        <f t="shared" si="2"/>
        <v>-0.23797376093294462</v>
      </c>
      <c r="I4" t="s">
        <v>88</v>
      </c>
    </row>
    <row r="5" spans="1:9" x14ac:dyDescent="0.3">
      <c r="A5" s="2" t="s">
        <v>6</v>
      </c>
      <c r="B5" s="6" t="s">
        <v>17</v>
      </c>
      <c r="C5" s="4">
        <v>186</v>
      </c>
      <c r="D5" s="4">
        <v>271</v>
      </c>
      <c r="E5" s="4">
        <v>478</v>
      </c>
      <c r="F5" s="3">
        <f t="shared" si="0"/>
        <v>0.38912133891213391</v>
      </c>
      <c r="G5" s="3">
        <f t="shared" si="1"/>
        <v>0.56694560669456062</v>
      </c>
      <c r="H5" s="3">
        <f t="shared" si="2"/>
        <v>-0.17782426778242677</v>
      </c>
      <c r="I5" t="s">
        <v>88</v>
      </c>
    </row>
    <row r="6" spans="1:9" x14ac:dyDescent="0.3">
      <c r="A6" s="2" t="s">
        <v>6</v>
      </c>
      <c r="B6" s="6" t="s">
        <v>18</v>
      </c>
      <c r="C6" s="4">
        <v>363</v>
      </c>
      <c r="D6" s="4">
        <v>404</v>
      </c>
      <c r="E6" s="4">
        <v>790</v>
      </c>
      <c r="F6" s="3">
        <f t="shared" si="0"/>
        <v>0.45949367088607596</v>
      </c>
      <c r="G6" s="3">
        <f t="shared" si="1"/>
        <v>0.51139240506329109</v>
      </c>
      <c r="H6" s="3">
        <f t="shared" si="2"/>
        <v>-5.1898734177215189E-2</v>
      </c>
      <c r="I6" t="s">
        <v>88</v>
      </c>
    </row>
    <row r="7" spans="1:9" x14ac:dyDescent="0.3">
      <c r="A7" s="2" t="s">
        <v>6</v>
      </c>
      <c r="B7" s="6" t="s">
        <v>19</v>
      </c>
      <c r="C7" s="4">
        <v>862</v>
      </c>
      <c r="D7" s="4">
        <v>891</v>
      </c>
      <c r="E7" s="4">
        <v>1809</v>
      </c>
      <c r="F7" s="3">
        <f t="shared" si="0"/>
        <v>0.47650635710337202</v>
      </c>
      <c r="G7" s="3">
        <f t="shared" si="1"/>
        <v>0.4925373134328358</v>
      </c>
      <c r="H7" s="3">
        <f t="shared" si="2"/>
        <v>-1.6030956329463792E-2</v>
      </c>
      <c r="I7" t="s">
        <v>88</v>
      </c>
    </row>
    <row r="8" spans="1:9" x14ac:dyDescent="0.3">
      <c r="A8" s="2" t="s">
        <v>6</v>
      </c>
      <c r="B8" s="6" t="s">
        <v>20</v>
      </c>
      <c r="C8" s="4">
        <v>3265</v>
      </c>
      <c r="D8" s="4">
        <v>5117</v>
      </c>
      <c r="E8" s="4">
        <v>8674</v>
      </c>
      <c r="F8" s="3">
        <f t="shared" si="0"/>
        <v>0.37641226654369381</v>
      </c>
      <c r="G8" s="3">
        <f t="shared" si="1"/>
        <v>0.58992391053723769</v>
      </c>
      <c r="H8" s="3">
        <f t="shared" si="2"/>
        <v>-0.21351164399354391</v>
      </c>
      <c r="I8" t="s">
        <v>88</v>
      </c>
    </row>
    <row r="9" spans="1:9" x14ac:dyDescent="0.3">
      <c r="A9" s="2" t="s">
        <v>6</v>
      </c>
      <c r="B9" s="6" t="s">
        <v>21</v>
      </c>
      <c r="C9" s="4">
        <v>1732</v>
      </c>
      <c r="D9" s="4">
        <v>2289</v>
      </c>
      <c r="E9" s="4">
        <v>4021</v>
      </c>
      <c r="F9" s="3">
        <f t="shared" si="0"/>
        <v>0.4307386222332753</v>
      </c>
      <c r="G9" s="3">
        <f t="shared" si="1"/>
        <v>0.5692613777667247</v>
      </c>
      <c r="H9" s="3">
        <f t="shared" si="2"/>
        <v>-0.13852275553344939</v>
      </c>
      <c r="I9" t="s">
        <v>93</v>
      </c>
    </row>
    <row r="10" spans="1:9" x14ac:dyDescent="0.3">
      <c r="A10" s="2" t="s">
        <v>6</v>
      </c>
      <c r="B10" s="6" t="s">
        <v>22</v>
      </c>
      <c r="C10" s="4">
        <v>1431</v>
      </c>
      <c r="D10" s="4">
        <v>1896</v>
      </c>
      <c r="E10" s="4">
        <v>3327</v>
      </c>
      <c r="F10" s="3">
        <f t="shared" si="0"/>
        <v>0.43011722272317404</v>
      </c>
      <c r="G10" s="3">
        <f t="shared" si="1"/>
        <v>0.56988277727682601</v>
      </c>
      <c r="H10" s="3">
        <f t="shared" si="2"/>
        <v>-0.13976555455365194</v>
      </c>
      <c r="I10" t="s">
        <v>94</v>
      </c>
    </row>
    <row r="11" spans="1:9" x14ac:dyDescent="0.3">
      <c r="A11" s="2" t="s">
        <v>6</v>
      </c>
      <c r="B11" s="6" t="s">
        <v>23</v>
      </c>
      <c r="C11" s="4">
        <v>1035</v>
      </c>
      <c r="D11" s="4">
        <v>960</v>
      </c>
      <c r="E11" s="4">
        <v>1995</v>
      </c>
      <c r="F11" s="3">
        <f t="shared" si="0"/>
        <v>0.51879699248120303</v>
      </c>
      <c r="G11" s="3">
        <f t="shared" si="1"/>
        <v>0.48120300751879697</v>
      </c>
      <c r="H11" s="3">
        <f t="shared" si="2"/>
        <v>3.7593984962406013E-2</v>
      </c>
      <c r="I11" t="s">
        <v>93</v>
      </c>
    </row>
    <row r="12" spans="1:9" x14ac:dyDescent="0.3">
      <c r="A12" s="2" t="s">
        <v>6</v>
      </c>
      <c r="B12" s="6" t="s">
        <v>24</v>
      </c>
      <c r="C12" s="4">
        <v>713</v>
      </c>
      <c r="D12" s="4">
        <v>1500</v>
      </c>
      <c r="E12" s="4">
        <v>2293</v>
      </c>
      <c r="F12" s="3">
        <f t="shared" si="0"/>
        <v>0.31094635848233754</v>
      </c>
      <c r="G12" s="3">
        <f t="shared" si="1"/>
        <v>0.65416484954208465</v>
      </c>
      <c r="H12" s="3">
        <f t="shared" si="2"/>
        <v>-0.34321849105974706</v>
      </c>
      <c r="I12" t="s">
        <v>88</v>
      </c>
    </row>
    <row r="13" spans="1:9" x14ac:dyDescent="0.3">
      <c r="A13" s="2" t="s">
        <v>6</v>
      </c>
      <c r="B13" s="6" t="s">
        <v>25</v>
      </c>
      <c r="C13" s="4">
        <v>581</v>
      </c>
      <c r="D13" s="4">
        <v>301</v>
      </c>
      <c r="E13" s="4">
        <v>916</v>
      </c>
      <c r="F13" s="3">
        <f t="shared" si="0"/>
        <v>0.63427947598253276</v>
      </c>
      <c r="G13" s="3">
        <f t="shared" si="1"/>
        <v>0.32860262008733626</v>
      </c>
      <c r="H13" s="3">
        <f t="shared" si="2"/>
        <v>0.3056768558951965</v>
      </c>
      <c r="I13" t="s">
        <v>88</v>
      </c>
    </row>
    <row r="14" spans="1:9" x14ac:dyDescent="0.3">
      <c r="A14" s="2" t="s">
        <v>6</v>
      </c>
      <c r="B14" s="6" t="s">
        <v>26</v>
      </c>
      <c r="C14" s="4">
        <v>343</v>
      </c>
      <c r="D14" s="4">
        <v>538</v>
      </c>
      <c r="E14" s="4">
        <v>926</v>
      </c>
      <c r="F14" s="3">
        <f t="shared" si="0"/>
        <v>0.37041036717062636</v>
      </c>
      <c r="G14" s="3">
        <f t="shared" si="1"/>
        <v>0.58099352051835851</v>
      </c>
      <c r="H14" s="3">
        <f t="shared" si="2"/>
        <v>-0.21058315334773217</v>
      </c>
      <c r="I14" t="s">
        <v>88</v>
      </c>
    </row>
    <row r="15" spans="1:9" x14ac:dyDescent="0.3">
      <c r="A15" s="2" t="s">
        <v>6</v>
      </c>
      <c r="B15" s="6" t="s">
        <v>27</v>
      </c>
      <c r="C15" s="4">
        <v>268</v>
      </c>
      <c r="D15" s="4">
        <v>443</v>
      </c>
      <c r="E15" s="4">
        <v>739</v>
      </c>
      <c r="F15" s="3">
        <f t="shared" si="0"/>
        <v>0.36265223274695535</v>
      </c>
      <c r="G15" s="3">
        <f t="shared" si="1"/>
        <v>0.59945872801082545</v>
      </c>
      <c r="H15" s="3">
        <f t="shared" si="2"/>
        <v>-0.2368064952638701</v>
      </c>
      <c r="I15" t="s">
        <v>88</v>
      </c>
    </row>
    <row r="16" spans="1:9" x14ac:dyDescent="0.3">
      <c r="A16" s="2" t="s">
        <v>6</v>
      </c>
      <c r="B16" s="6" t="s">
        <v>28</v>
      </c>
      <c r="C16" s="4">
        <v>1138</v>
      </c>
      <c r="D16" s="4">
        <v>1204</v>
      </c>
      <c r="E16" s="4">
        <v>2469</v>
      </c>
      <c r="F16" s="3">
        <f t="shared" si="0"/>
        <v>0.46091535034426895</v>
      </c>
      <c r="G16" s="3">
        <f t="shared" si="1"/>
        <v>0.48764682057513165</v>
      </c>
      <c r="H16" s="3">
        <f t="shared" si="2"/>
        <v>-2.6731470230862697E-2</v>
      </c>
      <c r="I16" t="s">
        <v>88</v>
      </c>
    </row>
    <row r="17" spans="1:9" x14ac:dyDescent="0.3">
      <c r="A17" s="2" t="s">
        <v>6</v>
      </c>
      <c r="B17" s="6" t="s">
        <v>29</v>
      </c>
      <c r="C17" s="4">
        <v>1076</v>
      </c>
      <c r="D17" s="4">
        <v>2130</v>
      </c>
      <c r="E17" s="4">
        <v>3330</v>
      </c>
      <c r="F17" s="3">
        <f t="shared" si="0"/>
        <v>0.32312312312312313</v>
      </c>
      <c r="G17" s="3">
        <f t="shared" si="1"/>
        <v>0.63963963963963966</v>
      </c>
      <c r="H17" s="3">
        <f t="shared" si="2"/>
        <v>-0.31651651651651652</v>
      </c>
      <c r="I17" t="s">
        <v>88</v>
      </c>
    </row>
    <row r="18" spans="1:9" x14ac:dyDescent="0.3">
      <c r="A18" s="2" t="s">
        <v>6</v>
      </c>
      <c r="B18" s="6" t="s">
        <v>30</v>
      </c>
      <c r="C18" s="4">
        <v>787</v>
      </c>
      <c r="D18" s="4">
        <v>1616</v>
      </c>
      <c r="E18" s="4">
        <v>2515</v>
      </c>
      <c r="F18" s="3">
        <f t="shared" si="0"/>
        <v>0.3129224652087475</v>
      </c>
      <c r="G18" s="3">
        <f t="shared" si="1"/>
        <v>0.64254473161033798</v>
      </c>
      <c r="H18" s="3">
        <f t="shared" si="2"/>
        <v>-0.32962226640159048</v>
      </c>
      <c r="I18" t="s">
        <v>88</v>
      </c>
    </row>
    <row r="19" spans="1:9" x14ac:dyDescent="0.3">
      <c r="A19" s="2" t="s">
        <v>6</v>
      </c>
      <c r="B19" s="6" t="s">
        <v>31</v>
      </c>
      <c r="C19" s="4">
        <v>2697</v>
      </c>
      <c r="D19" s="4">
        <v>712</v>
      </c>
      <c r="E19" s="4">
        <v>3409</v>
      </c>
      <c r="F19" s="3">
        <f t="shared" si="0"/>
        <v>0.79114109709592251</v>
      </c>
      <c r="G19" s="3">
        <f t="shared" si="1"/>
        <v>0.20885890290407744</v>
      </c>
      <c r="H19" s="3">
        <f t="shared" si="2"/>
        <v>0.58228219419184513</v>
      </c>
      <c r="I19" t="s">
        <v>94</v>
      </c>
    </row>
    <row r="20" spans="1:9" x14ac:dyDescent="0.3">
      <c r="A20" s="2" t="s">
        <v>6</v>
      </c>
      <c r="B20" s="6" t="s">
        <v>32</v>
      </c>
      <c r="C20" s="4">
        <v>396</v>
      </c>
      <c r="D20" s="4">
        <v>576</v>
      </c>
      <c r="E20" s="4">
        <v>1000</v>
      </c>
      <c r="F20" s="3">
        <f t="shared" si="0"/>
        <v>0.39600000000000002</v>
      </c>
      <c r="G20" s="3">
        <f t="shared" si="1"/>
        <v>0.57599999999999996</v>
      </c>
      <c r="H20" s="3">
        <f t="shared" si="2"/>
        <v>-0.18</v>
      </c>
      <c r="I20" t="s">
        <v>88</v>
      </c>
    </row>
    <row r="21" spans="1:9" x14ac:dyDescent="0.3">
      <c r="A21" s="2" t="s">
        <v>6</v>
      </c>
      <c r="B21" s="6" t="s">
        <v>33</v>
      </c>
      <c r="C21" s="4">
        <v>1333</v>
      </c>
      <c r="D21" s="4">
        <v>2636</v>
      </c>
      <c r="E21" s="4">
        <v>4139</v>
      </c>
      <c r="F21" s="3">
        <f t="shared" si="0"/>
        <v>0.32205846822904083</v>
      </c>
      <c r="G21" s="3">
        <f t="shared" si="1"/>
        <v>0.63686880889103648</v>
      </c>
      <c r="H21" s="3">
        <f t="shared" si="2"/>
        <v>-0.31481034066199565</v>
      </c>
      <c r="I21" t="s">
        <v>88</v>
      </c>
    </row>
    <row r="22" spans="1:9" x14ac:dyDescent="0.3">
      <c r="A22" s="2" t="s">
        <v>6</v>
      </c>
      <c r="B22" s="6" t="s">
        <v>34</v>
      </c>
      <c r="C22" s="4">
        <v>334</v>
      </c>
      <c r="D22" s="4">
        <v>374</v>
      </c>
      <c r="E22" s="4">
        <v>755</v>
      </c>
      <c r="F22" s="3">
        <f t="shared" si="0"/>
        <v>0.4423841059602649</v>
      </c>
      <c r="G22" s="3">
        <f t="shared" si="1"/>
        <v>0.49536423841059601</v>
      </c>
      <c r="H22" s="3">
        <f t="shared" si="2"/>
        <v>-5.2980132450331126E-2</v>
      </c>
      <c r="I22" t="s">
        <v>88</v>
      </c>
    </row>
    <row r="23" spans="1:9" x14ac:dyDescent="0.3">
      <c r="A23" s="2" t="s">
        <v>6</v>
      </c>
      <c r="B23" s="6" t="s">
        <v>35</v>
      </c>
      <c r="C23" s="4">
        <v>5872</v>
      </c>
      <c r="D23" s="4">
        <v>8752</v>
      </c>
      <c r="E23" s="4">
        <v>14624</v>
      </c>
      <c r="F23" s="3">
        <f t="shared" si="0"/>
        <v>0.40153172866520787</v>
      </c>
      <c r="G23" s="3">
        <f t="shared" si="1"/>
        <v>0.59846827133479208</v>
      </c>
      <c r="H23" s="3">
        <f t="shared" si="2"/>
        <v>-0.19693654266958424</v>
      </c>
      <c r="I23" t="s">
        <v>93</v>
      </c>
    </row>
    <row r="24" spans="1:9" x14ac:dyDescent="0.3">
      <c r="A24" s="2" t="s">
        <v>6</v>
      </c>
      <c r="B24" s="6" t="s">
        <v>36</v>
      </c>
      <c r="C24" s="4">
        <v>3774</v>
      </c>
      <c r="D24" s="4">
        <v>7526</v>
      </c>
      <c r="E24" s="4">
        <v>11300</v>
      </c>
      <c r="F24" s="3">
        <f t="shared" si="0"/>
        <v>0.33398230088495573</v>
      </c>
      <c r="G24" s="3">
        <f t="shared" si="1"/>
        <v>0.66601769911504427</v>
      </c>
      <c r="H24" s="3">
        <f t="shared" si="2"/>
        <v>-0.33203539823008849</v>
      </c>
      <c r="I24" t="s">
        <v>93</v>
      </c>
    </row>
    <row r="25" spans="1:9" x14ac:dyDescent="0.3">
      <c r="A25" s="2" t="s">
        <v>6</v>
      </c>
      <c r="B25" s="6" t="s">
        <v>37</v>
      </c>
      <c r="C25" s="4">
        <v>274</v>
      </c>
      <c r="D25" s="4">
        <v>186</v>
      </c>
      <c r="E25" s="4">
        <v>460</v>
      </c>
      <c r="F25" s="3">
        <f t="shared" si="0"/>
        <v>0.59565217391304348</v>
      </c>
      <c r="G25" s="3">
        <f t="shared" si="1"/>
        <v>0.40434782608695652</v>
      </c>
      <c r="H25" s="3">
        <f t="shared" si="2"/>
        <v>0.19130434782608696</v>
      </c>
      <c r="I25" t="s">
        <v>93</v>
      </c>
    </row>
    <row r="26" spans="1:9" x14ac:dyDescent="0.3">
      <c r="A26" s="2" t="s">
        <v>6</v>
      </c>
      <c r="B26" s="6" t="s">
        <v>38</v>
      </c>
      <c r="C26" s="4">
        <v>1538</v>
      </c>
      <c r="D26" s="4">
        <v>2764</v>
      </c>
      <c r="E26" s="4">
        <v>4425</v>
      </c>
      <c r="F26" s="3">
        <f t="shared" si="0"/>
        <v>0.34757062146892653</v>
      </c>
      <c r="G26" s="3">
        <f t="shared" si="1"/>
        <v>0.62463276836158188</v>
      </c>
      <c r="H26" s="3">
        <f t="shared" si="2"/>
        <v>-0.27706214689265535</v>
      </c>
      <c r="I26" t="s">
        <v>88</v>
      </c>
    </row>
    <row r="27" spans="1:9" x14ac:dyDescent="0.3">
      <c r="A27" s="2" t="s">
        <v>6</v>
      </c>
      <c r="B27" s="6" t="s">
        <v>39</v>
      </c>
      <c r="C27" s="4">
        <v>1001</v>
      </c>
      <c r="D27" s="4">
        <v>1818</v>
      </c>
      <c r="E27" s="4">
        <v>2911</v>
      </c>
      <c r="F27" s="3">
        <f t="shared" si="0"/>
        <v>0.34386808656818962</v>
      </c>
      <c r="G27" s="3">
        <f t="shared" si="1"/>
        <v>0.62452765372724151</v>
      </c>
      <c r="H27" s="3">
        <f t="shared" si="2"/>
        <v>-0.28065956715905188</v>
      </c>
      <c r="I27" t="s">
        <v>88</v>
      </c>
    </row>
    <row r="28" spans="1:9" x14ac:dyDescent="0.3">
      <c r="A28" s="2" t="s">
        <v>6</v>
      </c>
      <c r="B28" s="6" t="s">
        <v>40</v>
      </c>
      <c r="C28" s="4">
        <v>953</v>
      </c>
      <c r="D28" s="4">
        <v>1219</v>
      </c>
      <c r="E28" s="4">
        <v>2172</v>
      </c>
      <c r="F28" s="3">
        <f t="shared" si="0"/>
        <v>0.43876611418047884</v>
      </c>
      <c r="G28" s="3">
        <f t="shared" si="1"/>
        <v>0.56123388581952116</v>
      </c>
      <c r="H28" s="3">
        <f t="shared" si="2"/>
        <v>-0.12246777163904236</v>
      </c>
      <c r="I28" t="s">
        <v>94</v>
      </c>
    </row>
    <row r="29" spans="1:9" x14ac:dyDescent="0.3">
      <c r="A29" s="2" t="s">
        <v>7</v>
      </c>
      <c r="B29" s="6" t="s">
        <v>41</v>
      </c>
      <c r="C29" s="5">
        <v>391</v>
      </c>
      <c r="D29" s="5">
        <v>581</v>
      </c>
      <c r="E29" s="5">
        <v>972</v>
      </c>
      <c r="F29" s="3">
        <f t="shared" si="0"/>
        <v>0.40226337448559668</v>
      </c>
      <c r="G29" s="3">
        <f t="shared" si="1"/>
        <v>0.59773662551440332</v>
      </c>
      <c r="H29" s="3">
        <f t="shared" si="2"/>
        <v>-0.19547325102880658</v>
      </c>
      <c r="I29" t="s">
        <v>89</v>
      </c>
    </row>
    <row r="30" spans="1:9" x14ac:dyDescent="0.3">
      <c r="A30" s="2" t="s">
        <v>7</v>
      </c>
      <c r="B30" s="6" t="s">
        <v>42</v>
      </c>
      <c r="C30" s="5">
        <v>1762</v>
      </c>
      <c r="D30" s="5">
        <v>3041</v>
      </c>
      <c r="E30" s="5">
        <v>4803</v>
      </c>
      <c r="F30" s="3">
        <f t="shared" si="0"/>
        <v>0.36685404955236312</v>
      </c>
      <c r="G30" s="3">
        <f t="shared" si="1"/>
        <v>0.63314595044763688</v>
      </c>
      <c r="H30" s="3">
        <f t="shared" si="2"/>
        <v>-0.26629190089527377</v>
      </c>
      <c r="I30" t="s">
        <v>89</v>
      </c>
    </row>
    <row r="31" spans="1:9" x14ac:dyDescent="0.3">
      <c r="A31" s="2" t="s">
        <v>7</v>
      </c>
      <c r="B31" s="6" t="s">
        <v>43</v>
      </c>
      <c r="C31" s="5">
        <v>2761</v>
      </c>
      <c r="D31" s="5">
        <v>1276</v>
      </c>
      <c r="E31" s="5">
        <v>4037</v>
      </c>
      <c r="F31" s="3">
        <f t="shared" si="0"/>
        <v>0.68392370572207084</v>
      </c>
      <c r="G31" s="3">
        <f t="shared" si="1"/>
        <v>0.31607629427792916</v>
      </c>
      <c r="H31" s="3">
        <f t="shared" si="2"/>
        <v>0.36784741144414168</v>
      </c>
      <c r="I31" t="s">
        <v>89</v>
      </c>
    </row>
    <row r="32" spans="1:9" x14ac:dyDescent="0.3">
      <c r="A32" s="2" t="s">
        <v>7</v>
      </c>
      <c r="B32" s="6" t="s">
        <v>44</v>
      </c>
      <c r="C32" s="5">
        <v>2298</v>
      </c>
      <c r="D32" s="5">
        <v>3523</v>
      </c>
      <c r="E32" s="5">
        <v>5821</v>
      </c>
      <c r="F32" s="3">
        <f t="shared" si="0"/>
        <v>0.39477752963408347</v>
      </c>
      <c r="G32" s="3">
        <f t="shared" si="1"/>
        <v>0.60522247036591648</v>
      </c>
      <c r="H32" s="3">
        <f t="shared" si="2"/>
        <v>-0.21044494073183301</v>
      </c>
      <c r="I32" t="s">
        <v>90</v>
      </c>
    </row>
    <row r="33" spans="1:9" x14ac:dyDescent="0.3">
      <c r="A33" s="2" t="s">
        <v>7</v>
      </c>
      <c r="B33" s="6" t="s">
        <v>45</v>
      </c>
      <c r="C33" s="5">
        <v>873</v>
      </c>
      <c r="D33" s="5">
        <v>994</v>
      </c>
      <c r="E33" s="5">
        <v>1867</v>
      </c>
      <c r="F33" s="3">
        <f t="shared" si="0"/>
        <v>0.46759507230851632</v>
      </c>
      <c r="G33" s="3">
        <f t="shared" si="1"/>
        <v>0.53240492769148362</v>
      </c>
      <c r="H33" s="3">
        <f t="shared" si="2"/>
        <v>-6.4809855382967324E-2</v>
      </c>
      <c r="I33" t="s">
        <v>89</v>
      </c>
    </row>
    <row r="34" spans="1:9" x14ac:dyDescent="0.3">
      <c r="A34" s="2" t="s">
        <v>7</v>
      </c>
      <c r="B34" s="6" t="s">
        <v>46</v>
      </c>
      <c r="C34" s="5">
        <v>1247</v>
      </c>
      <c r="D34" s="5">
        <v>1833</v>
      </c>
      <c r="E34" s="5">
        <v>3080</v>
      </c>
      <c r="F34" s="3">
        <f t="shared" si="0"/>
        <v>0.40487012987012988</v>
      </c>
      <c r="G34" s="3">
        <f t="shared" si="1"/>
        <v>0.59512987012987018</v>
      </c>
      <c r="H34" s="3">
        <f t="shared" si="2"/>
        <v>-0.19025974025974027</v>
      </c>
      <c r="I34" t="s">
        <v>89</v>
      </c>
    </row>
    <row r="35" spans="1:9" x14ac:dyDescent="0.3">
      <c r="A35" s="2" t="s">
        <v>7</v>
      </c>
      <c r="B35" s="6" t="s">
        <v>47</v>
      </c>
      <c r="C35" s="2">
        <v>5703</v>
      </c>
      <c r="D35" s="2">
        <v>6558</v>
      </c>
      <c r="E35" s="2">
        <v>12376</v>
      </c>
      <c r="F35" s="3">
        <f t="shared" si="0"/>
        <v>0.46081124757595343</v>
      </c>
      <c r="G35" s="3">
        <f t="shared" si="1"/>
        <v>0.52989657401422108</v>
      </c>
      <c r="H35" s="3">
        <f t="shared" si="2"/>
        <v>-6.9085326438267619E-2</v>
      </c>
      <c r="I35" t="s">
        <v>95</v>
      </c>
    </row>
    <row r="36" spans="1:9" x14ac:dyDescent="0.3">
      <c r="A36" s="2" t="s">
        <v>7</v>
      </c>
      <c r="B36" s="6" t="s">
        <v>48</v>
      </c>
      <c r="C36" s="5">
        <v>519</v>
      </c>
      <c r="D36" s="5">
        <v>834</v>
      </c>
      <c r="E36" s="5">
        <v>1353</v>
      </c>
      <c r="F36" s="3">
        <f t="shared" si="0"/>
        <v>0.38359201773835921</v>
      </c>
      <c r="G36" s="3">
        <f t="shared" si="1"/>
        <v>0.61640798226164084</v>
      </c>
      <c r="H36" s="3">
        <f t="shared" si="2"/>
        <v>-0.2328159645232816</v>
      </c>
      <c r="I36" t="s">
        <v>89</v>
      </c>
    </row>
    <row r="37" spans="1:9" x14ac:dyDescent="0.3">
      <c r="A37" s="2" t="s">
        <v>7</v>
      </c>
      <c r="B37" s="6" t="s">
        <v>49</v>
      </c>
      <c r="C37" s="5">
        <v>4840</v>
      </c>
      <c r="D37" s="5">
        <v>7643</v>
      </c>
      <c r="E37" s="5">
        <v>12483</v>
      </c>
      <c r="F37" s="3">
        <f t="shared" si="0"/>
        <v>0.38772730914043096</v>
      </c>
      <c r="G37" s="3">
        <f t="shared" si="1"/>
        <v>0.61227269085956904</v>
      </c>
      <c r="H37" s="3">
        <f t="shared" si="2"/>
        <v>-0.22454538171913802</v>
      </c>
      <c r="I37" t="s">
        <v>89</v>
      </c>
    </row>
    <row r="38" spans="1:9" x14ac:dyDescent="0.3">
      <c r="A38" s="2" t="s">
        <v>7</v>
      </c>
      <c r="B38" s="6" t="s">
        <v>50</v>
      </c>
      <c r="C38" s="5">
        <v>4440</v>
      </c>
      <c r="D38" s="5">
        <v>6971</v>
      </c>
      <c r="E38" s="5">
        <v>11411</v>
      </c>
      <c r="F38" s="3">
        <f t="shared" si="0"/>
        <v>0.38909823854175796</v>
      </c>
      <c r="G38" s="3">
        <f t="shared" si="1"/>
        <v>0.61090176145824204</v>
      </c>
      <c r="H38" s="3">
        <f t="shared" si="2"/>
        <v>-0.22180352291648409</v>
      </c>
      <c r="I38" t="s">
        <v>89</v>
      </c>
    </row>
    <row r="39" spans="1:9" x14ac:dyDescent="0.3">
      <c r="A39" s="2" t="s">
        <v>7</v>
      </c>
      <c r="B39" s="6" t="s">
        <v>51</v>
      </c>
      <c r="C39" s="5">
        <v>1433</v>
      </c>
      <c r="D39" s="5">
        <v>1389</v>
      </c>
      <c r="E39" s="5">
        <v>2822</v>
      </c>
      <c r="F39" s="3">
        <f t="shared" si="0"/>
        <v>0.50779588944011345</v>
      </c>
      <c r="G39" s="3">
        <f t="shared" si="1"/>
        <v>0.49220411055988661</v>
      </c>
      <c r="H39" s="3">
        <f t="shared" si="2"/>
        <v>1.559177888022679E-2</v>
      </c>
      <c r="I39" t="s">
        <v>89</v>
      </c>
    </row>
    <row r="40" spans="1:9" x14ac:dyDescent="0.3">
      <c r="A40" s="2" t="s">
        <v>8</v>
      </c>
      <c r="B40" s="6" t="s">
        <v>52</v>
      </c>
      <c r="C40" s="4">
        <v>2326</v>
      </c>
      <c r="D40" s="4">
        <v>2953</v>
      </c>
      <c r="E40" s="4">
        <v>5310</v>
      </c>
      <c r="F40" s="3">
        <f t="shared" si="0"/>
        <v>0.43804143126177025</v>
      </c>
      <c r="G40" s="3">
        <f t="shared" si="1"/>
        <v>0.55612052730696804</v>
      </c>
      <c r="H40" s="3">
        <f t="shared" si="2"/>
        <v>-0.11807909604519774</v>
      </c>
      <c r="I40" t="s">
        <v>88</v>
      </c>
    </row>
    <row r="41" spans="1:9" x14ac:dyDescent="0.3">
      <c r="A41" s="2" t="s">
        <v>8</v>
      </c>
      <c r="B41" s="6" t="s">
        <v>53</v>
      </c>
      <c r="C41" s="5">
        <v>7120</v>
      </c>
      <c r="D41" s="5">
        <v>9669</v>
      </c>
      <c r="E41" s="5">
        <v>16789</v>
      </c>
      <c r="F41" s="3">
        <f t="shared" si="0"/>
        <v>0.42408719995234978</v>
      </c>
      <c r="G41" s="3">
        <f t="shared" si="1"/>
        <v>0.57591280004765022</v>
      </c>
      <c r="H41" s="3">
        <f t="shared" si="2"/>
        <v>-0.15182560009530049</v>
      </c>
      <c r="I41" t="s">
        <v>90</v>
      </c>
    </row>
    <row r="42" spans="1:9" x14ac:dyDescent="0.3">
      <c r="A42" s="2" t="s">
        <v>8</v>
      </c>
      <c r="B42" s="6" t="s">
        <v>54</v>
      </c>
      <c r="C42" s="5">
        <v>2275</v>
      </c>
      <c r="D42" s="5">
        <v>2885</v>
      </c>
      <c r="E42" s="5">
        <v>5160</v>
      </c>
      <c r="F42" s="3">
        <f t="shared" si="0"/>
        <v>0.44089147286821706</v>
      </c>
      <c r="G42" s="3">
        <f t="shared" si="1"/>
        <v>0.55910852713178294</v>
      </c>
      <c r="H42" s="3">
        <f t="shared" si="2"/>
        <v>-0.11821705426356589</v>
      </c>
      <c r="I42" t="s">
        <v>89</v>
      </c>
    </row>
    <row r="43" spans="1:9" x14ac:dyDescent="0.3">
      <c r="A43" s="2" t="s">
        <v>8</v>
      </c>
      <c r="B43" s="6" t="s">
        <v>55</v>
      </c>
      <c r="C43" s="4">
        <v>3482</v>
      </c>
      <c r="D43" s="4">
        <v>6286</v>
      </c>
      <c r="E43" s="4">
        <v>9768</v>
      </c>
      <c r="F43" s="3">
        <f t="shared" si="0"/>
        <v>0.35647010647010646</v>
      </c>
      <c r="G43" s="3">
        <f t="shared" si="1"/>
        <v>0.64352989352989354</v>
      </c>
      <c r="H43" s="3">
        <f t="shared" si="2"/>
        <v>-0.28705978705978707</v>
      </c>
      <c r="I43" t="s">
        <v>93</v>
      </c>
    </row>
    <row r="44" spans="1:9" x14ac:dyDescent="0.3">
      <c r="A44" s="2" t="s">
        <v>8</v>
      </c>
      <c r="B44" s="6" t="s">
        <v>56</v>
      </c>
      <c r="C44" s="4">
        <v>11233</v>
      </c>
      <c r="D44" s="4">
        <v>13994</v>
      </c>
      <c r="E44" s="4">
        <v>25520</v>
      </c>
      <c r="F44" s="3">
        <f t="shared" si="0"/>
        <v>0.44016457680250781</v>
      </c>
      <c r="G44" s="3">
        <f t="shared" si="1"/>
        <v>0.54835423197492161</v>
      </c>
      <c r="H44" s="3">
        <f t="shared" si="2"/>
        <v>-0.10818965517241379</v>
      </c>
      <c r="I44" t="s">
        <v>88</v>
      </c>
    </row>
    <row r="45" spans="1:9" x14ac:dyDescent="0.3">
      <c r="A45" s="2" t="s">
        <v>8</v>
      </c>
      <c r="B45" s="6" t="s">
        <v>57</v>
      </c>
      <c r="C45" s="5">
        <v>210</v>
      </c>
      <c r="D45" s="5">
        <v>433</v>
      </c>
      <c r="E45" s="5">
        <v>643</v>
      </c>
      <c r="F45" s="3">
        <f t="shared" si="0"/>
        <v>0.32659409020217728</v>
      </c>
      <c r="G45" s="3">
        <f t="shared" si="1"/>
        <v>0.67340590979782267</v>
      </c>
      <c r="H45" s="3">
        <f t="shared" si="2"/>
        <v>-0.34681181959564539</v>
      </c>
      <c r="I45" t="s">
        <v>90</v>
      </c>
    </row>
    <row r="46" spans="1:9" x14ac:dyDescent="0.3">
      <c r="A46" s="2" t="s">
        <v>8</v>
      </c>
      <c r="B46" s="6" t="s">
        <v>58</v>
      </c>
      <c r="C46" s="4">
        <v>1651</v>
      </c>
      <c r="D46" s="4">
        <v>2022</v>
      </c>
      <c r="E46" s="4">
        <v>3728</v>
      </c>
      <c r="F46" s="3">
        <f t="shared" si="0"/>
        <v>0.44286480686695279</v>
      </c>
      <c r="G46" s="3">
        <f t="shared" si="1"/>
        <v>0.54238197424892709</v>
      </c>
      <c r="H46" s="3">
        <f t="shared" si="2"/>
        <v>-9.9517167381974247E-2</v>
      </c>
      <c r="I46" t="s">
        <v>96</v>
      </c>
    </row>
    <row r="47" spans="1:9" x14ac:dyDescent="0.3">
      <c r="A47" s="2" t="s">
        <v>8</v>
      </c>
      <c r="B47" s="6" t="s">
        <v>59</v>
      </c>
      <c r="C47" s="4">
        <v>11367</v>
      </c>
      <c r="D47" s="4">
        <v>12062</v>
      </c>
      <c r="E47" s="4">
        <v>23429</v>
      </c>
      <c r="F47" s="3">
        <f t="shared" si="0"/>
        <v>0.48516795424473941</v>
      </c>
      <c r="G47" s="3">
        <f t="shared" si="1"/>
        <v>0.51483204575526054</v>
      </c>
      <c r="H47" s="3">
        <f t="shared" si="2"/>
        <v>-2.966409151052115E-2</v>
      </c>
      <c r="I47" t="s">
        <v>93</v>
      </c>
    </row>
    <row r="48" spans="1:9" x14ac:dyDescent="0.3">
      <c r="A48" s="2" t="s">
        <v>8</v>
      </c>
      <c r="B48" s="6" t="s">
        <v>60</v>
      </c>
      <c r="C48" s="4">
        <v>142</v>
      </c>
      <c r="D48" s="4">
        <v>186</v>
      </c>
      <c r="E48" s="4">
        <v>328</v>
      </c>
      <c r="F48" s="3">
        <f t="shared" si="0"/>
        <v>0.43292682926829268</v>
      </c>
      <c r="G48" s="3">
        <f t="shared" si="1"/>
        <v>0.56707317073170727</v>
      </c>
      <c r="H48" s="3">
        <f t="shared" si="2"/>
        <v>-0.13414634146341464</v>
      </c>
      <c r="I48" t="s">
        <v>93</v>
      </c>
    </row>
    <row r="49" spans="1:10" x14ac:dyDescent="0.3">
      <c r="A49" s="2" t="s">
        <v>8</v>
      </c>
      <c r="B49" s="6" t="s">
        <v>61</v>
      </c>
      <c r="C49" s="4">
        <v>6912</v>
      </c>
      <c r="D49" s="4">
        <v>5616</v>
      </c>
      <c r="E49" s="4">
        <v>12528</v>
      </c>
      <c r="F49" s="3">
        <f t="shared" si="0"/>
        <v>0.55172413793103448</v>
      </c>
      <c r="G49" s="3">
        <f t="shared" si="1"/>
        <v>0.44827586206896552</v>
      </c>
      <c r="H49" s="3">
        <f t="shared" si="2"/>
        <v>0.10344827586206896</v>
      </c>
      <c r="I49" t="s">
        <v>93</v>
      </c>
    </row>
    <row r="50" spans="1:10" x14ac:dyDescent="0.3">
      <c r="A50" s="2" t="s">
        <v>8</v>
      </c>
      <c r="B50" s="6" t="s">
        <v>62</v>
      </c>
      <c r="C50" s="4">
        <v>4724</v>
      </c>
      <c r="D50" s="4">
        <v>2034</v>
      </c>
      <c r="E50" s="4">
        <v>6862</v>
      </c>
      <c r="F50" s="3">
        <f t="shared" si="0"/>
        <v>0.68842902943748174</v>
      </c>
      <c r="G50" s="3">
        <f t="shared" si="1"/>
        <v>0.29641503934712909</v>
      </c>
      <c r="H50" s="3">
        <f t="shared" si="2"/>
        <v>0.39201399009035265</v>
      </c>
      <c r="I50" t="s">
        <v>96</v>
      </c>
    </row>
    <row r="51" spans="1:10" x14ac:dyDescent="0.3">
      <c r="A51" s="2" t="s">
        <v>8</v>
      </c>
      <c r="B51" s="6" t="s">
        <v>63</v>
      </c>
      <c r="C51" s="4">
        <v>668</v>
      </c>
      <c r="D51" s="4">
        <v>1129</v>
      </c>
      <c r="E51" s="4">
        <v>1808</v>
      </c>
      <c r="F51" s="3">
        <f t="shared" si="0"/>
        <v>0.36946902654867259</v>
      </c>
      <c r="G51" s="3">
        <f t="shared" si="1"/>
        <v>0.62444690265486724</v>
      </c>
      <c r="H51" s="3">
        <f t="shared" si="2"/>
        <v>-0.25497787610619471</v>
      </c>
      <c r="I51" t="s">
        <v>88</v>
      </c>
    </row>
    <row r="52" spans="1:10" x14ac:dyDescent="0.3">
      <c r="A52" s="2" t="s">
        <v>8</v>
      </c>
      <c r="B52" s="6" t="s">
        <v>64</v>
      </c>
      <c r="C52" s="4">
        <v>1573</v>
      </c>
      <c r="D52" s="4">
        <v>1756</v>
      </c>
      <c r="E52" s="4">
        <v>3366</v>
      </c>
      <c r="F52" s="3">
        <f t="shared" si="0"/>
        <v>0.4673202614379085</v>
      </c>
      <c r="G52" s="3">
        <f t="shared" si="1"/>
        <v>0.52168746286393342</v>
      </c>
      <c r="H52" s="3">
        <f t="shared" si="2"/>
        <v>-5.4367201426024955E-2</v>
      </c>
      <c r="I52" t="s">
        <v>88</v>
      </c>
    </row>
    <row r="53" spans="1:10" x14ac:dyDescent="0.3">
      <c r="A53" s="2" t="s">
        <v>8</v>
      </c>
      <c r="B53" s="6" t="s">
        <v>65</v>
      </c>
      <c r="C53" s="4">
        <v>353</v>
      </c>
      <c r="D53" s="4">
        <v>228</v>
      </c>
      <c r="E53" s="4">
        <v>581</v>
      </c>
      <c r="F53" s="3">
        <f t="shared" si="0"/>
        <v>0.60757314974182441</v>
      </c>
      <c r="G53" s="3">
        <f t="shared" si="1"/>
        <v>0.39242685025817559</v>
      </c>
      <c r="H53" s="3">
        <f t="shared" si="2"/>
        <v>0.21514629948364888</v>
      </c>
      <c r="I53" t="s">
        <v>93</v>
      </c>
    </row>
    <row r="54" spans="1:10" x14ac:dyDescent="0.3">
      <c r="A54" s="2" t="s">
        <v>8</v>
      </c>
      <c r="B54" s="6" t="s">
        <v>66</v>
      </c>
      <c r="C54" s="4">
        <v>3365</v>
      </c>
      <c r="D54" s="4">
        <v>2499</v>
      </c>
      <c r="E54" s="4">
        <v>5864</v>
      </c>
      <c r="F54" s="3">
        <f t="shared" si="0"/>
        <v>0.57384038199181442</v>
      </c>
      <c r="G54" s="3">
        <f t="shared" si="1"/>
        <v>0.42615961800818553</v>
      </c>
      <c r="H54" s="3">
        <f t="shared" si="2"/>
        <v>0.14768076398362892</v>
      </c>
      <c r="I54" t="s">
        <v>93</v>
      </c>
    </row>
    <row r="55" spans="1:10" x14ac:dyDescent="0.3">
      <c r="A55" s="2" t="s">
        <v>8</v>
      </c>
      <c r="B55" s="6" t="s">
        <v>67</v>
      </c>
      <c r="C55" s="5">
        <v>3253</v>
      </c>
      <c r="D55" s="5">
        <v>5603</v>
      </c>
      <c r="E55" s="5">
        <v>8856</v>
      </c>
      <c r="F55" s="3">
        <f t="shared" si="0"/>
        <v>0.36732158988256547</v>
      </c>
      <c r="G55" s="3">
        <f t="shared" si="1"/>
        <v>0.63267841011743453</v>
      </c>
      <c r="H55" s="3">
        <f t="shared" si="2"/>
        <v>-0.26535682023486901</v>
      </c>
      <c r="I55" t="s">
        <v>90</v>
      </c>
    </row>
    <row r="56" spans="1:10" x14ac:dyDescent="0.3">
      <c r="A56" s="2" t="s">
        <v>8</v>
      </c>
      <c r="B56" s="6" t="s">
        <v>68</v>
      </c>
      <c r="C56" s="5">
        <v>1445</v>
      </c>
      <c r="D56" s="5">
        <v>2068</v>
      </c>
      <c r="E56" s="5">
        <v>3513</v>
      </c>
      <c r="F56" s="3">
        <f t="shared" si="0"/>
        <v>0.41132934813549671</v>
      </c>
      <c r="G56" s="3">
        <f t="shared" si="1"/>
        <v>0.58867065186450329</v>
      </c>
      <c r="H56" s="3">
        <f t="shared" si="2"/>
        <v>-0.17734130372900656</v>
      </c>
      <c r="I56" t="s">
        <v>90</v>
      </c>
    </row>
    <row r="57" spans="1:10" x14ac:dyDescent="0.3">
      <c r="A57" s="2" t="s">
        <v>9</v>
      </c>
      <c r="B57" s="6" t="s">
        <v>69</v>
      </c>
      <c r="C57" s="5">
        <v>3740</v>
      </c>
      <c r="D57" s="5">
        <v>4518</v>
      </c>
      <c r="E57" s="5">
        <v>8258</v>
      </c>
      <c r="F57" s="3">
        <f t="shared" si="0"/>
        <v>0.45289416323565029</v>
      </c>
      <c r="G57" s="3">
        <f t="shared" si="1"/>
        <v>0.54710583676434976</v>
      </c>
      <c r="H57" s="3">
        <f t="shared" si="2"/>
        <v>-9.4211673528699441E-2</v>
      </c>
      <c r="I57" t="s">
        <v>90</v>
      </c>
    </row>
    <row r="58" spans="1:10" x14ac:dyDescent="0.3">
      <c r="A58" s="2" t="s">
        <v>9</v>
      </c>
      <c r="B58" s="6" t="s">
        <v>70</v>
      </c>
      <c r="C58" s="4">
        <v>3230</v>
      </c>
      <c r="D58" s="4">
        <v>4849</v>
      </c>
      <c r="E58" s="4">
        <v>8182</v>
      </c>
      <c r="F58" s="3">
        <f t="shared" si="0"/>
        <v>0.39476900513321928</v>
      </c>
      <c r="G58" s="3">
        <f t="shared" si="1"/>
        <v>0.59264238572476169</v>
      </c>
      <c r="H58" s="3">
        <f t="shared" si="2"/>
        <v>-0.19787338059154241</v>
      </c>
      <c r="I58" t="s">
        <v>96</v>
      </c>
    </row>
    <row r="59" spans="1:10" x14ac:dyDescent="0.3">
      <c r="A59" s="2" t="s">
        <v>9</v>
      </c>
      <c r="B59" s="6" t="s">
        <v>71</v>
      </c>
      <c r="C59" s="5">
        <v>7940</v>
      </c>
      <c r="D59" s="5">
        <v>7602</v>
      </c>
      <c r="E59" s="5">
        <v>15542</v>
      </c>
      <c r="F59" s="3">
        <f t="shared" si="0"/>
        <v>0.51087376142066654</v>
      </c>
      <c r="G59" s="3">
        <f t="shared" si="1"/>
        <v>0.48912623857933341</v>
      </c>
      <c r="H59" s="3">
        <f t="shared" si="2"/>
        <v>2.1747522841333161E-2</v>
      </c>
      <c r="I59" t="s">
        <v>90</v>
      </c>
    </row>
    <row r="60" spans="1:10" x14ac:dyDescent="0.3">
      <c r="A60" s="2" t="s">
        <v>9</v>
      </c>
      <c r="B60" s="6" t="s">
        <v>72</v>
      </c>
      <c r="C60" s="5">
        <v>1290</v>
      </c>
      <c r="D60" s="5">
        <v>1352</v>
      </c>
      <c r="E60" s="5">
        <v>2642</v>
      </c>
      <c r="F60" s="3">
        <f t="shared" si="0"/>
        <v>0.4882664647993944</v>
      </c>
      <c r="G60" s="3">
        <f t="shared" si="1"/>
        <v>0.5117335352006056</v>
      </c>
      <c r="H60" s="3">
        <f t="shared" si="2"/>
        <v>-2.3467070401211203E-2</v>
      </c>
      <c r="I60" t="s">
        <v>90</v>
      </c>
    </row>
    <row r="61" spans="1:10" x14ac:dyDescent="0.3">
      <c r="A61" s="2" t="s">
        <v>9</v>
      </c>
      <c r="B61" s="6" t="s">
        <v>73</v>
      </c>
      <c r="C61" s="5">
        <v>1641</v>
      </c>
      <c r="D61" s="5">
        <v>1935</v>
      </c>
      <c r="E61" s="5">
        <v>3576</v>
      </c>
      <c r="F61" s="3">
        <f t="shared" si="0"/>
        <v>0.45889261744966442</v>
      </c>
      <c r="G61" s="3">
        <f t="shared" si="1"/>
        <v>0.54110738255033553</v>
      </c>
      <c r="H61" s="3">
        <f t="shared" si="2"/>
        <v>-8.2214765100671147E-2</v>
      </c>
      <c r="I61" t="s">
        <v>90</v>
      </c>
    </row>
    <row r="62" spans="1:10" x14ac:dyDescent="0.3">
      <c r="A62" s="2" t="s">
        <v>9</v>
      </c>
      <c r="B62" s="6" t="s">
        <v>74</v>
      </c>
      <c r="C62" s="5">
        <v>1779</v>
      </c>
      <c r="D62" s="5">
        <v>3015</v>
      </c>
      <c r="E62" s="5">
        <v>4794</v>
      </c>
      <c r="F62" s="3">
        <f t="shared" si="0"/>
        <v>0.37108886107634542</v>
      </c>
      <c r="G62" s="3">
        <f t="shared" si="1"/>
        <v>0.62891113892365458</v>
      </c>
      <c r="H62" s="3">
        <f t="shared" si="2"/>
        <v>-0.25782227784730916</v>
      </c>
      <c r="I62" t="s">
        <v>90</v>
      </c>
    </row>
    <row r="63" spans="1:10" x14ac:dyDescent="0.3">
      <c r="A63" s="2" t="s">
        <v>9</v>
      </c>
      <c r="B63" s="6" t="s">
        <v>75</v>
      </c>
      <c r="C63" s="5">
        <v>3462</v>
      </c>
      <c r="D63" s="5">
        <v>4268</v>
      </c>
      <c r="E63" s="5">
        <v>7730</v>
      </c>
      <c r="F63" s="3">
        <f t="shared" si="0"/>
        <v>0.44786545924967658</v>
      </c>
      <c r="G63" s="3">
        <f t="shared" si="1"/>
        <v>0.55213454075032342</v>
      </c>
      <c r="H63" s="3">
        <f t="shared" si="2"/>
        <v>-0.10426908150064683</v>
      </c>
      <c r="I63" t="s">
        <v>90</v>
      </c>
    </row>
    <row r="64" spans="1:10" x14ac:dyDescent="0.3">
      <c r="A64" s="2" t="s">
        <v>9</v>
      </c>
      <c r="B64" s="6" t="s">
        <v>76</v>
      </c>
      <c r="C64" s="4">
        <v>358.19573463710697</v>
      </c>
      <c r="D64" s="4">
        <v>241.37368287954141</v>
      </c>
      <c r="E64" s="4">
        <v>607.43075107477023</v>
      </c>
      <c r="F64" s="3">
        <f t="shared" si="0"/>
        <v>0.5896898271997687</v>
      </c>
      <c r="G64" s="3">
        <f t="shared" si="1"/>
        <v>0.39736823078591571</v>
      </c>
      <c r="H64" s="3">
        <f t="shared" si="2"/>
        <v>0.19232159641385299</v>
      </c>
      <c r="I64" t="s">
        <v>96</v>
      </c>
      <c r="J64">
        <f>521/11863</f>
        <v>4.3918064570513358E-2</v>
      </c>
    </row>
    <row r="65" spans="1:10" x14ac:dyDescent="0.3">
      <c r="A65" s="2" t="s">
        <v>9</v>
      </c>
      <c r="B65" s="6" t="s">
        <v>77</v>
      </c>
      <c r="C65" s="5">
        <v>5130</v>
      </c>
      <c r="D65" s="5">
        <v>3748</v>
      </c>
      <c r="E65" s="5">
        <v>8878</v>
      </c>
      <c r="F65" s="3">
        <f t="shared" si="0"/>
        <v>0.57783284523541334</v>
      </c>
      <c r="G65" s="3">
        <f t="shared" si="1"/>
        <v>0.42216715476458661</v>
      </c>
      <c r="H65" s="3">
        <f t="shared" si="2"/>
        <v>0.15566569047082676</v>
      </c>
      <c r="I65" t="s">
        <v>90</v>
      </c>
    </row>
    <row r="66" spans="1:10" x14ac:dyDescent="0.3">
      <c r="A66" s="2" t="s">
        <v>9</v>
      </c>
      <c r="B66" s="6" t="s">
        <v>78</v>
      </c>
      <c r="C66" s="5">
        <v>7294</v>
      </c>
      <c r="D66" s="5">
        <v>5938</v>
      </c>
      <c r="E66" s="5">
        <v>13232</v>
      </c>
      <c r="F66" s="3">
        <f t="shared" si="0"/>
        <v>0.55123941958887546</v>
      </c>
      <c r="G66" s="3">
        <f t="shared" si="1"/>
        <v>0.44876058041112454</v>
      </c>
      <c r="H66" s="3">
        <f t="shared" si="2"/>
        <v>0.10247883917775091</v>
      </c>
      <c r="I66" t="s">
        <v>90</v>
      </c>
    </row>
    <row r="67" spans="1:10" x14ac:dyDescent="0.3">
      <c r="A67" s="2" t="s">
        <v>9</v>
      </c>
      <c r="B67" s="6" t="s">
        <v>39</v>
      </c>
      <c r="C67" s="2">
        <v>9471.2747252747267</v>
      </c>
      <c r="D67" s="2">
        <v>1631.3516483516485</v>
      </c>
      <c r="E67" s="2">
        <v>11102.626373626374</v>
      </c>
      <c r="F67" s="3">
        <f t="shared" ref="F67:F77" si="3">C67/E67</f>
        <v>0.85306614908461431</v>
      </c>
      <c r="G67" s="3">
        <f t="shared" ref="G67:G77" si="4">D67/E67</f>
        <v>0.14693385091538583</v>
      </c>
      <c r="H67" s="3">
        <f t="shared" ref="H67:H77" si="5">(C67-D67)/E67</f>
        <v>0.7061322981692284</v>
      </c>
      <c r="I67" t="s">
        <v>97</v>
      </c>
      <c r="J67">
        <f>12190/20930</f>
        <v>0.58241758241758246</v>
      </c>
    </row>
    <row r="68" spans="1:10" x14ac:dyDescent="0.3">
      <c r="A68" s="2" t="s">
        <v>9</v>
      </c>
      <c r="B68" s="6" t="s">
        <v>79</v>
      </c>
      <c r="C68" s="5">
        <v>11448</v>
      </c>
      <c r="D68" s="5">
        <v>10790</v>
      </c>
      <c r="E68" s="5">
        <v>22238</v>
      </c>
      <c r="F68" s="3">
        <f t="shared" si="3"/>
        <v>0.51479449590790538</v>
      </c>
      <c r="G68" s="3">
        <f t="shared" si="4"/>
        <v>0.48520550409209462</v>
      </c>
      <c r="H68" s="3">
        <f t="shared" si="5"/>
        <v>2.9588991815810775E-2</v>
      </c>
      <c r="I68" t="s">
        <v>90</v>
      </c>
    </row>
    <row r="69" spans="1:10" x14ac:dyDescent="0.3">
      <c r="A69" s="2" t="s">
        <v>9</v>
      </c>
      <c r="B69" s="6" t="s">
        <v>80</v>
      </c>
      <c r="C69" s="4">
        <v>407</v>
      </c>
      <c r="D69" s="4">
        <v>303</v>
      </c>
      <c r="E69" s="4">
        <v>723</v>
      </c>
      <c r="F69" s="3">
        <f t="shared" si="3"/>
        <v>0.56293222683264177</v>
      </c>
      <c r="G69" s="3">
        <f t="shared" si="4"/>
        <v>0.41908713692946059</v>
      </c>
      <c r="H69" s="3">
        <f t="shared" si="5"/>
        <v>0.14384508990318118</v>
      </c>
      <c r="I69" t="s">
        <v>96</v>
      </c>
    </row>
    <row r="70" spans="1:10" x14ac:dyDescent="0.3">
      <c r="A70" s="2" t="s">
        <v>10</v>
      </c>
      <c r="B70" s="6" t="s">
        <v>81</v>
      </c>
      <c r="C70" s="4">
        <v>412</v>
      </c>
      <c r="D70" s="4">
        <v>521</v>
      </c>
      <c r="E70" s="4">
        <v>998</v>
      </c>
      <c r="F70" s="3">
        <f t="shared" si="3"/>
        <v>0.41282565130260523</v>
      </c>
      <c r="G70" s="3">
        <f t="shared" si="4"/>
        <v>0.52204408817635273</v>
      </c>
      <c r="H70" s="3">
        <f t="shared" si="5"/>
        <v>-0.10921843687374749</v>
      </c>
      <c r="I70" t="s">
        <v>88</v>
      </c>
    </row>
    <row r="71" spans="1:10" x14ac:dyDescent="0.3">
      <c r="A71" s="2" t="s">
        <v>10</v>
      </c>
      <c r="B71" s="6" t="s">
        <v>24</v>
      </c>
      <c r="C71" s="4">
        <v>428</v>
      </c>
      <c r="D71" s="4">
        <v>1182</v>
      </c>
      <c r="E71" s="4">
        <v>1670</v>
      </c>
      <c r="F71" s="3">
        <f t="shared" si="3"/>
        <v>0.2562874251497006</v>
      </c>
      <c r="G71" s="3">
        <f t="shared" si="4"/>
        <v>0.7077844311377246</v>
      </c>
      <c r="H71" s="3">
        <f t="shared" si="5"/>
        <v>-0.45149700598802395</v>
      </c>
      <c r="I71" t="s">
        <v>88</v>
      </c>
    </row>
    <row r="72" spans="1:10" x14ac:dyDescent="0.3">
      <c r="A72" s="2" t="s">
        <v>10</v>
      </c>
      <c r="B72" s="6" t="s">
        <v>82</v>
      </c>
      <c r="C72" s="4">
        <v>1020</v>
      </c>
      <c r="D72" s="4">
        <v>1488</v>
      </c>
      <c r="E72" s="4">
        <v>2583</v>
      </c>
      <c r="F72" s="3">
        <f t="shared" si="3"/>
        <v>0.39488966318234608</v>
      </c>
      <c r="G72" s="3">
        <f t="shared" si="4"/>
        <v>0.57607433217189319</v>
      </c>
      <c r="H72" s="3">
        <f t="shared" si="5"/>
        <v>-0.18118466898954705</v>
      </c>
      <c r="I72" t="s">
        <v>88</v>
      </c>
    </row>
    <row r="73" spans="1:10" x14ac:dyDescent="0.3">
      <c r="A73" s="2" t="s">
        <v>10</v>
      </c>
      <c r="B73" s="6" t="s">
        <v>83</v>
      </c>
      <c r="C73" s="4">
        <v>346</v>
      </c>
      <c r="D73" s="4">
        <v>842</v>
      </c>
      <c r="E73" s="4">
        <v>1231</v>
      </c>
      <c r="F73" s="3">
        <f t="shared" si="3"/>
        <v>0.28107229894394803</v>
      </c>
      <c r="G73" s="3">
        <f t="shared" si="4"/>
        <v>0.6839967506092608</v>
      </c>
      <c r="H73" s="3">
        <f t="shared" si="5"/>
        <v>-0.40292445166531277</v>
      </c>
      <c r="I73" t="s">
        <v>88</v>
      </c>
    </row>
    <row r="74" spans="1:10" x14ac:dyDescent="0.3">
      <c r="A74" s="2" t="s">
        <v>10</v>
      </c>
      <c r="B74" s="6" t="s">
        <v>84</v>
      </c>
      <c r="C74" s="4">
        <v>1534</v>
      </c>
      <c r="D74" s="4">
        <v>2234</v>
      </c>
      <c r="E74" s="4">
        <v>3936</v>
      </c>
      <c r="F74" s="3">
        <f t="shared" si="3"/>
        <v>0.38973577235772355</v>
      </c>
      <c r="G74" s="3">
        <f t="shared" si="4"/>
        <v>0.56758130081300817</v>
      </c>
      <c r="H74" s="3">
        <f t="shared" si="5"/>
        <v>-0.17784552845528456</v>
      </c>
      <c r="I74" t="s">
        <v>88</v>
      </c>
    </row>
    <row r="75" spans="1:10" x14ac:dyDescent="0.3">
      <c r="A75" s="2" t="s">
        <v>10</v>
      </c>
      <c r="B75" s="6" t="s">
        <v>85</v>
      </c>
      <c r="C75" s="4">
        <v>2385</v>
      </c>
      <c r="D75" s="4">
        <v>2251</v>
      </c>
      <c r="E75" s="4">
        <v>4794</v>
      </c>
      <c r="F75" s="3">
        <f t="shared" si="3"/>
        <v>0.49749687108886109</v>
      </c>
      <c r="G75" s="3">
        <f t="shared" si="4"/>
        <v>0.4695452649144764</v>
      </c>
      <c r="H75" s="3">
        <f t="shared" si="5"/>
        <v>2.7951606174384646E-2</v>
      </c>
      <c r="I75" t="s">
        <v>88</v>
      </c>
    </row>
    <row r="76" spans="1:10" x14ac:dyDescent="0.3">
      <c r="A76" s="2" t="s">
        <v>10</v>
      </c>
      <c r="B76" s="6" t="s">
        <v>86</v>
      </c>
      <c r="C76" s="4">
        <v>546</v>
      </c>
      <c r="D76" s="4">
        <v>886</v>
      </c>
      <c r="E76" s="4">
        <v>1495</v>
      </c>
      <c r="F76" s="3">
        <f t="shared" si="3"/>
        <v>0.36521739130434783</v>
      </c>
      <c r="G76" s="3">
        <f t="shared" si="4"/>
        <v>0.59264214046822739</v>
      </c>
      <c r="H76" s="3">
        <f t="shared" si="5"/>
        <v>-0.22742474916387959</v>
      </c>
      <c r="I76" t="s">
        <v>88</v>
      </c>
    </row>
    <row r="77" spans="1:10" x14ac:dyDescent="0.3">
      <c r="A77" s="2" t="s">
        <v>4</v>
      </c>
      <c r="B77" s="2" t="s">
        <v>4</v>
      </c>
      <c r="C77" s="4">
        <f>SUM(C2:C76)</f>
        <v>192531.47045991186</v>
      </c>
      <c r="D77" s="4">
        <f>SUM(D2:D76)</f>
        <v>219069.7253312312</v>
      </c>
      <c r="E77" s="4">
        <f>SUM(E2:E76)</f>
        <v>414681.0571247011</v>
      </c>
      <c r="F77" s="3">
        <f t="shared" si="3"/>
        <v>0.46428807670858863</v>
      </c>
      <c r="G77" s="3">
        <f t="shared" si="4"/>
        <v>0.52828486270920616</v>
      </c>
      <c r="H77" s="3">
        <f t="shared" si="5"/>
        <v>-6.3996786000617506E-2</v>
      </c>
      <c r="I7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1577-9A1F-40EB-A15A-4A69FD3EC0F3}">
  <dimension ref="A1:J77"/>
  <sheetViews>
    <sheetView topLeftCell="A21" workbookViewId="0">
      <selection activeCell="B41" sqref="B41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s="3" t="s">
        <v>11</v>
      </c>
      <c r="G1" s="3" t="s">
        <v>12</v>
      </c>
      <c r="H1" s="3" t="s">
        <v>13</v>
      </c>
      <c r="I1" s="7" t="s">
        <v>87</v>
      </c>
    </row>
    <row r="2" spans="1:9" x14ac:dyDescent="0.3">
      <c r="A2" t="s">
        <v>5</v>
      </c>
      <c r="B2" t="s">
        <v>14</v>
      </c>
      <c r="C2">
        <v>3454</v>
      </c>
      <c r="D2">
        <v>1944</v>
      </c>
      <c r="E2">
        <v>5483</v>
      </c>
      <c r="F2" s="3">
        <f>C2/E2</f>
        <v>0.62994710924676267</v>
      </c>
      <c r="G2" s="3">
        <f>D2/E2</f>
        <v>0.35455042859748315</v>
      </c>
      <c r="H2" s="3">
        <f>(C2-D2)/E2</f>
        <v>0.27539668064927958</v>
      </c>
      <c r="I2" s="7" t="s">
        <v>92</v>
      </c>
    </row>
    <row r="3" spans="1:9" x14ac:dyDescent="0.3">
      <c r="A3" t="s">
        <v>6</v>
      </c>
      <c r="B3" t="s">
        <v>15</v>
      </c>
      <c r="C3">
        <v>568</v>
      </c>
      <c r="D3">
        <v>1234</v>
      </c>
      <c r="E3">
        <v>1833</v>
      </c>
      <c r="F3" s="3">
        <f t="shared" ref="F3:F66" si="0">C3/E3</f>
        <v>0.3098745226404801</v>
      </c>
      <c r="G3" s="3">
        <f t="shared" ref="G3:G66" si="1">D3/E3</f>
        <v>0.6732133115111838</v>
      </c>
      <c r="H3" s="3">
        <f t="shared" ref="H3:H66" si="2">(C3-D3)/E3</f>
        <v>-0.36333878887070375</v>
      </c>
      <c r="I3" s="7" t="s">
        <v>88</v>
      </c>
    </row>
    <row r="4" spans="1:9" x14ac:dyDescent="0.3">
      <c r="A4" t="s">
        <v>6</v>
      </c>
      <c r="B4" t="s">
        <v>16</v>
      </c>
      <c r="C4">
        <v>504</v>
      </c>
      <c r="D4">
        <v>920</v>
      </c>
      <c r="E4">
        <v>1458</v>
      </c>
      <c r="F4" s="3">
        <f t="shared" si="0"/>
        <v>0.34567901234567899</v>
      </c>
      <c r="G4" s="3">
        <f t="shared" si="1"/>
        <v>0.63100137174211246</v>
      </c>
      <c r="H4" s="3">
        <f t="shared" si="2"/>
        <v>-0.28532235939643347</v>
      </c>
      <c r="I4" s="7" t="s">
        <v>88</v>
      </c>
    </row>
    <row r="5" spans="1:9" x14ac:dyDescent="0.3">
      <c r="A5" t="s">
        <v>6</v>
      </c>
      <c r="B5" t="s">
        <v>17</v>
      </c>
      <c r="C5">
        <v>107</v>
      </c>
      <c r="D5">
        <v>144</v>
      </c>
      <c r="E5">
        <v>257</v>
      </c>
      <c r="F5" s="3">
        <f t="shared" si="0"/>
        <v>0.41634241245136189</v>
      </c>
      <c r="G5" s="3">
        <f t="shared" si="1"/>
        <v>0.56031128404669261</v>
      </c>
      <c r="H5" s="3">
        <f t="shared" si="2"/>
        <v>-0.14396887159533073</v>
      </c>
      <c r="I5" s="7" t="s">
        <v>88</v>
      </c>
    </row>
    <row r="6" spans="1:9" x14ac:dyDescent="0.3">
      <c r="A6" t="s">
        <v>6</v>
      </c>
      <c r="B6" t="s">
        <v>18</v>
      </c>
      <c r="C6">
        <v>192</v>
      </c>
      <c r="D6">
        <v>223</v>
      </c>
      <c r="E6">
        <v>421</v>
      </c>
      <c r="F6" s="3">
        <f t="shared" si="0"/>
        <v>0.45605700712589076</v>
      </c>
      <c r="G6" s="3">
        <f t="shared" si="1"/>
        <v>0.52969121140142517</v>
      </c>
      <c r="H6" s="3">
        <f t="shared" si="2"/>
        <v>-7.3634204275534437E-2</v>
      </c>
      <c r="I6" s="7" t="s">
        <v>88</v>
      </c>
    </row>
    <row r="7" spans="1:9" x14ac:dyDescent="0.3">
      <c r="A7" t="s">
        <v>6</v>
      </c>
      <c r="B7" t="s">
        <v>19</v>
      </c>
      <c r="C7">
        <v>434</v>
      </c>
      <c r="D7">
        <v>492</v>
      </c>
      <c r="E7">
        <v>948</v>
      </c>
      <c r="F7" s="3">
        <f t="shared" si="0"/>
        <v>0.4578059071729958</v>
      </c>
      <c r="G7" s="3">
        <f t="shared" si="1"/>
        <v>0.51898734177215189</v>
      </c>
      <c r="H7" s="3">
        <f t="shared" si="2"/>
        <v>-6.118143459915612E-2</v>
      </c>
      <c r="I7" s="7" t="s">
        <v>88</v>
      </c>
    </row>
    <row r="8" spans="1:9" x14ac:dyDescent="0.3">
      <c r="A8" t="s">
        <v>6</v>
      </c>
      <c r="B8" t="s">
        <v>20</v>
      </c>
      <c r="C8">
        <v>1686</v>
      </c>
      <c r="D8">
        <v>2833</v>
      </c>
      <c r="E8">
        <v>4602</v>
      </c>
      <c r="F8" s="3">
        <f t="shared" si="0"/>
        <v>0.3663624511082138</v>
      </c>
      <c r="G8" s="3">
        <f t="shared" si="1"/>
        <v>0.61560191221208171</v>
      </c>
      <c r="H8" s="3">
        <f t="shared" si="2"/>
        <v>-0.24923946110386788</v>
      </c>
      <c r="I8" s="7" t="s">
        <v>88</v>
      </c>
    </row>
    <row r="9" spans="1:9" x14ac:dyDescent="0.3">
      <c r="A9" t="s">
        <v>6</v>
      </c>
      <c r="B9" t="s">
        <v>21</v>
      </c>
      <c r="C9">
        <v>892</v>
      </c>
      <c r="D9">
        <v>1153</v>
      </c>
      <c r="E9">
        <v>2076</v>
      </c>
      <c r="F9" s="3">
        <f t="shared" si="0"/>
        <v>0.4296724470134875</v>
      </c>
      <c r="G9" s="3">
        <f t="shared" si="1"/>
        <v>0.55539499036608864</v>
      </c>
      <c r="H9" s="3">
        <f t="shared" si="2"/>
        <v>-0.12572254335260116</v>
      </c>
      <c r="I9" s="7" t="s">
        <v>93</v>
      </c>
    </row>
    <row r="10" spans="1:9" x14ac:dyDescent="0.3">
      <c r="A10" t="s">
        <v>6</v>
      </c>
      <c r="B10" t="s">
        <v>22</v>
      </c>
      <c r="C10">
        <v>692</v>
      </c>
      <c r="D10">
        <v>1043</v>
      </c>
      <c r="E10">
        <v>1783</v>
      </c>
      <c r="F10" s="3">
        <f t="shared" si="0"/>
        <v>0.38810992708917552</v>
      </c>
      <c r="G10" s="3">
        <f t="shared" si="1"/>
        <v>0.58496915311273134</v>
      </c>
      <c r="H10" s="3">
        <f t="shared" si="2"/>
        <v>-0.19685922602355579</v>
      </c>
      <c r="I10" s="7" t="s">
        <v>94</v>
      </c>
    </row>
    <row r="11" spans="1:9" x14ac:dyDescent="0.3">
      <c r="A11" t="s">
        <v>6</v>
      </c>
      <c r="B11" t="s">
        <v>23</v>
      </c>
      <c r="C11">
        <v>524</v>
      </c>
      <c r="D11">
        <v>477</v>
      </c>
      <c r="E11">
        <v>1049</v>
      </c>
      <c r="F11" s="3">
        <f t="shared" si="0"/>
        <v>0.49952335557673977</v>
      </c>
      <c r="G11" s="3">
        <f t="shared" si="1"/>
        <v>0.45471877979027647</v>
      </c>
      <c r="H11" s="3">
        <f t="shared" si="2"/>
        <v>4.4804575786463297E-2</v>
      </c>
      <c r="I11" s="7" t="s">
        <v>93</v>
      </c>
    </row>
    <row r="12" spans="1:9" x14ac:dyDescent="0.3">
      <c r="A12" t="s">
        <v>6</v>
      </c>
      <c r="B12" t="s">
        <v>24</v>
      </c>
      <c r="C12" s="10">
        <v>380</v>
      </c>
      <c r="D12" s="10">
        <v>804</v>
      </c>
      <c r="E12" s="10">
        <v>1210</v>
      </c>
      <c r="F12" s="3">
        <f t="shared" si="0"/>
        <v>0.31404958677685951</v>
      </c>
      <c r="G12" s="3">
        <f t="shared" si="1"/>
        <v>0.6644628099173554</v>
      </c>
      <c r="H12" s="3">
        <f t="shared" si="2"/>
        <v>-0.35041322314049589</v>
      </c>
      <c r="I12" s="7" t="s">
        <v>88</v>
      </c>
    </row>
    <row r="13" spans="1:9" x14ac:dyDescent="0.3">
      <c r="A13" t="s">
        <v>6</v>
      </c>
      <c r="B13" t="s">
        <v>25</v>
      </c>
      <c r="C13">
        <v>314</v>
      </c>
      <c r="D13">
        <v>167</v>
      </c>
      <c r="E13">
        <v>487</v>
      </c>
      <c r="F13" s="3">
        <f t="shared" si="0"/>
        <v>0.64476386036960986</v>
      </c>
      <c r="G13" s="3">
        <f t="shared" si="1"/>
        <v>0.34291581108829566</v>
      </c>
      <c r="H13" s="3">
        <f t="shared" si="2"/>
        <v>0.30184804928131415</v>
      </c>
      <c r="I13" s="7" t="s">
        <v>88</v>
      </c>
    </row>
    <row r="14" spans="1:9" x14ac:dyDescent="0.3">
      <c r="A14" t="s">
        <v>6</v>
      </c>
      <c r="B14" t="s">
        <v>26</v>
      </c>
      <c r="C14">
        <v>181</v>
      </c>
      <c r="D14">
        <v>308</v>
      </c>
      <c r="E14">
        <v>508</v>
      </c>
      <c r="F14" s="3">
        <f t="shared" si="0"/>
        <v>0.35629921259842517</v>
      </c>
      <c r="G14" s="3">
        <f t="shared" si="1"/>
        <v>0.60629921259842523</v>
      </c>
      <c r="H14" s="3">
        <f t="shared" si="2"/>
        <v>-0.25</v>
      </c>
      <c r="I14" s="7" t="s">
        <v>88</v>
      </c>
    </row>
    <row r="15" spans="1:9" x14ac:dyDescent="0.3">
      <c r="A15" t="s">
        <v>6</v>
      </c>
      <c r="B15" t="s">
        <v>27</v>
      </c>
      <c r="C15">
        <v>135</v>
      </c>
      <c r="D15">
        <v>254</v>
      </c>
      <c r="E15">
        <v>396</v>
      </c>
      <c r="F15" s="3">
        <f t="shared" si="0"/>
        <v>0.34090909090909088</v>
      </c>
      <c r="G15" s="3">
        <f t="shared" si="1"/>
        <v>0.64141414141414144</v>
      </c>
      <c r="H15" s="3">
        <f t="shared" si="2"/>
        <v>-0.3005050505050505</v>
      </c>
      <c r="I15" s="7" t="s">
        <v>88</v>
      </c>
    </row>
    <row r="16" spans="1:9" x14ac:dyDescent="0.3">
      <c r="A16" t="s">
        <v>6</v>
      </c>
      <c r="B16" t="s">
        <v>28</v>
      </c>
      <c r="C16">
        <v>579</v>
      </c>
      <c r="D16">
        <v>698</v>
      </c>
      <c r="E16">
        <v>1313</v>
      </c>
      <c r="F16" s="3">
        <f t="shared" si="0"/>
        <v>0.44097486671744096</v>
      </c>
      <c r="G16" s="3">
        <f t="shared" si="1"/>
        <v>0.53160700685453166</v>
      </c>
      <c r="H16" s="3">
        <f t="shared" si="2"/>
        <v>-9.063214013709063E-2</v>
      </c>
      <c r="I16" s="7" t="s">
        <v>88</v>
      </c>
    </row>
    <row r="17" spans="1:9" x14ac:dyDescent="0.3">
      <c r="A17" t="s">
        <v>6</v>
      </c>
      <c r="B17" t="s">
        <v>29</v>
      </c>
      <c r="C17">
        <v>573</v>
      </c>
      <c r="D17">
        <v>1164</v>
      </c>
      <c r="E17">
        <v>1775</v>
      </c>
      <c r="F17" s="3">
        <f t="shared" si="0"/>
        <v>0.32281690140845071</v>
      </c>
      <c r="G17" s="3">
        <f t="shared" si="1"/>
        <v>0.65577464788732398</v>
      </c>
      <c r="H17" s="3">
        <f t="shared" si="2"/>
        <v>-0.33295774647887322</v>
      </c>
      <c r="I17" s="7" t="s">
        <v>88</v>
      </c>
    </row>
    <row r="18" spans="1:9" x14ac:dyDescent="0.3">
      <c r="A18" t="s">
        <v>6</v>
      </c>
      <c r="B18" t="s">
        <v>30</v>
      </c>
      <c r="C18">
        <v>425</v>
      </c>
      <c r="D18">
        <v>878</v>
      </c>
      <c r="E18">
        <v>1335</v>
      </c>
      <c r="F18" s="3">
        <f t="shared" si="0"/>
        <v>0.31835205992509363</v>
      </c>
      <c r="G18" s="3">
        <f t="shared" si="1"/>
        <v>0.65767790262172288</v>
      </c>
      <c r="H18" s="3">
        <f t="shared" si="2"/>
        <v>-0.33932584269662919</v>
      </c>
      <c r="I18" s="7" t="s">
        <v>88</v>
      </c>
    </row>
    <row r="19" spans="1:9" x14ac:dyDescent="0.3">
      <c r="A19" t="s">
        <v>6</v>
      </c>
      <c r="B19" t="s">
        <v>31</v>
      </c>
      <c r="C19">
        <v>1373</v>
      </c>
      <c r="D19">
        <v>376</v>
      </c>
      <c r="E19">
        <v>1793</v>
      </c>
      <c r="F19" s="3">
        <f t="shared" si="0"/>
        <v>0.76575571667596209</v>
      </c>
      <c r="G19" s="3">
        <f t="shared" si="1"/>
        <v>0.20970440602342444</v>
      </c>
      <c r="H19" s="3">
        <f t="shared" si="2"/>
        <v>0.55605131065253766</v>
      </c>
      <c r="I19" s="7" t="s">
        <v>94</v>
      </c>
    </row>
    <row r="20" spans="1:9" x14ac:dyDescent="0.3">
      <c r="A20" t="s">
        <v>6</v>
      </c>
      <c r="B20" t="s">
        <v>32</v>
      </c>
      <c r="C20">
        <v>202</v>
      </c>
      <c r="D20">
        <v>314</v>
      </c>
      <c r="E20">
        <v>528</v>
      </c>
      <c r="F20" s="3">
        <f t="shared" si="0"/>
        <v>0.38257575757575757</v>
      </c>
      <c r="G20" s="3">
        <f t="shared" si="1"/>
        <v>0.59469696969696972</v>
      </c>
      <c r="H20" s="3">
        <f t="shared" si="2"/>
        <v>-0.21212121212121213</v>
      </c>
      <c r="I20" s="7" t="s">
        <v>88</v>
      </c>
    </row>
    <row r="21" spans="1:9" x14ac:dyDescent="0.3">
      <c r="A21" t="s">
        <v>6</v>
      </c>
      <c r="B21" t="s">
        <v>33</v>
      </c>
      <c r="C21">
        <v>701</v>
      </c>
      <c r="D21">
        <v>1460</v>
      </c>
      <c r="E21">
        <v>2212</v>
      </c>
      <c r="F21" s="3">
        <f t="shared" si="0"/>
        <v>0.31690777576853524</v>
      </c>
      <c r="G21" s="3">
        <f t="shared" si="1"/>
        <v>0.66003616636528029</v>
      </c>
      <c r="H21" s="3">
        <f t="shared" si="2"/>
        <v>-0.34312839059674505</v>
      </c>
      <c r="I21" s="7" t="s">
        <v>88</v>
      </c>
    </row>
    <row r="22" spans="1:9" x14ac:dyDescent="0.3">
      <c r="A22" t="s">
        <v>6</v>
      </c>
      <c r="B22" t="s">
        <v>34</v>
      </c>
      <c r="C22">
        <v>189</v>
      </c>
      <c r="D22">
        <v>195</v>
      </c>
      <c r="E22">
        <v>399</v>
      </c>
      <c r="F22" s="3">
        <f t="shared" si="0"/>
        <v>0.47368421052631576</v>
      </c>
      <c r="G22" s="3">
        <f t="shared" si="1"/>
        <v>0.48872180451127817</v>
      </c>
      <c r="H22" s="3">
        <f t="shared" si="2"/>
        <v>-1.5037593984962405E-2</v>
      </c>
      <c r="I22" s="7" t="s">
        <v>88</v>
      </c>
    </row>
    <row r="23" spans="1:9" x14ac:dyDescent="0.3">
      <c r="A23" t="s">
        <v>6</v>
      </c>
      <c r="B23" t="s">
        <v>35</v>
      </c>
      <c r="C23">
        <v>3032</v>
      </c>
      <c r="D23">
        <v>4499</v>
      </c>
      <c r="E23">
        <v>7673</v>
      </c>
      <c r="F23" s="3">
        <f t="shared" si="0"/>
        <v>0.39515183109605106</v>
      </c>
      <c r="G23" s="3">
        <f t="shared" si="1"/>
        <v>0.58634171771145571</v>
      </c>
      <c r="H23" s="3">
        <f t="shared" si="2"/>
        <v>-0.19118988661540467</v>
      </c>
      <c r="I23" s="7" t="s">
        <v>93</v>
      </c>
    </row>
    <row r="24" spans="1:9" x14ac:dyDescent="0.3">
      <c r="A24" t="s">
        <v>6</v>
      </c>
      <c r="B24" t="s">
        <v>36</v>
      </c>
      <c r="C24">
        <v>1997</v>
      </c>
      <c r="D24">
        <v>3830</v>
      </c>
      <c r="E24">
        <v>5939</v>
      </c>
      <c r="F24" s="3">
        <f t="shared" si="0"/>
        <v>0.33625189425829266</v>
      </c>
      <c r="G24" s="3">
        <f t="shared" si="1"/>
        <v>0.64488971207273948</v>
      </c>
      <c r="H24" s="3">
        <f t="shared" si="2"/>
        <v>-0.30863781781444688</v>
      </c>
      <c r="I24" s="7" t="s">
        <v>93</v>
      </c>
    </row>
    <row r="25" spans="1:9" x14ac:dyDescent="0.3">
      <c r="A25" t="s">
        <v>6</v>
      </c>
      <c r="B25" t="s">
        <v>37</v>
      </c>
      <c r="C25">
        <v>137</v>
      </c>
      <c r="D25">
        <v>98</v>
      </c>
      <c r="E25">
        <v>243</v>
      </c>
      <c r="F25" s="3">
        <f t="shared" si="0"/>
        <v>0.56378600823045266</v>
      </c>
      <c r="G25" s="3">
        <f t="shared" si="1"/>
        <v>0.40329218106995884</v>
      </c>
      <c r="H25" s="3">
        <f t="shared" si="2"/>
        <v>0.16049382716049382</v>
      </c>
      <c r="I25" s="7" t="s">
        <v>93</v>
      </c>
    </row>
    <row r="26" spans="1:9" x14ac:dyDescent="0.3">
      <c r="A26" t="s">
        <v>6</v>
      </c>
      <c r="B26" t="s">
        <v>38</v>
      </c>
      <c r="C26">
        <v>819</v>
      </c>
      <c r="D26">
        <v>1495</v>
      </c>
      <c r="E26">
        <v>2347</v>
      </c>
      <c r="F26" s="3">
        <f t="shared" si="0"/>
        <v>0.34895611418832551</v>
      </c>
      <c r="G26" s="3">
        <f t="shared" si="1"/>
        <v>0.63698338304218149</v>
      </c>
      <c r="H26" s="3">
        <f t="shared" si="2"/>
        <v>-0.28802726885385599</v>
      </c>
      <c r="I26" s="7" t="s">
        <v>88</v>
      </c>
    </row>
    <row r="27" spans="1:9" x14ac:dyDescent="0.3">
      <c r="A27" t="s">
        <v>6</v>
      </c>
      <c r="B27" t="s">
        <v>39</v>
      </c>
      <c r="C27" s="10">
        <v>555</v>
      </c>
      <c r="D27" s="10">
        <v>980</v>
      </c>
      <c r="E27" s="10">
        <v>1568</v>
      </c>
      <c r="F27" s="3">
        <f t="shared" si="0"/>
        <v>0.35395408163265307</v>
      </c>
      <c r="G27" s="3">
        <f t="shared" si="1"/>
        <v>0.625</v>
      </c>
      <c r="H27" s="3">
        <f t="shared" si="2"/>
        <v>-0.27104591836734693</v>
      </c>
      <c r="I27" s="7" t="s">
        <v>88</v>
      </c>
    </row>
    <row r="28" spans="1:9" x14ac:dyDescent="0.3">
      <c r="A28" t="s">
        <v>6</v>
      </c>
      <c r="B28" t="s">
        <v>40</v>
      </c>
      <c r="C28">
        <v>506</v>
      </c>
      <c r="D28">
        <v>669</v>
      </c>
      <c r="E28">
        <v>1197</v>
      </c>
      <c r="F28" s="3">
        <f t="shared" si="0"/>
        <v>0.42272347535505428</v>
      </c>
      <c r="G28" s="3">
        <f t="shared" si="1"/>
        <v>0.55889724310776945</v>
      </c>
      <c r="H28" s="3">
        <f t="shared" si="2"/>
        <v>-0.13617376775271511</v>
      </c>
      <c r="I28" s="7" t="s">
        <v>94</v>
      </c>
    </row>
    <row r="29" spans="1:9" x14ac:dyDescent="0.3">
      <c r="A29" t="s">
        <v>7</v>
      </c>
      <c r="B29" t="s">
        <v>41</v>
      </c>
      <c r="C29">
        <v>201</v>
      </c>
      <c r="D29">
        <v>335</v>
      </c>
      <c r="E29">
        <v>545</v>
      </c>
      <c r="F29" s="3">
        <f t="shared" si="0"/>
        <v>0.3688073394495413</v>
      </c>
      <c r="G29" s="3">
        <f t="shared" si="1"/>
        <v>0.61467889908256879</v>
      </c>
      <c r="H29" s="3">
        <f t="shared" si="2"/>
        <v>-0.24587155963302754</v>
      </c>
      <c r="I29" s="7" t="s">
        <v>89</v>
      </c>
    </row>
    <row r="30" spans="1:9" x14ac:dyDescent="0.3">
      <c r="A30" t="s">
        <v>7</v>
      </c>
      <c r="B30" t="s">
        <v>42</v>
      </c>
      <c r="C30">
        <v>912</v>
      </c>
      <c r="D30">
        <v>1626</v>
      </c>
      <c r="E30">
        <v>2584</v>
      </c>
      <c r="F30" s="3">
        <f t="shared" si="0"/>
        <v>0.35294117647058826</v>
      </c>
      <c r="G30" s="3">
        <f t="shared" si="1"/>
        <v>0.62925696594427249</v>
      </c>
      <c r="H30" s="3">
        <f t="shared" si="2"/>
        <v>-0.27631578947368424</v>
      </c>
      <c r="I30" s="7" t="s">
        <v>89</v>
      </c>
    </row>
    <row r="31" spans="1:9" x14ac:dyDescent="0.3">
      <c r="A31" t="s">
        <v>7</v>
      </c>
      <c r="B31" t="s">
        <v>43</v>
      </c>
      <c r="C31">
        <v>1657</v>
      </c>
      <c r="D31">
        <v>719</v>
      </c>
      <c r="E31">
        <v>2432</v>
      </c>
      <c r="F31" s="3">
        <f t="shared" si="0"/>
        <v>0.68133223684210531</v>
      </c>
      <c r="G31" s="3">
        <f t="shared" si="1"/>
        <v>0.29564144736842107</v>
      </c>
      <c r="H31" s="3">
        <f t="shared" si="2"/>
        <v>0.38569078947368424</v>
      </c>
      <c r="I31" s="7" t="s">
        <v>89</v>
      </c>
    </row>
    <row r="32" spans="1:9" x14ac:dyDescent="0.3">
      <c r="A32" t="s">
        <v>7</v>
      </c>
      <c r="B32" t="s">
        <v>44</v>
      </c>
      <c r="C32">
        <v>1247</v>
      </c>
      <c r="D32">
        <v>1836</v>
      </c>
      <c r="E32">
        <v>3232</v>
      </c>
      <c r="F32" s="3">
        <f t="shared" si="0"/>
        <v>0.38582920792079206</v>
      </c>
      <c r="G32" s="3">
        <f t="shared" si="1"/>
        <v>0.56806930693069302</v>
      </c>
      <c r="H32" s="3">
        <f t="shared" si="2"/>
        <v>-0.18224009900990099</v>
      </c>
      <c r="I32" s="7" t="s">
        <v>90</v>
      </c>
    </row>
    <row r="33" spans="1:9" x14ac:dyDescent="0.3">
      <c r="A33" t="s">
        <v>7</v>
      </c>
      <c r="B33" t="s">
        <v>45</v>
      </c>
      <c r="C33">
        <v>457</v>
      </c>
      <c r="D33">
        <v>539</v>
      </c>
      <c r="E33">
        <v>1026</v>
      </c>
      <c r="F33" s="3">
        <f t="shared" si="0"/>
        <v>0.44541910331384016</v>
      </c>
      <c r="G33" s="3">
        <f t="shared" si="1"/>
        <v>0.52534113060428855</v>
      </c>
      <c r="H33" s="3">
        <f t="shared" si="2"/>
        <v>-7.9922027290448339E-2</v>
      </c>
      <c r="I33" s="7" t="s">
        <v>89</v>
      </c>
    </row>
    <row r="34" spans="1:9" x14ac:dyDescent="0.3">
      <c r="A34" t="s">
        <v>7</v>
      </c>
      <c r="B34" t="s">
        <v>46</v>
      </c>
      <c r="C34">
        <v>653</v>
      </c>
      <c r="D34">
        <v>1010</v>
      </c>
      <c r="E34">
        <v>1696</v>
      </c>
      <c r="F34" s="3">
        <f t="shared" si="0"/>
        <v>0.38502358490566035</v>
      </c>
      <c r="G34" s="3">
        <f t="shared" si="1"/>
        <v>0.59551886792452835</v>
      </c>
      <c r="H34" s="3">
        <f t="shared" si="2"/>
        <v>-0.21049528301886791</v>
      </c>
      <c r="I34" s="7" t="s">
        <v>89</v>
      </c>
    </row>
    <row r="35" spans="1:9" x14ac:dyDescent="0.3">
      <c r="A35" t="s">
        <v>7</v>
      </c>
      <c r="B35" t="s">
        <v>47</v>
      </c>
      <c r="C35">
        <v>2972</v>
      </c>
      <c r="D35">
        <v>3663</v>
      </c>
      <c r="E35">
        <v>6789</v>
      </c>
      <c r="F35" s="3">
        <f t="shared" si="0"/>
        <v>0.43776697599057296</v>
      </c>
      <c r="G35" s="3">
        <f t="shared" si="1"/>
        <v>0.53954927087936366</v>
      </c>
      <c r="H35" s="3">
        <f t="shared" si="2"/>
        <v>-0.10178229488879069</v>
      </c>
      <c r="I35" s="7" t="s">
        <v>95</v>
      </c>
    </row>
    <row r="36" spans="1:9" x14ac:dyDescent="0.3">
      <c r="A36" t="s">
        <v>7</v>
      </c>
      <c r="B36" t="s">
        <v>48</v>
      </c>
      <c r="C36">
        <v>296</v>
      </c>
      <c r="D36">
        <v>487</v>
      </c>
      <c r="E36">
        <v>800</v>
      </c>
      <c r="F36" s="3">
        <f t="shared" si="0"/>
        <v>0.37</v>
      </c>
      <c r="G36" s="3">
        <f t="shared" si="1"/>
        <v>0.60875000000000001</v>
      </c>
      <c r="H36" s="3">
        <f t="shared" si="2"/>
        <v>-0.23874999999999999</v>
      </c>
      <c r="I36" s="7" t="s">
        <v>89</v>
      </c>
    </row>
    <row r="37" spans="1:9" x14ac:dyDescent="0.3">
      <c r="A37" t="s">
        <v>7</v>
      </c>
      <c r="B37" t="s">
        <v>49</v>
      </c>
      <c r="C37">
        <v>2557</v>
      </c>
      <c r="D37">
        <v>4285</v>
      </c>
      <c r="E37">
        <v>6983</v>
      </c>
      <c r="F37" s="3">
        <f t="shared" si="0"/>
        <v>0.36617499641987683</v>
      </c>
      <c r="G37" s="3">
        <f t="shared" si="1"/>
        <v>0.61363310897894885</v>
      </c>
      <c r="H37" s="3">
        <f t="shared" si="2"/>
        <v>-0.24745811255907202</v>
      </c>
      <c r="I37" s="7" t="s">
        <v>89</v>
      </c>
    </row>
    <row r="38" spans="1:9" x14ac:dyDescent="0.3">
      <c r="A38" t="s">
        <v>7</v>
      </c>
      <c r="B38" t="s">
        <v>50</v>
      </c>
      <c r="C38" s="10">
        <v>2282</v>
      </c>
      <c r="D38" s="10">
        <v>3814</v>
      </c>
      <c r="E38" s="10">
        <v>6185</v>
      </c>
      <c r="F38" s="3">
        <f t="shared" si="0"/>
        <v>0.36895715440582055</v>
      </c>
      <c r="G38" s="3">
        <f t="shared" si="1"/>
        <v>0.6166531932093775</v>
      </c>
      <c r="H38" s="3">
        <f t="shared" si="2"/>
        <v>-0.24769603880355701</v>
      </c>
      <c r="I38" s="7" t="s">
        <v>89</v>
      </c>
    </row>
    <row r="39" spans="1:9" x14ac:dyDescent="0.3">
      <c r="A39" t="s">
        <v>7</v>
      </c>
      <c r="B39" t="s">
        <v>51</v>
      </c>
      <c r="C39">
        <v>757</v>
      </c>
      <c r="D39">
        <v>761</v>
      </c>
      <c r="E39">
        <v>1545</v>
      </c>
      <c r="F39" s="3">
        <f t="shared" si="0"/>
        <v>0.48996763754045308</v>
      </c>
      <c r="G39" s="3">
        <f t="shared" si="1"/>
        <v>0.4925566343042071</v>
      </c>
      <c r="H39" s="3">
        <f t="shared" si="2"/>
        <v>-2.5889967637540453E-3</v>
      </c>
      <c r="I39" s="7" t="s">
        <v>89</v>
      </c>
    </row>
    <row r="40" spans="1:9" x14ac:dyDescent="0.3">
      <c r="A40" t="s">
        <v>8</v>
      </c>
      <c r="B40" t="s">
        <v>52</v>
      </c>
      <c r="C40">
        <v>1187</v>
      </c>
      <c r="D40">
        <v>1531</v>
      </c>
      <c r="E40">
        <v>2787</v>
      </c>
      <c r="F40" s="3">
        <f t="shared" si="0"/>
        <v>0.42590599210620739</v>
      </c>
      <c r="G40" s="3">
        <f t="shared" si="1"/>
        <v>0.54933620380337278</v>
      </c>
      <c r="H40" s="3">
        <f t="shared" si="2"/>
        <v>-0.12343021169716541</v>
      </c>
      <c r="I40" s="7" t="s">
        <v>88</v>
      </c>
    </row>
    <row r="41" spans="1:9" x14ac:dyDescent="0.3">
      <c r="A41" t="s">
        <v>8</v>
      </c>
      <c r="B41" t="s">
        <v>53</v>
      </c>
      <c r="C41">
        <v>3774</v>
      </c>
      <c r="D41">
        <v>4829</v>
      </c>
      <c r="E41">
        <v>8768</v>
      </c>
      <c r="F41" s="3">
        <f t="shared" si="0"/>
        <v>0.43042883211678834</v>
      </c>
      <c r="G41" s="3">
        <f t="shared" si="1"/>
        <v>0.55075273722627738</v>
      </c>
      <c r="H41" s="3">
        <f t="shared" si="2"/>
        <v>-0.12032390510948905</v>
      </c>
      <c r="I41" s="7" t="s">
        <v>90</v>
      </c>
    </row>
    <row r="42" spans="1:9" x14ac:dyDescent="0.3">
      <c r="A42" t="s">
        <v>8</v>
      </c>
      <c r="B42" t="s">
        <v>54</v>
      </c>
      <c r="C42">
        <v>1142</v>
      </c>
      <c r="D42">
        <v>1529</v>
      </c>
      <c r="E42">
        <v>2714</v>
      </c>
      <c r="F42" s="3">
        <f t="shared" si="0"/>
        <v>0.42078113485630064</v>
      </c>
      <c r="G42" s="3">
        <f t="shared" si="1"/>
        <v>0.56337509211495951</v>
      </c>
      <c r="H42" s="3">
        <f t="shared" si="2"/>
        <v>-0.14259395725865881</v>
      </c>
      <c r="I42" s="7" t="s">
        <v>89</v>
      </c>
    </row>
    <row r="43" spans="1:9" x14ac:dyDescent="0.3">
      <c r="A43" t="s">
        <v>8</v>
      </c>
      <c r="B43" t="s">
        <v>55</v>
      </c>
      <c r="C43">
        <v>1856</v>
      </c>
      <c r="D43">
        <v>3105</v>
      </c>
      <c r="E43">
        <v>5065</v>
      </c>
      <c r="F43" s="3">
        <f t="shared" si="0"/>
        <v>0.36643632773938795</v>
      </c>
      <c r="G43" s="3">
        <f t="shared" si="1"/>
        <v>0.61303060217176708</v>
      </c>
      <c r="H43" s="3">
        <f t="shared" si="2"/>
        <v>-0.24659427443237908</v>
      </c>
      <c r="I43" s="7" t="s">
        <v>93</v>
      </c>
    </row>
    <row r="44" spans="1:9" x14ac:dyDescent="0.3">
      <c r="A44" t="s">
        <v>8</v>
      </c>
      <c r="B44" t="s">
        <v>56</v>
      </c>
      <c r="C44">
        <v>5802</v>
      </c>
      <c r="D44">
        <v>7406</v>
      </c>
      <c r="E44">
        <v>13496</v>
      </c>
      <c r="F44" s="3">
        <f t="shared" si="0"/>
        <v>0.42990515708358035</v>
      </c>
      <c r="G44" s="3">
        <f t="shared" si="1"/>
        <v>0.54875518672199175</v>
      </c>
      <c r="H44" s="3">
        <f t="shared" si="2"/>
        <v>-0.11885002963841138</v>
      </c>
      <c r="I44" s="7" t="s">
        <v>88</v>
      </c>
    </row>
    <row r="45" spans="1:9" x14ac:dyDescent="0.3">
      <c r="A45" t="s">
        <v>8</v>
      </c>
      <c r="B45" t="s">
        <v>57</v>
      </c>
      <c r="C45">
        <v>115</v>
      </c>
      <c r="D45">
        <v>218</v>
      </c>
      <c r="E45">
        <v>338</v>
      </c>
      <c r="F45" s="3">
        <f t="shared" si="0"/>
        <v>0.34023668639053256</v>
      </c>
      <c r="G45" s="3">
        <f t="shared" si="1"/>
        <v>0.6449704142011834</v>
      </c>
      <c r="H45" s="3">
        <f t="shared" si="2"/>
        <v>-0.30473372781065089</v>
      </c>
      <c r="I45" s="7" t="s">
        <v>90</v>
      </c>
    </row>
    <row r="46" spans="1:9" x14ac:dyDescent="0.3">
      <c r="A46" t="s">
        <v>8</v>
      </c>
      <c r="B46" t="s">
        <v>58</v>
      </c>
      <c r="C46">
        <v>846</v>
      </c>
      <c r="D46">
        <v>1074</v>
      </c>
      <c r="E46">
        <v>1976</v>
      </c>
      <c r="F46" s="3">
        <f t="shared" si="0"/>
        <v>0.42813765182186236</v>
      </c>
      <c r="G46" s="3">
        <f t="shared" si="1"/>
        <v>0.54352226720647778</v>
      </c>
      <c r="H46" s="3">
        <f t="shared" si="2"/>
        <v>-0.11538461538461539</v>
      </c>
      <c r="I46" s="7" t="s">
        <v>96</v>
      </c>
    </row>
    <row r="47" spans="1:9" x14ac:dyDescent="0.3">
      <c r="A47" t="s">
        <v>8</v>
      </c>
      <c r="B47" t="s">
        <v>59</v>
      </c>
      <c r="C47">
        <v>5769</v>
      </c>
      <c r="D47">
        <v>6134</v>
      </c>
      <c r="E47">
        <v>12156</v>
      </c>
      <c r="F47" s="3">
        <f t="shared" si="0"/>
        <v>0.47458045409674238</v>
      </c>
      <c r="G47" s="3">
        <f t="shared" si="1"/>
        <v>0.50460677854557423</v>
      </c>
      <c r="H47" s="3">
        <f t="shared" si="2"/>
        <v>-3.0026324448831854E-2</v>
      </c>
      <c r="I47" s="7" t="s">
        <v>93</v>
      </c>
    </row>
    <row r="48" spans="1:9" x14ac:dyDescent="0.3">
      <c r="A48" t="s">
        <v>8</v>
      </c>
      <c r="B48" t="s">
        <v>60</v>
      </c>
      <c r="C48">
        <v>74</v>
      </c>
      <c r="D48">
        <v>90</v>
      </c>
      <c r="E48">
        <v>176</v>
      </c>
      <c r="F48" s="3">
        <f t="shared" si="0"/>
        <v>0.42045454545454547</v>
      </c>
      <c r="G48" s="3">
        <f t="shared" si="1"/>
        <v>0.51136363636363635</v>
      </c>
      <c r="H48" s="3">
        <f t="shared" si="2"/>
        <v>-9.0909090909090912E-2</v>
      </c>
      <c r="I48" s="7" t="s">
        <v>93</v>
      </c>
    </row>
    <row r="49" spans="1:10" x14ac:dyDescent="0.3">
      <c r="A49" t="s">
        <v>8</v>
      </c>
      <c r="B49" t="s">
        <v>61</v>
      </c>
      <c r="C49">
        <v>3570</v>
      </c>
      <c r="D49">
        <v>2729</v>
      </c>
      <c r="E49">
        <v>6429</v>
      </c>
      <c r="F49" s="3">
        <f t="shared" si="0"/>
        <v>0.5552963135790947</v>
      </c>
      <c r="G49" s="3">
        <f t="shared" si="1"/>
        <v>0.42448281225696066</v>
      </c>
      <c r="H49" s="3">
        <f t="shared" si="2"/>
        <v>0.13081350132213407</v>
      </c>
      <c r="I49" s="7" t="s">
        <v>93</v>
      </c>
    </row>
    <row r="50" spans="1:10" x14ac:dyDescent="0.3">
      <c r="A50" t="s">
        <v>8</v>
      </c>
      <c r="B50" t="s">
        <v>62</v>
      </c>
      <c r="C50">
        <v>2496</v>
      </c>
      <c r="D50">
        <v>1085</v>
      </c>
      <c r="E50">
        <v>3678</v>
      </c>
      <c r="F50" s="3">
        <f t="shared" si="0"/>
        <v>0.67862969004893969</v>
      </c>
      <c r="G50" s="3">
        <f t="shared" si="1"/>
        <v>0.2949972811310495</v>
      </c>
      <c r="H50" s="3">
        <f t="shared" si="2"/>
        <v>0.38363240891789013</v>
      </c>
      <c r="I50" s="7" t="s">
        <v>96</v>
      </c>
    </row>
    <row r="51" spans="1:10" x14ac:dyDescent="0.3">
      <c r="A51" t="s">
        <v>8</v>
      </c>
      <c r="B51" t="s">
        <v>63</v>
      </c>
      <c r="C51">
        <v>354</v>
      </c>
      <c r="D51">
        <v>597</v>
      </c>
      <c r="E51">
        <v>962</v>
      </c>
      <c r="F51" s="3">
        <f t="shared" si="0"/>
        <v>0.367983367983368</v>
      </c>
      <c r="G51" s="3">
        <f t="shared" si="1"/>
        <v>0.62058212058212059</v>
      </c>
      <c r="H51" s="3">
        <f t="shared" si="2"/>
        <v>-0.25259875259875259</v>
      </c>
      <c r="I51" s="7" t="s">
        <v>88</v>
      </c>
    </row>
    <row r="52" spans="1:10" x14ac:dyDescent="0.3">
      <c r="A52" t="s">
        <v>8</v>
      </c>
      <c r="B52" t="s">
        <v>64</v>
      </c>
      <c r="C52">
        <v>781</v>
      </c>
      <c r="D52">
        <v>977</v>
      </c>
      <c r="E52">
        <v>1811</v>
      </c>
      <c r="F52" s="3">
        <f t="shared" si="0"/>
        <v>0.43125345113197128</v>
      </c>
      <c r="G52" s="3">
        <f t="shared" si="1"/>
        <v>0.5394809497515185</v>
      </c>
      <c r="H52" s="3">
        <f t="shared" si="2"/>
        <v>-0.10822749861954721</v>
      </c>
      <c r="I52" s="7" t="s">
        <v>88</v>
      </c>
    </row>
    <row r="53" spans="1:10" x14ac:dyDescent="0.3">
      <c r="A53" t="s">
        <v>8</v>
      </c>
      <c r="B53" t="s">
        <v>65</v>
      </c>
      <c r="C53">
        <v>184</v>
      </c>
      <c r="D53">
        <v>107</v>
      </c>
      <c r="E53">
        <v>301</v>
      </c>
      <c r="F53" s="3">
        <f t="shared" si="0"/>
        <v>0.61129568106312293</v>
      </c>
      <c r="G53" s="3">
        <f t="shared" si="1"/>
        <v>0.35548172757475083</v>
      </c>
      <c r="H53" s="3">
        <f t="shared" si="2"/>
        <v>0.2558139534883721</v>
      </c>
      <c r="I53" s="7" t="s">
        <v>93</v>
      </c>
    </row>
    <row r="54" spans="1:10" x14ac:dyDescent="0.3">
      <c r="A54" t="s">
        <v>8</v>
      </c>
      <c r="B54" t="s">
        <v>66</v>
      </c>
      <c r="C54">
        <v>1737</v>
      </c>
      <c r="D54">
        <v>1269</v>
      </c>
      <c r="E54">
        <v>3101</v>
      </c>
      <c r="F54" s="3">
        <f t="shared" si="0"/>
        <v>0.56014188971299583</v>
      </c>
      <c r="G54" s="3">
        <f t="shared" si="1"/>
        <v>0.40922283134472753</v>
      </c>
      <c r="H54" s="3">
        <f t="shared" si="2"/>
        <v>0.1509190583682683</v>
      </c>
      <c r="I54" s="7" t="s">
        <v>93</v>
      </c>
    </row>
    <row r="55" spans="1:10" x14ac:dyDescent="0.3">
      <c r="A55" t="s">
        <v>8</v>
      </c>
      <c r="B55" t="s">
        <v>67</v>
      </c>
      <c r="C55">
        <v>1739</v>
      </c>
      <c r="D55">
        <v>2832</v>
      </c>
      <c r="E55">
        <v>4658</v>
      </c>
      <c r="F55" s="3">
        <f t="shared" si="0"/>
        <v>0.37333619579218547</v>
      </c>
      <c r="G55" s="3">
        <f t="shared" si="1"/>
        <v>0.60798626019750968</v>
      </c>
      <c r="H55" s="3">
        <f t="shared" si="2"/>
        <v>-0.23465006440532418</v>
      </c>
      <c r="I55" s="7" t="s">
        <v>90</v>
      </c>
    </row>
    <row r="56" spans="1:10" x14ac:dyDescent="0.3">
      <c r="A56" t="s">
        <v>8</v>
      </c>
      <c r="B56" t="s">
        <v>68</v>
      </c>
      <c r="C56">
        <v>811</v>
      </c>
      <c r="D56">
        <v>987</v>
      </c>
      <c r="E56">
        <v>1850</v>
      </c>
      <c r="F56" s="3">
        <f t="shared" si="0"/>
        <v>0.4383783783783784</v>
      </c>
      <c r="G56" s="3">
        <f t="shared" si="1"/>
        <v>0.5335135135135135</v>
      </c>
      <c r="H56" s="3">
        <f t="shared" si="2"/>
        <v>-9.5135135135135135E-2</v>
      </c>
      <c r="I56" s="7" t="s">
        <v>90</v>
      </c>
    </row>
    <row r="57" spans="1:10" x14ac:dyDescent="0.3">
      <c r="A57" t="s">
        <v>9</v>
      </c>
      <c r="B57" t="s">
        <v>69</v>
      </c>
      <c r="C57">
        <v>2076</v>
      </c>
      <c r="D57">
        <v>2173</v>
      </c>
      <c r="E57">
        <v>4403</v>
      </c>
      <c r="F57" s="3">
        <f t="shared" si="0"/>
        <v>0.47149670679082445</v>
      </c>
      <c r="G57" s="3">
        <f t="shared" si="1"/>
        <v>0.49352714058596414</v>
      </c>
      <c r="H57" s="3">
        <f t="shared" si="2"/>
        <v>-2.2030433795139678E-2</v>
      </c>
      <c r="I57" s="7" t="s">
        <v>90</v>
      </c>
    </row>
    <row r="58" spans="1:10" x14ac:dyDescent="0.3">
      <c r="A58" t="s">
        <v>9</v>
      </c>
      <c r="B58" t="s">
        <v>70</v>
      </c>
      <c r="C58">
        <v>1734</v>
      </c>
      <c r="D58">
        <v>2688</v>
      </c>
      <c r="E58">
        <v>4539</v>
      </c>
      <c r="F58" s="3">
        <f t="shared" si="0"/>
        <v>0.38202247191011235</v>
      </c>
      <c r="G58" s="3">
        <f t="shared" si="1"/>
        <v>0.59220092531394586</v>
      </c>
      <c r="H58" s="3">
        <f t="shared" si="2"/>
        <v>-0.21017845340383345</v>
      </c>
      <c r="I58" s="7" t="s">
        <v>96</v>
      </c>
    </row>
    <row r="59" spans="1:10" x14ac:dyDescent="0.3">
      <c r="A59" t="s">
        <v>9</v>
      </c>
      <c r="B59" t="s">
        <v>71</v>
      </c>
      <c r="C59">
        <v>4433</v>
      </c>
      <c r="D59">
        <v>3598</v>
      </c>
      <c r="E59">
        <v>8238</v>
      </c>
      <c r="F59" s="3">
        <f t="shared" si="0"/>
        <v>0.53811604758436515</v>
      </c>
      <c r="G59" s="3">
        <f t="shared" si="1"/>
        <v>0.43675649429473173</v>
      </c>
      <c r="H59" s="3">
        <f t="shared" si="2"/>
        <v>0.10135955328963341</v>
      </c>
      <c r="I59" s="7" t="s">
        <v>90</v>
      </c>
    </row>
    <row r="60" spans="1:10" x14ac:dyDescent="0.3">
      <c r="A60" t="s">
        <v>9</v>
      </c>
      <c r="B60" t="s">
        <v>72</v>
      </c>
      <c r="C60">
        <v>698</v>
      </c>
      <c r="D60">
        <v>654</v>
      </c>
      <c r="E60">
        <v>1403</v>
      </c>
      <c r="F60" s="3">
        <f t="shared" si="0"/>
        <v>0.49750534568781185</v>
      </c>
      <c r="G60" s="3">
        <f t="shared" si="1"/>
        <v>0.46614397719173201</v>
      </c>
      <c r="H60" s="3">
        <f t="shared" si="2"/>
        <v>3.1361368496079831E-2</v>
      </c>
      <c r="I60" s="7" t="s">
        <v>90</v>
      </c>
    </row>
    <row r="61" spans="1:10" x14ac:dyDescent="0.3">
      <c r="A61" t="s">
        <v>9</v>
      </c>
      <c r="B61" t="s">
        <v>73</v>
      </c>
      <c r="C61">
        <v>912</v>
      </c>
      <c r="D61">
        <v>1065</v>
      </c>
      <c r="E61">
        <v>2025</v>
      </c>
      <c r="F61" s="3">
        <f t="shared" si="0"/>
        <v>0.45037037037037037</v>
      </c>
      <c r="G61" s="3">
        <f t="shared" si="1"/>
        <v>0.52592592592592591</v>
      </c>
      <c r="H61" s="3">
        <f t="shared" si="2"/>
        <v>-7.5555555555555556E-2</v>
      </c>
      <c r="I61" s="7" t="s">
        <v>90</v>
      </c>
    </row>
    <row r="62" spans="1:10" x14ac:dyDescent="0.3">
      <c r="A62" t="s">
        <v>9</v>
      </c>
      <c r="B62" t="s">
        <v>74</v>
      </c>
      <c r="C62">
        <v>1020</v>
      </c>
      <c r="D62">
        <v>1443</v>
      </c>
      <c r="E62">
        <v>2502</v>
      </c>
      <c r="F62" s="3">
        <f t="shared" si="0"/>
        <v>0.407673860911271</v>
      </c>
      <c r="G62" s="3">
        <f t="shared" si="1"/>
        <v>0.5767386091127098</v>
      </c>
      <c r="H62" s="3">
        <f t="shared" si="2"/>
        <v>-0.16906474820143885</v>
      </c>
      <c r="I62" s="7" t="s">
        <v>90</v>
      </c>
    </row>
    <row r="63" spans="1:10" x14ac:dyDescent="0.3">
      <c r="A63" t="s">
        <v>9</v>
      </c>
      <c r="B63" t="s">
        <v>75</v>
      </c>
      <c r="C63">
        <v>1937</v>
      </c>
      <c r="D63">
        <v>1968</v>
      </c>
      <c r="E63">
        <v>4016</v>
      </c>
      <c r="F63" s="3">
        <f t="shared" si="0"/>
        <v>0.48232071713147412</v>
      </c>
      <c r="G63" s="3">
        <f t="shared" si="1"/>
        <v>0.49003984063745021</v>
      </c>
      <c r="H63" s="3">
        <f t="shared" si="2"/>
        <v>-7.7191235059760957E-3</v>
      </c>
      <c r="I63" s="7" t="s">
        <v>90</v>
      </c>
    </row>
    <row r="64" spans="1:10" x14ac:dyDescent="0.3">
      <c r="A64" t="s">
        <v>9</v>
      </c>
      <c r="B64" t="s">
        <v>76</v>
      </c>
      <c r="C64">
        <v>190.20913765489337</v>
      </c>
      <c r="D64">
        <v>127.45022338362976</v>
      </c>
      <c r="E64">
        <v>324.7740874989463</v>
      </c>
      <c r="F64" s="3">
        <f t="shared" si="0"/>
        <v>0.5856659905341447</v>
      </c>
      <c r="G64" s="3">
        <f t="shared" si="1"/>
        <v>0.39242731575388773</v>
      </c>
      <c r="H64" s="3">
        <f t="shared" si="2"/>
        <v>0.19323867478025697</v>
      </c>
      <c r="I64" s="7" t="s">
        <v>96</v>
      </c>
      <c r="J64">
        <f>521/11863</f>
        <v>4.3918064570513358E-2</v>
      </c>
    </row>
    <row r="65" spans="1:10" x14ac:dyDescent="0.3">
      <c r="A65" t="s">
        <v>9</v>
      </c>
      <c r="B65" t="s">
        <v>77</v>
      </c>
      <c r="C65" s="10">
        <v>2849</v>
      </c>
      <c r="D65" s="10">
        <v>1830</v>
      </c>
      <c r="E65" s="10">
        <v>4766</v>
      </c>
      <c r="F65" s="3">
        <f t="shared" si="0"/>
        <v>0.59777591271506503</v>
      </c>
      <c r="G65" s="3">
        <f t="shared" si="1"/>
        <v>0.38396978598405374</v>
      </c>
      <c r="H65" s="3">
        <f t="shared" si="2"/>
        <v>0.21380612673101132</v>
      </c>
      <c r="I65" s="7" t="s">
        <v>90</v>
      </c>
    </row>
    <row r="66" spans="1:10" x14ac:dyDescent="0.3">
      <c r="A66" t="s">
        <v>9</v>
      </c>
      <c r="B66" t="s">
        <v>78</v>
      </c>
      <c r="C66">
        <v>3886</v>
      </c>
      <c r="D66">
        <v>2891</v>
      </c>
      <c r="E66">
        <v>6889</v>
      </c>
      <c r="F66" s="3">
        <f t="shared" si="0"/>
        <v>0.56408767600522569</v>
      </c>
      <c r="G66" s="3">
        <f t="shared" si="1"/>
        <v>0.41965452170126288</v>
      </c>
      <c r="H66" s="3">
        <f t="shared" si="2"/>
        <v>0.14443315430396284</v>
      </c>
      <c r="I66" s="7" t="s">
        <v>90</v>
      </c>
    </row>
    <row r="67" spans="1:10" x14ac:dyDescent="0.3">
      <c r="A67" t="s">
        <v>9</v>
      </c>
      <c r="B67" t="s">
        <v>39</v>
      </c>
      <c r="C67" s="11">
        <v>5352.4175824175827</v>
      </c>
      <c r="D67" s="11">
        <v>1927.2197802197804</v>
      </c>
      <c r="E67" s="11">
        <v>7455.527472527473</v>
      </c>
      <c r="F67" s="3">
        <f t="shared" ref="F67:F77" si="3">C67/E67</f>
        <v>0.71791266307319734</v>
      </c>
      <c r="G67" s="3">
        <f t="shared" ref="G67:G77" si="4">D67/E67</f>
        <v>0.2584954300445278</v>
      </c>
      <c r="H67" s="3">
        <f t="shared" ref="H67:H77" si="5">(C67-D67)/E67</f>
        <v>0.4594172330286696</v>
      </c>
      <c r="I67" s="7" t="s">
        <v>97</v>
      </c>
      <c r="J67">
        <f>12190/20930</f>
        <v>0.58241758241758246</v>
      </c>
    </row>
    <row r="68" spans="1:10" x14ac:dyDescent="0.3">
      <c r="A68" t="s">
        <v>9</v>
      </c>
      <c r="B68" t="s">
        <v>79</v>
      </c>
      <c r="C68">
        <v>6491</v>
      </c>
      <c r="D68">
        <v>4978</v>
      </c>
      <c r="E68">
        <v>11640</v>
      </c>
      <c r="F68" s="3">
        <f t="shared" si="3"/>
        <v>0.55764604810996565</v>
      </c>
      <c r="G68" s="3">
        <f t="shared" si="4"/>
        <v>0.42766323024054981</v>
      </c>
      <c r="H68" s="3">
        <f t="shared" si="5"/>
        <v>0.12998281786941582</v>
      </c>
      <c r="I68" s="7" t="s">
        <v>90</v>
      </c>
    </row>
    <row r="69" spans="1:10" x14ac:dyDescent="0.3">
      <c r="A69" t="s">
        <v>9</v>
      </c>
      <c r="B69" t="s">
        <v>80</v>
      </c>
      <c r="C69">
        <v>213</v>
      </c>
      <c r="D69">
        <v>199</v>
      </c>
      <c r="E69">
        <v>419</v>
      </c>
      <c r="F69" s="3">
        <f t="shared" si="3"/>
        <v>0.50835322195704058</v>
      </c>
      <c r="G69" s="3">
        <f t="shared" si="4"/>
        <v>0.47494033412887826</v>
      </c>
      <c r="H69" s="3">
        <f t="shared" si="5"/>
        <v>3.3412887828162291E-2</v>
      </c>
      <c r="I69" s="7" t="s">
        <v>96</v>
      </c>
    </row>
    <row r="70" spans="1:10" x14ac:dyDescent="0.3">
      <c r="A70" t="s">
        <v>10</v>
      </c>
      <c r="B70" t="s">
        <v>81</v>
      </c>
      <c r="C70">
        <v>242</v>
      </c>
      <c r="D70">
        <v>343</v>
      </c>
      <c r="E70">
        <v>606</v>
      </c>
      <c r="F70" s="3">
        <f t="shared" si="3"/>
        <v>0.39933993399339934</v>
      </c>
      <c r="G70" s="3">
        <f t="shared" si="4"/>
        <v>0.56600660066006603</v>
      </c>
      <c r="H70" s="3">
        <f t="shared" si="5"/>
        <v>-0.16666666666666666</v>
      </c>
      <c r="I70" s="7" t="s">
        <v>88</v>
      </c>
    </row>
    <row r="71" spans="1:10" x14ac:dyDescent="0.3">
      <c r="A71" t="s">
        <v>10</v>
      </c>
      <c r="B71" t="s">
        <v>24</v>
      </c>
      <c r="C71" s="10">
        <v>248</v>
      </c>
      <c r="D71" s="10">
        <v>691</v>
      </c>
      <c r="E71" s="10">
        <v>962</v>
      </c>
      <c r="F71" s="3">
        <f t="shared" si="3"/>
        <v>0.25779625779625781</v>
      </c>
      <c r="G71" s="3">
        <f t="shared" si="4"/>
        <v>0.71829521829521825</v>
      </c>
      <c r="H71" s="3">
        <f t="shared" si="5"/>
        <v>-0.4604989604989605</v>
      </c>
      <c r="I71" s="7" t="s">
        <v>88</v>
      </c>
    </row>
    <row r="72" spans="1:10" x14ac:dyDescent="0.3">
      <c r="A72" t="s">
        <v>10</v>
      </c>
      <c r="B72" t="s">
        <v>82</v>
      </c>
      <c r="C72" s="10">
        <v>567</v>
      </c>
      <c r="D72" s="10">
        <v>859</v>
      </c>
      <c r="E72" s="10">
        <v>1464</v>
      </c>
      <c r="F72" s="3">
        <f t="shared" si="3"/>
        <v>0.38729508196721313</v>
      </c>
      <c r="G72" s="3">
        <f t="shared" si="4"/>
        <v>0.58674863387978138</v>
      </c>
      <c r="H72" s="3">
        <f t="shared" si="5"/>
        <v>-0.19945355191256831</v>
      </c>
      <c r="I72" s="7" t="s">
        <v>88</v>
      </c>
    </row>
    <row r="73" spans="1:10" x14ac:dyDescent="0.3">
      <c r="A73" t="s">
        <v>10</v>
      </c>
      <c r="B73" t="s">
        <v>83</v>
      </c>
      <c r="C73">
        <v>201</v>
      </c>
      <c r="D73">
        <v>499</v>
      </c>
      <c r="E73">
        <v>724</v>
      </c>
      <c r="F73" s="3">
        <f t="shared" si="3"/>
        <v>0.27762430939226518</v>
      </c>
      <c r="G73" s="3">
        <f t="shared" si="4"/>
        <v>0.68922651933701662</v>
      </c>
      <c r="H73" s="3">
        <f t="shared" si="5"/>
        <v>-0.41160220994475138</v>
      </c>
      <c r="I73" s="7" t="s">
        <v>88</v>
      </c>
    </row>
    <row r="74" spans="1:10" x14ac:dyDescent="0.3">
      <c r="A74" t="s">
        <v>10</v>
      </c>
      <c r="B74" t="s">
        <v>84</v>
      </c>
      <c r="C74">
        <v>881</v>
      </c>
      <c r="D74">
        <v>1283</v>
      </c>
      <c r="E74">
        <v>2234</v>
      </c>
      <c r="F74" s="3">
        <f t="shared" si="3"/>
        <v>0.39435989256938225</v>
      </c>
      <c r="G74" s="3">
        <f t="shared" si="4"/>
        <v>0.57430617726051925</v>
      </c>
      <c r="H74" s="3">
        <f t="shared" si="5"/>
        <v>-0.17994628469113697</v>
      </c>
      <c r="I74" s="7" t="s">
        <v>88</v>
      </c>
    </row>
    <row r="75" spans="1:10" x14ac:dyDescent="0.3">
      <c r="A75" t="s">
        <v>10</v>
      </c>
      <c r="B75" t="s">
        <v>85</v>
      </c>
      <c r="C75">
        <v>1345</v>
      </c>
      <c r="D75">
        <v>1329</v>
      </c>
      <c r="E75">
        <v>2793</v>
      </c>
      <c r="F75" s="3">
        <f t="shared" si="3"/>
        <v>0.4815610454708199</v>
      </c>
      <c r="G75" s="3">
        <f t="shared" si="4"/>
        <v>0.47583243823845328</v>
      </c>
      <c r="H75" s="3">
        <f t="shared" si="5"/>
        <v>5.7286072323666313E-3</v>
      </c>
      <c r="I75" s="7" t="s">
        <v>88</v>
      </c>
    </row>
    <row r="76" spans="1:10" x14ac:dyDescent="0.3">
      <c r="A76" t="s">
        <v>10</v>
      </c>
      <c r="B76" t="s">
        <v>86</v>
      </c>
      <c r="C76">
        <v>316</v>
      </c>
      <c r="D76">
        <v>522</v>
      </c>
      <c r="E76">
        <v>864</v>
      </c>
      <c r="F76" s="3">
        <f t="shared" si="3"/>
        <v>0.36574074074074076</v>
      </c>
      <c r="G76" s="3">
        <f t="shared" si="4"/>
        <v>0.60416666666666663</v>
      </c>
      <c r="H76" s="3">
        <f t="shared" si="5"/>
        <v>-0.23842592592592593</v>
      </c>
      <c r="I76" s="7" t="s">
        <v>88</v>
      </c>
    </row>
    <row r="77" spans="1:10" x14ac:dyDescent="0.3">
      <c r="A77" t="s">
        <v>4</v>
      </c>
      <c r="B77" t="s">
        <v>4</v>
      </c>
      <c r="C77" s="4">
        <f>SUM(C2:C76)</f>
        <v>102970.62672007247</v>
      </c>
      <c r="D77" s="4">
        <f>SUM(D2:D76)</f>
        <v>115293.6700036034</v>
      </c>
      <c r="E77" s="4">
        <f>SUM(E2:E76)</f>
        <v>223183.30156002642</v>
      </c>
      <c r="F77" s="3">
        <f t="shared" si="3"/>
        <v>0.46137245035949936</v>
      </c>
      <c r="G77" s="3">
        <f t="shared" si="4"/>
        <v>0.516587348595139</v>
      </c>
      <c r="H77" s="3">
        <f t="shared" si="5"/>
        <v>-5.5214898235639645E-2</v>
      </c>
      <c r="I77" s="7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A4E7-A46B-443A-BBFE-9CACBF619613}">
  <dimension ref="A1:I77"/>
  <sheetViews>
    <sheetView topLeftCell="A31" workbookViewId="0">
      <selection activeCell="B41" sqref="B41"/>
    </sheetView>
  </sheetViews>
  <sheetFormatPr defaultRowHeight="14.4" x14ac:dyDescent="0.3"/>
  <sheetData>
    <row r="1" spans="1:9" x14ac:dyDescent="0.3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3" t="s">
        <v>11</v>
      </c>
      <c r="G1" s="3" t="s">
        <v>12</v>
      </c>
      <c r="H1" s="3" t="s">
        <v>13</v>
      </c>
      <c r="I1" s="3" t="s">
        <v>87</v>
      </c>
    </row>
    <row r="2" spans="1:9" x14ac:dyDescent="0.3">
      <c r="A2" s="2" t="s">
        <v>5</v>
      </c>
      <c r="B2" s="6" t="s">
        <v>14</v>
      </c>
      <c r="C2" s="2">
        <v>6239</v>
      </c>
      <c r="D2" s="2">
        <v>2736</v>
      </c>
      <c r="E2" s="2">
        <v>9037</v>
      </c>
      <c r="F2" s="3">
        <f t="shared" ref="F2:F33" si="0">C2/E2</f>
        <v>0.69038397698351228</v>
      </c>
      <c r="G2" s="3">
        <f t="shared" ref="G2:G33" si="1">D2/E2</f>
        <v>0.30275533916122604</v>
      </c>
      <c r="H2" s="3">
        <f t="shared" ref="H2:H33" si="2">(C2-D2)/E2</f>
        <v>0.38762863782228618</v>
      </c>
      <c r="I2" t="s">
        <v>92</v>
      </c>
    </row>
    <row r="3" spans="1:9" x14ac:dyDescent="0.3">
      <c r="A3" s="2" t="s">
        <v>6</v>
      </c>
      <c r="B3" s="6" t="s">
        <v>15</v>
      </c>
      <c r="C3" s="2">
        <v>897</v>
      </c>
      <c r="D3" s="2">
        <v>1546</v>
      </c>
      <c r="E3" s="2">
        <v>2488</v>
      </c>
      <c r="F3" s="3">
        <f t="shared" si="0"/>
        <v>0.36053054662379419</v>
      </c>
      <c r="G3" s="3">
        <f t="shared" si="1"/>
        <v>0.62138263665594851</v>
      </c>
      <c r="H3" s="3">
        <f t="shared" si="2"/>
        <v>-0.26085209003215432</v>
      </c>
      <c r="I3" t="s">
        <v>88</v>
      </c>
    </row>
    <row r="4" spans="1:9" x14ac:dyDescent="0.3">
      <c r="A4" s="2" t="s">
        <v>6</v>
      </c>
      <c r="B4" s="6" t="s">
        <v>16</v>
      </c>
      <c r="C4" s="2">
        <v>808</v>
      </c>
      <c r="D4" s="2">
        <v>1191</v>
      </c>
      <c r="E4" s="2">
        <v>2040</v>
      </c>
      <c r="F4" s="3">
        <f t="shared" si="0"/>
        <v>0.396078431372549</v>
      </c>
      <c r="G4" s="3">
        <f t="shared" si="1"/>
        <v>0.58382352941176474</v>
      </c>
      <c r="H4" s="3">
        <f t="shared" si="2"/>
        <v>-0.18774509803921569</v>
      </c>
      <c r="I4" t="s">
        <v>88</v>
      </c>
    </row>
    <row r="5" spans="1:9" x14ac:dyDescent="0.3">
      <c r="A5" s="2" t="s">
        <v>6</v>
      </c>
      <c r="B5" s="6" t="s">
        <v>17</v>
      </c>
      <c r="C5" s="2">
        <v>166</v>
      </c>
      <c r="D5" s="2">
        <v>201</v>
      </c>
      <c r="E5" s="2">
        <v>378</v>
      </c>
      <c r="F5" s="3">
        <f t="shared" si="0"/>
        <v>0.43915343915343913</v>
      </c>
      <c r="G5" s="3">
        <f t="shared" si="1"/>
        <v>0.53174603174603174</v>
      </c>
      <c r="H5" s="3">
        <f t="shared" si="2"/>
        <v>-9.2592592592592587E-2</v>
      </c>
      <c r="I5" t="s">
        <v>88</v>
      </c>
    </row>
    <row r="6" spans="1:9" x14ac:dyDescent="0.3">
      <c r="A6" s="2" t="s">
        <v>6</v>
      </c>
      <c r="B6" s="6" t="s">
        <v>18</v>
      </c>
      <c r="C6" s="2">
        <v>290</v>
      </c>
      <c r="D6" s="2">
        <v>272</v>
      </c>
      <c r="E6" s="2">
        <v>573</v>
      </c>
      <c r="F6" s="3">
        <f t="shared" si="0"/>
        <v>0.50610820244328103</v>
      </c>
      <c r="G6" s="3">
        <f t="shared" si="1"/>
        <v>0.47469458987783597</v>
      </c>
      <c r="H6" s="3">
        <f t="shared" si="2"/>
        <v>3.1413612565445025E-2</v>
      </c>
      <c r="I6" t="s">
        <v>88</v>
      </c>
    </row>
    <row r="7" spans="1:9" x14ac:dyDescent="0.3">
      <c r="A7" s="2" t="s">
        <v>6</v>
      </c>
      <c r="B7" s="6" t="s">
        <v>19</v>
      </c>
      <c r="C7" s="2">
        <v>694</v>
      </c>
      <c r="D7" s="2">
        <v>606</v>
      </c>
      <c r="E7" s="2">
        <v>1325</v>
      </c>
      <c r="F7" s="3">
        <f t="shared" si="0"/>
        <v>0.52377358490566039</v>
      </c>
      <c r="G7" s="3">
        <f t="shared" si="1"/>
        <v>0.45735849056603772</v>
      </c>
      <c r="H7" s="3">
        <f t="shared" si="2"/>
        <v>6.6415094339622643E-2</v>
      </c>
      <c r="I7" t="s">
        <v>88</v>
      </c>
    </row>
    <row r="8" spans="1:9" x14ac:dyDescent="0.3">
      <c r="A8" s="2" t="s">
        <v>6</v>
      </c>
      <c r="B8" s="6" t="s">
        <v>20</v>
      </c>
      <c r="C8" s="2">
        <v>2748</v>
      </c>
      <c r="D8" s="2">
        <v>3647</v>
      </c>
      <c r="E8" s="2">
        <v>6527</v>
      </c>
      <c r="F8" s="3">
        <f t="shared" si="0"/>
        <v>0.4210203768959706</v>
      </c>
      <c r="G8" s="3">
        <f t="shared" si="1"/>
        <v>0.5587559368775854</v>
      </c>
      <c r="H8" s="3">
        <f t="shared" si="2"/>
        <v>-0.13773555998161482</v>
      </c>
      <c r="I8" t="s">
        <v>88</v>
      </c>
    </row>
    <row r="9" spans="1:9" x14ac:dyDescent="0.3">
      <c r="A9" s="2" t="s">
        <v>6</v>
      </c>
      <c r="B9" s="6" t="s">
        <v>21</v>
      </c>
      <c r="C9" s="2">
        <v>1288</v>
      </c>
      <c r="D9" s="2">
        <v>1396</v>
      </c>
      <c r="E9" s="2">
        <v>2726</v>
      </c>
      <c r="F9" s="3">
        <f t="shared" si="0"/>
        <v>0.47248716067498164</v>
      </c>
      <c r="G9" s="3">
        <f t="shared" si="1"/>
        <v>0.51210564930300806</v>
      </c>
      <c r="H9" s="3">
        <f t="shared" si="2"/>
        <v>-3.9618488628026409E-2</v>
      </c>
      <c r="I9" t="s">
        <v>93</v>
      </c>
    </row>
    <row r="10" spans="1:9" x14ac:dyDescent="0.3">
      <c r="A10" s="2" t="s">
        <v>6</v>
      </c>
      <c r="B10" s="6" t="s">
        <v>22</v>
      </c>
      <c r="C10" s="2">
        <v>976</v>
      </c>
      <c r="D10" s="2">
        <v>1157</v>
      </c>
      <c r="E10" s="2">
        <v>2171</v>
      </c>
      <c r="F10" s="3">
        <f t="shared" si="0"/>
        <v>0.44956241363426991</v>
      </c>
      <c r="G10" s="3">
        <f t="shared" si="1"/>
        <v>0.53293413173652693</v>
      </c>
      <c r="H10" s="3">
        <f t="shared" si="2"/>
        <v>-8.337171810225702E-2</v>
      </c>
      <c r="I10" t="s">
        <v>94</v>
      </c>
    </row>
    <row r="11" spans="1:9" x14ac:dyDescent="0.3">
      <c r="A11" s="2" t="s">
        <v>6</v>
      </c>
      <c r="B11" s="6" t="s">
        <v>23</v>
      </c>
      <c r="C11" s="2">
        <v>778</v>
      </c>
      <c r="D11" s="2">
        <v>605</v>
      </c>
      <c r="E11" s="2">
        <v>1437</v>
      </c>
      <c r="F11" s="3">
        <f t="shared" si="0"/>
        <v>0.5414057063326374</v>
      </c>
      <c r="G11" s="3">
        <f t="shared" si="1"/>
        <v>0.42101600556715379</v>
      </c>
      <c r="H11" s="3">
        <f t="shared" si="2"/>
        <v>0.12038970076548365</v>
      </c>
      <c r="I11" t="s">
        <v>93</v>
      </c>
    </row>
    <row r="12" spans="1:9" x14ac:dyDescent="0.3">
      <c r="A12" s="2" t="s">
        <v>6</v>
      </c>
      <c r="B12" s="6" t="s">
        <v>24</v>
      </c>
      <c r="C12" s="2">
        <v>597</v>
      </c>
      <c r="D12" s="2">
        <v>1006</v>
      </c>
      <c r="E12" s="2">
        <v>1641</v>
      </c>
      <c r="F12" s="3">
        <f t="shared" si="0"/>
        <v>0.36380255941499084</v>
      </c>
      <c r="G12" s="3">
        <f t="shared" si="1"/>
        <v>0.61304082876294941</v>
      </c>
      <c r="H12" s="3">
        <f t="shared" si="2"/>
        <v>-0.24923826934795856</v>
      </c>
      <c r="I12" t="s">
        <v>88</v>
      </c>
    </row>
    <row r="13" spans="1:9" x14ac:dyDescent="0.3">
      <c r="A13" s="2" t="s">
        <v>6</v>
      </c>
      <c r="B13" s="6" t="s">
        <v>25</v>
      </c>
      <c r="C13" s="2">
        <v>425</v>
      </c>
      <c r="D13" s="2">
        <v>216</v>
      </c>
      <c r="E13" s="2">
        <v>653</v>
      </c>
      <c r="F13" s="3">
        <f t="shared" si="0"/>
        <v>0.65084226646248089</v>
      </c>
      <c r="G13" s="3">
        <f t="shared" si="1"/>
        <v>0.33078101071975496</v>
      </c>
      <c r="H13" s="3">
        <f t="shared" si="2"/>
        <v>0.32006125574272587</v>
      </c>
      <c r="I13" t="s">
        <v>88</v>
      </c>
    </row>
    <row r="14" spans="1:9" x14ac:dyDescent="0.3">
      <c r="A14" s="2" t="s">
        <v>6</v>
      </c>
      <c r="B14" s="6" t="s">
        <v>26</v>
      </c>
      <c r="C14" s="2">
        <v>318</v>
      </c>
      <c r="D14" s="2">
        <v>388</v>
      </c>
      <c r="E14" s="2">
        <v>724</v>
      </c>
      <c r="F14" s="3">
        <f t="shared" si="0"/>
        <v>0.43922651933701656</v>
      </c>
      <c r="G14" s="3">
        <f t="shared" si="1"/>
        <v>0.53591160220994472</v>
      </c>
      <c r="H14" s="3">
        <f t="shared" si="2"/>
        <v>-9.668508287292818E-2</v>
      </c>
      <c r="I14" t="s">
        <v>88</v>
      </c>
    </row>
    <row r="15" spans="1:9" x14ac:dyDescent="0.3">
      <c r="A15" s="2" t="s">
        <v>6</v>
      </c>
      <c r="B15" s="6" t="s">
        <v>27</v>
      </c>
      <c r="C15" s="2">
        <v>226</v>
      </c>
      <c r="D15" s="2">
        <v>335</v>
      </c>
      <c r="E15" s="2">
        <v>573</v>
      </c>
      <c r="F15" s="3">
        <f t="shared" si="0"/>
        <v>0.39441535776614312</v>
      </c>
      <c r="G15" s="3">
        <f t="shared" si="1"/>
        <v>0.58464223385689351</v>
      </c>
      <c r="H15" s="3">
        <f t="shared" si="2"/>
        <v>-0.19022687609075042</v>
      </c>
      <c r="I15" t="s">
        <v>88</v>
      </c>
    </row>
    <row r="16" spans="1:9" x14ac:dyDescent="0.3">
      <c r="A16" s="2" t="s">
        <v>6</v>
      </c>
      <c r="B16" s="6" t="s">
        <v>28</v>
      </c>
      <c r="C16" s="2">
        <v>877</v>
      </c>
      <c r="D16" s="2">
        <v>821</v>
      </c>
      <c r="E16" s="2">
        <v>1746</v>
      </c>
      <c r="F16" s="3">
        <f t="shared" si="0"/>
        <v>0.50229095074455898</v>
      </c>
      <c r="G16" s="3">
        <f t="shared" si="1"/>
        <v>0.4702176403207331</v>
      </c>
      <c r="H16" s="3">
        <f t="shared" si="2"/>
        <v>3.2073310423825885E-2</v>
      </c>
      <c r="I16" t="s">
        <v>88</v>
      </c>
    </row>
    <row r="17" spans="1:9" x14ac:dyDescent="0.3">
      <c r="A17" s="2" t="s">
        <v>6</v>
      </c>
      <c r="B17" s="6" t="s">
        <v>29</v>
      </c>
      <c r="C17" s="2">
        <v>940</v>
      </c>
      <c r="D17" s="2">
        <v>1548</v>
      </c>
      <c r="E17" s="2">
        <v>2545</v>
      </c>
      <c r="F17" s="3">
        <f t="shared" si="0"/>
        <v>0.36935166994106089</v>
      </c>
      <c r="G17" s="3">
        <f t="shared" si="1"/>
        <v>0.60825147347740671</v>
      </c>
      <c r="H17" s="3">
        <f t="shared" si="2"/>
        <v>-0.23889980353634577</v>
      </c>
      <c r="I17" t="s">
        <v>88</v>
      </c>
    </row>
    <row r="18" spans="1:9" x14ac:dyDescent="0.3">
      <c r="A18" s="2" t="s">
        <v>6</v>
      </c>
      <c r="B18" s="6" t="s">
        <v>30</v>
      </c>
      <c r="C18" s="2">
        <v>681</v>
      </c>
      <c r="D18" s="2">
        <v>1156</v>
      </c>
      <c r="E18" s="2">
        <v>1886</v>
      </c>
      <c r="F18" s="3">
        <f t="shared" si="0"/>
        <v>0.36108165429480382</v>
      </c>
      <c r="G18" s="3">
        <f t="shared" si="1"/>
        <v>0.61293743372216336</v>
      </c>
      <c r="H18" s="3">
        <f t="shared" si="2"/>
        <v>-0.25185577942735948</v>
      </c>
      <c r="I18" t="s">
        <v>88</v>
      </c>
    </row>
    <row r="19" spans="1:9" x14ac:dyDescent="0.3">
      <c r="A19" s="2" t="s">
        <v>6</v>
      </c>
      <c r="B19" s="6" t="s">
        <v>31</v>
      </c>
      <c r="C19" s="2">
        <v>1807</v>
      </c>
      <c r="D19" s="2">
        <v>525</v>
      </c>
      <c r="E19" s="2">
        <v>2368</v>
      </c>
      <c r="F19" s="3">
        <f t="shared" si="0"/>
        <v>0.76309121621621623</v>
      </c>
      <c r="G19" s="3">
        <f t="shared" si="1"/>
        <v>0.22170608108108109</v>
      </c>
      <c r="H19" s="3">
        <f t="shared" si="2"/>
        <v>0.54138513513513509</v>
      </c>
      <c r="I19" t="s">
        <v>94</v>
      </c>
    </row>
    <row r="20" spans="1:9" x14ac:dyDescent="0.3">
      <c r="A20" s="2" t="s">
        <v>6</v>
      </c>
      <c r="B20" s="6" t="s">
        <v>32</v>
      </c>
      <c r="C20" s="2">
        <v>334</v>
      </c>
      <c r="D20" s="2">
        <v>425</v>
      </c>
      <c r="E20" s="2">
        <v>778</v>
      </c>
      <c r="F20" s="3">
        <f t="shared" si="0"/>
        <v>0.42930591259640105</v>
      </c>
      <c r="G20" s="3">
        <f t="shared" si="1"/>
        <v>0.54627249357326479</v>
      </c>
      <c r="H20" s="3">
        <f t="shared" si="2"/>
        <v>-0.11696658097686376</v>
      </c>
      <c r="I20" t="s">
        <v>88</v>
      </c>
    </row>
    <row r="21" spans="1:9" x14ac:dyDescent="0.3">
      <c r="A21" s="2" t="s">
        <v>6</v>
      </c>
      <c r="B21" s="6" t="s">
        <v>33</v>
      </c>
      <c r="C21" s="2">
        <v>1178</v>
      </c>
      <c r="D21" s="2">
        <v>1859</v>
      </c>
      <c r="E21" s="2">
        <v>3088</v>
      </c>
      <c r="F21" s="3">
        <f t="shared" si="0"/>
        <v>0.38147668393782386</v>
      </c>
      <c r="G21" s="3">
        <f t="shared" si="1"/>
        <v>0.60200777202072542</v>
      </c>
      <c r="H21" s="3">
        <f t="shared" si="2"/>
        <v>-0.22053108808290156</v>
      </c>
      <c r="I21" t="s">
        <v>88</v>
      </c>
    </row>
    <row r="22" spans="1:9" x14ac:dyDescent="0.3">
      <c r="A22" s="2" t="s">
        <v>6</v>
      </c>
      <c r="B22" s="6" t="s">
        <v>34</v>
      </c>
      <c r="C22" s="2">
        <v>271</v>
      </c>
      <c r="D22" s="2">
        <v>284</v>
      </c>
      <c r="E22" s="2">
        <v>574</v>
      </c>
      <c r="F22" s="3">
        <f t="shared" si="0"/>
        <v>0.47212543554006969</v>
      </c>
      <c r="G22" s="3">
        <f t="shared" si="1"/>
        <v>0.49477351916376305</v>
      </c>
      <c r="H22" s="3">
        <f t="shared" si="2"/>
        <v>-2.2648083623693381E-2</v>
      </c>
      <c r="I22" t="s">
        <v>88</v>
      </c>
    </row>
    <row r="23" spans="1:9" x14ac:dyDescent="0.3">
      <c r="A23" s="2" t="s">
        <v>6</v>
      </c>
      <c r="B23" s="6" t="s">
        <v>35</v>
      </c>
      <c r="C23" s="2">
        <v>5217</v>
      </c>
      <c r="D23" s="2">
        <v>5824</v>
      </c>
      <c r="E23" s="2">
        <v>11252</v>
      </c>
      <c r="F23" s="3">
        <f t="shared" si="0"/>
        <v>0.46365090650551011</v>
      </c>
      <c r="G23" s="3">
        <f t="shared" si="1"/>
        <v>0.51759687166725921</v>
      </c>
      <c r="H23" s="3">
        <f t="shared" si="2"/>
        <v>-5.3945965161749022E-2</v>
      </c>
      <c r="I23" t="s">
        <v>93</v>
      </c>
    </row>
    <row r="24" spans="1:9" x14ac:dyDescent="0.3">
      <c r="A24" s="2" t="s">
        <v>6</v>
      </c>
      <c r="B24" s="6" t="s">
        <v>36</v>
      </c>
      <c r="C24" s="2">
        <v>3298</v>
      </c>
      <c r="D24" s="2">
        <v>4916</v>
      </c>
      <c r="E24" s="2">
        <v>8357</v>
      </c>
      <c r="F24" s="3">
        <f t="shared" si="0"/>
        <v>0.39463922460212997</v>
      </c>
      <c r="G24" s="3">
        <f t="shared" si="1"/>
        <v>0.58824937178413306</v>
      </c>
      <c r="H24" s="3">
        <f t="shared" si="2"/>
        <v>-0.19361014718200312</v>
      </c>
      <c r="I24" t="s">
        <v>93</v>
      </c>
    </row>
    <row r="25" spans="1:9" x14ac:dyDescent="0.3">
      <c r="A25" s="2" t="s">
        <v>6</v>
      </c>
      <c r="B25" s="6" t="s">
        <v>37</v>
      </c>
      <c r="C25" s="2">
        <v>204</v>
      </c>
      <c r="D25" s="2">
        <v>117</v>
      </c>
      <c r="E25" s="2">
        <v>326</v>
      </c>
      <c r="F25" s="3">
        <f t="shared" si="0"/>
        <v>0.62576687116564422</v>
      </c>
      <c r="G25" s="3">
        <f t="shared" si="1"/>
        <v>0.35889570552147237</v>
      </c>
      <c r="H25" s="3">
        <f t="shared" si="2"/>
        <v>0.26687116564417179</v>
      </c>
      <c r="I25" t="s">
        <v>93</v>
      </c>
    </row>
    <row r="26" spans="1:9" x14ac:dyDescent="0.3">
      <c r="A26" s="2" t="s">
        <v>6</v>
      </c>
      <c r="B26" s="6" t="s">
        <v>38</v>
      </c>
      <c r="C26" s="2">
        <v>1366</v>
      </c>
      <c r="D26" s="2">
        <v>1899</v>
      </c>
      <c r="E26" s="2">
        <v>3300</v>
      </c>
      <c r="F26" s="3">
        <f t="shared" si="0"/>
        <v>0.41393939393939394</v>
      </c>
      <c r="G26" s="3">
        <f t="shared" si="1"/>
        <v>0.57545454545454544</v>
      </c>
      <c r="H26" s="3">
        <f t="shared" si="2"/>
        <v>-0.16151515151515153</v>
      </c>
      <c r="I26" t="s">
        <v>88</v>
      </c>
    </row>
    <row r="27" spans="1:9" x14ac:dyDescent="0.3">
      <c r="A27" s="2" t="s">
        <v>6</v>
      </c>
      <c r="B27" s="6" t="s">
        <v>39</v>
      </c>
      <c r="C27" s="2">
        <v>975</v>
      </c>
      <c r="D27" s="2">
        <v>1316</v>
      </c>
      <c r="E27" s="2">
        <v>2333</v>
      </c>
      <c r="F27" s="3">
        <f t="shared" si="0"/>
        <v>0.41791684526360906</v>
      </c>
      <c r="G27" s="3">
        <f t="shared" si="1"/>
        <v>0.56408058294042007</v>
      </c>
      <c r="H27" s="3">
        <f t="shared" si="2"/>
        <v>-0.14616373767681098</v>
      </c>
      <c r="I27" t="s">
        <v>88</v>
      </c>
    </row>
    <row r="28" spans="1:9" x14ac:dyDescent="0.3">
      <c r="A28" s="2" t="s">
        <v>6</v>
      </c>
      <c r="B28" s="6" t="s">
        <v>40</v>
      </c>
      <c r="C28" s="2">
        <v>688</v>
      </c>
      <c r="D28" s="2">
        <v>761</v>
      </c>
      <c r="E28" s="2">
        <v>1476</v>
      </c>
      <c r="F28" s="3">
        <f t="shared" si="0"/>
        <v>0.46612466124661245</v>
      </c>
      <c r="G28" s="3">
        <f t="shared" si="1"/>
        <v>0.51558265582655827</v>
      </c>
      <c r="H28" s="3">
        <f t="shared" si="2"/>
        <v>-4.9457994579945798E-2</v>
      </c>
      <c r="I28" t="s">
        <v>94</v>
      </c>
    </row>
    <row r="29" spans="1:9" x14ac:dyDescent="0.3">
      <c r="A29" s="2" t="s">
        <v>7</v>
      </c>
      <c r="B29" s="6" t="s">
        <v>41</v>
      </c>
      <c r="C29" s="2">
        <v>316</v>
      </c>
      <c r="D29" s="2">
        <v>455</v>
      </c>
      <c r="E29" s="2">
        <v>779</v>
      </c>
      <c r="F29" s="3">
        <f t="shared" si="0"/>
        <v>0.40564826700898587</v>
      </c>
      <c r="G29" s="3">
        <f t="shared" si="1"/>
        <v>0.58408215661103979</v>
      </c>
      <c r="H29" s="3">
        <f t="shared" si="2"/>
        <v>-0.17843388960205392</v>
      </c>
      <c r="I29" t="s">
        <v>89</v>
      </c>
    </row>
    <row r="30" spans="1:9" x14ac:dyDescent="0.3">
      <c r="A30" s="2" t="s">
        <v>7</v>
      </c>
      <c r="B30" s="6" t="s">
        <v>42</v>
      </c>
      <c r="C30" s="2">
        <v>1583</v>
      </c>
      <c r="D30" s="2">
        <v>2237</v>
      </c>
      <c r="E30" s="2">
        <v>3862</v>
      </c>
      <c r="F30" s="3">
        <f t="shared" si="0"/>
        <v>0.40989124805800103</v>
      </c>
      <c r="G30" s="3">
        <f t="shared" si="1"/>
        <v>0.5792335577421025</v>
      </c>
      <c r="H30" s="3">
        <f t="shared" si="2"/>
        <v>-0.16934230968410149</v>
      </c>
      <c r="I30" t="s">
        <v>89</v>
      </c>
    </row>
    <row r="31" spans="1:9" x14ac:dyDescent="0.3">
      <c r="A31" s="2" t="s">
        <v>7</v>
      </c>
      <c r="B31" s="6" t="s">
        <v>43</v>
      </c>
      <c r="C31" s="2">
        <v>2783</v>
      </c>
      <c r="D31" s="2">
        <v>944</v>
      </c>
      <c r="E31" s="2">
        <v>3793</v>
      </c>
      <c r="F31" s="3">
        <f t="shared" si="0"/>
        <v>0.73372001054574221</v>
      </c>
      <c r="G31" s="3">
        <f t="shared" si="1"/>
        <v>0.2488795148958608</v>
      </c>
      <c r="H31" s="3">
        <f t="shared" si="2"/>
        <v>0.48484049564988135</v>
      </c>
      <c r="I31" t="s">
        <v>89</v>
      </c>
    </row>
    <row r="32" spans="1:9" x14ac:dyDescent="0.3">
      <c r="A32" s="2" t="s">
        <v>7</v>
      </c>
      <c r="B32" s="6" t="s">
        <v>44</v>
      </c>
      <c r="C32" s="2">
        <v>2055</v>
      </c>
      <c r="D32" s="2">
        <v>2228</v>
      </c>
      <c r="E32" s="2">
        <v>4335</v>
      </c>
      <c r="F32" s="3">
        <f t="shared" si="0"/>
        <v>0.47404844290657439</v>
      </c>
      <c r="G32" s="3">
        <f t="shared" si="1"/>
        <v>0.51395617070357558</v>
      </c>
      <c r="H32" s="3">
        <f t="shared" si="2"/>
        <v>-3.9907727797001157E-2</v>
      </c>
      <c r="I32" t="s">
        <v>90</v>
      </c>
    </row>
    <row r="33" spans="1:9" x14ac:dyDescent="0.3">
      <c r="A33" s="2" t="s">
        <v>7</v>
      </c>
      <c r="B33" s="6" t="s">
        <v>45</v>
      </c>
      <c r="C33" s="2">
        <v>732</v>
      </c>
      <c r="D33" s="2">
        <v>712</v>
      </c>
      <c r="E33" s="2">
        <v>1475</v>
      </c>
      <c r="F33" s="3">
        <f t="shared" si="0"/>
        <v>0.49627118644067797</v>
      </c>
      <c r="G33" s="3">
        <f t="shared" si="1"/>
        <v>0.48271186440677966</v>
      </c>
      <c r="H33" s="3">
        <f t="shared" si="2"/>
        <v>1.3559322033898305E-2</v>
      </c>
      <c r="I33" t="s">
        <v>89</v>
      </c>
    </row>
    <row r="34" spans="1:9" x14ac:dyDescent="0.3">
      <c r="A34" s="2" t="s">
        <v>7</v>
      </c>
      <c r="B34" s="6" t="s">
        <v>46</v>
      </c>
      <c r="C34" s="2">
        <v>1089</v>
      </c>
      <c r="D34" s="2">
        <v>1360</v>
      </c>
      <c r="E34" s="2">
        <v>2486</v>
      </c>
      <c r="F34" s="3">
        <f t="shared" ref="F34:F65" si="3">C34/E34</f>
        <v>0.43805309734513276</v>
      </c>
      <c r="G34" s="3">
        <f t="shared" ref="G34:G65" si="4">D34/E34</f>
        <v>0.5470635559131134</v>
      </c>
      <c r="H34" s="3">
        <f t="shared" ref="H34:H65" si="5">(C34-D34)/E34</f>
        <v>-0.10901045856798069</v>
      </c>
      <c r="I34" t="s">
        <v>89</v>
      </c>
    </row>
    <row r="35" spans="1:9" x14ac:dyDescent="0.3">
      <c r="A35" s="2" t="s">
        <v>7</v>
      </c>
      <c r="B35" s="6" t="s">
        <v>47</v>
      </c>
      <c r="C35" s="2">
        <v>4986</v>
      </c>
      <c r="D35" s="2">
        <v>4993</v>
      </c>
      <c r="E35" s="2">
        <v>10152</v>
      </c>
      <c r="F35" s="3">
        <f t="shared" si="3"/>
        <v>0.49113475177304966</v>
      </c>
      <c r="G35" s="3">
        <f t="shared" si="4"/>
        <v>0.4918242710795902</v>
      </c>
      <c r="H35" s="3">
        <f t="shared" si="5"/>
        <v>-6.8951930654058316E-4</v>
      </c>
      <c r="I35" t="s">
        <v>95</v>
      </c>
    </row>
    <row r="36" spans="1:9" x14ac:dyDescent="0.3">
      <c r="A36" s="2" t="s">
        <v>7</v>
      </c>
      <c r="B36" s="6" t="s">
        <v>48</v>
      </c>
      <c r="C36" s="2">
        <v>479</v>
      </c>
      <c r="D36" s="2">
        <v>612</v>
      </c>
      <c r="E36" s="2">
        <v>1104</v>
      </c>
      <c r="F36" s="3">
        <f t="shared" si="3"/>
        <v>0.43387681159420288</v>
      </c>
      <c r="G36" s="3">
        <f t="shared" si="4"/>
        <v>0.55434782608695654</v>
      </c>
      <c r="H36" s="3">
        <f t="shared" si="5"/>
        <v>-0.12047101449275362</v>
      </c>
      <c r="I36" t="s">
        <v>89</v>
      </c>
    </row>
    <row r="37" spans="1:9" x14ac:dyDescent="0.3">
      <c r="A37" s="2" t="s">
        <v>7</v>
      </c>
      <c r="B37" s="6" t="s">
        <v>49</v>
      </c>
      <c r="C37" s="2">
        <v>4158</v>
      </c>
      <c r="D37" s="2">
        <v>5699</v>
      </c>
      <c r="E37" s="2">
        <v>10004</v>
      </c>
      <c r="F37" s="3">
        <f t="shared" si="3"/>
        <v>0.41563374650139945</v>
      </c>
      <c r="G37" s="3">
        <f t="shared" si="4"/>
        <v>0.56967213114754101</v>
      </c>
      <c r="H37" s="3">
        <f t="shared" si="5"/>
        <v>-0.15403838464614153</v>
      </c>
      <c r="I37" t="s">
        <v>89</v>
      </c>
    </row>
    <row r="38" spans="1:9" x14ac:dyDescent="0.3">
      <c r="A38" s="2" t="s">
        <v>7</v>
      </c>
      <c r="B38" s="6" t="s">
        <v>50</v>
      </c>
      <c r="C38" s="2">
        <v>3653</v>
      </c>
      <c r="D38" s="2">
        <v>5107</v>
      </c>
      <c r="E38" s="2">
        <v>8867</v>
      </c>
      <c r="F38" s="3">
        <f t="shared" si="3"/>
        <v>0.41197699334611482</v>
      </c>
      <c r="G38" s="3">
        <f t="shared" si="4"/>
        <v>0.57595579113567164</v>
      </c>
      <c r="H38" s="3">
        <f t="shared" si="5"/>
        <v>-0.16397879778955679</v>
      </c>
      <c r="I38" t="s">
        <v>89</v>
      </c>
    </row>
    <row r="39" spans="1:9" x14ac:dyDescent="0.3">
      <c r="A39" s="2" t="s">
        <v>7</v>
      </c>
      <c r="B39" s="6" t="s">
        <v>51</v>
      </c>
      <c r="C39" s="2">
        <v>1269</v>
      </c>
      <c r="D39" s="2">
        <v>916</v>
      </c>
      <c r="E39" s="2">
        <v>2237</v>
      </c>
      <c r="F39" s="3">
        <f t="shared" si="3"/>
        <v>0.56727760393383997</v>
      </c>
      <c r="G39" s="3">
        <f t="shared" si="4"/>
        <v>0.40947697809566386</v>
      </c>
      <c r="H39" s="3">
        <f t="shared" si="5"/>
        <v>0.15780062583817614</v>
      </c>
      <c r="I39" t="s">
        <v>89</v>
      </c>
    </row>
    <row r="40" spans="1:9" x14ac:dyDescent="0.3">
      <c r="A40" s="2" t="s">
        <v>8</v>
      </c>
      <c r="B40" s="6" t="s">
        <v>52</v>
      </c>
      <c r="C40" s="2">
        <v>2063</v>
      </c>
      <c r="D40" s="2">
        <v>2046</v>
      </c>
      <c r="E40" s="2">
        <v>4169</v>
      </c>
      <c r="F40" s="3">
        <f t="shared" si="3"/>
        <v>0.49484288798272968</v>
      </c>
      <c r="G40" s="3">
        <f t="shared" si="4"/>
        <v>0.49076517150395776</v>
      </c>
      <c r="H40" s="3">
        <f t="shared" si="5"/>
        <v>4.0777164787718879E-3</v>
      </c>
      <c r="I40" t="s">
        <v>88</v>
      </c>
    </row>
    <row r="41" spans="1:9" x14ac:dyDescent="0.3">
      <c r="A41" s="2" t="s">
        <v>8</v>
      </c>
      <c r="B41" s="6" t="s">
        <v>53</v>
      </c>
      <c r="C41" s="2">
        <v>6376</v>
      </c>
      <c r="D41" s="2">
        <v>6283</v>
      </c>
      <c r="E41" s="2">
        <v>12808</v>
      </c>
      <c r="F41" s="3">
        <f t="shared" si="3"/>
        <v>0.49781386633354152</v>
      </c>
      <c r="G41" s="3">
        <f t="shared" si="4"/>
        <v>0.49055277951280452</v>
      </c>
      <c r="H41" s="3">
        <f t="shared" si="5"/>
        <v>7.261086820737039E-3</v>
      </c>
      <c r="I41" t="s">
        <v>90</v>
      </c>
    </row>
    <row r="42" spans="1:9" x14ac:dyDescent="0.3">
      <c r="A42" s="2" t="s">
        <v>8</v>
      </c>
      <c r="B42" s="6" t="s">
        <v>54</v>
      </c>
      <c r="C42" s="2">
        <v>1818</v>
      </c>
      <c r="D42" s="2">
        <v>1936</v>
      </c>
      <c r="E42" s="2">
        <v>3794</v>
      </c>
      <c r="F42" s="3">
        <f t="shared" si="3"/>
        <v>0.47917764891934633</v>
      </c>
      <c r="G42" s="3">
        <f t="shared" si="4"/>
        <v>0.51027938850817078</v>
      </c>
      <c r="H42" s="3">
        <f t="shared" si="5"/>
        <v>-3.1101739588824461E-2</v>
      </c>
      <c r="I42" t="s">
        <v>89</v>
      </c>
    </row>
    <row r="43" spans="1:9" x14ac:dyDescent="0.3">
      <c r="A43" s="2" t="s">
        <v>8</v>
      </c>
      <c r="B43" s="6" t="s">
        <v>55</v>
      </c>
      <c r="C43" s="2">
        <v>3211</v>
      </c>
      <c r="D43" s="2">
        <v>3804</v>
      </c>
      <c r="E43" s="2">
        <v>7115</v>
      </c>
      <c r="F43" s="3">
        <f t="shared" si="3"/>
        <v>0.45130007027406888</v>
      </c>
      <c r="G43" s="3">
        <f t="shared" si="4"/>
        <v>0.53464511595221365</v>
      </c>
      <c r="H43" s="3">
        <f t="shared" si="5"/>
        <v>-8.3345045678144769E-2</v>
      </c>
      <c r="I43" t="s">
        <v>93</v>
      </c>
    </row>
    <row r="44" spans="1:9" x14ac:dyDescent="0.3">
      <c r="A44" s="2" t="s">
        <v>8</v>
      </c>
      <c r="B44" s="6" t="s">
        <v>56</v>
      </c>
      <c r="C44" s="2">
        <v>10230</v>
      </c>
      <c r="D44" s="2">
        <v>9005</v>
      </c>
      <c r="E44" s="2">
        <v>19591</v>
      </c>
      <c r="F44" s="3">
        <f t="shared" si="3"/>
        <v>0.52217855137563163</v>
      </c>
      <c r="G44" s="3">
        <f t="shared" si="4"/>
        <v>0.45964983921188302</v>
      </c>
      <c r="H44" s="3">
        <f t="shared" si="5"/>
        <v>6.2528712163748654E-2</v>
      </c>
      <c r="I44" t="s">
        <v>88</v>
      </c>
    </row>
    <row r="45" spans="1:9" x14ac:dyDescent="0.3">
      <c r="A45" s="2" t="s">
        <v>8</v>
      </c>
      <c r="B45" s="6" t="s">
        <v>57</v>
      </c>
      <c r="C45" s="2">
        <v>211</v>
      </c>
      <c r="D45" s="2">
        <v>269</v>
      </c>
      <c r="E45" s="2">
        <v>489</v>
      </c>
      <c r="F45" s="3">
        <f t="shared" si="3"/>
        <v>0.43149284253578735</v>
      </c>
      <c r="G45" s="3">
        <f t="shared" si="4"/>
        <v>0.55010224948875253</v>
      </c>
      <c r="H45" s="3">
        <f t="shared" si="5"/>
        <v>-0.11860940695296524</v>
      </c>
      <c r="I45" t="s">
        <v>90</v>
      </c>
    </row>
    <row r="46" spans="1:9" x14ac:dyDescent="0.3">
      <c r="A46" s="2" t="s">
        <v>8</v>
      </c>
      <c r="B46" s="6" t="s">
        <v>58</v>
      </c>
      <c r="C46" s="2">
        <v>1546</v>
      </c>
      <c r="D46" s="2">
        <v>1435</v>
      </c>
      <c r="E46" s="2">
        <v>3039</v>
      </c>
      <c r="F46" s="3">
        <f t="shared" si="3"/>
        <v>0.50871997367555122</v>
      </c>
      <c r="G46" s="3">
        <f t="shared" si="4"/>
        <v>0.47219480092135568</v>
      </c>
      <c r="H46" s="3">
        <f t="shared" si="5"/>
        <v>3.6525172754195458E-2</v>
      </c>
      <c r="I46" t="s">
        <v>96</v>
      </c>
    </row>
    <row r="47" spans="1:9" x14ac:dyDescent="0.3">
      <c r="A47" s="2" t="s">
        <v>8</v>
      </c>
      <c r="B47" s="6" t="s">
        <v>59</v>
      </c>
      <c r="C47" s="2">
        <v>9416</v>
      </c>
      <c r="D47" s="2">
        <v>7909</v>
      </c>
      <c r="E47" s="2">
        <v>17613</v>
      </c>
      <c r="F47" s="3">
        <f t="shared" si="3"/>
        <v>0.53460512121728265</v>
      </c>
      <c r="G47" s="3">
        <f t="shared" si="4"/>
        <v>0.44904332027479704</v>
      </c>
      <c r="H47" s="3">
        <f t="shared" si="5"/>
        <v>8.5561800942485666E-2</v>
      </c>
      <c r="I47" t="s">
        <v>93</v>
      </c>
    </row>
    <row r="48" spans="1:9" x14ac:dyDescent="0.3">
      <c r="A48" s="2" t="s">
        <v>8</v>
      </c>
      <c r="B48" s="6" t="s">
        <v>60</v>
      </c>
      <c r="C48" s="2">
        <v>107</v>
      </c>
      <c r="D48" s="2">
        <v>122</v>
      </c>
      <c r="E48" s="2">
        <v>232</v>
      </c>
      <c r="F48" s="3">
        <f t="shared" si="3"/>
        <v>0.46120689655172414</v>
      </c>
      <c r="G48" s="3">
        <f t="shared" si="4"/>
        <v>0.52586206896551724</v>
      </c>
      <c r="H48" s="3">
        <f t="shared" si="5"/>
        <v>-6.4655172413793108E-2</v>
      </c>
      <c r="I48" t="s">
        <v>93</v>
      </c>
    </row>
    <row r="49" spans="1:9" x14ac:dyDescent="0.3">
      <c r="A49" s="2" t="s">
        <v>8</v>
      </c>
      <c r="B49" s="6" t="s">
        <v>61</v>
      </c>
      <c r="C49" s="2">
        <v>6320</v>
      </c>
      <c r="D49" s="2">
        <v>3527</v>
      </c>
      <c r="E49" s="2">
        <v>9960</v>
      </c>
      <c r="F49" s="3">
        <f t="shared" si="3"/>
        <v>0.63453815261044177</v>
      </c>
      <c r="G49" s="3">
        <f t="shared" si="4"/>
        <v>0.3541164658634538</v>
      </c>
      <c r="H49" s="3">
        <f t="shared" si="5"/>
        <v>0.28042168674698797</v>
      </c>
      <c r="I49" t="s">
        <v>93</v>
      </c>
    </row>
    <row r="50" spans="1:9" x14ac:dyDescent="0.3">
      <c r="A50" s="2" t="s">
        <v>8</v>
      </c>
      <c r="B50" s="6" t="s">
        <v>62</v>
      </c>
      <c r="C50" s="2">
        <v>4281</v>
      </c>
      <c r="D50" s="2">
        <v>1437</v>
      </c>
      <c r="E50" s="2">
        <v>5825</v>
      </c>
      <c r="F50" s="3">
        <f t="shared" si="3"/>
        <v>0.73493562231759657</v>
      </c>
      <c r="G50" s="3">
        <f t="shared" si="4"/>
        <v>0.24669527896995708</v>
      </c>
      <c r="H50" s="3">
        <f t="shared" si="5"/>
        <v>0.48824034334763949</v>
      </c>
      <c r="I50" t="s">
        <v>96</v>
      </c>
    </row>
    <row r="51" spans="1:9" x14ac:dyDescent="0.3">
      <c r="A51" s="2" t="s">
        <v>8</v>
      </c>
      <c r="B51" s="6" t="s">
        <v>63</v>
      </c>
      <c r="C51" s="2">
        <v>586</v>
      </c>
      <c r="D51" s="2">
        <v>721</v>
      </c>
      <c r="E51" s="2">
        <v>1331</v>
      </c>
      <c r="F51" s="3">
        <f t="shared" si="3"/>
        <v>0.44027047332832459</v>
      </c>
      <c r="G51" s="3">
        <f t="shared" si="4"/>
        <v>0.54169797145003762</v>
      </c>
      <c r="H51" s="3">
        <f t="shared" si="5"/>
        <v>-0.10142749812171299</v>
      </c>
      <c r="I51" t="s">
        <v>88</v>
      </c>
    </row>
    <row r="52" spans="1:9" x14ac:dyDescent="0.3">
      <c r="A52" s="2" t="s">
        <v>8</v>
      </c>
      <c r="B52" s="6" t="s">
        <v>64</v>
      </c>
      <c r="C52" s="2">
        <v>1405</v>
      </c>
      <c r="D52" s="2">
        <v>1203</v>
      </c>
      <c r="E52" s="2">
        <v>2669</v>
      </c>
      <c r="F52" s="3">
        <f t="shared" si="3"/>
        <v>0.52641438741101532</v>
      </c>
      <c r="G52" s="3">
        <f t="shared" si="4"/>
        <v>0.45073061071562381</v>
      </c>
      <c r="H52" s="3">
        <f t="shared" si="5"/>
        <v>7.568377669539153E-2</v>
      </c>
      <c r="I52" t="s">
        <v>88</v>
      </c>
    </row>
    <row r="53" spans="1:9" x14ac:dyDescent="0.3">
      <c r="A53" s="2" t="s">
        <v>8</v>
      </c>
      <c r="B53" s="6" t="s">
        <v>65</v>
      </c>
      <c r="C53" s="2">
        <v>277</v>
      </c>
      <c r="D53" s="2">
        <v>111</v>
      </c>
      <c r="E53" s="2">
        <v>395</v>
      </c>
      <c r="F53" s="3">
        <f t="shared" si="3"/>
        <v>0.70126582278481009</v>
      </c>
      <c r="G53" s="3">
        <f t="shared" si="4"/>
        <v>0.2810126582278481</v>
      </c>
      <c r="H53" s="3">
        <f t="shared" si="5"/>
        <v>0.42025316455696204</v>
      </c>
      <c r="I53" t="s">
        <v>93</v>
      </c>
    </row>
    <row r="54" spans="1:9" x14ac:dyDescent="0.3">
      <c r="A54" s="2" t="s">
        <v>8</v>
      </c>
      <c r="B54" s="6" t="s">
        <v>66</v>
      </c>
      <c r="C54" s="2">
        <v>2753</v>
      </c>
      <c r="D54" s="2">
        <v>1480</v>
      </c>
      <c r="E54" s="2">
        <v>4305</v>
      </c>
      <c r="F54" s="3">
        <f t="shared" si="3"/>
        <v>0.6394889663182346</v>
      </c>
      <c r="G54" s="3">
        <f t="shared" si="4"/>
        <v>0.34378629500580721</v>
      </c>
      <c r="H54" s="3">
        <f t="shared" si="5"/>
        <v>0.29570267131242739</v>
      </c>
      <c r="I54" t="s">
        <v>93</v>
      </c>
    </row>
    <row r="55" spans="1:9" x14ac:dyDescent="0.3">
      <c r="A55" s="2" t="s">
        <v>8</v>
      </c>
      <c r="B55" s="6" t="s">
        <v>67</v>
      </c>
      <c r="C55" s="2">
        <v>3390</v>
      </c>
      <c r="D55" s="2">
        <v>3958</v>
      </c>
      <c r="E55" s="2">
        <v>7440</v>
      </c>
      <c r="F55" s="3">
        <f t="shared" si="3"/>
        <v>0.45564516129032256</v>
      </c>
      <c r="G55" s="3">
        <f t="shared" si="4"/>
        <v>0.53198924731182795</v>
      </c>
      <c r="H55" s="3">
        <f t="shared" si="5"/>
        <v>-7.6344086021505372E-2</v>
      </c>
      <c r="I55" t="s">
        <v>90</v>
      </c>
    </row>
    <row r="56" spans="1:9" x14ac:dyDescent="0.3">
      <c r="A56" s="2" t="s">
        <v>8</v>
      </c>
      <c r="B56" s="6" t="s">
        <v>68</v>
      </c>
      <c r="C56" s="2">
        <v>1488</v>
      </c>
      <c r="D56" s="2">
        <v>1474</v>
      </c>
      <c r="E56" s="2">
        <v>3001</v>
      </c>
      <c r="F56" s="3">
        <f t="shared" si="3"/>
        <v>0.49583472175941351</v>
      </c>
      <c r="G56" s="3">
        <f t="shared" si="4"/>
        <v>0.49116961012995669</v>
      </c>
      <c r="H56" s="3">
        <f t="shared" si="5"/>
        <v>4.6651116294568473E-3</v>
      </c>
      <c r="I56" t="s">
        <v>90</v>
      </c>
    </row>
    <row r="57" spans="1:9" x14ac:dyDescent="0.3">
      <c r="A57" s="2" t="s">
        <v>9</v>
      </c>
      <c r="B57" s="6" t="s">
        <v>69</v>
      </c>
      <c r="C57" s="2">
        <v>3333</v>
      </c>
      <c r="D57" s="2">
        <v>3106</v>
      </c>
      <c r="E57" s="2">
        <v>6513</v>
      </c>
      <c r="F57" s="3">
        <f t="shared" si="3"/>
        <v>0.51174573929064948</v>
      </c>
      <c r="G57" s="3">
        <f t="shared" si="4"/>
        <v>0.47689236910793797</v>
      </c>
      <c r="H57" s="3">
        <f t="shared" si="5"/>
        <v>3.48533701827115E-2</v>
      </c>
      <c r="I57" t="s">
        <v>90</v>
      </c>
    </row>
    <row r="58" spans="1:9" x14ac:dyDescent="0.3">
      <c r="A58" s="2" t="s">
        <v>9</v>
      </c>
      <c r="B58" s="6" t="s">
        <v>70</v>
      </c>
      <c r="C58" s="2">
        <v>2667</v>
      </c>
      <c r="D58" s="2">
        <v>4022</v>
      </c>
      <c r="E58" s="2">
        <v>6769</v>
      </c>
      <c r="F58" s="3">
        <f t="shared" si="3"/>
        <v>0.39400206825232681</v>
      </c>
      <c r="G58" s="3">
        <f t="shared" si="4"/>
        <v>0.59417934702319397</v>
      </c>
      <c r="H58" s="3">
        <f t="shared" si="5"/>
        <v>-0.20017727877086719</v>
      </c>
      <c r="I58" t="s">
        <v>96</v>
      </c>
    </row>
    <row r="59" spans="1:9" x14ac:dyDescent="0.3">
      <c r="A59" s="2" t="s">
        <v>9</v>
      </c>
      <c r="B59" s="6" t="s">
        <v>71</v>
      </c>
      <c r="C59" s="2">
        <v>6744</v>
      </c>
      <c r="D59" s="2">
        <v>4746</v>
      </c>
      <c r="E59" s="2">
        <v>11620</v>
      </c>
      <c r="F59" s="3">
        <f t="shared" si="3"/>
        <v>0.58037865748709128</v>
      </c>
      <c r="G59" s="3">
        <f t="shared" si="4"/>
        <v>0.40843373493975904</v>
      </c>
      <c r="H59" s="3">
        <f t="shared" si="5"/>
        <v>0.17194492254733218</v>
      </c>
      <c r="I59" t="s">
        <v>90</v>
      </c>
    </row>
    <row r="60" spans="1:9" x14ac:dyDescent="0.3">
      <c r="A60" s="2" t="s">
        <v>9</v>
      </c>
      <c r="B60" s="6" t="s">
        <v>72</v>
      </c>
      <c r="C60" s="2">
        <v>1069</v>
      </c>
      <c r="D60" s="2">
        <v>872</v>
      </c>
      <c r="E60" s="2">
        <v>1986</v>
      </c>
      <c r="F60" s="3">
        <f t="shared" si="3"/>
        <v>0.53826787512588115</v>
      </c>
      <c r="G60" s="3">
        <f t="shared" si="4"/>
        <v>0.4390735146022155</v>
      </c>
      <c r="H60" s="3">
        <f t="shared" si="5"/>
        <v>9.9194360523665662E-2</v>
      </c>
      <c r="I60" t="s">
        <v>90</v>
      </c>
    </row>
    <row r="61" spans="1:9" x14ac:dyDescent="0.3">
      <c r="A61" s="2" t="s">
        <v>9</v>
      </c>
      <c r="B61" s="6" t="s">
        <v>73</v>
      </c>
      <c r="C61" s="2">
        <v>1287</v>
      </c>
      <c r="D61" s="2">
        <v>1513</v>
      </c>
      <c r="E61" s="2">
        <v>2854</v>
      </c>
      <c r="F61" s="3">
        <f t="shared" si="3"/>
        <v>0.45094604064470917</v>
      </c>
      <c r="G61" s="3">
        <f t="shared" si="4"/>
        <v>0.53013314646110721</v>
      </c>
      <c r="H61" s="3">
        <f t="shared" si="5"/>
        <v>-7.918710581639804E-2</v>
      </c>
      <c r="I61" t="s">
        <v>90</v>
      </c>
    </row>
    <row r="62" spans="1:9" x14ac:dyDescent="0.3">
      <c r="A62" s="2" t="s">
        <v>9</v>
      </c>
      <c r="B62" s="6" t="s">
        <v>74</v>
      </c>
      <c r="C62" s="2">
        <v>1582</v>
      </c>
      <c r="D62" s="2">
        <v>1939</v>
      </c>
      <c r="E62" s="2">
        <v>3546</v>
      </c>
      <c r="F62" s="3">
        <f t="shared" si="3"/>
        <v>0.44613649182177101</v>
      </c>
      <c r="G62" s="3">
        <f t="shared" si="4"/>
        <v>0.54681331077270168</v>
      </c>
      <c r="H62" s="3">
        <f t="shared" si="5"/>
        <v>-0.10067681895093063</v>
      </c>
      <c r="I62" t="s">
        <v>90</v>
      </c>
    </row>
    <row r="63" spans="1:9" x14ac:dyDescent="0.3">
      <c r="A63" s="2" t="s">
        <v>9</v>
      </c>
      <c r="B63" s="6" t="s">
        <v>75</v>
      </c>
      <c r="C63" s="2">
        <v>3202</v>
      </c>
      <c r="D63" s="2">
        <v>2626</v>
      </c>
      <c r="E63" s="2">
        <v>5903</v>
      </c>
      <c r="F63" s="3">
        <f t="shared" si="3"/>
        <v>0.54243604946637303</v>
      </c>
      <c r="G63" s="3">
        <f t="shared" si="4"/>
        <v>0.44485854650177875</v>
      </c>
      <c r="H63" s="3">
        <f t="shared" si="5"/>
        <v>9.7577502964594276E-2</v>
      </c>
      <c r="I63" t="s">
        <v>90</v>
      </c>
    </row>
    <row r="64" spans="1:9" x14ac:dyDescent="0.3">
      <c r="A64" s="2" t="s">
        <v>9</v>
      </c>
      <c r="B64" s="6" t="s">
        <v>76</v>
      </c>
      <c r="C64" s="2">
        <v>308</v>
      </c>
      <c r="D64" s="2">
        <v>164</v>
      </c>
      <c r="E64" s="2">
        <v>478</v>
      </c>
      <c r="F64" s="3">
        <f t="shared" si="3"/>
        <v>0.64435146443514646</v>
      </c>
      <c r="G64" s="3">
        <f t="shared" si="4"/>
        <v>0.34309623430962344</v>
      </c>
      <c r="H64" s="3">
        <f t="shared" si="5"/>
        <v>0.30125523012552302</v>
      </c>
      <c r="I64" t="s">
        <v>96</v>
      </c>
    </row>
    <row r="65" spans="1:9" x14ac:dyDescent="0.3">
      <c r="A65" s="2" t="s">
        <v>9</v>
      </c>
      <c r="B65" s="6" t="s">
        <v>77</v>
      </c>
      <c r="C65" s="2">
        <v>4396</v>
      </c>
      <c r="D65" s="2">
        <v>2674</v>
      </c>
      <c r="E65" s="2">
        <v>7168</v>
      </c>
      <c r="F65" s="3">
        <f t="shared" si="3"/>
        <v>0.61328125</v>
      </c>
      <c r="G65" s="3">
        <f t="shared" si="4"/>
        <v>0.373046875</v>
      </c>
      <c r="H65" s="3">
        <f t="shared" si="5"/>
        <v>0.240234375</v>
      </c>
      <c r="I65" t="s">
        <v>90</v>
      </c>
    </row>
    <row r="66" spans="1:9" x14ac:dyDescent="0.3">
      <c r="A66" s="2" t="s">
        <v>9</v>
      </c>
      <c r="B66" s="6" t="s">
        <v>78</v>
      </c>
      <c r="C66" s="2">
        <v>6220</v>
      </c>
      <c r="D66" s="2">
        <v>3748</v>
      </c>
      <c r="E66" s="2">
        <v>10062</v>
      </c>
      <c r="F66" s="3">
        <f t="shared" ref="F66:F77" si="6">C66/E66</f>
        <v>0.61816736235340886</v>
      </c>
      <c r="G66" s="3">
        <f t="shared" ref="G66:G77" si="7">D66/E66</f>
        <v>0.37249055853707014</v>
      </c>
      <c r="H66" s="3">
        <f t="shared" ref="H66:H77" si="8">(C66-D66)/E66</f>
        <v>0.24567680381633869</v>
      </c>
      <c r="I66" t="s">
        <v>90</v>
      </c>
    </row>
    <row r="67" spans="1:9" x14ac:dyDescent="0.3">
      <c r="A67" s="2" t="s">
        <v>9</v>
      </c>
      <c r="B67" s="6" t="s">
        <v>39</v>
      </c>
      <c r="C67" s="2">
        <v>7806</v>
      </c>
      <c r="D67" s="2">
        <v>3627</v>
      </c>
      <c r="E67" s="2">
        <v>11647</v>
      </c>
      <c r="F67" s="3">
        <f t="shared" si="6"/>
        <v>0.67021550613891989</v>
      </c>
      <c r="G67" s="3">
        <f t="shared" si="7"/>
        <v>0.31141066369022063</v>
      </c>
      <c r="H67" s="3">
        <f t="shared" si="8"/>
        <v>0.35880484244869926</v>
      </c>
      <c r="I67" t="s">
        <v>97</v>
      </c>
    </row>
    <row r="68" spans="1:9" x14ac:dyDescent="0.3">
      <c r="A68" s="2" t="s">
        <v>9</v>
      </c>
      <c r="B68" s="6" t="s">
        <v>79</v>
      </c>
      <c r="C68" s="2">
        <v>9307</v>
      </c>
      <c r="D68" s="2">
        <v>5362</v>
      </c>
      <c r="E68" s="2">
        <v>14812</v>
      </c>
      <c r="F68" s="3">
        <f t="shared" si="6"/>
        <v>0.62834188495814203</v>
      </c>
      <c r="G68" s="3">
        <f t="shared" si="7"/>
        <v>0.3620037807183365</v>
      </c>
      <c r="H68" s="3">
        <f t="shared" si="8"/>
        <v>0.26633810423980558</v>
      </c>
      <c r="I68" t="s">
        <v>90</v>
      </c>
    </row>
    <row r="69" spans="1:9" x14ac:dyDescent="0.3">
      <c r="A69" s="2" t="s">
        <v>9</v>
      </c>
      <c r="B69" s="6" t="s">
        <v>80</v>
      </c>
      <c r="C69" s="2">
        <v>296</v>
      </c>
      <c r="D69" s="2">
        <v>251</v>
      </c>
      <c r="E69" s="2">
        <v>570</v>
      </c>
      <c r="F69" s="3">
        <f t="shared" si="6"/>
        <v>0.51929824561403504</v>
      </c>
      <c r="G69" s="3">
        <f t="shared" si="7"/>
        <v>0.44035087719298244</v>
      </c>
      <c r="H69" s="3">
        <f t="shared" si="8"/>
        <v>7.8947368421052627E-2</v>
      </c>
      <c r="I69" t="s">
        <v>96</v>
      </c>
    </row>
    <row r="70" spans="1:9" x14ac:dyDescent="0.3">
      <c r="A70" s="2" t="s">
        <v>10</v>
      </c>
      <c r="B70" s="6" t="s">
        <v>81</v>
      </c>
      <c r="C70" s="2">
        <v>352</v>
      </c>
      <c r="D70" s="2">
        <v>492</v>
      </c>
      <c r="E70" s="2">
        <v>865</v>
      </c>
      <c r="F70" s="3">
        <f t="shared" si="6"/>
        <v>0.40693641618497112</v>
      </c>
      <c r="G70" s="3">
        <f t="shared" si="7"/>
        <v>0.56878612716763011</v>
      </c>
      <c r="H70" s="3">
        <f t="shared" si="8"/>
        <v>-0.16184971098265896</v>
      </c>
      <c r="I70" t="s">
        <v>88</v>
      </c>
    </row>
    <row r="71" spans="1:9" x14ac:dyDescent="0.3">
      <c r="A71" s="2" t="s">
        <v>10</v>
      </c>
      <c r="B71" s="6" t="s">
        <v>24</v>
      </c>
      <c r="C71" s="2">
        <v>392</v>
      </c>
      <c r="D71" s="2">
        <v>848</v>
      </c>
      <c r="E71" s="2">
        <v>1272</v>
      </c>
      <c r="F71" s="3">
        <f t="shared" si="6"/>
        <v>0.3081761006289308</v>
      </c>
      <c r="G71" s="3">
        <f t="shared" si="7"/>
        <v>0.66666666666666663</v>
      </c>
      <c r="H71" s="3">
        <f t="shared" si="8"/>
        <v>-0.35849056603773582</v>
      </c>
      <c r="I71" t="s">
        <v>88</v>
      </c>
    </row>
    <row r="72" spans="1:9" x14ac:dyDescent="0.3">
      <c r="A72" s="2" t="s">
        <v>10</v>
      </c>
      <c r="B72" s="6" t="s">
        <v>82</v>
      </c>
      <c r="C72" s="2">
        <v>958</v>
      </c>
      <c r="D72" s="2">
        <v>1218</v>
      </c>
      <c r="E72" s="2">
        <v>2207</v>
      </c>
      <c r="F72" s="3">
        <f t="shared" si="6"/>
        <v>0.43407340280924334</v>
      </c>
      <c r="G72" s="3">
        <f t="shared" si="7"/>
        <v>0.55188038060715905</v>
      </c>
      <c r="H72" s="3">
        <f t="shared" si="8"/>
        <v>-0.11780697779791573</v>
      </c>
      <c r="I72" t="s">
        <v>88</v>
      </c>
    </row>
    <row r="73" spans="1:9" x14ac:dyDescent="0.3">
      <c r="A73" s="2" t="s">
        <v>10</v>
      </c>
      <c r="B73" s="6" t="s">
        <v>83</v>
      </c>
      <c r="C73" s="2">
        <v>347</v>
      </c>
      <c r="D73" s="2">
        <v>694</v>
      </c>
      <c r="E73" s="2">
        <v>1073</v>
      </c>
      <c r="F73" s="3">
        <f t="shared" si="6"/>
        <v>0.3233923578751165</v>
      </c>
      <c r="G73" s="3">
        <f t="shared" si="7"/>
        <v>0.646784715750233</v>
      </c>
      <c r="H73" s="3">
        <f t="shared" si="8"/>
        <v>-0.3233923578751165</v>
      </c>
      <c r="I73" t="s">
        <v>88</v>
      </c>
    </row>
    <row r="74" spans="1:9" x14ac:dyDescent="0.3">
      <c r="A74" s="2" t="s">
        <v>10</v>
      </c>
      <c r="B74" s="6" t="s">
        <v>84</v>
      </c>
      <c r="C74" s="2">
        <v>1475</v>
      </c>
      <c r="D74" s="2">
        <v>1762</v>
      </c>
      <c r="E74" s="2">
        <v>3315</v>
      </c>
      <c r="F74" s="3">
        <f t="shared" si="6"/>
        <v>0.44494720965309198</v>
      </c>
      <c r="G74" s="3">
        <f t="shared" si="7"/>
        <v>0.53152337858220211</v>
      </c>
      <c r="H74" s="3">
        <f t="shared" si="8"/>
        <v>-8.6576168929110103E-2</v>
      </c>
      <c r="I74" t="s">
        <v>88</v>
      </c>
    </row>
    <row r="75" spans="1:9" x14ac:dyDescent="0.3">
      <c r="A75" s="2" t="s">
        <v>10</v>
      </c>
      <c r="B75" s="6" t="s">
        <v>85</v>
      </c>
      <c r="C75" s="2">
        <v>1911</v>
      </c>
      <c r="D75" s="2">
        <v>1638</v>
      </c>
      <c r="E75" s="2">
        <v>3646</v>
      </c>
      <c r="F75" s="3">
        <f t="shared" si="6"/>
        <v>0.52413603949533738</v>
      </c>
      <c r="G75" s="3">
        <f t="shared" si="7"/>
        <v>0.44925946242457487</v>
      </c>
      <c r="H75" s="3">
        <f t="shared" si="8"/>
        <v>7.4876577070762479E-2</v>
      </c>
      <c r="I75" t="s">
        <v>88</v>
      </c>
    </row>
    <row r="76" spans="1:9" x14ac:dyDescent="0.3">
      <c r="A76" s="2" t="s">
        <v>10</v>
      </c>
      <c r="B76" s="6" t="s">
        <v>86</v>
      </c>
      <c r="C76" s="2">
        <v>466</v>
      </c>
      <c r="D76" s="2">
        <v>747</v>
      </c>
      <c r="E76" s="2">
        <v>1244</v>
      </c>
      <c r="F76" s="3">
        <f t="shared" si="6"/>
        <v>0.37459807073954982</v>
      </c>
      <c r="G76" s="3">
        <f t="shared" si="7"/>
        <v>0.60048231511254024</v>
      </c>
      <c r="H76" s="3">
        <f t="shared" si="8"/>
        <v>-0.22588424437299034</v>
      </c>
      <c r="I76" t="s">
        <v>88</v>
      </c>
    </row>
    <row r="77" spans="1:9" x14ac:dyDescent="0.3">
      <c r="A77" s="2" t="s">
        <v>4</v>
      </c>
      <c r="B77" s="2" t="s">
        <v>4</v>
      </c>
      <c r="C77" s="2">
        <f>SUM(C2:C76)</f>
        <v>166985</v>
      </c>
      <c r="D77" s="2">
        <f t="shared" ref="D77" si="9">SUM(D2:D76)</f>
        <v>150785</v>
      </c>
      <c r="E77" s="2">
        <v>322742</v>
      </c>
      <c r="F77" s="3">
        <f t="shared" si="6"/>
        <v>0.5173946991714744</v>
      </c>
      <c r="G77" s="3">
        <f t="shared" si="7"/>
        <v>0.46719980665671029</v>
      </c>
      <c r="H77" s="3">
        <f t="shared" si="8"/>
        <v>5.0194892514764118E-2</v>
      </c>
      <c r="I7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CC6F-11B9-4F4F-B734-1037F77328FE}">
  <dimension ref="A1:J77"/>
  <sheetViews>
    <sheetView tabSelected="1" topLeftCell="A36" workbookViewId="0">
      <selection activeCell="Q50" sqref="Q50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s="3" t="s">
        <v>11</v>
      </c>
      <c r="G1" s="3" t="s">
        <v>12</v>
      </c>
      <c r="H1" s="3" t="s">
        <v>13</v>
      </c>
      <c r="I1" s="8" t="s">
        <v>87</v>
      </c>
    </row>
    <row r="2" spans="1:9" x14ac:dyDescent="0.3">
      <c r="A2" t="s">
        <v>5</v>
      </c>
      <c r="B2" t="s">
        <v>14</v>
      </c>
      <c r="C2">
        <v>4841</v>
      </c>
      <c r="D2">
        <v>2484</v>
      </c>
      <c r="E2">
        <v>7325</v>
      </c>
      <c r="F2" s="3">
        <f>C2/E2</f>
        <v>0.66088737201365189</v>
      </c>
      <c r="G2" s="3">
        <f>D2/E2</f>
        <v>0.33911262798634811</v>
      </c>
      <c r="H2" s="3">
        <f>(C2-D2)/E2</f>
        <v>0.32177474402730377</v>
      </c>
      <c r="I2" s="9" t="s">
        <v>92</v>
      </c>
    </row>
    <row r="3" spans="1:9" x14ac:dyDescent="0.3">
      <c r="A3" t="s">
        <v>6</v>
      </c>
      <c r="B3" t="s">
        <v>15</v>
      </c>
      <c r="C3">
        <v>720</v>
      </c>
      <c r="D3">
        <v>1694</v>
      </c>
      <c r="E3">
        <v>2414</v>
      </c>
      <c r="F3" s="3">
        <f t="shared" ref="F3:F66" si="0">C3/E3</f>
        <v>0.29826014913007459</v>
      </c>
      <c r="G3" s="3">
        <f t="shared" ref="G3:G66" si="1">D3/E3</f>
        <v>0.70173985086992541</v>
      </c>
      <c r="H3" s="3">
        <f t="shared" ref="H3:H66" si="2">(C3-D3)/E3</f>
        <v>-0.40347970173985087</v>
      </c>
      <c r="I3" s="9" t="s">
        <v>88</v>
      </c>
    </row>
    <row r="4" spans="1:9" x14ac:dyDescent="0.3">
      <c r="A4" t="s">
        <v>6</v>
      </c>
      <c r="B4" t="s">
        <v>16</v>
      </c>
      <c r="C4">
        <v>849</v>
      </c>
      <c r="D4">
        <v>1292</v>
      </c>
      <c r="E4">
        <v>2141</v>
      </c>
      <c r="F4" s="3">
        <f t="shared" si="0"/>
        <v>0.39654367118169082</v>
      </c>
      <c r="G4" s="3">
        <f t="shared" si="1"/>
        <v>0.60345632881830924</v>
      </c>
      <c r="H4" s="3">
        <f t="shared" si="2"/>
        <v>-0.2069126576366184</v>
      </c>
      <c r="I4" s="9" t="s">
        <v>88</v>
      </c>
    </row>
    <row r="5" spans="1:9" x14ac:dyDescent="0.3">
      <c r="A5" t="s">
        <v>6</v>
      </c>
      <c r="B5" t="s">
        <v>17</v>
      </c>
      <c r="C5">
        <v>117</v>
      </c>
      <c r="D5">
        <v>225</v>
      </c>
      <c r="E5">
        <v>342</v>
      </c>
      <c r="F5" s="3">
        <f t="shared" si="0"/>
        <v>0.34210526315789475</v>
      </c>
      <c r="G5" s="3">
        <f t="shared" si="1"/>
        <v>0.65789473684210531</v>
      </c>
      <c r="H5" s="3">
        <f t="shared" si="2"/>
        <v>-0.31578947368421051</v>
      </c>
      <c r="I5" s="9" t="s">
        <v>88</v>
      </c>
    </row>
    <row r="6" spans="1:9" x14ac:dyDescent="0.3">
      <c r="A6" t="s">
        <v>6</v>
      </c>
      <c r="B6" t="s">
        <v>18</v>
      </c>
      <c r="C6">
        <v>307</v>
      </c>
      <c r="D6">
        <v>301</v>
      </c>
      <c r="E6">
        <v>608</v>
      </c>
      <c r="F6" s="3">
        <f t="shared" si="0"/>
        <v>0.50493421052631582</v>
      </c>
      <c r="G6" s="3">
        <f t="shared" si="1"/>
        <v>0.49506578947368424</v>
      </c>
      <c r="H6" s="3">
        <f t="shared" si="2"/>
        <v>9.8684210526315784E-3</v>
      </c>
      <c r="I6" s="9" t="s">
        <v>88</v>
      </c>
    </row>
    <row r="7" spans="1:9" x14ac:dyDescent="0.3">
      <c r="A7" t="s">
        <v>6</v>
      </c>
      <c r="B7" t="s">
        <v>19</v>
      </c>
      <c r="C7">
        <v>960</v>
      </c>
      <c r="D7">
        <v>911</v>
      </c>
      <c r="E7">
        <v>1871</v>
      </c>
      <c r="F7" s="3">
        <f t="shared" si="0"/>
        <v>0.51309460181721001</v>
      </c>
      <c r="G7" s="3">
        <f t="shared" si="1"/>
        <v>0.48690539818278994</v>
      </c>
      <c r="H7" s="3">
        <f t="shared" si="2"/>
        <v>2.6189203634420097E-2</v>
      </c>
      <c r="I7" s="9" t="s">
        <v>88</v>
      </c>
    </row>
    <row r="8" spans="1:9" x14ac:dyDescent="0.3">
      <c r="A8" t="s">
        <v>6</v>
      </c>
      <c r="B8" t="s">
        <v>20</v>
      </c>
      <c r="C8">
        <v>2679</v>
      </c>
      <c r="D8">
        <v>4068</v>
      </c>
      <c r="E8">
        <v>6747</v>
      </c>
      <c r="F8" s="3">
        <f t="shared" si="0"/>
        <v>0.39706536238328144</v>
      </c>
      <c r="G8" s="3">
        <f t="shared" si="1"/>
        <v>0.60293463761671851</v>
      </c>
      <c r="H8" s="3">
        <f t="shared" si="2"/>
        <v>-0.20586927523343709</v>
      </c>
      <c r="I8" s="9" t="s">
        <v>88</v>
      </c>
    </row>
    <row r="9" spans="1:9" x14ac:dyDescent="0.3">
      <c r="A9" t="s">
        <v>6</v>
      </c>
      <c r="B9" t="s">
        <v>21</v>
      </c>
      <c r="C9">
        <v>1499</v>
      </c>
      <c r="D9">
        <v>1728</v>
      </c>
      <c r="E9">
        <v>3227</v>
      </c>
      <c r="F9" s="3">
        <f t="shared" si="0"/>
        <v>0.46451812829253175</v>
      </c>
      <c r="G9" s="3">
        <f t="shared" si="1"/>
        <v>0.53548187170746819</v>
      </c>
      <c r="H9" s="3">
        <f t="shared" si="2"/>
        <v>-7.096374341493647E-2</v>
      </c>
      <c r="I9" s="9" t="s">
        <v>93</v>
      </c>
    </row>
    <row r="10" spans="1:9" x14ac:dyDescent="0.3">
      <c r="A10" t="s">
        <v>6</v>
      </c>
      <c r="B10" t="s">
        <v>22</v>
      </c>
      <c r="C10">
        <v>1234</v>
      </c>
      <c r="D10">
        <v>884</v>
      </c>
      <c r="E10">
        <v>2340</v>
      </c>
      <c r="F10" s="3">
        <f t="shared" si="0"/>
        <v>0.52735042735042736</v>
      </c>
      <c r="G10" s="3">
        <f t="shared" si="1"/>
        <v>0.37777777777777777</v>
      </c>
      <c r="H10" s="3">
        <f t="shared" si="2"/>
        <v>0.14957264957264957</v>
      </c>
      <c r="I10" s="9" t="s">
        <v>94</v>
      </c>
    </row>
    <row r="11" spans="1:9" x14ac:dyDescent="0.3">
      <c r="A11" t="s">
        <v>6</v>
      </c>
      <c r="B11" t="s">
        <v>23</v>
      </c>
      <c r="C11">
        <v>930</v>
      </c>
      <c r="D11">
        <v>870</v>
      </c>
      <c r="E11">
        <v>1800</v>
      </c>
      <c r="F11" s="3">
        <f t="shared" si="0"/>
        <v>0.51666666666666672</v>
      </c>
      <c r="G11" s="3">
        <f t="shared" si="1"/>
        <v>0.48333333333333334</v>
      </c>
      <c r="H11" s="3">
        <f t="shared" si="2"/>
        <v>3.3333333333333333E-2</v>
      </c>
      <c r="I11" s="9" t="s">
        <v>93</v>
      </c>
    </row>
    <row r="12" spans="1:9" x14ac:dyDescent="0.3">
      <c r="A12" t="s">
        <v>6</v>
      </c>
      <c r="B12" t="s">
        <v>24</v>
      </c>
      <c r="C12">
        <v>520</v>
      </c>
      <c r="D12">
        <v>1210</v>
      </c>
      <c r="E12">
        <v>1730</v>
      </c>
      <c r="F12" s="3">
        <f t="shared" si="0"/>
        <v>0.30057803468208094</v>
      </c>
      <c r="G12" s="3">
        <f t="shared" si="1"/>
        <v>0.69942196531791911</v>
      </c>
      <c r="H12" s="3">
        <f t="shared" si="2"/>
        <v>-0.39884393063583817</v>
      </c>
      <c r="I12" s="9" t="s">
        <v>88</v>
      </c>
    </row>
    <row r="13" spans="1:9" x14ac:dyDescent="0.3">
      <c r="A13" t="s">
        <v>6</v>
      </c>
      <c r="B13" t="s">
        <v>25</v>
      </c>
      <c r="C13">
        <v>501</v>
      </c>
      <c r="D13">
        <v>305</v>
      </c>
      <c r="E13">
        <v>806</v>
      </c>
      <c r="F13" s="3">
        <f t="shared" si="0"/>
        <v>0.62158808933002485</v>
      </c>
      <c r="G13" s="3">
        <f t="shared" si="1"/>
        <v>0.3784119106699752</v>
      </c>
      <c r="H13" s="3">
        <f t="shared" si="2"/>
        <v>0.24317617866004962</v>
      </c>
      <c r="I13" s="9" t="s">
        <v>88</v>
      </c>
    </row>
    <row r="14" spans="1:9" x14ac:dyDescent="0.3">
      <c r="A14" t="s">
        <v>6</v>
      </c>
      <c r="B14" t="s">
        <v>26</v>
      </c>
      <c r="C14">
        <v>263</v>
      </c>
      <c r="D14">
        <v>461</v>
      </c>
      <c r="E14">
        <v>724</v>
      </c>
      <c r="F14" s="3">
        <f t="shared" si="0"/>
        <v>0.36325966850828728</v>
      </c>
      <c r="G14" s="3">
        <f t="shared" si="1"/>
        <v>0.63674033149171272</v>
      </c>
      <c r="H14" s="3">
        <f t="shared" si="2"/>
        <v>-0.27348066298342544</v>
      </c>
      <c r="I14" s="9" t="s">
        <v>88</v>
      </c>
    </row>
    <row r="15" spans="1:9" x14ac:dyDescent="0.3">
      <c r="A15" t="s">
        <v>6</v>
      </c>
      <c r="B15" t="s">
        <v>27</v>
      </c>
      <c r="C15">
        <v>178</v>
      </c>
      <c r="D15">
        <v>383</v>
      </c>
      <c r="E15">
        <v>561</v>
      </c>
      <c r="F15" s="3">
        <f t="shared" si="0"/>
        <v>0.3172905525846702</v>
      </c>
      <c r="G15" s="3">
        <f t="shared" si="1"/>
        <v>0.6827094474153298</v>
      </c>
      <c r="H15" s="3">
        <f t="shared" si="2"/>
        <v>-0.36541889483065954</v>
      </c>
      <c r="I15" s="9" t="s">
        <v>88</v>
      </c>
    </row>
    <row r="16" spans="1:9" x14ac:dyDescent="0.3">
      <c r="A16" t="s">
        <v>6</v>
      </c>
      <c r="B16" t="s">
        <v>28</v>
      </c>
      <c r="C16">
        <v>773</v>
      </c>
      <c r="D16">
        <v>957</v>
      </c>
      <c r="E16">
        <v>1730</v>
      </c>
      <c r="F16" s="3">
        <f t="shared" si="0"/>
        <v>0.44682080924855494</v>
      </c>
      <c r="G16" s="3">
        <f t="shared" si="1"/>
        <v>0.55317919075144506</v>
      </c>
      <c r="H16" s="3">
        <f t="shared" si="2"/>
        <v>-0.10635838150289018</v>
      </c>
      <c r="I16" s="9" t="s">
        <v>88</v>
      </c>
    </row>
    <row r="17" spans="1:9" x14ac:dyDescent="0.3">
      <c r="A17" t="s">
        <v>6</v>
      </c>
      <c r="B17" t="s">
        <v>29</v>
      </c>
      <c r="C17">
        <v>844</v>
      </c>
      <c r="D17">
        <v>1855</v>
      </c>
      <c r="E17">
        <v>2699</v>
      </c>
      <c r="F17" s="3">
        <f t="shared" si="0"/>
        <v>0.31270841052241571</v>
      </c>
      <c r="G17" s="3">
        <f t="shared" si="1"/>
        <v>0.68729158947758429</v>
      </c>
      <c r="H17" s="3">
        <f t="shared" si="2"/>
        <v>-0.37458317895516857</v>
      </c>
      <c r="I17" s="9" t="s">
        <v>88</v>
      </c>
    </row>
    <row r="18" spans="1:9" x14ac:dyDescent="0.3">
      <c r="A18" t="s">
        <v>6</v>
      </c>
      <c r="B18" t="s">
        <v>30</v>
      </c>
      <c r="C18">
        <v>552</v>
      </c>
      <c r="D18">
        <v>1314</v>
      </c>
      <c r="E18">
        <v>1866</v>
      </c>
      <c r="F18" s="3">
        <f t="shared" si="0"/>
        <v>0.29581993569131831</v>
      </c>
      <c r="G18" s="3">
        <f t="shared" si="1"/>
        <v>0.70418006430868163</v>
      </c>
      <c r="H18" s="3">
        <f t="shared" si="2"/>
        <v>-0.40836012861736337</v>
      </c>
      <c r="I18" s="9" t="s">
        <v>88</v>
      </c>
    </row>
    <row r="19" spans="1:9" x14ac:dyDescent="0.3">
      <c r="A19" t="s">
        <v>6</v>
      </c>
      <c r="B19" t="s">
        <v>31</v>
      </c>
      <c r="C19">
        <v>2276</v>
      </c>
      <c r="D19">
        <v>325</v>
      </c>
      <c r="E19">
        <v>2762</v>
      </c>
      <c r="F19" s="3">
        <f t="shared" si="0"/>
        <v>0.82404055032585088</v>
      </c>
      <c r="G19" s="3">
        <f t="shared" si="1"/>
        <v>0.11766835626357712</v>
      </c>
      <c r="H19" s="3">
        <f t="shared" si="2"/>
        <v>0.7063721940622737</v>
      </c>
      <c r="I19" s="9" t="s">
        <v>94</v>
      </c>
    </row>
    <row r="20" spans="1:9" x14ac:dyDescent="0.3">
      <c r="A20" t="s">
        <v>6</v>
      </c>
      <c r="B20" t="s">
        <v>32</v>
      </c>
      <c r="C20">
        <v>345</v>
      </c>
      <c r="D20">
        <v>528</v>
      </c>
      <c r="E20">
        <v>873</v>
      </c>
      <c r="F20" s="3">
        <f t="shared" si="0"/>
        <v>0.3951890034364261</v>
      </c>
      <c r="G20" s="3">
        <f t="shared" si="1"/>
        <v>0.60481099656357384</v>
      </c>
      <c r="H20" s="3">
        <f t="shared" si="2"/>
        <v>-0.20962199312714777</v>
      </c>
      <c r="I20" s="9" t="s">
        <v>88</v>
      </c>
    </row>
    <row r="21" spans="1:9" x14ac:dyDescent="0.3">
      <c r="A21" t="s">
        <v>6</v>
      </c>
      <c r="B21" t="s">
        <v>33</v>
      </c>
      <c r="C21">
        <v>1053</v>
      </c>
      <c r="D21">
        <v>1972</v>
      </c>
      <c r="E21">
        <v>3025</v>
      </c>
      <c r="F21" s="3">
        <f t="shared" si="0"/>
        <v>0.348099173553719</v>
      </c>
      <c r="G21" s="3">
        <f t="shared" si="1"/>
        <v>0.651900826446281</v>
      </c>
      <c r="H21" s="3">
        <f t="shared" si="2"/>
        <v>-0.303801652892562</v>
      </c>
      <c r="I21" s="9" t="s">
        <v>88</v>
      </c>
    </row>
    <row r="22" spans="1:9" x14ac:dyDescent="0.3">
      <c r="A22" t="s">
        <v>6</v>
      </c>
      <c r="B22" t="s">
        <v>34</v>
      </c>
      <c r="C22">
        <v>287</v>
      </c>
      <c r="D22">
        <v>367</v>
      </c>
      <c r="E22">
        <v>654</v>
      </c>
      <c r="F22" s="3">
        <f t="shared" si="0"/>
        <v>0.43883792048929665</v>
      </c>
      <c r="G22" s="3">
        <f t="shared" si="1"/>
        <v>0.5611620795107034</v>
      </c>
      <c r="H22" s="3">
        <f t="shared" si="2"/>
        <v>-0.12232415902140673</v>
      </c>
      <c r="I22" s="9" t="s">
        <v>88</v>
      </c>
    </row>
    <row r="23" spans="1:9" x14ac:dyDescent="0.3">
      <c r="A23" t="s">
        <v>6</v>
      </c>
      <c r="B23" t="s">
        <v>35</v>
      </c>
      <c r="C23">
        <v>5667</v>
      </c>
      <c r="D23">
        <v>7376</v>
      </c>
      <c r="E23">
        <v>13043</v>
      </c>
      <c r="F23" s="3">
        <f t="shared" si="0"/>
        <v>0.43448593115080886</v>
      </c>
      <c r="G23" s="3">
        <f t="shared" si="1"/>
        <v>0.56551406884919109</v>
      </c>
      <c r="H23" s="3">
        <f t="shared" si="2"/>
        <v>-0.13102813769838229</v>
      </c>
      <c r="I23" s="9" t="s">
        <v>93</v>
      </c>
    </row>
    <row r="24" spans="1:9" x14ac:dyDescent="0.3">
      <c r="A24" t="s">
        <v>6</v>
      </c>
      <c r="B24" t="s">
        <v>36</v>
      </c>
      <c r="C24">
        <v>3365</v>
      </c>
      <c r="D24">
        <v>5856</v>
      </c>
      <c r="E24">
        <v>9221</v>
      </c>
      <c r="F24" s="3">
        <f t="shared" si="0"/>
        <v>0.36492788200845894</v>
      </c>
      <c r="G24" s="3">
        <f t="shared" si="1"/>
        <v>0.63507211799154106</v>
      </c>
      <c r="H24" s="3">
        <f t="shared" si="2"/>
        <v>-0.27014423598308207</v>
      </c>
      <c r="I24" s="9" t="s">
        <v>93</v>
      </c>
    </row>
    <row r="25" spans="1:9" x14ac:dyDescent="0.3">
      <c r="A25" t="s">
        <v>6</v>
      </c>
      <c r="B25" t="s">
        <v>37</v>
      </c>
      <c r="C25">
        <v>231</v>
      </c>
      <c r="D25">
        <v>151</v>
      </c>
      <c r="E25">
        <v>382</v>
      </c>
      <c r="F25" s="3">
        <f t="shared" si="0"/>
        <v>0.60471204188481675</v>
      </c>
      <c r="G25" s="3">
        <f t="shared" si="1"/>
        <v>0.39528795811518325</v>
      </c>
      <c r="H25" s="3">
        <f t="shared" si="2"/>
        <v>0.20942408376963351</v>
      </c>
      <c r="I25" s="9" t="s">
        <v>93</v>
      </c>
    </row>
    <row r="26" spans="1:9" x14ac:dyDescent="0.3">
      <c r="A26" t="s">
        <v>6</v>
      </c>
      <c r="B26" t="s">
        <v>38</v>
      </c>
      <c r="C26">
        <v>1381</v>
      </c>
      <c r="D26">
        <v>2213</v>
      </c>
      <c r="E26">
        <v>3594</v>
      </c>
      <c r="F26" s="3">
        <f t="shared" si="0"/>
        <v>0.38425153032832499</v>
      </c>
      <c r="G26" s="3">
        <f t="shared" si="1"/>
        <v>0.61574846967167507</v>
      </c>
      <c r="H26" s="3">
        <f t="shared" si="2"/>
        <v>-0.23149693934335003</v>
      </c>
      <c r="I26" s="9" t="s">
        <v>88</v>
      </c>
    </row>
    <row r="27" spans="1:9" x14ac:dyDescent="0.3">
      <c r="A27" t="s">
        <v>6</v>
      </c>
      <c r="B27" t="s">
        <v>39</v>
      </c>
      <c r="C27">
        <v>886</v>
      </c>
      <c r="D27">
        <v>1378</v>
      </c>
      <c r="E27">
        <v>2264</v>
      </c>
      <c r="F27" s="3">
        <f t="shared" si="0"/>
        <v>0.39134275618374559</v>
      </c>
      <c r="G27" s="3">
        <f t="shared" si="1"/>
        <v>0.60865724381625441</v>
      </c>
      <c r="H27" s="3">
        <f t="shared" si="2"/>
        <v>-0.21731448763250882</v>
      </c>
      <c r="I27" s="9" t="s">
        <v>88</v>
      </c>
    </row>
    <row r="28" spans="1:9" x14ac:dyDescent="0.3">
      <c r="A28" t="s">
        <v>6</v>
      </c>
      <c r="B28" t="s">
        <v>40</v>
      </c>
      <c r="C28">
        <v>768</v>
      </c>
      <c r="D28">
        <v>524</v>
      </c>
      <c r="E28">
        <v>1417</v>
      </c>
      <c r="F28" s="3">
        <f t="shared" si="0"/>
        <v>0.54199011997177138</v>
      </c>
      <c r="G28" s="3">
        <f t="shared" si="1"/>
        <v>0.36979534227240651</v>
      </c>
      <c r="H28" s="3">
        <f t="shared" si="2"/>
        <v>0.17219477769936486</v>
      </c>
      <c r="I28" s="9" t="s">
        <v>94</v>
      </c>
    </row>
    <row r="29" spans="1:9" x14ac:dyDescent="0.3">
      <c r="A29" t="s">
        <v>7</v>
      </c>
      <c r="B29" t="s">
        <v>41</v>
      </c>
      <c r="C29">
        <v>336</v>
      </c>
      <c r="D29">
        <v>505</v>
      </c>
      <c r="E29">
        <v>841</v>
      </c>
      <c r="F29" s="3">
        <f t="shared" si="0"/>
        <v>0.39952437574316291</v>
      </c>
      <c r="G29" s="3">
        <f t="shared" si="1"/>
        <v>0.60047562425683709</v>
      </c>
      <c r="H29" s="3">
        <f t="shared" si="2"/>
        <v>-0.20095124851367419</v>
      </c>
      <c r="I29" s="9" t="s">
        <v>89</v>
      </c>
    </row>
    <row r="30" spans="1:9" x14ac:dyDescent="0.3">
      <c r="A30" t="s">
        <v>7</v>
      </c>
      <c r="B30" t="s">
        <v>42</v>
      </c>
      <c r="C30">
        <v>1710</v>
      </c>
      <c r="D30">
        <v>2687</v>
      </c>
      <c r="E30">
        <v>4397</v>
      </c>
      <c r="F30" s="3">
        <f t="shared" si="0"/>
        <v>0.38890152376620424</v>
      </c>
      <c r="G30" s="3">
        <f t="shared" si="1"/>
        <v>0.61109847623379576</v>
      </c>
      <c r="H30" s="3">
        <f t="shared" si="2"/>
        <v>-0.22219695246759155</v>
      </c>
      <c r="I30" s="9" t="s">
        <v>89</v>
      </c>
    </row>
    <row r="31" spans="1:9" x14ac:dyDescent="0.3">
      <c r="A31" t="s">
        <v>7</v>
      </c>
      <c r="B31" t="s">
        <v>43</v>
      </c>
      <c r="C31">
        <v>3445</v>
      </c>
      <c r="D31">
        <v>1482</v>
      </c>
      <c r="E31">
        <v>4927</v>
      </c>
      <c r="F31" s="3">
        <f t="shared" si="0"/>
        <v>0.69920844327176779</v>
      </c>
      <c r="G31" s="3">
        <f t="shared" si="1"/>
        <v>0.30079155672823221</v>
      </c>
      <c r="H31" s="3">
        <f t="shared" si="2"/>
        <v>0.39841688654353563</v>
      </c>
      <c r="I31" s="9" t="s">
        <v>89</v>
      </c>
    </row>
    <row r="32" spans="1:9" x14ac:dyDescent="0.3">
      <c r="A32" t="s">
        <v>7</v>
      </c>
      <c r="B32" t="s">
        <v>44</v>
      </c>
      <c r="C32">
        <v>2207</v>
      </c>
      <c r="D32">
        <v>3516</v>
      </c>
      <c r="E32">
        <v>5876</v>
      </c>
      <c r="F32" s="3">
        <f t="shared" si="0"/>
        <v>0.37559564329475836</v>
      </c>
      <c r="G32" s="3">
        <f t="shared" si="1"/>
        <v>0.59836623553437718</v>
      </c>
      <c r="H32" s="3">
        <f t="shared" si="2"/>
        <v>-0.22277059223961879</v>
      </c>
      <c r="I32" s="9" t="s">
        <v>90</v>
      </c>
    </row>
    <row r="33" spans="1:9" x14ac:dyDescent="0.3">
      <c r="A33" t="s">
        <v>7</v>
      </c>
      <c r="B33" t="s">
        <v>45</v>
      </c>
      <c r="C33">
        <v>750</v>
      </c>
      <c r="D33">
        <v>1177</v>
      </c>
      <c r="E33">
        <v>1927</v>
      </c>
      <c r="F33" s="3">
        <f t="shared" si="0"/>
        <v>0.38920601971977165</v>
      </c>
      <c r="G33" s="3">
        <f t="shared" si="1"/>
        <v>0.61079398028022835</v>
      </c>
      <c r="H33" s="3">
        <f t="shared" si="2"/>
        <v>-0.22158796056045668</v>
      </c>
      <c r="I33" s="9" t="s">
        <v>89</v>
      </c>
    </row>
    <row r="34" spans="1:9" x14ac:dyDescent="0.3">
      <c r="A34" t="s">
        <v>7</v>
      </c>
      <c r="B34" t="s">
        <v>46</v>
      </c>
      <c r="C34">
        <v>895</v>
      </c>
      <c r="D34">
        <v>1630</v>
      </c>
      <c r="E34">
        <v>2525</v>
      </c>
      <c r="F34" s="3">
        <f t="shared" si="0"/>
        <v>0.35445544554455444</v>
      </c>
      <c r="G34" s="3">
        <f t="shared" si="1"/>
        <v>0.64554455445544556</v>
      </c>
      <c r="H34" s="3">
        <f t="shared" si="2"/>
        <v>-0.29108910891089107</v>
      </c>
      <c r="I34" s="9" t="s">
        <v>89</v>
      </c>
    </row>
    <row r="35" spans="1:9" x14ac:dyDescent="0.3">
      <c r="A35" t="s">
        <v>7</v>
      </c>
      <c r="B35" t="s">
        <v>47</v>
      </c>
      <c r="C35">
        <v>3942</v>
      </c>
      <c r="D35">
        <v>5354</v>
      </c>
      <c r="E35">
        <v>9296</v>
      </c>
      <c r="F35" s="3">
        <f t="shared" si="0"/>
        <v>0.42405335628227192</v>
      </c>
      <c r="G35" s="3">
        <f t="shared" si="1"/>
        <v>0.57594664371772808</v>
      </c>
      <c r="H35" s="3">
        <f t="shared" si="2"/>
        <v>-0.1518932874354561</v>
      </c>
      <c r="I35" s="9" t="s">
        <v>95</v>
      </c>
    </row>
    <row r="36" spans="1:9" x14ac:dyDescent="0.3">
      <c r="A36" t="s">
        <v>7</v>
      </c>
      <c r="B36" t="s">
        <v>48</v>
      </c>
      <c r="C36">
        <v>420</v>
      </c>
      <c r="D36">
        <v>654</v>
      </c>
      <c r="E36">
        <v>1074</v>
      </c>
      <c r="F36" s="3">
        <f t="shared" si="0"/>
        <v>0.39106145251396646</v>
      </c>
      <c r="G36" s="3">
        <f t="shared" si="1"/>
        <v>0.60893854748603349</v>
      </c>
      <c r="H36" s="3">
        <f t="shared" si="2"/>
        <v>-0.21787709497206703</v>
      </c>
      <c r="I36" s="9" t="s">
        <v>89</v>
      </c>
    </row>
    <row r="37" spans="1:9" x14ac:dyDescent="0.3">
      <c r="A37" t="s">
        <v>7</v>
      </c>
      <c r="B37" t="s">
        <v>49</v>
      </c>
      <c r="C37">
        <v>3940</v>
      </c>
      <c r="D37">
        <v>6600</v>
      </c>
      <c r="E37">
        <v>10540</v>
      </c>
      <c r="F37" s="3">
        <f t="shared" si="0"/>
        <v>0.37381404174573057</v>
      </c>
      <c r="G37" s="3">
        <f t="shared" si="1"/>
        <v>0.62618595825426948</v>
      </c>
      <c r="H37" s="3">
        <f t="shared" si="2"/>
        <v>-0.25237191650853891</v>
      </c>
      <c r="I37" s="9" t="s">
        <v>89</v>
      </c>
    </row>
    <row r="38" spans="1:9" x14ac:dyDescent="0.3">
      <c r="A38" t="s">
        <v>7</v>
      </c>
      <c r="B38" t="s">
        <v>50</v>
      </c>
      <c r="C38">
        <v>3999</v>
      </c>
      <c r="D38">
        <v>5758</v>
      </c>
      <c r="E38">
        <v>9757</v>
      </c>
      <c r="F38" s="3">
        <f t="shared" si="0"/>
        <v>0.40985958798811112</v>
      </c>
      <c r="G38" s="3">
        <f t="shared" si="1"/>
        <v>0.59014041201188894</v>
      </c>
      <c r="H38" s="3">
        <f t="shared" si="2"/>
        <v>-0.18028082402377779</v>
      </c>
      <c r="I38" s="9" t="s">
        <v>89</v>
      </c>
    </row>
    <row r="39" spans="1:9" x14ac:dyDescent="0.3">
      <c r="A39" t="s">
        <v>7</v>
      </c>
      <c r="B39" t="s">
        <v>51</v>
      </c>
      <c r="C39">
        <v>1163</v>
      </c>
      <c r="D39">
        <v>1300</v>
      </c>
      <c r="E39">
        <v>2463</v>
      </c>
      <c r="F39" s="3">
        <f t="shared" si="0"/>
        <v>0.47218838814453917</v>
      </c>
      <c r="G39" s="3">
        <f t="shared" si="1"/>
        <v>0.52781161185546077</v>
      </c>
      <c r="H39" s="3">
        <f t="shared" si="2"/>
        <v>-5.562322371092164E-2</v>
      </c>
      <c r="I39" s="9" t="s">
        <v>89</v>
      </c>
    </row>
    <row r="40" spans="1:9" x14ac:dyDescent="0.3">
      <c r="A40" t="s">
        <v>8</v>
      </c>
      <c r="B40" t="s">
        <v>52</v>
      </c>
      <c r="C40">
        <v>1924</v>
      </c>
      <c r="D40">
        <v>2430</v>
      </c>
      <c r="E40">
        <v>4354</v>
      </c>
      <c r="F40" s="3">
        <f t="shared" si="0"/>
        <v>0.44189251263206247</v>
      </c>
      <c r="G40" s="3">
        <f t="shared" si="1"/>
        <v>0.55810748736793758</v>
      </c>
      <c r="H40" s="3">
        <f t="shared" si="2"/>
        <v>-0.11621497473587505</v>
      </c>
      <c r="I40" s="9" t="s">
        <v>88</v>
      </c>
    </row>
    <row r="41" spans="1:9" x14ac:dyDescent="0.3">
      <c r="A41" t="s">
        <v>8</v>
      </c>
      <c r="B41" t="s">
        <v>53</v>
      </c>
      <c r="C41">
        <v>6452</v>
      </c>
      <c r="D41">
        <v>7880</v>
      </c>
      <c r="E41">
        <v>14658</v>
      </c>
      <c r="F41" s="3">
        <f t="shared" si="0"/>
        <v>0.44016919088552325</v>
      </c>
      <c r="G41" s="3">
        <f t="shared" si="1"/>
        <v>0.53759039432391864</v>
      </c>
      <c r="H41" s="3">
        <f t="shared" si="2"/>
        <v>-9.7421203438395415E-2</v>
      </c>
      <c r="I41" s="9" t="s">
        <v>90</v>
      </c>
    </row>
    <row r="42" spans="1:9" x14ac:dyDescent="0.3">
      <c r="A42" t="s">
        <v>8</v>
      </c>
      <c r="B42" t="s">
        <v>54</v>
      </c>
      <c r="C42">
        <v>2005</v>
      </c>
      <c r="D42">
        <v>2581</v>
      </c>
      <c r="E42">
        <v>4586</v>
      </c>
      <c r="F42" s="3">
        <f t="shared" si="0"/>
        <v>0.43720017444395987</v>
      </c>
      <c r="G42" s="3">
        <f t="shared" si="1"/>
        <v>0.56279982555604013</v>
      </c>
      <c r="H42" s="3">
        <f t="shared" si="2"/>
        <v>-0.12559965111208024</v>
      </c>
      <c r="I42" s="9" t="s">
        <v>89</v>
      </c>
    </row>
    <row r="43" spans="1:9" x14ac:dyDescent="0.3">
      <c r="A43" t="s">
        <v>8</v>
      </c>
      <c r="B43" t="s">
        <v>55</v>
      </c>
      <c r="C43">
        <v>2964</v>
      </c>
      <c r="D43">
        <v>4475</v>
      </c>
      <c r="E43">
        <v>7439</v>
      </c>
      <c r="F43" s="3">
        <f t="shared" si="0"/>
        <v>0.39844065062508399</v>
      </c>
      <c r="G43" s="3">
        <f t="shared" si="1"/>
        <v>0.60155934937491595</v>
      </c>
      <c r="H43" s="3">
        <f t="shared" si="2"/>
        <v>-0.20311869874983196</v>
      </c>
      <c r="I43" s="9" t="s">
        <v>93</v>
      </c>
    </row>
    <row r="44" spans="1:9" x14ac:dyDescent="0.3">
      <c r="A44" t="s">
        <v>8</v>
      </c>
      <c r="B44" t="s">
        <v>56</v>
      </c>
      <c r="C44">
        <v>9595</v>
      </c>
      <c r="D44">
        <v>12724</v>
      </c>
      <c r="E44">
        <v>22319</v>
      </c>
      <c r="F44" s="3">
        <f t="shared" si="0"/>
        <v>0.42990277342174826</v>
      </c>
      <c r="G44" s="3">
        <f t="shared" si="1"/>
        <v>0.57009722657825168</v>
      </c>
      <c r="H44" s="3">
        <f t="shared" si="2"/>
        <v>-0.14019445315650342</v>
      </c>
      <c r="I44" s="9" t="s">
        <v>88</v>
      </c>
    </row>
    <row r="45" spans="1:9" x14ac:dyDescent="0.3">
      <c r="A45" t="s">
        <v>8</v>
      </c>
      <c r="B45" t="s">
        <v>57</v>
      </c>
      <c r="C45">
        <v>167</v>
      </c>
      <c r="D45">
        <v>353</v>
      </c>
      <c r="E45">
        <v>533</v>
      </c>
      <c r="F45" s="3">
        <f t="shared" si="0"/>
        <v>0.31332082551594748</v>
      </c>
      <c r="G45" s="3">
        <f t="shared" si="1"/>
        <v>0.66228893058161353</v>
      </c>
      <c r="H45" s="3">
        <f t="shared" si="2"/>
        <v>-0.34896810506566606</v>
      </c>
      <c r="I45" s="9" t="s">
        <v>90</v>
      </c>
    </row>
    <row r="46" spans="1:9" x14ac:dyDescent="0.3">
      <c r="A46" t="s">
        <v>8</v>
      </c>
      <c r="B46" t="s">
        <v>58</v>
      </c>
      <c r="C46">
        <v>1381</v>
      </c>
      <c r="D46">
        <v>839</v>
      </c>
      <c r="E46">
        <v>2220</v>
      </c>
      <c r="F46" s="3">
        <f t="shared" si="0"/>
        <v>0.62207207207207205</v>
      </c>
      <c r="G46" s="3">
        <f t="shared" si="1"/>
        <v>0.37792792792792795</v>
      </c>
      <c r="H46" s="3">
        <f t="shared" si="2"/>
        <v>0.24414414414414415</v>
      </c>
      <c r="I46" s="9" t="s">
        <v>96</v>
      </c>
    </row>
    <row r="47" spans="1:9" x14ac:dyDescent="0.3">
      <c r="A47" t="s">
        <v>8</v>
      </c>
      <c r="B47" t="s">
        <v>59</v>
      </c>
      <c r="C47">
        <v>9413</v>
      </c>
      <c r="D47">
        <v>9277</v>
      </c>
      <c r="E47">
        <v>18690</v>
      </c>
      <c r="F47" s="3">
        <f t="shared" si="0"/>
        <v>0.50363830925628683</v>
      </c>
      <c r="G47" s="3">
        <f t="shared" si="1"/>
        <v>0.49636169074371322</v>
      </c>
      <c r="H47" s="3">
        <f t="shared" si="2"/>
        <v>7.276618512573569E-3</v>
      </c>
      <c r="I47" s="9" t="s">
        <v>93</v>
      </c>
    </row>
    <row r="48" spans="1:9" x14ac:dyDescent="0.3">
      <c r="A48" t="s">
        <v>8</v>
      </c>
      <c r="B48" t="s">
        <v>60</v>
      </c>
      <c r="C48">
        <v>119</v>
      </c>
      <c r="D48">
        <v>159</v>
      </c>
      <c r="E48">
        <v>278</v>
      </c>
      <c r="F48" s="3">
        <f t="shared" si="0"/>
        <v>0.42805755395683454</v>
      </c>
      <c r="G48" s="3">
        <f t="shared" si="1"/>
        <v>0.57194244604316546</v>
      </c>
      <c r="H48" s="3">
        <f t="shared" si="2"/>
        <v>-0.14388489208633093</v>
      </c>
      <c r="I48" s="9" t="s">
        <v>93</v>
      </c>
    </row>
    <row r="49" spans="1:10" x14ac:dyDescent="0.3">
      <c r="A49" t="s">
        <v>8</v>
      </c>
      <c r="B49" t="s">
        <v>61</v>
      </c>
      <c r="C49">
        <v>5596</v>
      </c>
      <c r="D49">
        <v>3878</v>
      </c>
      <c r="E49">
        <v>9474</v>
      </c>
      <c r="F49" s="3">
        <f t="shared" si="0"/>
        <v>0.59066919991555833</v>
      </c>
      <c r="G49" s="3">
        <f t="shared" si="1"/>
        <v>0.40933080008444162</v>
      </c>
      <c r="H49" s="3">
        <f t="shared" si="2"/>
        <v>0.18133839983111674</v>
      </c>
      <c r="I49" s="9" t="s">
        <v>93</v>
      </c>
    </row>
    <row r="50" spans="1:10" x14ac:dyDescent="0.3">
      <c r="A50" t="s">
        <v>8</v>
      </c>
      <c r="B50" t="s">
        <v>62</v>
      </c>
      <c r="C50">
        <v>3698</v>
      </c>
      <c r="D50">
        <v>732</v>
      </c>
      <c r="E50">
        <v>4430</v>
      </c>
      <c r="F50" s="3">
        <f t="shared" si="0"/>
        <v>0.83476297968397295</v>
      </c>
      <c r="G50" s="3">
        <f t="shared" si="1"/>
        <v>0.16523702031602708</v>
      </c>
      <c r="H50" s="3">
        <f t="shared" si="2"/>
        <v>0.66952595936794579</v>
      </c>
      <c r="I50" s="9" t="s">
        <v>96</v>
      </c>
    </row>
    <row r="51" spans="1:10" x14ac:dyDescent="0.3">
      <c r="A51" t="s">
        <v>8</v>
      </c>
      <c r="B51" t="s">
        <v>63</v>
      </c>
      <c r="C51">
        <v>486</v>
      </c>
      <c r="D51">
        <v>891</v>
      </c>
      <c r="E51">
        <v>1377</v>
      </c>
      <c r="F51" s="3">
        <f t="shared" si="0"/>
        <v>0.35294117647058826</v>
      </c>
      <c r="G51" s="3">
        <f t="shared" si="1"/>
        <v>0.6470588235294118</v>
      </c>
      <c r="H51" s="3">
        <f t="shared" si="2"/>
        <v>-0.29411764705882354</v>
      </c>
      <c r="I51" s="9" t="s">
        <v>88</v>
      </c>
    </row>
    <row r="52" spans="1:10" x14ac:dyDescent="0.3">
      <c r="A52" t="s">
        <v>8</v>
      </c>
      <c r="B52" t="s">
        <v>64</v>
      </c>
      <c r="C52">
        <v>1320</v>
      </c>
      <c r="D52">
        <v>1830</v>
      </c>
      <c r="E52">
        <v>3150</v>
      </c>
      <c r="F52" s="3">
        <f t="shared" si="0"/>
        <v>0.41904761904761906</v>
      </c>
      <c r="G52" s="3">
        <f t="shared" si="1"/>
        <v>0.580952380952381</v>
      </c>
      <c r="H52" s="3">
        <f t="shared" si="2"/>
        <v>-0.16190476190476191</v>
      </c>
      <c r="I52" s="9" t="s">
        <v>88</v>
      </c>
    </row>
    <row r="53" spans="1:10" x14ac:dyDescent="0.3">
      <c r="A53" t="s">
        <v>8</v>
      </c>
      <c r="B53" t="s">
        <v>65</v>
      </c>
      <c r="C53">
        <v>370</v>
      </c>
      <c r="D53">
        <v>150</v>
      </c>
      <c r="E53">
        <v>520</v>
      </c>
      <c r="F53" s="3">
        <f t="shared" si="0"/>
        <v>0.71153846153846156</v>
      </c>
      <c r="G53" s="3">
        <f t="shared" si="1"/>
        <v>0.28846153846153844</v>
      </c>
      <c r="H53" s="3">
        <f t="shared" si="2"/>
        <v>0.42307692307692307</v>
      </c>
      <c r="I53" s="9" t="s">
        <v>93</v>
      </c>
    </row>
    <row r="54" spans="1:10" x14ac:dyDescent="0.3">
      <c r="A54" t="s">
        <v>8</v>
      </c>
      <c r="B54" t="s">
        <v>66</v>
      </c>
      <c r="C54">
        <v>3197</v>
      </c>
      <c r="D54">
        <v>1938</v>
      </c>
      <c r="E54">
        <v>5135</v>
      </c>
      <c r="F54" s="3">
        <f t="shared" si="0"/>
        <v>0.62259006815968843</v>
      </c>
      <c r="G54" s="3">
        <f t="shared" si="1"/>
        <v>0.37740993184031157</v>
      </c>
      <c r="H54" s="3">
        <f t="shared" si="2"/>
        <v>0.24518013631937682</v>
      </c>
      <c r="I54" s="9" t="s">
        <v>93</v>
      </c>
    </row>
    <row r="55" spans="1:10" x14ac:dyDescent="0.3">
      <c r="A55" t="s">
        <v>8</v>
      </c>
      <c r="B55" t="s">
        <v>67</v>
      </c>
      <c r="C55">
        <v>2573</v>
      </c>
      <c r="D55">
        <v>4264</v>
      </c>
      <c r="E55">
        <v>7109</v>
      </c>
      <c r="F55" s="3">
        <f t="shared" si="0"/>
        <v>0.36193557462371639</v>
      </c>
      <c r="G55" s="3">
        <f t="shared" si="1"/>
        <v>0.59980306653537774</v>
      </c>
      <c r="H55" s="3">
        <f t="shared" si="2"/>
        <v>-0.23786749191166126</v>
      </c>
      <c r="I55" s="9" t="s">
        <v>90</v>
      </c>
    </row>
    <row r="56" spans="1:10" x14ac:dyDescent="0.3">
      <c r="A56" t="s">
        <v>8</v>
      </c>
      <c r="B56" t="s">
        <v>68</v>
      </c>
      <c r="C56">
        <v>1525</v>
      </c>
      <c r="D56">
        <v>2110</v>
      </c>
      <c r="E56">
        <v>3709</v>
      </c>
      <c r="F56" s="3">
        <f t="shared" si="0"/>
        <v>0.41116203828525211</v>
      </c>
      <c r="G56" s="3">
        <f t="shared" si="1"/>
        <v>0.56888649231598809</v>
      </c>
      <c r="H56" s="3">
        <f t="shared" si="2"/>
        <v>-0.15772445403073604</v>
      </c>
      <c r="I56" s="9" t="s">
        <v>90</v>
      </c>
    </row>
    <row r="57" spans="1:10" x14ac:dyDescent="0.3">
      <c r="A57" t="s">
        <v>9</v>
      </c>
      <c r="B57" t="s">
        <v>69</v>
      </c>
      <c r="C57">
        <v>3141</v>
      </c>
      <c r="D57">
        <v>4313</v>
      </c>
      <c r="E57">
        <v>7613</v>
      </c>
      <c r="F57" s="3">
        <f t="shared" si="0"/>
        <v>0.41258373834230921</v>
      </c>
      <c r="G57" s="3">
        <f t="shared" si="1"/>
        <v>0.56653093392880594</v>
      </c>
      <c r="H57" s="3">
        <f t="shared" si="2"/>
        <v>-0.15394719558649678</v>
      </c>
      <c r="I57" s="9" t="s">
        <v>90</v>
      </c>
    </row>
    <row r="58" spans="1:10" x14ac:dyDescent="0.3">
      <c r="A58" t="s">
        <v>9</v>
      </c>
      <c r="B58" t="s">
        <v>70</v>
      </c>
      <c r="C58">
        <v>1980</v>
      </c>
      <c r="D58">
        <v>1452</v>
      </c>
      <c r="E58">
        <v>3432</v>
      </c>
      <c r="F58" s="3">
        <f t="shared" si="0"/>
        <v>0.57692307692307687</v>
      </c>
      <c r="G58" s="3">
        <f t="shared" si="1"/>
        <v>0.42307692307692307</v>
      </c>
      <c r="H58" s="3">
        <f t="shared" si="2"/>
        <v>0.15384615384615385</v>
      </c>
      <c r="I58" s="9" t="s">
        <v>96</v>
      </c>
    </row>
    <row r="59" spans="1:10" x14ac:dyDescent="0.3">
      <c r="A59" t="s">
        <v>9</v>
      </c>
      <c r="B59" t="s">
        <v>71</v>
      </c>
      <c r="C59">
        <v>6773</v>
      </c>
      <c r="D59">
        <v>6992</v>
      </c>
      <c r="E59">
        <v>14025</v>
      </c>
      <c r="F59" s="3">
        <f t="shared" si="0"/>
        <v>0.48292335115864526</v>
      </c>
      <c r="G59" s="3">
        <f t="shared" si="1"/>
        <v>0.49853832442067736</v>
      </c>
      <c r="H59" s="3">
        <f t="shared" si="2"/>
        <v>-1.5614973262032086E-2</v>
      </c>
      <c r="I59" s="9" t="s">
        <v>90</v>
      </c>
    </row>
    <row r="60" spans="1:10" x14ac:dyDescent="0.3">
      <c r="A60" t="s">
        <v>9</v>
      </c>
      <c r="B60" t="s">
        <v>72</v>
      </c>
      <c r="C60">
        <v>1226</v>
      </c>
      <c r="D60">
        <v>1242</v>
      </c>
      <c r="E60">
        <v>2504</v>
      </c>
      <c r="F60" s="3">
        <f t="shared" si="0"/>
        <v>0.48961661341853036</v>
      </c>
      <c r="G60" s="3">
        <f t="shared" si="1"/>
        <v>0.4960063897763578</v>
      </c>
      <c r="H60" s="3">
        <f t="shared" si="2"/>
        <v>-6.3897763578274758E-3</v>
      </c>
      <c r="I60" s="9" t="s">
        <v>90</v>
      </c>
    </row>
    <row r="61" spans="1:10" x14ac:dyDescent="0.3">
      <c r="A61" t="s">
        <v>9</v>
      </c>
      <c r="B61" t="s">
        <v>73</v>
      </c>
      <c r="C61">
        <v>1255</v>
      </c>
      <c r="D61">
        <v>1756</v>
      </c>
      <c r="E61">
        <v>3122</v>
      </c>
      <c r="F61" s="3">
        <f t="shared" si="0"/>
        <v>0.40198590647021143</v>
      </c>
      <c r="G61" s="3">
        <f t="shared" si="1"/>
        <v>0.56245996156310063</v>
      </c>
      <c r="H61" s="3">
        <f t="shared" si="2"/>
        <v>-0.16047405509288917</v>
      </c>
      <c r="I61" s="9" t="s">
        <v>90</v>
      </c>
    </row>
    <row r="62" spans="1:10" x14ac:dyDescent="0.3">
      <c r="A62" t="s">
        <v>9</v>
      </c>
      <c r="B62" t="s">
        <v>74</v>
      </c>
      <c r="C62">
        <v>1721</v>
      </c>
      <c r="D62">
        <v>2817</v>
      </c>
      <c r="E62">
        <v>4632</v>
      </c>
      <c r="F62" s="3">
        <f t="shared" si="0"/>
        <v>0.37154576856649396</v>
      </c>
      <c r="G62" s="3">
        <f t="shared" si="1"/>
        <v>0.60816062176165808</v>
      </c>
      <c r="H62" s="3">
        <f t="shared" si="2"/>
        <v>-0.23661485319516407</v>
      </c>
      <c r="I62" s="9" t="s">
        <v>90</v>
      </c>
    </row>
    <row r="63" spans="1:10" x14ac:dyDescent="0.3">
      <c r="A63" t="s">
        <v>9</v>
      </c>
      <c r="B63" t="s">
        <v>75</v>
      </c>
      <c r="C63">
        <v>2940</v>
      </c>
      <c r="D63">
        <v>3553</v>
      </c>
      <c r="E63">
        <v>6615</v>
      </c>
      <c r="F63" s="3">
        <f t="shared" si="0"/>
        <v>0.44444444444444442</v>
      </c>
      <c r="G63" s="3">
        <f t="shared" si="1"/>
        <v>0.53711262282690853</v>
      </c>
      <c r="H63" s="3">
        <f t="shared" si="2"/>
        <v>-9.2668178382464092E-2</v>
      </c>
      <c r="I63" s="9" t="s">
        <v>90</v>
      </c>
    </row>
    <row r="64" spans="1:10" x14ac:dyDescent="0.3">
      <c r="A64" t="s">
        <v>9</v>
      </c>
      <c r="B64" t="s">
        <v>76</v>
      </c>
      <c r="C64">
        <v>217.74576414060522</v>
      </c>
      <c r="D64">
        <v>68.731771052853404</v>
      </c>
      <c r="E64">
        <v>286.47753519345866</v>
      </c>
      <c r="F64" s="3">
        <f t="shared" si="0"/>
        <v>0.76007971792120177</v>
      </c>
      <c r="G64" s="3">
        <f t="shared" si="1"/>
        <v>0.23992028207879806</v>
      </c>
      <c r="H64" s="3">
        <f t="shared" si="2"/>
        <v>0.52015943584240376</v>
      </c>
      <c r="I64" s="9" t="s">
        <v>96</v>
      </c>
      <c r="J64">
        <f>521/11863</f>
        <v>4.3918064570513358E-2</v>
      </c>
    </row>
    <row r="65" spans="1:10" x14ac:dyDescent="0.3">
      <c r="A65" t="s">
        <v>9</v>
      </c>
      <c r="B65" t="s">
        <v>77</v>
      </c>
      <c r="C65">
        <v>3858</v>
      </c>
      <c r="D65">
        <v>3058</v>
      </c>
      <c r="E65">
        <v>7057</v>
      </c>
      <c r="F65" s="3">
        <f t="shared" si="0"/>
        <v>0.54669122856737995</v>
      </c>
      <c r="G65" s="3">
        <f t="shared" si="1"/>
        <v>0.43332860989088851</v>
      </c>
      <c r="H65" s="3">
        <f t="shared" si="2"/>
        <v>0.11336261867649143</v>
      </c>
      <c r="I65" s="9" t="s">
        <v>90</v>
      </c>
    </row>
    <row r="66" spans="1:10" x14ac:dyDescent="0.3">
      <c r="A66" t="s">
        <v>9</v>
      </c>
      <c r="B66" t="s">
        <v>78</v>
      </c>
      <c r="C66">
        <v>5443</v>
      </c>
      <c r="D66">
        <v>4369</v>
      </c>
      <c r="E66">
        <v>9950</v>
      </c>
      <c r="F66" s="3">
        <f t="shared" si="0"/>
        <v>0.54703517587939698</v>
      </c>
      <c r="G66" s="3">
        <f t="shared" si="1"/>
        <v>0.43909547738693466</v>
      </c>
      <c r="H66" s="3">
        <f t="shared" si="2"/>
        <v>0.10793969849246231</v>
      </c>
      <c r="I66" s="9" t="s">
        <v>90</v>
      </c>
    </row>
    <row r="67" spans="1:10" x14ac:dyDescent="0.3">
      <c r="A67" t="s">
        <v>9</v>
      </c>
      <c r="B67" t="s">
        <v>39</v>
      </c>
      <c r="C67">
        <v>5458.4175824175827</v>
      </c>
      <c r="D67">
        <v>2282.4945054945056</v>
      </c>
      <c r="E67">
        <v>7740.9120879120883</v>
      </c>
      <c r="F67" s="3">
        <f t="shared" ref="F67:F77" si="3">C67/E67</f>
        <v>0.70513881573997439</v>
      </c>
      <c r="G67" s="3">
        <f t="shared" ref="G67:G77" si="4">D67/E67</f>
        <v>0.29486118426002556</v>
      </c>
      <c r="H67" s="3">
        <f t="shared" ref="H67:H77" si="5">(C67-D67)/E67</f>
        <v>0.41027763147994883</v>
      </c>
      <c r="I67" s="9" t="s">
        <v>97</v>
      </c>
      <c r="J67">
        <f>12190/20930</f>
        <v>0.58241758241758246</v>
      </c>
    </row>
    <row r="68" spans="1:10" x14ac:dyDescent="0.3">
      <c r="A68" t="s">
        <v>9</v>
      </c>
      <c r="B68" t="s">
        <v>79</v>
      </c>
      <c r="C68">
        <v>9597</v>
      </c>
      <c r="D68">
        <v>8362</v>
      </c>
      <c r="E68">
        <v>18229</v>
      </c>
      <c r="F68" s="3">
        <f t="shared" si="3"/>
        <v>0.52646881342915131</v>
      </c>
      <c r="G68" s="3">
        <f t="shared" si="4"/>
        <v>0.45871962257940646</v>
      </c>
      <c r="H68" s="3">
        <f t="shared" si="5"/>
        <v>6.7749190849744914E-2</v>
      </c>
      <c r="I68" s="9" t="s">
        <v>90</v>
      </c>
    </row>
    <row r="69" spans="1:10" x14ac:dyDescent="0.3">
      <c r="A69" t="s">
        <v>9</v>
      </c>
      <c r="B69" t="s">
        <v>80</v>
      </c>
      <c r="C69">
        <v>250</v>
      </c>
      <c r="D69">
        <v>114</v>
      </c>
      <c r="E69">
        <v>364</v>
      </c>
      <c r="F69" s="3">
        <f t="shared" si="3"/>
        <v>0.68681318681318682</v>
      </c>
      <c r="G69" s="3">
        <f t="shared" si="4"/>
        <v>0.31318681318681318</v>
      </c>
      <c r="H69" s="3">
        <f t="shared" si="5"/>
        <v>0.37362637362637363</v>
      </c>
      <c r="I69" s="9" t="s">
        <v>96</v>
      </c>
    </row>
    <row r="70" spans="1:10" x14ac:dyDescent="0.3">
      <c r="A70" t="s">
        <v>10</v>
      </c>
      <c r="B70" t="s">
        <v>81</v>
      </c>
      <c r="C70">
        <v>410</v>
      </c>
      <c r="D70">
        <v>700</v>
      </c>
      <c r="E70">
        <v>1110</v>
      </c>
      <c r="F70" s="3">
        <f t="shared" si="3"/>
        <v>0.36936936936936937</v>
      </c>
      <c r="G70" s="3">
        <f t="shared" si="4"/>
        <v>0.63063063063063063</v>
      </c>
      <c r="H70" s="3">
        <f t="shared" si="5"/>
        <v>-0.26126126126126126</v>
      </c>
      <c r="I70" s="9" t="s">
        <v>88</v>
      </c>
    </row>
    <row r="71" spans="1:10" x14ac:dyDescent="0.3">
      <c r="A71" t="s">
        <v>10</v>
      </c>
      <c r="B71" t="s">
        <v>24</v>
      </c>
      <c r="C71">
        <v>293</v>
      </c>
      <c r="D71">
        <v>799</v>
      </c>
      <c r="E71">
        <v>1092</v>
      </c>
      <c r="F71" s="3">
        <f t="shared" si="3"/>
        <v>0.26831501831501831</v>
      </c>
      <c r="G71" s="3">
        <f t="shared" si="4"/>
        <v>0.73168498168498164</v>
      </c>
      <c r="H71" s="3">
        <f t="shared" si="5"/>
        <v>-0.46336996336996339</v>
      </c>
      <c r="I71" s="9" t="s">
        <v>88</v>
      </c>
    </row>
    <row r="72" spans="1:10" x14ac:dyDescent="0.3">
      <c r="A72" t="s">
        <v>10</v>
      </c>
      <c r="B72" t="s">
        <v>82</v>
      </c>
      <c r="C72">
        <v>547</v>
      </c>
      <c r="D72">
        <v>999</v>
      </c>
      <c r="E72">
        <v>1546</v>
      </c>
      <c r="F72" s="3">
        <f t="shared" si="3"/>
        <v>0.3538163001293661</v>
      </c>
      <c r="G72" s="3">
        <f t="shared" si="4"/>
        <v>0.64618369987063384</v>
      </c>
      <c r="H72" s="3">
        <f t="shared" si="5"/>
        <v>-0.2923673997412678</v>
      </c>
      <c r="I72" s="9" t="s">
        <v>88</v>
      </c>
    </row>
    <row r="73" spans="1:10" x14ac:dyDescent="0.3">
      <c r="A73" t="s">
        <v>10</v>
      </c>
      <c r="B73" t="s">
        <v>83</v>
      </c>
      <c r="C73">
        <v>274</v>
      </c>
      <c r="D73">
        <v>746</v>
      </c>
      <c r="E73">
        <v>1020</v>
      </c>
      <c r="F73" s="3">
        <f t="shared" si="3"/>
        <v>0.26862745098039215</v>
      </c>
      <c r="G73" s="3">
        <f t="shared" si="4"/>
        <v>0.7313725490196078</v>
      </c>
      <c r="H73" s="3">
        <f t="shared" si="5"/>
        <v>-0.46274509803921571</v>
      </c>
      <c r="I73" s="9" t="s">
        <v>88</v>
      </c>
    </row>
    <row r="74" spans="1:10" x14ac:dyDescent="0.3">
      <c r="A74" t="s">
        <v>10</v>
      </c>
      <c r="B74" t="s">
        <v>84</v>
      </c>
      <c r="C74">
        <v>1098</v>
      </c>
      <c r="D74">
        <v>1943</v>
      </c>
      <c r="E74">
        <v>3041</v>
      </c>
      <c r="F74" s="3">
        <f t="shared" si="3"/>
        <v>0.36106543900032884</v>
      </c>
      <c r="G74" s="3">
        <f t="shared" si="4"/>
        <v>0.63893456099967116</v>
      </c>
      <c r="H74" s="3">
        <f t="shared" si="5"/>
        <v>-0.27786912199934233</v>
      </c>
      <c r="I74" s="9" t="s">
        <v>88</v>
      </c>
    </row>
    <row r="75" spans="1:10" x14ac:dyDescent="0.3">
      <c r="A75" t="s">
        <v>10</v>
      </c>
      <c r="B75" t="s">
        <v>85</v>
      </c>
      <c r="C75">
        <v>2350</v>
      </c>
      <c r="D75">
        <v>2986</v>
      </c>
      <c r="E75">
        <v>5336</v>
      </c>
      <c r="F75" s="3">
        <f t="shared" si="3"/>
        <v>0.44040479760119938</v>
      </c>
      <c r="G75" s="3">
        <f t="shared" si="4"/>
        <v>0.55959520239880056</v>
      </c>
      <c r="H75" s="3">
        <f t="shared" si="5"/>
        <v>-0.11919040479760119</v>
      </c>
      <c r="I75" s="9" t="s">
        <v>88</v>
      </c>
    </row>
    <row r="76" spans="1:10" x14ac:dyDescent="0.3">
      <c r="A76" t="s">
        <v>10</v>
      </c>
      <c r="B76" t="s">
        <v>86</v>
      </c>
      <c r="C76">
        <v>398</v>
      </c>
      <c r="D76">
        <v>906</v>
      </c>
      <c r="E76">
        <v>1304</v>
      </c>
      <c r="F76" s="3">
        <f t="shared" si="3"/>
        <v>0.30521472392638038</v>
      </c>
      <c r="G76" s="3">
        <f t="shared" si="4"/>
        <v>0.69478527607361962</v>
      </c>
      <c r="H76" s="3">
        <f t="shared" si="5"/>
        <v>-0.38957055214723929</v>
      </c>
      <c r="I76" s="9" t="s">
        <v>88</v>
      </c>
    </row>
    <row r="77" spans="1:10" x14ac:dyDescent="0.3">
      <c r="A77" t="s">
        <v>4</v>
      </c>
      <c r="B77" t="s">
        <v>4</v>
      </c>
      <c r="C77" s="4">
        <f>SUM(C2:C76)</f>
        <v>158848.1633465582</v>
      </c>
      <c r="D77" s="4">
        <f>SUM(D2:D76)</f>
        <v>178264.22627654736</v>
      </c>
      <c r="E77" s="4">
        <f>SUM(E2:E76)</f>
        <v>339789.38962310553</v>
      </c>
      <c r="F77" s="3">
        <f t="shared" si="3"/>
        <v>0.46749006354422257</v>
      </c>
      <c r="G77" s="3">
        <f t="shared" si="4"/>
        <v>0.52463152682394842</v>
      </c>
      <c r="H77" s="3">
        <f t="shared" si="5"/>
        <v>-5.7141463279725892E-2</v>
      </c>
      <c r="I77" s="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57EE-1745-494C-A80D-33EC7BF537D4}">
  <dimension ref="A1:H55"/>
  <sheetViews>
    <sheetView topLeftCell="A31" workbookViewId="0">
      <selection activeCell="J52" sqref="J52"/>
    </sheetView>
  </sheetViews>
  <sheetFormatPr defaultRowHeight="14.4" x14ac:dyDescent="0.3"/>
  <cols>
    <col min="1" max="1" width="12.5546875" bestFit="1" customWidth="1"/>
    <col min="2" max="2" width="11.44140625" bestFit="1" customWidth="1"/>
    <col min="3" max="3" width="10.6640625" bestFit="1" customWidth="1"/>
    <col min="4" max="4" width="12.88671875" bestFit="1" customWidth="1"/>
    <col min="5" max="8" width="8.88671875" style="7"/>
  </cols>
  <sheetData>
    <row r="1" spans="1:8" x14ac:dyDescent="0.3">
      <c r="A1" s="12" t="s">
        <v>98</v>
      </c>
      <c r="B1" t="s">
        <v>100</v>
      </c>
      <c r="C1" t="s">
        <v>101</v>
      </c>
      <c r="D1" t="s">
        <v>102</v>
      </c>
      <c r="E1" s="15" t="s">
        <v>105</v>
      </c>
      <c r="F1" s="15"/>
      <c r="G1" s="15"/>
      <c r="H1" s="15"/>
    </row>
    <row r="2" spans="1:8" x14ac:dyDescent="0.3">
      <c r="A2" s="13" t="s">
        <v>94</v>
      </c>
      <c r="B2" s="14">
        <v>3532</v>
      </c>
      <c r="C2" s="14">
        <v>2783</v>
      </c>
      <c r="D2" s="14">
        <v>6615</v>
      </c>
      <c r="E2" s="7">
        <f>B2/D2</f>
        <v>0.53393801965230536</v>
      </c>
      <c r="F2" s="7">
        <f>C2/D2</f>
        <v>0.42071050642479213</v>
      </c>
      <c r="G2" s="7">
        <f>(B2-C2)/D2</f>
        <v>0.11322751322751323</v>
      </c>
      <c r="H2" s="7">
        <f>D2/$D$11</f>
        <v>1.7810490772990385E-2</v>
      </c>
    </row>
    <row r="3" spans="1:8" x14ac:dyDescent="0.3">
      <c r="A3" s="13" t="s">
        <v>93</v>
      </c>
      <c r="B3" s="14">
        <v>34963</v>
      </c>
      <c r="C3" s="14">
        <v>34110</v>
      </c>
      <c r="D3" s="14">
        <v>72100</v>
      </c>
      <c r="E3" s="7">
        <f t="shared" ref="E3:E11" si="0">B3/D3</f>
        <v>0.48492371705963938</v>
      </c>
      <c r="F3" s="7">
        <f t="shared" ref="F3:F11" si="1">C3/D3</f>
        <v>0.47309292649098472</v>
      </c>
      <c r="G3" s="7">
        <f t="shared" ref="G3:G11" si="2">(B3-C3)/D3</f>
        <v>1.1830790568654647E-2</v>
      </c>
      <c r="H3" s="7">
        <f t="shared" ref="H3:H11" si="3">D3/$D$11</f>
        <v>0.19412492588550365</v>
      </c>
    </row>
    <row r="4" spans="1:8" x14ac:dyDescent="0.3">
      <c r="A4" s="13" t="s">
        <v>97</v>
      </c>
      <c r="B4" s="14">
        <v>10134.648351648353</v>
      </c>
      <c r="C4" s="14">
        <v>4076.3406593406598</v>
      </c>
      <c r="D4" s="14">
        <v>14581.989010989011</v>
      </c>
      <c r="E4" s="7">
        <f t="shared" si="0"/>
        <v>0.69501138315293376</v>
      </c>
      <c r="F4" s="7">
        <f t="shared" si="1"/>
        <v>0.27954627151815314</v>
      </c>
      <c r="G4" s="7">
        <f t="shared" si="2"/>
        <v>0.41546511163478062</v>
      </c>
      <c r="H4" s="7">
        <f t="shared" si="3"/>
        <v>3.9261130874084199E-2</v>
      </c>
    </row>
    <row r="5" spans="1:8" x14ac:dyDescent="0.3">
      <c r="A5" s="13" t="s">
        <v>90</v>
      </c>
      <c r="B5" s="14">
        <v>54183</v>
      </c>
      <c r="C5" s="14">
        <v>45213</v>
      </c>
      <c r="D5" s="14">
        <v>103251</v>
      </c>
      <c r="E5" s="7">
        <f t="shared" si="0"/>
        <v>0.52476973588633524</v>
      </c>
      <c r="F5" s="7">
        <f t="shared" si="1"/>
        <v>0.43789406398000985</v>
      </c>
      <c r="G5" s="7">
        <f t="shared" si="2"/>
        <v>8.6875671906325364E-2</v>
      </c>
      <c r="H5" s="7">
        <f t="shared" si="3"/>
        <v>0.27799712514014063</v>
      </c>
    </row>
    <row r="6" spans="1:8" x14ac:dyDescent="0.3">
      <c r="A6" s="13" t="s">
        <v>96</v>
      </c>
      <c r="B6" s="14">
        <v>10359.915704290652</v>
      </c>
      <c r="C6" s="14">
        <v>9317.71541768524</v>
      </c>
      <c r="D6" s="14">
        <v>20350.326645873723</v>
      </c>
      <c r="E6" s="7">
        <f t="shared" si="0"/>
        <v>0.50907859537435241</v>
      </c>
      <c r="F6" s="7">
        <f t="shared" si="1"/>
        <v>0.4578656441160624</v>
      </c>
      <c r="G6" s="7">
        <f t="shared" si="2"/>
        <v>5.1212951258290028E-2</v>
      </c>
      <c r="H6" s="7">
        <f t="shared" si="3"/>
        <v>5.4792034006602312E-2</v>
      </c>
    </row>
    <row r="7" spans="1:8" x14ac:dyDescent="0.3">
      <c r="A7" s="13" t="s">
        <v>88</v>
      </c>
      <c r="B7" s="14">
        <v>35947</v>
      </c>
      <c r="C7" s="14">
        <v>46287</v>
      </c>
      <c r="D7" s="14">
        <v>86063</v>
      </c>
      <c r="E7" s="7">
        <f t="shared" si="0"/>
        <v>0.41768239545449265</v>
      </c>
      <c r="F7" s="7">
        <f t="shared" si="1"/>
        <v>0.53782694072946557</v>
      </c>
      <c r="G7" s="7">
        <f t="shared" si="2"/>
        <v>-0.12014454527497298</v>
      </c>
      <c r="H7" s="7">
        <f t="shared" si="3"/>
        <v>0.23171946597065329</v>
      </c>
    </row>
    <row r="8" spans="1:8" x14ac:dyDescent="0.3">
      <c r="A8" s="13" t="s">
        <v>95</v>
      </c>
      <c r="B8" s="14">
        <v>5590</v>
      </c>
      <c r="C8" s="14">
        <v>6511</v>
      </c>
      <c r="D8" s="14">
        <v>12602</v>
      </c>
      <c r="E8" s="7">
        <f t="shared" si="0"/>
        <v>0.44358038406602129</v>
      </c>
      <c r="F8" s="7">
        <f t="shared" si="1"/>
        <v>0.51666402158387559</v>
      </c>
      <c r="G8" s="7">
        <f t="shared" si="2"/>
        <v>-7.3083637517854308E-2</v>
      </c>
      <c r="H8" s="7">
        <f t="shared" si="3"/>
        <v>3.3930129209557798E-2</v>
      </c>
    </row>
    <row r="9" spans="1:8" x14ac:dyDescent="0.3">
      <c r="A9" s="13" t="s">
        <v>89</v>
      </c>
      <c r="B9" s="14">
        <v>19902</v>
      </c>
      <c r="C9" s="14">
        <v>24379</v>
      </c>
      <c r="D9" s="14">
        <v>46020</v>
      </c>
      <c r="E9" s="7">
        <f t="shared" si="0"/>
        <v>0.43246414602346805</v>
      </c>
      <c r="F9" s="7">
        <f t="shared" si="1"/>
        <v>0.52974793568013911</v>
      </c>
      <c r="G9" s="7">
        <f t="shared" si="2"/>
        <v>-9.7283789656671019E-2</v>
      </c>
      <c r="H9" s="7">
        <f t="shared" si="3"/>
        <v>0.12390609000347959</v>
      </c>
    </row>
    <row r="10" spans="1:8" x14ac:dyDescent="0.3">
      <c r="A10" s="13" t="s">
        <v>92</v>
      </c>
      <c r="B10" s="14">
        <v>6719</v>
      </c>
      <c r="C10" s="14">
        <v>2768</v>
      </c>
      <c r="D10" s="14">
        <v>9827</v>
      </c>
      <c r="E10" s="7">
        <f t="shared" si="0"/>
        <v>0.68372850310369393</v>
      </c>
      <c r="F10" s="7">
        <f t="shared" si="1"/>
        <v>0.2816729418947797</v>
      </c>
      <c r="G10" s="7">
        <f t="shared" si="2"/>
        <v>0.40205556120891423</v>
      </c>
      <c r="H10" s="7">
        <f t="shared" si="3"/>
        <v>2.6458608136988134E-2</v>
      </c>
    </row>
    <row r="11" spans="1:8" x14ac:dyDescent="0.3">
      <c r="A11" s="13" t="s">
        <v>99</v>
      </c>
      <c r="B11" s="14">
        <v>181330.564055939</v>
      </c>
      <c r="C11" s="14">
        <v>175445.05607702589</v>
      </c>
      <c r="D11" s="14">
        <v>371410.31565686275</v>
      </c>
      <c r="E11" s="7">
        <f t="shared" si="0"/>
        <v>0.48822166862878963</v>
      </c>
      <c r="F11" s="7">
        <f t="shared" si="1"/>
        <v>0.47237529137213152</v>
      </c>
      <c r="G11" s="7">
        <f t="shared" si="2"/>
        <v>1.5846377256658092E-2</v>
      </c>
      <c r="H11" s="7">
        <f t="shared" si="3"/>
        <v>1</v>
      </c>
    </row>
    <row r="12" spans="1:8" x14ac:dyDescent="0.3">
      <c r="A12" s="12" t="s">
        <v>98</v>
      </c>
      <c r="B12" t="s">
        <v>100</v>
      </c>
      <c r="C12" t="s">
        <v>101</v>
      </c>
      <c r="D12" t="s">
        <v>102</v>
      </c>
      <c r="E12" s="15" t="s">
        <v>103</v>
      </c>
      <c r="F12" s="15"/>
      <c r="G12" s="15"/>
      <c r="H12" s="15"/>
    </row>
    <row r="13" spans="1:8" x14ac:dyDescent="0.3">
      <c r="A13" s="13" t="s">
        <v>94</v>
      </c>
      <c r="B13" s="14">
        <v>5081</v>
      </c>
      <c r="C13" s="14">
        <v>3827</v>
      </c>
      <c r="D13" s="14">
        <v>8908</v>
      </c>
      <c r="E13" s="7">
        <f>B13/D13</f>
        <v>0.57038616973506961</v>
      </c>
      <c r="F13" s="7">
        <f>C13/D13</f>
        <v>0.42961383026493039</v>
      </c>
      <c r="G13" s="7">
        <f>(B13-C13)/D13</f>
        <v>0.1407723394701392</v>
      </c>
      <c r="H13" s="7">
        <f>D13/$D$22</f>
        <v>2.1481569623088E-2</v>
      </c>
    </row>
    <row r="14" spans="1:8" x14ac:dyDescent="0.3">
      <c r="A14" s="13" t="s">
        <v>93</v>
      </c>
      <c r="B14" s="14">
        <v>38308</v>
      </c>
      <c r="C14" s="14">
        <v>46590</v>
      </c>
      <c r="D14" s="14">
        <v>84898</v>
      </c>
      <c r="E14" s="7">
        <f t="shared" ref="E14:E22" si="4">B14/D14</f>
        <v>0.45122382152700891</v>
      </c>
      <c r="F14" s="7">
        <f t="shared" ref="F14:F22" si="5">C14/D14</f>
        <v>0.54877617847299109</v>
      </c>
      <c r="G14" s="7">
        <f t="shared" ref="G14:G22" si="6">(B14-C14)/D14</f>
        <v>-9.7552356945982244E-2</v>
      </c>
      <c r="H14" s="7">
        <f t="shared" ref="H14:H22" si="7">D14/$D$22</f>
        <v>0.20473083720935395</v>
      </c>
    </row>
    <row r="15" spans="1:8" x14ac:dyDescent="0.3">
      <c r="A15" s="13" t="s">
        <v>97</v>
      </c>
      <c r="B15" s="14">
        <v>9471.2747252747267</v>
      </c>
      <c r="C15" s="14">
        <v>1631.3516483516485</v>
      </c>
      <c r="D15" s="14">
        <v>11102.626373626374</v>
      </c>
      <c r="E15" s="7">
        <f t="shared" si="4"/>
        <v>0.85306614908461431</v>
      </c>
      <c r="F15" s="7">
        <f t="shared" si="5"/>
        <v>0.14693385091538583</v>
      </c>
      <c r="G15" s="7">
        <f t="shared" si="6"/>
        <v>0.7061322981692284</v>
      </c>
      <c r="H15" s="7">
        <f t="shared" si="7"/>
        <v>2.6773893291893579E-2</v>
      </c>
    </row>
    <row r="16" spans="1:8" x14ac:dyDescent="0.3">
      <c r="A16" s="13" t="s">
        <v>90</v>
      </c>
      <c r="B16" s="14">
        <v>58050</v>
      </c>
      <c r="C16" s="14">
        <v>64462</v>
      </c>
      <c r="D16" s="14">
        <v>122512</v>
      </c>
      <c r="E16" s="7">
        <f t="shared" si="4"/>
        <v>0.4738311349092334</v>
      </c>
      <c r="F16" s="7">
        <f t="shared" si="5"/>
        <v>0.52616886509076666</v>
      </c>
      <c r="G16" s="7">
        <f t="shared" si="6"/>
        <v>-5.2337730181533239E-2</v>
      </c>
      <c r="H16" s="7">
        <f t="shared" si="7"/>
        <v>0.2954366925980868</v>
      </c>
    </row>
    <row r="17" spans="1:8" x14ac:dyDescent="0.3">
      <c r="A17" s="13" t="s">
        <v>96</v>
      </c>
      <c r="B17" s="14">
        <v>10370.195734637107</v>
      </c>
      <c r="C17" s="14">
        <v>9449.3736828795409</v>
      </c>
      <c r="D17" s="14">
        <v>20102.430751074771</v>
      </c>
      <c r="E17" s="7">
        <f t="shared" si="4"/>
        <v>0.5158677506740158</v>
      </c>
      <c r="F17" s="7">
        <f t="shared" si="5"/>
        <v>0.47006124781075703</v>
      </c>
      <c r="G17" s="7">
        <f t="shared" si="6"/>
        <v>4.5806502863258707E-2</v>
      </c>
      <c r="H17" s="7">
        <f t="shared" si="7"/>
        <v>4.8476848425293879E-2</v>
      </c>
    </row>
    <row r="18" spans="1:8" x14ac:dyDescent="0.3">
      <c r="A18" s="13" t="s">
        <v>88</v>
      </c>
      <c r="B18" s="14">
        <v>38679</v>
      </c>
      <c r="C18" s="14">
        <v>55731</v>
      </c>
      <c r="D18" s="14">
        <v>97092</v>
      </c>
      <c r="E18" s="7">
        <f t="shared" si="4"/>
        <v>0.39837473736250156</v>
      </c>
      <c r="F18" s="7">
        <f t="shared" si="5"/>
        <v>0.57400197750587068</v>
      </c>
      <c r="G18" s="7">
        <f t="shared" si="6"/>
        <v>-0.17562724014336917</v>
      </c>
      <c r="H18" s="7">
        <f t="shared" si="7"/>
        <v>0.23413656913390885</v>
      </c>
    </row>
    <row r="19" spans="1:8" x14ac:dyDescent="0.3">
      <c r="A19" s="13" t="s">
        <v>95</v>
      </c>
      <c r="B19" s="14">
        <v>5703</v>
      </c>
      <c r="C19" s="14">
        <v>6558</v>
      </c>
      <c r="D19" s="14">
        <v>12376</v>
      </c>
      <c r="E19" s="7">
        <f t="shared" si="4"/>
        <v>0.46081124757595343</v>
      </c>
      <c r="F19" s="7">
        <f t="shared" si="5"/>
        <v>0.52989657401422108</v>
      </c>
      <c r="G19" s="7">
        <f t="shared" si="6"/>
        <v>-6.9085326438267619E-2</v>
      </c>
      <c r="H19" s="7">
        <f t="shared" si="7"/>
        <v>2.9844623445816915E-2</v>
      </c>
    </row>
    <row r="20" spans="1:8" x14ac:dyDescent="0.3">
      <c r="A20" s="13" t="s">
        <v>89</v>
      </c>
      <c r="B20" s="14">
        <v>20541</v>
      </c>
      <c r="C20" s="14">
        <v>27447</v>
      </c>
      <c r="D20" s="14">
        <v>47988</v>
      </c>
      <c r="E20" s="7">
        <f t="shared" si="4"/>
        <v>0.42804451112778197</v>
      </c>
      <c r="F20" s="7">
        <f t="shared" si="5"/>
        <v>0.57195548887221803</v>
      </c>
      <c r="G20" s="7">
        <f t="shared" si="6"/>
        <v>-0.14391097774443612</v>
      </c>
      <c r="H20" s="7">
        <f t="shared" si="7"/>
        <v>0.1157226721006676</v>
      </c>
    </row>
    <row r="21" spans="1:8" x14ac:dyDescent="0.3">
      <c r="A21" s="13" t="s">
        <v>92</v>
      </c>
      <c r="B21" s="14">
        <v>6328</v>
      </c>
      <c r="C21" s="14">
        <v>3374</v>
      </c>
      <c r="D21" s="14">
        <v>9702</v>
      </c>
      <c r="E21" s="7">
        <f t="shared" si="4"/>
        <v>0.65223665223665228</v>
      </c>
      <c r="F21" s="7">
        <f t="shared" si="5"/>
        <v>0.34776334776334777</v>
      </c>
      <c r="G21" s="7">
        <f t="shared" si="6"/>
        <v>0.30447330447330445</v>
      </c>
      <c r="H21" s="7">
        <f t="shared" si="7"/>
        <v>2.339629417189041E-2</v>
      </c>
    </row>
    <row r="22" spans="1:8" x14ac:dyDescent="0.3">
      <c r="A22" s="13" t="s">
        <v>99</v>
      </c>
      <c r="B22" s="14">
        <v>192531.47045991186</v>
      </c>
      <c r="C22" s="14">
        <v>219069.7253312312</v>
      </c>
      <c r="D22" s="14">
        <v>414681.05712470115</v>
      </c>
      <c r="E22" s="7">
        <f t="shared" si="4"/>
        <v>0.46428807670858857</v>
      </c>
      <c r="F22" s="7">
        <f t="shared" si="5"/>
        <v>0.52828486270920605</v>
      </c>
      <c r="G22" s="7">
        <f t="shared" si="6"/>
        <v>-6.3996786000617492E-2</v>
      </c>
      <c r="H22" s="7">
        <f t="shared" si="7"/>
        <v>1</v>
      </c>
    </row>
    <row r="23" spans="1:8" x14ac:dyDescent="0.3">
      <c r="A23" s="12" t="s">
        <v>98</v>
      </c>
      <c r="B23" t="s">
        <v>100</v>
      </c>
      <c r="C23" t="s">
        <v>101</v>
      </c>
      <c r="D23" t="s">
        <v>102</v>
      </c>
      <c r="E23" s="15" t="s">
        <v>104</v>
      </c>
      <c r="F23" s="15"/>
      <c r="G23" s="15"/>
      <c r="H23" s="15"/>
    </row>
    <row r="24" spans="1:8" x14ac:dyDescent="0.3">
      <c r="A24" s="13" t="s">
        <v>94</v>
      </c>
      <c r="B24" s="14">
        <v>2571</v>
      </c>
      <c r="C24" s="14">
        <v>2088</v>
      </c>
      <c r="D24" s="14">
        <v>4773</v>
      </c>
      <c r="E24" s="7">
        <f>B24/D24</f>
        <v>0.53865493400377118</v>
      </c>
      <c r="F24" s="7">
        <f>C24/D24</f>
        <v>0.43746071653048396</v>
      </c>
      <c r="G24" s="7">
        <f>(B24-C24)/D24</f>
        <v>0.10119421747328725</v>
      </c>
      <c r="H24" s="7">
        <f>D24/$D$33</f>
        <v>2.1386008570700683E-2</v>
      </c>
    </row>
    <row r="25" spans="1:8" x14ac:dyDescent="0.3">
      <c r="A25" s="13" t="s">
        <v>93</v>
      </c>
      <c r="B25" s="14">
        <v>19772</v>
      </c>
      <c r="C25" s="14">
        <v>23491</v>
      </c>
      <c r="D25" s="14">
        <v>44208</v>
      </c>
      <c r="E25" s="7">
        <f t="shared" ref="E25:E33" si="8">B25/D25</f>
        <v>0.4472493666304741</v>
      </c>
      <c r="F25" s="7">
        <f t="shared" ref="F25:F33" si="9">C25/D25</f>
        <v>0.53137441187115453</v>
      </c>
      <c r="G25" s="7">
        <f t="shared" ref="G25:G33" si="10">(B25-C25)/D25</f>
        <v>-8.4125045240680416E-2</v>
      </c>
      <c r="H25" s="7">
        <f t="shared" ref="H25:H33" si="11">D25/$D$33</f>
        <v>0.19807933519663434</v>
      </c>
    </row>
    <row r="26" spans="1:8" x14ac:dyDescent="0.3">
      <c r="A26" s="13" t="s">
        <v>97</v>
      </c>
      <c r="B26" s="14">
        <v>5352.4175824175827</v>
      </c>
      <c r="C26" s="14">
        <v>1927.2197802197804</v>
      </c>
      <c r="D26" s="14">
        <v>7455.527472527473</v>
      </c>
      <c r="E26" s="7">
        <f t="shared" si="8"/>
        <v>0.71791266307319734</v>
      </c>
      <c r="F26" s="7">
        <f t="shared" si="9"/>
        <v>0.2584954300445278</v>
      </c>
      <c r="G26" s="7">
        <f t="shared" si="10"/>
        <v>0.4594172330286696</v>
      </c>
      <c r="H26" s="7">
        <f t="shared" si="11"/>
        <v>3.3405400047468455E-2</v>
      </c>
    </row>
    <row r="27" spans="1:8" x14ac:dyDescent="0.3">
      <c r="A27" s="13" t="s">
        <v>90</v>
      </c>
      <c r="B27" s="14">
        <v>31988</v>
      </c>
      <c r="C27" s="14">
        <v>31302</v>
      </c>
      <c r="D27" s="14">
        <v>64728</v>
      </c>
      <c r="E27" s="7">
        <f t="shared" si="8"/>
        <v>0.49419107650475835</v>
      </c>
      <c r="F27" s="7">
        <f t="shared" si="9"/>
        <v>0.48359288097886538</v>
      </c>
      <c r="G27" s="7">
        <f t="shared" si="10"/>
        <v>1.0598195525892968E-2</v>
      </c>
      <c r="H27" s="7">
        <f t="shared" si="11"/>
        <v>0.29002169762503954</v>
      </c>
    </row>
    <row r="28" spans="1:8" x14ac:dyDescent="0.3">
      <c r="A28" s="13" t="s">
        <v>96</v>
      </c>
      <c r="B28" s="14">
        <v>5479.2091376548933</v>
      </c>
      <c r="C28" s="14">
        <v>5173.4502233836301</v>
      </c>
      <c r="D28" s="14">
        <v>10936.774087498947</v>
      </c>
      <c r="E28" s="7">
        <f t="shared" si="8"/>
        <v>0.50098951425885174</v>
      </c>
      <c r="F28" s="7">
        <f t="shared" si="9"/>
        <v>0.47303255804625566</v>
      </c>
      <c r="G28" s="7">
        <f t="shared" si="10"/>
        <v>2.795695621259605E-2</v>
      </c>
      <c r="H28" s="7">
        <f t="shared" si="11"/>
        <v>4.90035500463167E-2</v>
      </c>
    </row>
    <row r="29" spans="1:8" x14ac:dyDescent="0.3">
      <c r="A29" s="13" t="s">
        <v>88</v>
      </c>
      <c r="B29" s="14">
        <v>20468</v>
      </c>
      <c r="C29" s="14">
        <v>30600</v>
      </c>
      <c r="D29" s="14">
        <v>52300</v>
      </c>
      <c r="E29" s="7">
        <f t="shared" si="8"/>
        <v>0.39135755258126192</v>
      </c>
      <c r="F29" s="7">
        <f t="shared" si="9"/>
        <v>0.58508604206500958</v>
      </c>
      <c r="G29" s="7">
        <f t="shared" si="10"/>
        <v>-0.1937284894837476</v>
      </c>
      <c r="H29" s="7">
        <f t="shared" si="11"/>
        <v>0.23433652802171501</v>
      </c>
    </row>
    <row r="30" spans="1:8" x14ac:dyDescent="0.3">
      <c r="A30" s="13" t="s">
        <v>95</v>
      </c>
      <c r="B30" s="14">
        <v>2972</v>
      </c>
      <c r="C30" s="14">
        <v>3663</v>
      </c>
      <c r="D30" s="14">
        <v>6789</v>
      </c>
      <c r="E30" s="7">
        <f t="shared" si="8"/>
        <v>0.43776697599057296</v>
      </c>
      <c r="F30" s="7">
        <f t="shared" si="9"/>
        <v>0.53954927087936366</v>
      </c>
      <c r="G30" s="7">
        <f t="shared" si="10"/>
        <v>-0.10178229488879069</v>
      </c>
      <c r="H30" s="7">
        <f t="shared" si="11"/>
        <v>3.0418942423315928E-2</v>
      </c>
    </row>
    <row r="31" spans="1:8" x14ac:dyDescent="0.3">
      <c r="A31" s="13" t="s">
        <v>89</v>
      </c>
      <c r="B31" s="14">
        <v>10914</v>
      </c>
      <c r="C31" s="14">
        <v>15105</v>
      </c>
      <c r="D31" s="14">
        <v>26510</v>
      </c>
      <c r="E31" s="7">
        <f t="shared" si="8"/>
        <v>0.41169370049038101</v>
      </c>
      <c r="F31" s="7">
        <f t="shared" si="9"/>
        <v>0.56978498679743494</v>
      </c>
      <c r="G31" s="7">
        <f t="shared" si="10"/>
        <v>-0.15809128630705394</v>
      </c>
      <c r="H31" s="7">
        <f t="shared" si="11"/>
        <v>0.11878128791311023</v>
      </c>
    </row>
    <row r="32" spans="1:8" x14ac:dyDescent="0.3">
      <c r="A32" s="13" t="s">
        <v>92</v>
      </c>
      <c r="B32" s="14">
        <v>3454</v>
      </c>
      <c r="C32" s="14">
        <v>1944</v>
      </c>
      <c r="D32" s="14">
        <v>5483</v>
      </c>
      <c r="E32" s="7">
        <f t="shared" si="8"/>
        <v>0.62994710924676267</v>
      </c>
      <c r="F32" s="7">
        <f t="shared" si="9"/>
        <v>0.35455042859748315</v>
      </c>
      <c r="G32" s="7">
        <f t="shared" si="10"/>
        <v>0.27539668064927958</v>
      </c>
      <c r="H32" s="7">
        <f t="shared" si="11"/>
        <v>2.4567250155699109E-2</v>
      </c>
    </row>
    <row r="33" spans="1:8" x14ac:dyDescent="0.3">
      <c r="A33" s="13" t="s">
        <v>99</v>
      </c>
      <c r="B33" s="14">
        <v>102970.62672007247</v>
      </c>
      <c r="C33" s="14">
        <v>115293.67000360342</v>
      </c>
      <c r="D33" s="14">
        <v>223183.30156002642</v>
      </c>
      <c r="E33" s="7">
        <f t="shared" si="8"/>
        <v>0.46137245035949936</v>
      </c>
      <c r="F33" s="7">
        <f t="shared" si="9"/>
        <v>0.51658734859513911</v>
      </c>
      <c r="G33" s="7">
        <f t="shared" si="10"/>
        <v>-5.5214898235639708E-2</v>
      </c>
      <c r="H33" s="7">
        <f t="shared" si="11"/>
        <v>1</v>
      </c>
    </row>
    <row r="34" spans="1:8" x14ac:dyDescent="0.3">
      <c r="A34" s="12" t="s">
        <v>98</v>
      </c>
      <c r="B34" t="s">
        <v>100</v>
      </c>
      <c r="C34" t="s">
        <v>101</v>
      </c>
      <c r="D34" t="s">
        <v>102</v>
      </c>
      <c r="E34" s="15" t="s">
        <v>106</v>
      </c>
      <c r="F34" s="15"/>
      <c r="G34" s="15"/>
      <c r="H34" s="15"/>
    </row>
    <row r="35" spans="1:8" x14ac:dyDescent="0.3">
      <c r="A35" s="13" t="s">
        <v>94</v>
      </c>
      <c r="B35" s="14">
        <v>4278</v>
      </c>
      <c r="C35" s="14">
        <v>1733</v>
      </c>
      <c r="D35" s="14">
        <v>6519</v>
      </c>
      <c r="E35" s="7">
        <f>B35/D35</f>
        <v>0.65623561895996319</v>
      </c>
      <c r="F35" s="7">
        <f>C35/D35</f>
        <v>0.26583831876054609</v>
      </c>
      <c r="G35" s="7">
        <f>(B35-C35)/D35</f>
        <v>0.3903973001994171</v>
      </c>
      <c r="H35" s="7">
        <f>D35/$D$44</f>
        <v>1.9185413668245721E-2</v>
      </c>
    </row>
    <row r="36" spans="1:8" x14ac:dyDescent="0.3">
      <c r="A36" s="13" t="s">
        <v>93</v>
      </c>
      <c r="B36" s="14">
        <v>33351</v>
      </c>
      <c r="C36" s="14">
        <v>35858</v>
      </c>
      <c r="D36" s="14">
        <v>69209</v>
      </c>
      <c r="E36" s="7">
        <f t="shared" ref="E36:E44" si="12">B36/D36</f>
        <v>0.48188819373202907</v>
      </c>
      <c r="F36" s="7">
        <f t="shared" ref="F36:F44" si="13">C36/D36</f>
        <v>0.51811180626797093</v>
      </c>
      <c r="G36" s="7">
        <f t="shared" ref="G36:G44" si="14">(B36-C36)/D36</f>
        <v>-3.6223612535941856E-2</v>
      </c>
      <c r="H36" s="7">
        <f t="shared" ref="H36:H44" si="15">D36/$D$44</f>
        <v>0.20368205162841205</v>
      </c>
    </row>
    <row r="37" spans="1:8" x14ac:dyDescent="0.3">
      <c r="A37" s="13" t="s">
        <v>97</v>
      </c>
      <c r="B37" s="14">
        <v>5458.4175824175827</v>
      </c>
      <c r="C37" s="14">
        <v>2282.4945054945056</v>
      </c>
      <c r="D37" s="14">
        <v>7740.9120879120883</v>
      </c>
      <c r="E37" s="7">
        <f t="shared" si="12"/>
        <v>0.70513881573997439</v>
      </c>
      <c r="F37" s="7">
        <f t="shared" si="13"/>
        <v>0.29486118426002556</v>
      </c>
      <c r="G37" s="7">
        <f t="shared" si="14"/>
        <v>0.41027763147994883</v>
      </c>
      <c r="H37" s="7">
        <f t="shared" si="15"/>
        <v>2.2781500318471714E-2</v>
      </c>
    </row>
    <row r="38" spans="1:8" x14ac:dyDescent="0.3">
      <c r="A38" s="13" t="s">
        <v>90</v>
      </c>
      <c r="B38" s="14">
        <v>48878</v>
      </c>
      <c r="C38" s="14">
        <v>54585</v>
      </c>
      <c r="D38" s="14">
        <v>105632</v>
      </c>
      <c r="E38" s="7">
        <f t="shared" si="12"/>
        <v>0.46271963041502573</v>
      </c>
      <c r="F38" s="7">
        <f t="shared" si="13"/>
        <v>0.51674681914571341</v>
      </c>
      <c r="G38" s="7">
        <f t="shared" si="14"/>
        <v>-5.4027188730687674E-2</v>
      </c>
      <c r="H38" s="7">
        <f t="shared" si="15"/>
        <v>0.31087492201321248</v>
      </c>
    </row>
    <row r="39" spans="1:8" x14ac:dyDescent="0.3">
      <c r="A39" s="13" t="s">
        <v>96</v>
      </c>
      <c r="B39" s="14">
        <v>7526.7457641406054</v>
      </c>
      <c r="C39" s="14">
        <v>3205.7317710528532</v>
      </c>
      <c r="D39" s="14">
        <v>10732.477535193459</v>
      </c>
      <c r="E39" s="7">
        <f t="shared" si="12"/>
        <v>0.70130552236976396</v>
      </c>
      <c r="F39" s="7">
        <f t="shared" si="13"/>
        <v>0.29869447763023604</v>
      </c>
      <c r="G39" s="7">
        <f t="shared" si="14"/>
        <v>0.40261104473952797</v>
      </c>
      <c r="H39" s="7">
        <f t="shared" si="15"/>
        <v>3.1585675900880614E-2</v>
      </c>
    </row>
    <row r="40" spans="1:8" x14ac:dyDescent="0.3">
      <c r="A40" s="13" t="s">
        <v>88</v>
      </c>
      <c r="B40" s="14">
        <v>31910</v>
      </c>
      <c r="C40" s="14">
        <v>48388</v>
      </c>
      <c r="D40" s="14">
        <v>80298</v>
      </c>
      <c r="E40" s="7">
        <f t="shared" si="12"/>
        <v>0.39739470472489974</v>
      </c>
      <c r="F40" s="7">
        <f t="shared" si="13"/>
        <v>0.60260529527510021</v>
      </c>
      <c r="G40" s="7">
        <f t="shared" si="14"/>
        <v>-0.20521059055020049</v>
      </c>
      <c r="H40" s="7">
        <f t="shared" si="15"/>
        <v>0.23631697296100554</v>
      </c>
    </row>
    <row r="41" spans="1:8" x14ac:dyDescent="0.3">
      <c r="A41" s="13" t="s">
        <v>95</v>
      </c>
      <c r="B41" s="14">
        <v>3942</v>
      </c>
      <c r="C41" s="14">
        <v>5354</v>
      </c>
      <c r="D41" s="14">
        <v>9296</v>
      </c>
      <c r="E41" s="7">
        <f t="shared" si="12"/>
        <v>0.42405335628227192</v>
      </c>
      <c r="F41" s="7">
        <f t="shared" si="13"/>
        <v>0.57594664371772808</v>
      </c>
      <c r="G41" s="7">
        <f t="shared" si="14"/>
        <v>-0.1518932874354561</v>
      </c>
      <c r="H41" s="7">
        <f t="shared" si="15"/>
        <v>2.7358123248966443E-2</v>
      </c>
    </row>
    <row r="42" spans="1:8" x14ac:dyDescent="0.3">
      <c r="A42" s="13" t="s">
        <v>89</v>
      </c>
      <c r="B42" s="14">
        <v>18663</v>
      </c>
      <c r="C42" s="14">
        <v>24374</v>
      </c>
      <c r="D42" s="14">
        <v>43037</v>
      </c>
      <c r="E42" s="7">
        <f t="shared" si="12"/>
        <v>0.43365011501731071</v>
      </c>
      <c r="F42" s="7">
        <f t="shared" si="13"/>
        <v>0.56634988498268934</v>
      </c>
      <c r="G42" s="7">
        <f t="shared" si="14"/>
        <v>-0.13269976996537863</v>
      </c>
      <c r="H42" s="7">
        <f t="shared" si="15"/>
        <v>0.12665786900449319</v>
      </c>
    </row>
    <row r="43" spans="1:8" x14ac:dyDescent="0.3">
      <c r="A43" s="13" t="s">
        <v>92</v>
      </c>
      <c r="B43" s="14">
        <v>4841</v>
      </c>
      <c r="C43" s="14">
        <v>2484</v>
      </c>
      <c r="D43" s="14">
        <v>7325</v>
      </c>
      <c r="E43" s="7">
        <f t="shared" si="12"/>
        <v>0.66088737201365189</v>
      </c>
      <c r="F43" s="7">
        <f t="shared" si="13"/>
        <v>0.33911262798634811</v>
      </c>
      <c r="G43" s="7">
        <f t="shared" si="14"/>
        <v>0.32177474402730377</v>
      </c>
      <c r="H43" s="7">
        <f t="shared" si="15"/>
        <v>2.1557471256312306E-2</v>
      </c>
    </row>
    <row r="44" spans="1:8" x14ac:dyDescent="0.3">
      <c r="A44" s="13" t="s">
        <v>99</v>
      </c>
      <c r="B44" s="14">
        <v>158848.16334655817</v>
      </c>
      <c r="C44" s="14">
        <v>178264.22627654736</v>
      </c>
      <c r="D44" s="14">
        <v>339789.38962310553</v>
      </c>
      <c r="E44" s="7">
        <f t="shared" si="12"/>
        <v>0.46749006354422246</v>
      </c>
      <c r="F44" s="7">
        <f t="shared" si="13"/>
        <v>0.52463152682394842</v>
      </c>
      <c r="G44" s="7">
        <f t="shared" si="14"/>
        <v>-5.7141463279725982E-2</v>
      </c>
      <c r="H44" s="7">
        <f t="shared" si="15"/>
        <v>1</v>
      </c>
    </row>
    <row r="45" spans="1:8" x14ac:dyDescent="0.3">
      <c r="A45" s="12" t="s">
        <v>98</v>
      </c>
      <c r="B45" t="s">
        <v>100</v>
      </c>
      <c r="C45" t="s">
        <v>101</v>
      </c>
      <c r="D45" t="s">
        <v>102</v>
      </c>
      <c r="E45" s="15" t="s">
        <v>107</v>
      </c>
      <c r="F45" s="15"/>
      <c r="G45" s="15"/>
      <c r="H45" s="15"/>
    </row>
    <row r="46" spans="1:8" x14ac:dyDescent="0.3">
      <c r="A46" s="13" t="s">
        <v>94</v>
      </c>
      <c r="B46" s="14">
        <v>3471</v>
      </c>
      <c r="C46" s="14">
        <v>2443</v>
      </c>
      <c r="D46" s="14">
        <v>6015</v>
      </c>
      <c r="E46" s="7">
        <f>B46/D46</f>
        <v>0.57705735660847879</v>
      </c>
      <c r="F46" s="7">
        <f>C46/D46</f>
        <v>0.40615128844555276</v>
      </c>
      <c r="G46" s="7">
        <f>(B46-C46)/D46</f>
        <v>0.17090606816292603</v>
      </c>
      <c r="H46" s="7">
        <f>D46/$D$55</f>
        <v>1.8637177683722601E-2</v>
      </c>
    </row>
    <row r="47" spans="1:8" x14ac:dyDescent="0.3">
      <c r="A47" s="13" t="s">
        <v>93</v>
      </c>
      <c r="B47" s="14">
        <v>32869</v>
      </c>
      <c r="C47" s="14">
        <v>29811</v>
      </c>
      <c r="D47" s="14">
        <v>63718</v>
      </c>
      <c r="E47" s="7">
        <f t="shared" ref="E47:E55" si="16">B47/D47</f>
        <v>0.51585109388241945</v>
      </c>
      <c r="F47" s="7">
        <f t="shared" ref="F47:F55" si="17">C47/D47</f>
        <v>0.46785837596911389</v>
      </c>
      <c r="G47" s="7">
        <f t="shared" ref="G47:G55" si="18">(B47-C47)/D47</f>
        <v>4.7992717913305505E-2</v>
      </c>
      <c r="H47" s="7">
        <f t="shared" ref="H47:H55" si="19">D47/$D$55</f>
        <v>0.19742704699109506</v>
      </c>
    </row>
    <row r="48" spans="1:8" x14ac:dyDescent="0.3">
      <c r="A48" s="13" t="s">
        <v>97</v>
      </c>
      <c r="B48" s="14">
        <v>7806</v>
      </c>
      <c r="C48" s="14">
        <v>3627</v>
      </c>
      <c r="D48" s="14">
        <v>11647</v>
      </c>
      <c r="E48" s="7">
        <f t="shared" si="16"/>
        <v>0.67021550613891989</v>
      </c>
      <c r="F48" s="7">
        <f t="shared" si="17"/>
        <v>0.31141066369022063</v>
      </c>
      <c r="G48" s="7">
        <f t="shared" si="18"/>
        <v>0.35880484244869926</v>
      </c>
      <c r="H48" s="7">
        <f t="shared" si="19"/>
        <v>3.6087648957991214E-2</v>
      </c>
    </row>
    <row r="49" spans="1:8" x14ac:dyDescent="0.3">
      <c r="A49" s="13" t="s">
        <v>90</v>
      </c>
      <c r="B49" s="14">
        <v>50660</v>
      </c>
      <c r="C49" s="14">
        <v>40798</v>
      </c>
      <c r="D49" s="14">
        <v>92537</v>
      </c>
      <c r="E49" s="7">
        <f t="shared" si="16"/>
        <v>0.54745669299847632</v>
      </c>
      <c r="F49" s="7">
        <f t="shared" si="17"/>
        <v>0.44088310621697269</v>
      </c>
      <c r="G49" s="7">
        <f t="shared" si="18"/>
        <v>0.10657358678150361</v>
      </c>
      <c r="H49" s="7">
        <f t="shared" si="19"/>
        <v>0.28672128201473623</v>
      </c>
    </row>
    <row r="50" spans="1:8" x14ac:dyDescent="0.3">
      <c r="A50" s="13" t="s">
        <v>96</v>
      </c>
      <c r="B50" s="14">
        <v>9098</v>
      </c>
      <c r="C50" s="14">
        <v>7309</v>
      </c>
      <c r="D50" s="14">
        <v>16681</v>
      </c>
      <c r="E50" s="7">
        <f t="shared" si="16"/>
        <v>0.54541094658593614</v>
      </c>
      <c r="F50" s="7">
        <f t="shared" si="17"/>
        <v>0.43816317966548768</v>
      </c>
      <c r="G50" s="7">
        <f t="shared" si="18"/>
        <v>0.10724776692044842</v>
      </c>
      <c r="H50" s="7">
        <f t="shared" si="19"/>
        <v>5.1685247039430879E-2</v>
      </c>
    </row>
    <row r="51" spans="1:8" x14ac:dyDescent="0.3">
      <c r="A51" s="13" t="s">
        <v>88</v>
      </c>
      <c r="B51" s="14">
        <v>33976</v>
      </c>
      <c r="C51" s="14">
        <v>39090</v>
      </c>
      <c r="D51" s="14">
        <v>74554</v>
      </c>
      <c r="E51" s="7">
        <f t="shared" si="16"/>
        <v>0.45572336829680499</v>
      </c>
      <c r="F51" s="7">
        <f t="shared" si="17"/>
        <v>0.5243179440405612</v>
      </c>
      <c r="G51" s="7">
        <f t="shared" si="18"/>
        <v>-6.85945757437562E-2</v>
      </c>
      <c r="H51" s="7">
        <f t="shared" si="19"/>
        <v>0.23100185287319283</v>
      </c>
    </row>
    <row r="52" spans="1:8" x14ac:dyDescent="0.3">
      <c r="A52" s="13" t="s">
        <v>95</v>
      </c>
      <c r="B52" s="14">
        <v>4986</v>
      </c>
      <c r="C52" s="14">
        <v>4993</v>
      </c>
      <c r="D52" s="14">
        <v>10152</v>
      </c>
      <c r="E52" s="7">
        <f t="shared" si="16"/>
        <v>0.49113475177304966</v>
      </c>
      <c r="F52" s="7">
        <f t="shared" si="17"/>
        <v>0.4918242710795902</v>
      </c>
      <c r="G52" s="7">
        <f t="shared" si="18"/>
        <v>-6.8951930654058316E-4</v>
      </c>
      <c r="H52" s="7">
        <f t="shared" si="19"/>
        <v>3.1455465975918848E-2</v>
      </c>
    </row>
    <row r="53" spans="1:8" x14ac:dyDescent="0.3">
      <c r="A53" s="13" t="s">
        <v>89</v>
      </c>
      <c r="B53" s="14">
        <v>17880</v>
      </c>
      <c r="C53" s="14">
        <v>19978</v>
      </c>
      <c r="D53" s="14">
        <v>38401</v>
      </c>
      <c r="E53" s="7">
        <f t="shared" si="16"/>
        <v>0.46561287466472229</v>
      </c>
      <c r="F53" s="7">
        <f t="shared" si="17"/>
        <v>0.520246868571131</v>
      </c>
      <c r="G53" s="7">
        <f t="shared" si="18"/>
        <v>-5.463399390640869E-2</v>
      </c>
      <c r="H53" s="7">
        <f t="shared" si="19"/>
        <v>0.11898358441107758</v>
      </c>
    </row>
    <row r="54" spans="1:8" x14ac:dyDescent="0.3">
      <c r="A54" s="13" t="s">
        <v>92</v>
      </c>
      <c r="B54" s="14">
        <v>6239</v>
      </c>
      <c r="C54" s="14">
        <v>2736</v>
      </c>
      <c r="D54" s="14">
        <v>9037</v>
      </c>
      <c r="E54" s="7">
        <f t="shared" si="16"/>
        <v>0.69038397698351228</v>
      </c>
      <c r="F54" s="7">
        <f t="shared" si="17"/>
        <v>0.30275533916122604</v>
      </c>
      <c r="G54" s="7">
        <f t="shared" si="18"/>
        <v>0.38762863782228618</v>
      </c>
      <c r="H54" s="7">
        <f t="shared" si="19"/>
        <v>2.8000694052834771E-2</v>
      </c>
    </row>
    <row r="55" spans="1:8" x14ac:dyDescent="0.3">
      <c r="A55" s="13" t="s">
        <v>99</v>
      </c>
      <c r="B55" s="14">
        <v>166985</v>
      </c>
      <c r="C55" s="14">
        <v>150785</v>
      </c>
      <c r="D55" s="14">
        <v>322742</v>
      </c>
      <c r="E55" s="7">
        <f t="shared" si="16"/>
        <v>0.5173946991714744</v>
      </c>
      <c r="F55" s="7">
        <f t="shared" si="17"/>
        <v>0.46719980665671029</v>
      </c>
      <c r="G55" s="7">
        <f t="shared" si="18"/>
        <v>5.0194892514764118E-2</v>
      </c>
      <c r="H55" s="7">
        <f t="shared" si="19"/>
        <v>1</v>
      </c>
    </row>
  </sheetData>
  <mergeCells count="5">
    <mergeCell ref="E1:H1"/>
    <mergeCell ref="E12:H12"/>
    <mergeCell ref="E23:H23"/>
    <mergeCell ref="E34:H34"/>
    <mergeCell ref="E45:H45"/>
  </mergeCell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 Presidential</vt:lpstr>
      <vt:lpstr>2017 Assembly</vt:lpstr>
      <vt:lpstr>2017 Governor</vt:lpstr>
      <vt:lpstr>2018 Congressional</vt:lpstr>
      <vt:lpstr>2019 Assembly</vt:lpstr>
      <vt:lpstr>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2020-05-14T05:15:31Z</dcterms:created>
  <dcterms:modified xsi:type="dcterms:W3CDTF">2020-06-03T22:07:38Z</dcterms:modified>
</cp:coreProperties>
</file>