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J Downballot\LD21\"/>
    </mc:Choice>
  </mc:AlternateContent>
  <xr:revisionPtr revIDLastSave="0" documentId="13_ncr:1_{7A2874FB-A0E8-4342-A2D5-6710F67F60FB}" xr6:coauthVersionLast="45" xr6:coauthVersionMax="45" xr10:uidLastSave="{00000000-0000-0000-0000-000000000000}"/>
  <bookViews>
    <workbookView xWindow="-108" yWindow="-108" windowWidth="23256" windowHeight="12576" xr2:uid="{4A9643AE-E10F-4993-B7FD-2051D025BFEB}"/>
  </bookViews>
  <sheets>
    <sheet name="LD21 2016" sheetId="8" r:id="rId1"/>
    <sheet name="LD21 2017" sheetId="10" r:id="rId2"/>
    <sheet name="LD21 2018" sheetId="9" r:id="rId3"/>
    <sheet name="County" sheetId="11" r:id="rId4"/>
  </sheets>
  <calcPr calcId="181029"/>
  <pivotCaches>
    <pivotCache cacheId="8" r:id="rId5"/>
    <pivotCache cacheId="11" r:id="rId6"/>
    <pivotCache cacheId="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1" l="1"/>
  <c r="H16" i="11"/>
  <c r="H15" i="11"/>
  <c r="H14" i="11"/>
  <c r="H11" i="11"/>
  <c r="H10" i="11"/>
  <c r="H9" i="11"/>
  <c r="H8" i="11"/>
  <c r="H5" i="11"/>
  <c r="H4" i="11"/>
  <c r="H3" i="11"/>
  <c r="H2" i="11"/>
  <c r="E17" i="11"/>
  <c r="F17" i="11"/>
  <c r="G17" i="11"/>
  <c r="E11" i="11"/>
  <c r="F11" i="11"/>
  <c r="G11" i="11"/>
  <c r="E5" i="11"/>
  <c r="F5" i="11"/>
  <c r="G5" i="11"/>
  <c r="G16" i="11"/>
  <c r="F16" i="11"/>
  <c r="E16" i="11"/>
  <c r="G15" i="11"/>
  <c r="F15" i="11"/>
  <c r="E15" i="11"/>
  <c r="G14" i="11"/>
  <c r="F14" i="11"/>
  <c r="E14" i="11"/>
  <c r="G10" i="11"/>
  <c r="F10" i="11"/>
  <c r="E10" i="11"/>
  <c r="G9" i="11"/>
  <c r="F9" i="11"/>
  <c r="E9" i="11"/>
  <c r="G8" i="11"/>
  <c r="F8" i="11"/>
  <c r="E8" i="11"/>
  <c r="E3" i="11"/>
  <c r="F3" i="11"/>
  <c r="G3" i="11"/>
  <c r="E4" i="11"/>
  <c r="F4" i="11"/>
  <c r="G4" i="11"/>
  <c r="G2" i="11"/>
  <c r="F2" i="11"/>
  <c r="E2" i="11"/>
  <c r="E18" i="10"/>
  <c r="F18" i="10" s="1"/>
  <c r="D18" i="10"/>
  <c r="G18" i="10" s="1"/>
  <c r="C18" i="10"/>
  <c r="H17" i="10"/>
  <c r="G17" i="10"/>
  <c r="F17" i="10"/>
  <c r="H16" i="10"/>
  <c r="G16" i="10"/>
  <c r="F16" i="10"/>
  <c r="H15" i="10"/>
  <c r="G15" i="10"/>
  <c r="F15" i="10"/>
  <c r="H14" i="10"/>
  <c r="G14" i="10"/>
  <c r="F14" i="10"/>
  <c r="H13" i="10"/>
  <c r="G13" i="10"/>
  <c r="F13" i="10"/>
  <c r="H12" i="10"/>
  <c r="G12" i="10"/>
  <c r="F12" i="10"/>
  <c r="H11" i="10"/>
  <c r="G11" i="10"/>
  <c r="F11" i="10"/>
  <c r="H10" i="10"/>
  <c r="G10" i="10"/>
  <c r="F10" i="10"/>
  <c r="H9" i="10"/>
  <c r="G9" i="10"/>
  <c r="F9" i="10"/>
  <c r="H8" i="10"/>
  <c r="G8" i="10"/>
  <c r="F8" i="10"/>
  <c r="H7" i="10"/>
  <c r="G7" i="10"/>
  <c r="F7" i="10"/>
  <c r="H6" i="10"/>
  <c r="G6" i="10"/>
  <c r="F6" i="10"/>
  <c r="H5" i="10"/>
  <c r="G5" i="10"/>
  <c r="F5" i="10"/>
  <c r="H4" i="10"/>
  <c r="G4" i="10"/>
  <c r="F4" i="10"/>
  <c r="H3" i="10"/>
  <c r="G3" i="10"/>
  <c r="F3" i="10"/>
  <c r="H2" i="10"/>
  <c r="G2" i="10"/>
  <c r="F2" i="10"/>
  <c r="E18" i="9"/>
  <c r="D18" i="9"/>
  <c r="C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F3" i="8"/>
  <c r="G3" i="8"/>
  <c r="H3" i="8"/>
  <c r="F4" i="8"/>
  <c r="G4" i="8"/>
  <c r="H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F14" i="8"/>
  <c r="G14" i="8"/>
  <c r="H14" i="8"/>
  <c r="F15" i="8"/>
  <c r="G15" i="8"/>
  <c r="H15" i="8"/>
  <c r="F16" i="8"/>
  <c r="G16" i="8"/>
  <c r="H16" i="8"/>
  <c r="F17" i="8"/>
  <c r="G17" i="8"/>
  <c r="H17" i="8"/>
  <c r="H2" i="8"/>
  <c r="G2" i="8"/>
  <c r="F2" i="8"/>
  <c r="E18" i="8"/>
  <c r="D18" i="8"/>
  <c r="C18" i="8"/>
  <c r="F18" i="9" l="1"/>
  <c r="H18" i="8"/>
  <c r="F18" i="8"/>
  <c r="G18" i="8"/>
  <c r="H18" i="10"/>
  <c r="H18" i="9"/>
  <c r="G18" i="9"/>
</calcChain>
</file>

<file path=xl/sharedStrings.xml><?xml version="1.0" encoding="utf-8"?>
<sst xmlns="http://schemas.openxmlformats.org/spreadsheetml/2006/main" count="154" uniqueCount="33">
  <si>
    <t>COUNTY</t>
  </si>
  <si>
    <t>DEM</t>
  </si>
  <si>
    <t>REP</t>
  </si>
  <si>
    <t>TOWN</t>
  </si>
  <si>
    <t>TOTAL</t>
  </si>
  <si>
    <t>MORRIS</t>
  </si>
  <si>
    <t>SOMERSET</t>
  </si>
  <si>
    <t>UNION</t>
  </si>
  <si>
    <t>DEM %</t>
  </si>
  <si>
    <t>REP %</t>
  </si>
  <si>
    <t>MARGIN</t>
  </si>
  <si>
    <t>LONG HILL TWP</t>
  </si>
  <si>
    <t>BERNARDS TWP</t>
  </si>
  <si>
    <t>FAR HILLS BORO</t>
  </si>
  <si>
    <t>WARREN TWP</t>
  </si>
  <si>
    <t>WATCHUNG BORO</t>
  </si>
  <si>
    <t>BERKELEY HEIGHTS TWP</t>
  </si>
  <si>
    <t>CRANFORD TWP</t>
  </si>
  <si>
    <t>GARWOOD BORO</t>
  </si>
  <si>
    <t>KENILWORTH BORO</t>
  </si>
  <si>
    <t>MOUNTAINSIDE BORO</t>
  </si>
  <si>
    <t>NEW PROVIDENCE BORO</t>
  </si>
  <si>
    <t>SPRINGFIELD TWP</t>
  </si>
  <si>
    <t>SUMMIT CITY</t>
  </si>
  <si>
    <t>WESTFIELD TOWN</t>
  </si>
  <si>
    <t>Row Labels</t>
  </si>
  <si>
    <t>Grand Total</t>
  </si>
  <si>
    <t>Sum of DEM</t>
  </si>
  <si>
    <t>Sum of REP</t>
  </si>
  <si>
    <t>Sum of TOTAL</t>
  </si>
  <si>
    <t>% POP</t>
  </si>
  <si>
    <t>CHATHAM BORO</t>
  </si>
  <si>
    <t>ROSELLE PARK 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</si>
</sst>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2" applyNumberFormat="1" applyFont="1"/>
  </cellXfs>
  <cellStyles count="3">
    <cellStyle name="Normal" xfId="0" builtinId="0"/>
    <cellStyle name="Normal 2" xfId="1" xr:uid="{EB946DBB-9CFB-423F-A24A-5D854DC05B1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han Chen" refreshedDate="43975.879198726849" createdVersion="6" refreshedVersion="6" minRefreshableVersion="3" recordCount="16" xr:uid="{F8D92CFA-7DEC-4048-86C3-0BC8865F1202}">
  <cacheSource type="worksheet">
    <worksheetSource ref="A1:E17" sheet="LD21 2016"/>
  </cacheSource>
  <cacheFields count="5">
    <cacheField name="COUNTY" numFmtId="0">
      <sharedItems count="3">
        <s v="MORRIS"/>
        <s v="SOMERSET"/>
        <s v="UNION"/>
      </sharedItems>
    </cacheField>
    <cacheField name="TOWN" numFmtId="0">
      <sharedItems/>
    </cacheField>
    <cacheField name="DEM" numFmtId="0">
      <sharedItems containsSemiMixedTypes="0" containsString="0" containsNumber="1" minValue="224" maxValue="9954"/>
    </cacheField>
    <cacheField name="REP" numFmtId="0">
      <sharedItems containsSemiMixedTypes="0" containsString="0" containsNumber="1" minValue="313" maxValue="6795"/>
    </cacheField>
    <cacheField name="TOTAL" numFmtId="0">
      <sharedItems containsSemiMixedTypes="0" containsString="0" containsNumber="1" minValue="551" maxValue="163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han Chen" refreshedDate="43975.879404513886" createdVersion="6" refreshedVersion="6" minRefreshableVersion="3" recordCount="16" xr:uid="{229D71E2-DBE0-41C1-96BD-D317F0CC2F9B}">
  <cacheSource type="worksheet">
    <worksheetSource ref="A1:E17" sheet="LD21 2017"/>
  </cacheSource>
  <cacheFields count="5">
    <cacheField name="COUNTY" numFmtId="0">
      <sharedItems count="3">
        <s v="MORRIS"/>
        <s v="SOMERSET"/>
        <s v="UNION"/>
      </sharedItems>
    </cacheField>
    <cacheField name="TOWN" numFmtId="0">
      <sharedItems/>
    </cacheField>
    <cacheField name="DEM" numFmtId="3">
      <sharedItems containsSemiMixedTypes="0" containsString="0" containsNumber="1" containsInteger="1" minValue="93" maxValue="5658"/>
    </cacheField>
    <cacheField name="REP" numFmtId="3">
      <sharedItems containsSemiMixedTypes="0" containsString="0" containsNumber="1" containsInteger="1" minValue="237" maxValue="5818"/>
    </cacheField>
    <cacheField name="TOTAL" numFmtId="3">
      <sharedItems containsSemiMixedTypes="0" containsString="0" containsNumber="1" containsInteger="1" minValue="330" maxValue="114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han Chen" refreshedDate="43975.879618749997" createdVersion="6" refreshedVersion="6" minRefreshableVersion="3" recordCount="16" xr:uid="{C422B4D3-5DF2-411A-891D-16A7BC333286}">
  <cacheSource type="worksheet">
    <worksheetSource ref="A1:E17" sheet="LD21 2018"/>
  </cacheSource>
  <cacheFields count="5">
    <cacheField name="COUNTY" numFmtId="0">
      <sharedItems count="3">
        <s v="MORRIS"/>
        <s v="SOMERSET"/>
        <s v="UNION"/>
      </sharedItems>
    </cacheField>
    <cacheField name="TOWN" numFmtId="0">
      <sharedItems/>
    </cacheField>
    <cacheField name="DEM" numFmtId="0">
      <sharedItems containsSemiMixedTypes="0" containsString="0" containsNumber="1" containsInteger="1" minValue="211" maxValue="9307"/>
    </cacheField>
    <cacheField name="REP" numFmtId="0">
      <sharedItems containsSemiMixedTypes="0" containsString="0" containsNumber="1" containsInteger="1" minValue="269" maxValue="6283"/>
    </cacheField>
    <cacheField name="TOTAL" numFmtId="0">
      <sharedItems containsSemiMixedTypes="0" containsString="0" containsNumber="1" containsInteger="1" minValue="489" maxValue="148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CHATHAM BORO"/>
    <n v="2707"/>
    <n v="1806"/>
    <n v="4714"/>
  </r>
  <r>
    <x v="0"/>
    <s v="LONG HILL TWP"/>
    <n v="2173.1635166942724"/>
    <n v="2481.1414695309213"/>
    <n v="4852.6757319020307"/>
  </r>
  <r>
    <x v="1"/>
    <s v="BERNARDS TWP"/>
    <n v="6912"/>
    <n v="6795"/>
    <n v="14225"/>
  </r>
  <r>
    <x v="1"/>
    <s v="FAR HILLS BORO"/>
    <n v="224"/>
    <n v="313"/>
    <n v="551"/>
  </r>
  <r>
    <x v="1"/>
    <s v="WARREN TWP"/>
    <n v="3656"/>
    <n v="4483"/>
    <n v="8444"/>
  </r>
  <r>
    <x v="1"/>
    <s v="WATCHUNG BORO"/>
    <n v="1551"/>
    <n v="1523"/>
    <n v="3191"/>
  </r>
  <r>
    <x v="2"/>
    <s v="BERKELEY HEIGHTS TWP"/>
    <n v="3482"/>
    <n v="3359"/>
    <n v="7111"/>
  </r>
  <r>
    <x v="2"/>
    <s v="CRANFORD TWP"/>
    <n v="7057"/>
    <n v="5559"/>
    <n v="13125"/>
  </r>
  <r>
    <x v="2"/>
    <s v="GARWOOD BORO"/>
    <n v="1026"/>
    <n v="1130"/>
    <n v="2258"/>
  </r>
  <r>
    <x v="2"/>
    <s v="KENILWORTH BORO"/>
    <n v="1491"/>
    <n v="2146"/>
    <n v="3751"/>
  </r>
  <r>
    <x v="2"/>
    <s v="MOUNTAINSIDE BORO"/>
    <n v="1641"/>
    <n v="2094"/>
    <n v="3853"/>
  </r>
  <r>
    <x v="2"/>
    <s v="NEW PROVIDENCE BORO"/>
    <n v="3500"/>
    <n v="2731"/>
    <n v="6523"/>
  </r>
  <r>
    <x v="2"/>
    <s v="ROSELLE PARK BORO"/>
    <n v="3166"/>
    <n v="2278"/>
    <n v="5630"/>
  </r>
  <r>
    <x v="2"/>
    <s v="SPRINGFIELD TWP"/>
    <n v="4801"/>
    <n v="3241"/>
    <n v="8296"/>
  </r>
  <r>
    <x v="2"/>
    <s v="SUMMIT CITY"/>
    <n v="6725"/>
    <n v="3535"/>
    <n v="10739"/>
  </r>
  <r>
    <x v="2"/>
    <s v="WESTFIELD TOWN"/>
    <n v="9954"/>
    <n v="5824"/>
    <n v="163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CHATHAM BORO"/>
    <n v="1293"/>
    <n v="1509"/>
    <n v="2802"/>
  </r>
  <r>
    <x v="0"/>
    <s v="LONG HILL TWP"/>
    <n v="1100"/>
    <n v="1912"/>
    <n v="3012"/>
  </r>
  <r>
    <x v="1"/>
    <s v="BERNARDS TWP"/>
    <n v="3398"/>
    <n v="5206"/>
    <n v="8604"/>
  </r>
  <r>
    <x v="1"/>
    <s v="FAR HILLS BORO"/>
    <n v="93"/>
    <n v="237"/>
    <n v="330"/>
  </r>
  <r>
    <x v="1"/>
    <s v="WARREN TWP"/>
    <n v="1562"/>
    <n v="2958"/>
    <n v="4520"/>
  </r>
  <r>
    <x v="1"/>
    <s v="WATCHUNG BORO"/>
    <n v="696"/>
    <n v="1102"/>
    <n v="1798"/>
  </r>
  <r>
    <x v="2"/>
    <s v="BERKELEY HEIGHTS TWP"/>
    <n v="1867"/>
    <n v="2407"/>
    <n v="4274"/>
  </r>
  <r>
    <x v="2"/>
    <s v="CRANFORD TWP"/>
    <n v="3811"/>
    <n v="4179"/>
    <n v="7990"/>
  </r>
  <r>
    <x v="2"/>
    <s v="GARWOOD BORO"/>
    <n v="632"/>
    <n v="727"/>
    <n v="1359"/>
  </r>
  <r>
    <x v="2"/>
    <s v="KENILWORTH BORO"/>
    <n v="812"/>
    <n v="1089"/>
    <n v="1901"/>
  </r>
  <r>
    <x v="2"/>
    <s v="MOUNTAINSIDE BORO"/>
    <n v="890"/>
    <n v="1591"/>
    <n v="2481"/>
  </r>
  <r>
    <x v="2"/>
    <s v="NEW PROVIDENCE BORO"/>
    <n v="1712"/>
    <n v="2227"/>
    <n v="3939"/>
  </r>
  <r>
    <x v="2"/>
    <s v="ROSELLE PARK BORO"/>
    <n v="1548"/>
    <n v="1345"/>
    <n v="2893"/>
  </r>
  <r>
    <x v="2"/>
    <s v="SPRINGFIELD TWP"/>
    <n v="2479"/>
    <n v="2092"/>
    <n v="4571"/>
  </r>
  <r>
    <x v="2"/>
    <s v="SUMMIT CITY"/>
    <n v="3572"/>
    <n v="3180"/>
    <n v="6752"/>
  </r>
  <r>
    <x v="2"/>
    <s v="WESTFIELD TOWN"/>
    <n v="5658"/>
    <n v="5818"/>
    <n v="1147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CHATHAM BORO"/>
    <n v="2737"/>
    <n v="1614"/>
    <n v="4374"/>
  </r>
  <r>
    <x v="0"/>
    <s v="LONG HILL TWP"/>
    <n v="2055"/>
    <n v="2228"/>
    <n v="4335"/>
  </r>
  <r>
    <x v="1"/>
    <s v="BERNARDS TWP"/>
    <n v="6376"/>
    <n v="6283"/>
    <n v="12808"/>
  </r>
  <r>
    <x v="1"/>
    <s v="FAR HILLS BORO"/>
    <n v="211"/>
    <n v="269"/>
    <n v="489"/>
  </r>
  <r>
    <x v="1"/>
    <s v="WARREN TWP"/>
    <n v="3390"/>
    <n v="3958"/>
    <n v="7440"/>
  </r>
  <r>
    <x v="1"/>
    <s v="WATCHUNG BORO"/>
    <n v="1488"/>
    <n v="1474"/>
    <n v="3001"/>
  </r>
  <r>
    <x v="2"/>
    <s v="BERKELEY HEIGHTS TWP"/>
    <n v="3333"/>
    <n v="3106"/>
    <n v="6513"/>
  </r>
  <r>
    <x v="2"/>
    <s v="CRANFORD TWP"/>
    <n v="6744"/>
    <n v="4746"/>
    <n v="11620"/>
  </r>
  <r>
    <x v="2"/>
    <s v="GARWOOD BORO"/>
    <n v="1069"/>
    <n v="872"/>
    <n v="1986"/>
  </r>
  <r>
    <x v="2"/>
    <s v="KENILWORTH BORO"/>
    <n v="1287"/>
    <n v="1513"/>
    <n v="2854"/>
  </r>
  <r>
    <x v="2"/>
    <s v="MOUNTAINSIDE BORO"/>
    <n v="1582"/>
    <n v="1939"/>
    <n v="3546"/>
  </r>
  <r>
    <x v="2"/>
    <s v="NEW PROVIDENCE BORO"/>
    <n v="3202"/>
    <n v="2626"/>
    <n v="5903"/>
  </r>
  <r>
    <x v="2"/>
    <s v="ROSELLE PARK BORO"/>
    <n v="2608"/>
    <n v="1433"/>
    <n v="4186"/>
  </r>
  <r>
    <x v="2"/>
    <s v="SPRINGFIELD TWP"/>
    <n v="4396"/>
    <n v="2674"/>
    <n v="7168"/>
  </r>
  <r>
    <x v="2"/>
    <s v="SUMMIT CITY"/>
    <n v="6220"/>
    <n v="3748"/>
    <n v="10062"/>
  </r>
  <r>
    <x v="2"/>
    <s v="WESTFIELD TOWN"/>
    <n v="9307"/>
    <n v="5362"/>
    <n v="148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EB1F3-3DAF-4EAC-95DB-B5C02723CE4F}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D17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M" fld="2" baseField="0" baseItem="0"/>
    <dataField name="Sum of REP" fld="3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283D1-CDF2-45E7-83AB-175ED751D545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D11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dataField="1" numFmtId="3" showAll="0"/>
    <pivotField dataField="1" numFmtId="3" showAll="0"/>
    <pivotField dataField="1" numFmtId="3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M" fld="2" baseField="0" baseItem="0"/>
    <dataField name="Sum of REP" fld="3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E54A0-D4E4-4041-A16C-6240BA062FEE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5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M" fld="2" baseField="0" baseItem="0"/>
    <dataField name="Sum of REP" fld="3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1B4-1165-4DBC-AB7B-20B7DE797733}">
  <dimension ref="A1:H18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 t="s">
        <v>5</v>
      </c>
      <c r="B2" t="s">
        <v>31</v>
      </c>
      <c r="C2">
        <v>2707</v>
      </c>
      <c r="D2">
        <v>1806</v>
      </c>
      <c r="E2">
        <v>4714</v>
      </c>
      <c r="F2" s="7">
        <f>C2/E2</f>
        <v>0.57424692405600342</v>
      </c>
      <c r="G2" s="7">
        <f>D2/E2</f>
        <v>0.38311412812897749</v>
      </c>
      <c r="H2" s="7">
        <f>(C2-D2)/E2</f>
        <v>0.19113279592702587</v>
      </c>
    </row>
    <row r="3" spans="1:8" x14ac:dyDescent="0.3">
      <c r="A3" t="s">
        <v>5</v>
      </c>
      <c r="B3" t="s">
        <v>11</v>
      </c>
      <c r="C3" s="1">
        <v>2173.1635166942724</v>
      </c>
      <c r="D3" s="1">
        <v>2481.1414695309213</v>
      </c>
      <c r="E3">
        <v>4852.6757319020307</v>
      </c>
      <c r="F3" s="7">
        <f t="shared" ref="F3:F18" si="0">C3/E3</f>
        <v>0.44782788646017563</v>
      </c>
      <c r="G3" s="7">
        <f t="shared" ref="G3:G18" si="1">D3/E3</f>
        <v>0.51129348149508957</v>
      </c>
      <c r="H3" s="7">
        <f t="shared" ref="H3:H18" si="2">(C3-D3)/E3</f>
        <v>-6.3465595034913946E-2</v>
      </c>
    </row>
    <row r="4" spans="1:8" x14ac:dyDescent="0.3">
      <c r="A4" t="s">
        <v>6</v>
      </c>
      <c r="B4" t="s">
        <v>12</v>
      </c>
      <c r="C4" s="1">
        <v>6912</v>
      </c>
      <c r="D4" s="1">
        <v>6795</v>
      </c>
      <c r="E4">
        <v>14225</v>
      </c>
      <c r="F4" s="7">
        <f t="shared" si="0"/>
        <v>0.48590509666080844</v>
      </c>
      <c r="G4" s="7">
        <f t="shared" si="1"/>
        <v>0.47768014059753955</v>
      </c>
      <c r="H4" s="7">
        <f t="shared" si="2"/>
        <v>8.2249560632688921E-3</v>
      </c>
    </row>
    <row r="5" spans="1:8" x14ac:dyDescent="0.3">
      <c r="A5" t="s">
        <v>6</v>
      </c>
      <c r="B5" t="s">
        <v>13</v>
      </c>
      <c r="C5">
        <v>224</v>
      </c>
      <c r="D5">
        <v>313</v>
      </c>
      <c r="E5">
        <v>551</v>
      </c>
      <c r="F5" s="7">
        <f t="shared" si="0"/>
        <v>0.40653357531760437</v>
      </c>
      <c r="G5" s="7">
        <f t="shared" si="1"/>
        <v>0.56805807622504534</v>
      </c>
      <c r="H5" s="7">
        <f t="shared" si="2"/>
        <v>-0.16152450090744103</v>
      </c>
    </row>
    <row r="6" spans="1:8" x14ac:dyDescent="0.3">
      <c r="A6" t="s">
        <v>6</v>
      </c>
      <c r="B6" t="s">
        <v>14</v>
      </c>
      <c r="C6" s="1">
        <v>3656</v>
      </c>
      <c r="D6" s="1">
        <v>4483</v>
      </c>
      <c r="E6">
        <v>8444</v>
      </c>
      <c r="F6" s="7">
        <f t="shared" si="0"/>
        <v>0.43297015632401703</v>
      </c>
      <c r="G6" s="7">
        <f t="shared" si="1"/>
        <v>0.53090952155376603</v>
      </c>
      <c r="H6" s="7">
        <f t="shared" si="2"/>
        <v>-9.7939365229748929E-2</v>
      </c>
    </row>
    <row r="7" spans="1:8" x14ac:dyDescent="0.3">
      <c r="A7" t="s">
        <v>6</v>
      </c>
      <c r="B7" t="s">
        <v>15</v>
      </c>
      <c r="C7" s="1">
        <v>1551</v>
      </c>
      <c r="D7" s="1">
        <v>1523</v>
      </c>
      <c r="E7">
        <v>3191</v>
      </c>
      <c r="F7" s="7">
        <f t="shared" si="0"/>
        <v>0.48605452836101537</v>
      </c>
      <c r="G7" s="7">
        <f t="shared" si="1"/>
        <v>0.47727984957693514</v>
      </c>
      <c r="H7" s="7">
        <f t="shared" si="2"/>
        <v>8.7746787840802254E-3</v>
      </c>
    </row>
    <row r="8" spans="1:8" x14ac:dyDescent="0.3">
      <c r="A8" t="s">
        <v>7</v>
      </c>
      <c r="B8" t="s">
        <v>16</v>
      </c>
      <c r="C8" s="1">
        <v>3482</v>
      </c>
      <c r="D8" s="1">
        <v>3359</v>
      </c>
      <c r="E8">
        <v>7111</v>
      </c>
      <c r="F8" s="7">
        <f t="shared" si="0"/>
        <v>0.48966390099845308</v>
      </c>
      <c r="G8" s="7">
        <f t="shared" si="1"/>
        <v>0.47236675573055831</v>
      </c>
      <c r="H8" s="7">
        <f t="shared" si="2"/>
        <v>1.729714526789481E-2</v>
      </c>
    </row>
    <row r="9" spans="1:8" x14ac:dyDescent="0.3">
      <c r="A9" t="s">
        <v>7</v>
      </c>
      <c r="B9" t="s">
        <v>17</v>
      </c>
      <c r="C9" s="1">
        <v>7057</v>
      </c>
      <c r="D9" s="1">
        <v>5559</v>
      </c>
      <c r="E9">
        <v>13125</v>
      </c>
      <c r="F9" s="7">
        <f t="shared" si="0"/>
        <v>0.53767619047619053</v>
      </c>
      <c r="G9" s="7">
        <f t="shared" si="1"/>
        <v>0.42354285714285717</v>
      </c>
      <c r="H9" s="7">
        <f t="shared" si="2"/>
        <v>0.11413333333333334</v>
      </c>
    </row>
    <row r="10" spans="1:8" x14ac:dyDescent="0.3">
      <c r="A10" t="s">
        <v>7</v>
      </c>
      <c r="B10" t="s">
        <v>18</v>
      </c>
      <c r="C10" s="1">
        <v>1026</v>
      </c>
      <c r="D10" s="1">
        <v>1130</v>
      </c>
      <c r="E10">
        <v>2258</v>
      </c>
      <c r="F10" s="7">
        <f t="shared" si="0"/>
        <v>0.45438441098317095</v>
      </c>
      <c r="G10" s="7">
        <f t="shared" si="1"/>
        <v>0.50044286979627994</v>
      </c>
      <c r="H10" s="7">
        <f t="shared" si="2"/>
        <v>-4.6058458813108945E-2</v>
      </c>
    </row>
    <row r="11" spans="1:8" x14ac:dyDescent="0.3">
      <c r="A11" t="s">
        <v>7</v>
      </c>
      <c r="B11" t="s">
        <v>19</v>
      </c>
      <c r="C11" s="1">
        <v>1491</v>
      </c>
      <c r="D11" s="1">
        <v>2146</v>
      </c>
      <c r="E11">
        <v>3751</v>
      </c>
      <c r="F11" s="7">
        <f t="shared" si="0"/>
        <v>0.39749400159957343</v>
      </c>
      <c r="G11" s="7">
        <f t="shared" si="1"/>
        <v>0.57211410290589171</v>
      </c>
      <c r="H11" s="7">
        <f t="shared" si="2"/>
        <v>-0.1746201013063183</v>
      </c>
    </row>
    <row r="12" spans="1:8" x14ac:dyDescent="0.3">
      <c r="A12" t="s">
        <v>7</v>
      </c>
      <c r="B12" t="s">
        <v>20</v>
      </c>
      <c r="C12" s="1">
        <v>1641</v>
      </c>
      <c r="D12" s="1">
        <v>2094</v>
      </c>
      <c r="E12">
        <v>3853</v>
      </c>
      <c r="F12" s="7">
        <f t="shared" si="0"/>
        <v>0.42590189462756295</v>
      </c>
      <c r="G12" s="7">
        <f t="shared" si="1"/>
        <v>0.54347261873864516</v>
      </c>
      <c r="H12" s="7">
        <f t="shared" si="2"/>
        <v>-0.11757072411108227</v>
      </c>
    </row>
    <row r="13" spans="1:8" x14ac:dyDescent="0.3">
      <c r="A13" t="s">
        <v>7</v>
      </c>
      <c r="B13" t="s">
        <v>21</v>
      </c>
      <c r="C13" s="1">
        <v>3500</v>
      </c>
      <c r="D13" s="1">
        <v>2731</v>
      </c>
      <c r="E13">
        <v>6523</v>
      </c>
      <c r="F13" s="7">
        <f t="shared" si="0"/>
        <v>0.53656293116664111</v>
      </c>
      <c r="G13" s="7">
        <f t="shared" si="1"/>
        <v>0.4186723900045991</v>
      </c>
      <c r="H13" s="7">
        <f t="shared" si="2"/>
        <v>0.11789054116204201</v>
      </c>
    </row>
    <row r="14" spans="1:8" x14ac:dyDescent="0.3">
      <c r="A14" t="s">
        <v>7</v>
      </c>
      <c r="B14" t="s">
        <v>32</v>
      </c>
      <c r="C14" s="1">
        <v>3166</v>
      </c>
      <c r="D14" s="1">
        <v>2278</v>
      </c>
      <c r="E14">
        <v>5630</v>
      </c>
      <c r="F14" s="7">
        <f t="shared" si="0"/>
        <v>0.56234458259325049</v>
      </c>
      <c r="G14" s="7">
        <f t="shared" si="1"/>
        <v>0.40461811722912966</v>
      </c>
      <c r="H14" s="7">
        <f t="shared" si="2"/>
        <v>0.15772646536412077</v>
      </c>
    </row>
    <row r="15" spans="1:8" x14ac:dyDescent="0.3">
      <c r="A15" t="s">
        <v>7</v>
      </c>
      <c r="B15" t="s">
        <v>22</v>
      </c>
      <c r="C15" s="1">
        <v>4801</v>
      </c>
      <c r="D15" s="1">
        <v>3241</v>
      </c>
      <c r="E15">
        <v>8296</v>
      </c>
      <c r="F15" s="7">
        <f t="shared" si="0"/>
        <v>0.57871263259402117</v>
      </c>
      <c r="G15" s="7">
        <f t="shared" si="1"/>
        <v>0.39067020250723239</v>
      </c>
      <c r="H15" s="7">
        <f t="shared" si="2"/>
        <v>0.18804243008678881</v>
      </c>
    </row>
    <row r="16" spans="1:8" x14ac:dyDescent="0.3">
      <c r="A16" t="s">
        <v>7</v>
      </c>
      <c r="B16" t="s">
        <v>23</v>
      </c>
      <c r="C16" s="1">
        <v>6725</v>
      </c>
      <c r="D16" s="1">
        <v>3535</v>
      </c>
      <c r="E16">
        <v>10739</v>
      </c>
      <c r="F16" s="7">
        <f t="shared" si="0"/>
        <v>0.62622218083620451</v>
      </c>
      <c r="G16" s="7">
        <f t="shared" si="1"/>
        <v>0.32917403855107552</v>
      </c>
      <c r="H16" s="7">
        <f t="shared" si="2"/>
        <v>0.29704814228512899</v>
      </c>
    </row>
    <row r="17" spans="1:8" x14ac:dyDescent="0.3">
      <c r="A17" t="s">
        <v>7</v>
      </c>
      <c r="B17" t="s">
        <v>24</v>
      </c>
      <c r="C17" s="1">
        <v>9954</v>
      </c>
      <c r="D17" s="1">
        <v>5824</v>
      </c>
      <c r="E17">
        <v>16343</v>
      </c>
      <c r="F17" s="7">
        <f t="shared" si="0"/>
        <v>0.60906810255155108</v>
      </c>
      <c r="G17" s="7">
        <f t="shared" si="1"/>
        <v>0.35636052132411428</v>
      </c>
      <c r="H17" s="7">
        <f t="shared" si="2"/>
        <v>0.25270758122743681</v>
      </c>
    </row>
    <row r="18" spans="1:8" x14ac:dyDescent="0.3">
      <c r="A18" t="s">
        <v>4</v>
      </c>
      <c r="B18" t="s">
        <v>4</v>
      </c>
      <c r="C18">
        <f>SUM(C2:C17)</f>
        <v>60066.163516694272</v>
      </c>
      <c r="D18">
        <f>SUM(D2:D17)</f>
        <v>49298.141469530921</v>
      </c>
      <c r="E18">
        <f>SUM(E2:E17)</f>
        <v>113606.67573190204</v>
      </c>
      <c r="F18" s="7">
        <f t="shared" si="0"/>
        <v>0.52872036902517172</v>
      </c>
      <c r="G18" s="7">
        <f t="shared" si="1"/>
        <v>0.43393701252088873</v>
      </c>
      <c r="H18" s="7">
        <f t="shared" si="2"/>
        <v>9.4783356504283031E-2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9BFB-F326-40EB-87CB-D96B3B7A40D8}">
  <dimension ref="A1:H18"/>
  <sheetViews>
    <sheetView workbookViewId="0">
      <selection sqref="A1:E17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 t="s">
        <v>5</v>
      </c>
      <c r="B2" t="s">
        <v>31</v>
      </c>
      <c r="C2" s="3">
        <v>1293</v>
      </c>
      <c r="D2" s="3">
        <v>1509</v>
      </c>
      <c r="E2" s="3">
        <v>2802</v>
      </c>
      <c r="F2" s="7">
        <f>C2/E2</f>
        <v>0.4614561027837259</v>
      </c>
      <c r="G2" s="7">
        <f>D2/E2</f>
        <v>0.53854389721627405</v>
      </c>
      <c r="H2" s="7">
        <f>(C2-D2)/E2</f>
        <v>-7.7087794432548179E-2</v>
      </c>
    </row>
    <row r="3" spans="1:8" x14ac:dyDescent="0.3">
      <c r="A3" t="s">
        <v>5</v>
      </c>
      <c r="B3" t="s">
        <v>11</v>
      </c>
      <c r="C3" s="3">
        <v>1100</v>
      </c>
      <c r="D3" s="3">
        <v>1912</v>
      </c>
      <c r="E3" s="3">
        <v>3012</v>
      </c>
      <c r="F3" s="7">
        <f t="shared" ref="F3:F18" si="0">C3/E3</f>
        <v>0.3652058432934927</v>
      </c>
      <c r="G3" s="7">
        <f t="shared" ref="G3:G18" si="1">D3/E3</f>
        <v>0.6347941567065073</v>
      </c>
      <c r="H3" s="7">
        <f t="shared" ref="H3:H18" si="2">(C3-D3)/E3</f>
        <v>-0.26958831341301459</v>
      </c>
    </row>
    <row r="4" spans="1:8" x14ac:dyDescent="0.3">
      <c r="A4" t="s">
        <v>6</v>
      </c>
      <c r="B4" t="s">
        <v>12</v>
      </c>
      <c r="C4" s="3">
        <v>3398</v>
      </c>
      <c r="D4" s="3">
        <v>5206</v>
      </c>
      <c r="E4" s="3">
        <v>8604</v>
      </c>
      <c r="F4" s="7">
        <f t="shared" si="0"/>
        <v>0.39493258949325893</v>
      </c>
      <c r="G4" s="7">
        <f t="shared" si="1"/>
        <v>0.60506741050674107</v>
      </c>
      <c r="H4" s="7">
        <f t="shared" si="2"/>
        <v>-0.2101348210134821</v>
      </c>
    </row>
    <row r="5" spans="1:8" x14ac:dyDescent="0.3">
      <c r="A5" t="s">
        <v>6</v>
      </c>
      <c r="B5" t="s">
        <v>13</v>
      </c>
      <c r="C5" s="3">
        <v>93</v>
      </c>
      <c r="D5" s="3">
        <v>237</v>
      </c>
      <c r="E5" s="3">
        <v>330</v>
      </c>
      <c r="F5" s="7">
        <f t="shared" si="0"/>
        <v>0.2818181818181818</v>
      </c>
      <c r="G5" s="7">
        <f t="shared" si="1"/>
        <v>0.71818181818181814</v>
      </c>
      <c r="H5" s="7">
        <f t="shared" si="2"/>
        <v>-0.43636363636363634</v>
      </c>
    </row>
    <row r="6" spans="1:8" x14ac:dyDescent="0.3">
      <c r="A6" t="s">
        <v>6</v>
      </c>
      <c r="B6" t="s">
        <v>14</v>
      </c>
      <c r="C6" s="3">
        <v>1562</v>
      </c>
      <c r="D6" s="3">
        <v>2958</v>
      </c>
      <c r="E6" s="3">
        <v>4520</v>
      </c>
      <c r="F6" s="7">
        <f t="shared" si="0"/>
        <v>0.34557522123893808</v>
      </c>
      <c r="G6" s="7">
        <f t="shared" si="1"/>
        <v>0.65442477876106198</v>
      </c>
      <c r="H6" s="7">
        <f t="shared" si="2"/>
        <v>-0.3088495575221239</v>
      </c>
    </row>
    <row r="7" spans="1:8" x14ac:dyDescent="0.3">
      <c r="A7" t="s">
        <v>6</v>
      </c>
      <c r="B7" t="s">
        <v>15</v>
      </c>
      <c r="C7" s="3">
        <v>696</v>
      </c>
      <c r="D7" s="3">
        <v>1102</v>
      </c>
      <c r="E7" s="3">
        <v>1798</v>
      </c>
      <c r="F7" s="7">
        <f t="shared" si="0"/>
        <v>0.38709677419354838</v>
      </c>
      <c r="G7" s="7">
        <f t="shared" si="1"/>
        <v>0.61290322580645162</v>
      </c>
      <c r="H7" s="7">
        <f t="shared" si="2"/>
        <v>-0.22580645161290322</v>
      </c>
    </row>
    <row r="8" spans="1:8" x14ac:dyDescent="0.3">
      <c r="A8" t="s">
        <v>7</v>
      </c>
      <c r="B8" t="s">
        <v>16</v>
      </c>
      <c r="C8" s="3">
        <v>1867</v>
      </c>
      <c r="D8" s="3">
        <v>2407</v>
      </c>
      <c r="E8" s="3">
        <v>4274</v>
      </c>
      <c r="F8" s="7">
        <f t="shared" si="0"/>
        <v>0.4368273280299485</v>
      </c>
      <c r="G8" s="7">
        <f t="shared" si="1"/>
        <v>0.5631726719700515</v>
      </c>
      <c r="H8" s="7">
        <f t="shared" si="2"/>
        <v>-0.12634534394010294</v>
      </c>
    </row>
    <row r="9" spans="1:8" x14ac:dyDescent="0.3">
      <c r="A9" t="s">
        <v>7</v>
      </c>
      <c r="B9" t="s">
        <v>17</v>
      </c>
      <c r="C9" s="3">
        <v>3811</v>
      </c>
      <c r="D9" s="3">
        <v>4179</v>
      </c>
      <c r="E9" s="3">
        <v>7990</v>
      </c>
      <c r="F9" s="7">
        <f t="shared" si="0"/>
        <v>0.47697121401752191</v>
      </c>
      <c r="G9" s="7">
        <f t="shared" si="1"/>
        <v>0.52302878598247815</v>
      </c>
      <c r="H9" s="7">
        <f t="shared" si="2"/>
        <v>-4.6057571964956197E-2</v>
      </c>
    </row>
    <row r="10" spans="1:8" x14ac:dyDescent="0.3">
      <c r="A10" t="s">
        <v>7</v>
      </c>
      <c r="B10" t="s">
        <v>18</v>
      </c>
      <c r="C10" s="3">
        <v>632</v>
      </c>
      <c r="D10" s="3">
        <v>727</v>
      </c>
      <c r="E10" s="3">
        <v>1359</v>
      </c>
      <c r="F10" s="7">
        <f t="shared" si="0"/>
        <v>0.46504782928623989</v>
      </c>
      <c r="G10" s="7">
        <f t="shared" si="1"/>
        <v>0.53495217071376011</v>
      </c>
      <c r="H10" s="7">
        <f t="shared" si="2"/>
        <v>-6.9904341427520236E-2</v>
      </c>
    </row>
    <row r="11" spans="1:8" x14ac:dyDescent="0.3">
      <c r="A11" t="s">
        <v>7</v>
      </c>
      <c r="B11" t="s">
        <v>19</v>
      </c>
      <c r="C11" s="3">
        <v>812</v>
      </c>
      <c r="D11" s="3">
        <v>1089</v>
      </c>
      <c r="E11" s="3">
        <v>1901</v>
      </c>
      <c r="F11" s="7">
        <f t="shared" si="0"/>
        <v>0.42714360862703837</v>
      </c>
      <c r="G11" s="7">
        <f t="shared" si="1"/>
        <v>0.57285639137296163</v>
      </c>
      <c r="H11" s="7">
        <f t="shared" si="2"/>
        <v>-0.1457127827459232</v>
      </c>
    </row>
    <row r="12" spans="1:8" x14ac:dyDescent="0.3">
      <c r="A12" t="s">
        <v>7</v>
      </c>
      <c r="B12" t="s">
        <v>20</v>
      </c>
      <c r="C12" s="3">
        <v>890</v>
      </c>
      <c r="D12" s="3">
        <v>1591</v>
      </c>
      <c r="E12" s="3">
        <v>2481</v>
      </c>
      <c r="F12" s="7">
        <f t="shared" si="0"/>
        <v>0.35872632003224508</v>
      </c>
      <c r="G12" s="7">
        <f t="shared" si="1"/>
        <v>0.64127367996775497</v>
      </c>
      <c r="H12" s="7">
        <f t="shared" si="2"/>
        <v>-0.28254735993550989</v>
      </c>
    </row>
    <row r="13" spans="1:8" x14ac:dyDescent="0.3">
      <c r="A13" t="s">
        <v>7</v>
      </c>
      <c r="B13" t="s">
        <v>21</v>
      </c>
      <c r="C13" s="3">
        <v>1712</v>
      </c>
      <c r="D13" s="3">
        <v>2227</v>
      </c>
      <c r="E13" s="3">
        <v>3939</v>
      </c>
      <c r="F13" s="7">
        <f t="shared" si="0"/>
        <v>0.43462807819243465</v>
      </c>
      <c r="G13" s="7">
        <f t="shared" si="1"/>
        <v>0.56537192180756535</v>
      </c>
      <c r="H13" s="7">
        <f t="shared" si="2"/>
        <v>-0.13074384361513075</v>
      </c>
    </row>
    <row r="14" spans="1:8" x14ac:dyDescent="0.3">
      <c r="A14" t="s">
        <v>7</v>
      </c>
      <c r="B14" t="s">
        <v>32</v>
      </c>
      <c r="C14" s="3">
        <v>1548</v>
      </c>
      <c r="D14" s="3">
        <v>1345</v>
      </c>
      <c r="E14" s="3">
        <v>2893</v>
      </c>
      <c r="F14" s="7">
        <f t="shared" si="0"/>
        <v>0.53508468717594193</v>
      </c>
      <c r="G14" s="7">
        <f t="shared" si="1"/>
        <v>0.46491531282405807</v>
      </c>
      <c r="H14" s="7">
        <f t="shared" si="2"/>
        <v>7.0169374351883862E-2</v>
      </c>
    </row>
    <row r="15" spans="1:8" x14ac:dyDescent="0.3">
      <c r="A15" t="s">
        <v>7</v>
      </c>
      <c r="B15" t="s">
        <v>22</v>
      </c>
      <c r="C15" s="3">
        <v>2479</v>
      </c>
      <c r="D15" s="3">
        <v>2092</v>
      </c>
      <c r="E15" s="3">
        <v>4571</v>
      </c>
      <c r="F15" s="7">
        <f t="shared" si="0"/>
        <v>0.54233209363377821</v>
      </c>
      <c r="G15" s="7">
        <f t="shared" si="1"/>
        <v>0.45766790636622184</v>
      </c>
      <c r="H15" s="7">
        <f t="shared" si="2"/>
        <v>8.466418726755634E-2</v>
      </c>
    </row>
    <row r="16" spans="1:8" x14ac:dyDescent="0.3">
      <c r="A16" t="s">
        <v>7</v>
      </c>
      <c r="B16" t="s">
        <v>23</v>
      </c>
      <c r="C16" s="3">
        <v>3572</v>
      </c>
      <c r="D16" s="3">
        <v>3180</v>
      </c>
      <c r="E16" s="3">
        <v>6752</v>
      </c>
      <c r="F16" s="7">
        <f t="shared" si="0"/>
        <v>0.52902843601895733</v>
      </c>
      <c r="G16" s="7">
        <f t="shared" si="1"/>
        <v>0.47097156398104267</v>
      </c>
      <c r="H16" s="7">
        <f t="shared" si="2"/>
        <v>5.8056872037914695E-2</v>
      </c>
    </row>
    <row r="17" spans="1:8" x14ac:dyDescent="0.3">
      <c r="A17" t="s">
        <v>7</v>
      </c>
      <c r="B17" t="s">
        <v>24</v>
      </c>
      <c r="C17" s="3">
        <v>5658</v>
      </c>
      <c r="D17" s="3">
        <v>5818</v>
      </c>
      <c r="E17" s="3">
        <v>11476</v>
      </c>
      <c r="F17" s="7">
        <f t="shared" si="0"/>
        <v>0.49302892994074593</v>
      </c>
      <c r="G17" s="7">
        <f t="shared" si="1"/>
        <v>0.50697107005925413</v>
      </c>
      <c r="H17" s="7">
        <f t="shared" si="2"/>
        <v>-1.3942140118508192E-2</v>
      </c>
    </row>
    <row r="18" spans="1:8" x14ac:dyDescent="0.3">
      <c r="A18" t="s">
        <v>4</v>
      </c>
      <c r="B18" t="s">
        <v>4</v>
      </c>
      <c r="C18">
        <f>SUM(C2:C17)</f>
        <v>31123</v>
      </c>
      <c r="D18">
        <f>SUM(D2:D17)</f>
        <v>37579</v>
      </c>
      <c r="E18">
        <f>SUM(E2:E17)</f>
        <v>68702</v>
      </c>
      <c r="F18" s="7">
        <f t="shared" si="0"/>
        <v>0.45301446828331055</v>
      </c>
      <c r="G18" s="7">
        <f t="shared" si="1"/>
        <v>0.54698553171668951</v>
      </c>
      <c r="H18" s="7">
        <f t="shared" si="2"/>
        <v>-9.3971063433378937E-2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7935-1DB8-4D2C-9564-178B238EE494}">
  <dimension ref="A1:H18"/>
  <sheetViews>
    <sheetView workbookViewId="0">
      <selection activeCell="H22" sqref="H22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 t="s">
        <v>5</v>
      </c>
      <c r="B2" t="s">
        <v>31</v>
      </c>
      <c r="C2">
        <v>2737</v>
      </c>
      <c r="D2">
        <v>1614</v>
      </c>
      <c r="E2">
        <v>4374</v>
      </c>
      <c r="F2" s="7">
        <f>C2/E2</f>
        <v>0.62574302697759487</v>
      </c>
      <c r="G2" s="7">
        <f>D2/E2</f>
        <v>0.36899862825788754</v>
      </c>
      <c r="H2" s="7">
        <f>(C2-D2)/E2</f>
        <v>0.25674439871970733</v>
      </c>
    </row>
    <row r="3" spans="1:8" x14ac:dyDescent="0.3">
      <c r="A3" t="s">
        <v>5</v>
      </c>
      <c r="B3" t="s">
        <v>11</v>
      </c>
      <c r="C3" s="2">
        <v>2055</v>
      </c>
      <c r="D3" s="2">
        <v>2228</v>
      </c>
      <c r="E3" s="2">
        <v>4335</v>
      </c>
      <c r="F3" s="7">
        <f t="shared" ref="F3:F18" si="0">C3/E3</f>
        <v>0.47404844290657439</v>
      </c>
      <c r="G3" s="7">
        <f t="shared" ref="G3:G18" si="1">D3/E3</f>
        <v>0.51395617070357558</v>
      </c>
      <c r="H3" s="7">
        <f t="shared" ref="H3:H18" si="2">(C3-D3)/E3</f>
        <v>-3.9907727797001157E-2</v>
      </c>
    </row>
    <row r="4" spans="1:8" x14ac:dyDescent="0.3">
      <c r="A4" t="s">
        <v>6</v>
      </c>
      <c r="B4" t="s">
        <v>12</v>
      </c>
      <c r="C4" s="2">
        <v>6376</v>
      </c>
      <c r="D4" s="2">
        <v>6283</v>
      </c>
      <c r="E4" s="2">
        <v>12808</v>
      </c>
      <c r="F4" s="7">
        <f t="shared" si="0"/>
        <v>0.49781386633354152</v>
      </c>
      <c r="G4" s="7">
        <f t="shared" si="1"/>
        <v>0.49055277951280452</v>
      </c>
      <c r="H4" s="7">
        <f t="shared" si="2"/>
        <v>7.261086820737039E-3</v>
      </c>
    </row>
    <row r="5" spans="1:8" x14ac:dyDescent="0.3">
      <c r="A5" t="s">
        <v>6</v>
      </c>
      <c r="B5" t="s">
        <v>13</v>
      </c>
      <c r="C5" s="2">
        <v>211</v>
      </c>
      <c r="D5" s="2">
        <v>269</v>
      </c>
      <c r="E5" s="2">
        <v>489</v>
      </c>
      <c r="F5" s="7">
        <f t="shared" si="0"/>
        <v>0.43149284253578735</v>
      </c>
      <c r="G5" s="7">
        <f t="shared" si="1"/>
        <v>0.55010224948875253</v>
      </c>
      <c r="H5" s="7">
        <f t="shared" si="2"/>
        <v>-0.11860940695296524</v>
      </c>
    </row>
    <row r="6" spans="1:8" x14ac:dyDescent="0.3">
      <c r="A6" t="s">
        <v>6</v>
      </c>
      <c r="B6" t="s">
        <v>14</v>
      </c>
      <c r="C6" s="2">
        <v>3390</v>
      </c>
      <c r="D6" s="2">
        <v>3958</v>
      </c>
      <c r="E6" s="2">
        <v>7440</v>
      </c>
      <c r="F6" s="7">
        <f t="shared" si="0"/>
        <v>0.45564516129032256</v>
      </c>
      <c r="G6" s="7">
        <f t="shared" si="1"/>
        <v>0.53198924731182795</v>
      </c>
      <c r="H6" s="7">
        <f t="shared" si="2"/>
        <v>-7.6344086021505372E-2</v>
      </c>
    </row>
    <row r="7" spans="1:8" x14ac:dyDescent="0.3">
      <c r="A7" t="s">
        <v>6</v>
      </c>
      <c r="B7" t="s">
        <v>15</v>
      </c>
      <c r="C7" s="2">
        <v>1488</v>
      </c>
      <c r="D7" s="2">
        <v>1474</v>
      </c>
      <c r="E7" s="2">
        <v>3001</v>
      </c>
      <c r="F7" s="7">
        <f t="shared" si="0"/>
        <v>0.49583472175941351</v>
      </c>
      <c r="G7" s="7">
        <f t="shared" si="1"/>
        <v>0.49116961012995669</v>
      </c>
      <c r="H7" s="7">
        <f t="shared" si="2"/>
        <v>4.6651116294568473E-3</v>
      </c>
    </row>
    <row r="8" spans="1:8" x14ac:dyDescent="0.3">
      <c r="A8" t="s">
        <v>7</v>
      </c>
      <c r="B8" t="s">
        <v>16</v>
      </c>
      <c r="C8" s="2">
        <v>3333</v>
      </c>
      <c r="D8" s="2">
        <v>3106</v>
      </c>
      <c r="E8" s="2">
        <v>6513</v>
      </c>
      <c r="F8" s="7">
        <f t="shared" si="0"/>
        <v>0.51174573929064948</v>
      </c>
      <c r="G8" s="7">
        <f t="shared" si="1"/>
        <v>0.47689236910793797</v>
      </c>
      <c r="H8" s="7">
        <f t="shared" si="2"/>
        <v>3.48533701827115E-2</v>
      </c>
    </row>
    <row r="9" spans="1:8" x14ac:dyDescent="0.3">
      <c r="A9" t="s">
        <v>7</v>
      </c>
      <c r="B9" t="s">
        <v>17</v>
      </c>
      <c r="C9" s="2">
        <v>6744</v>
      </c>
      <c r="D9" s="2">
        <v>4746</v>
      </c>
      <c r="E9" s="2">
        <v>11620</v>
      </c>
      <c r="F9" s="7">
        <f t="shared" si="0"/>
        <v>0.58037865748709128</v>
      </c>
      <c r="G9" s="7">
        <f t="shared" si="1"/>
        <v>0.40843373493975904</v>
      </c>
      <c r="H9" s="7">
        <f t="shared" si="2"/>
        <v>0.17194492254733218</v>
      </c>
    </row>
    <row r="10" spans="1:8" x14ac:dyDescent="0.3">
      <c r="A10" t="s">
        <v>7</v>
      </c>
      <c r="B10" t="s">
        <v>18</v>
      </c>
      <c r="C10" s="2">
        <v>1069</v>
      </c>
      <c r="D10" s="2">
        <v>872</v>
      </c>
      <c r="E10" s="2">
        <v>1986</v>
      </c>
      <c r="F10" s="7">
        <f t="shared" si="0"/>
        <v>0.53826787512588115</v>
      </c>
      <c r="G10" s="7">
        <f t="shared" si="1"/>
        <v>0.4390735146022155</v>
      </c>
      <c r="H10" s="7">
        <f t="shared" si="2"/>
        <v>9.9194360523665662E-2</v>
      </c>
    </row>
    <row r="11" spans="1:8" x14ac:dyDescent="0.3">
      <c r="A11" t="s">
        <v>7</v>
      </c>
      <c r="B11" t="s">
        <v>19</v>
      </c>
      <c r="C11" s="2">
        <v>1287</v>
      </c>
      <c r="D11" s="2">
        <v>1513</v>
      </c>
      <c r="E11" s="2">
        <v>2854</v>
      </c>
      <c r="F11" s="7">
        <f t="shared" si="0"/>
        <v>0.45094604064470917</v>
      </c>
      <c r="G11" s="7">
        <f t="shared" si="1"/>
        <v>0.53013314646110721</v>
      </c>
      <c r="H11" s="7">
        <f t="shared" si="2"/>
        <v>-7.918710581639804E-2</v>
      </c>
    </row>
    <row r="12" spans="1:8" x14ac:dyDescent="0.3">
      <c r="A12" t="s">
        <v>7</v>
      </c>
      <c r="B12" t="s">
        <v>20</v>
      </c>
      <c r="C12" s="2">
        <v>1582</v>
      </c>
      <c r="D12" s="2">
        <v>1939</v>
      </c>
      <c r="E12" s="2">
        <v>3546</v>
      </c>
      <c r="F12" s="7">
        <f t="shared" si="0"/>
        <v>0.44613649182177101</v>
      </c>
      <c r="G12" s="7">
        <f t="shared" si="1"/>
        <v>0.54681331077270168</v>
      </c>
      <c r="H12" s="7">
        <f t="shared" si="2"/>
        <v>-0.10067681895093063</v>
      </c>
    </row>
    <row r="13" spans="1:8" x14ac:dyDescent="0.3">
      <c r="A13" t="s">
        <v>7</v>
      </c>
      <c r="B13" t="s">
        <v>21</v>
      </c>
      <c r="C13" s="2">
        <v>3202</v>
      </c>
      <c r="D13" s="2">
        <v>2626</v>
      </c>
      <c r="E13" s="2">
        <v>5903</v>
      </c>
      <c r="F13" s="7">
        <f t="shared" si="0"/>
        <v>0.54243604946637303</v>
      </c>
      <c r="G13" s="7">
        <f t="shared" si="1"/>
        <v>0.44485854650177875</v>
      </c>
      <c r="H13" s="7">
        <f t="shared" si="2"/>
        <v>9.7577502964594276E-2</v>
      </c>
    </row>
    <row r="14" spans="1:8" x14ac:dyDescent="0.3">
      <c r="A14" t="s">
        <v>7</v>
      </c>
      <c r="B14" t="s">
        <v>32</v>
      </c>
      <c r="C14" s="2">
        <v>2608</v>
      </c>
      <c r="D14" s="2">
        <v>1433</v>
      </c>
      <c r="E14" s="2">
        <v>4186</v>
      </c>
      <c r="F14" s="7">
        <f t="shared" si="0"/>
        <v>0.6230291447682752</v>
      </c>
      <c r="G14" s="7">
        <f t="shared" si="1"/>
        <v>0.34233158146201625</v>
      </c>
      <c r="H14" s="7">
        <f t="shared" si="2"/>
        <v>0.28069756330625895</v>
      </c>
    </row>
    <row r="15" spans="1:8" x14ac:dyDescent="0.3">
      <c r="A15" t="s">
        <v>7</v>
      </c>
      <c r="B15" t="s">
        <v>22</v>
      </c>
      <c r="C15" s="2">
        <v>4396</v>
      </c>
      <c r="D15" s="2">
        <v>2674</v>
      </c>
      <c r="E15" s="2">
        <v>7168</v>
      </c>
      <c r="F15" s="7">
        <f t="shared" si="0"/>
        <v>0.61328125</v>
      </c>
      <c r="G15" s="7">
        <f t="shared" si="1"/>
        <v>0.373046875</v>
      </c>
      <c r="H15" s="7">
        <f t="shared" si="2"/>
        <v>0.240234375</v>
      </c>
    </row>
    <row r="16" spans="1:8" x14ac:dyDescent="0.3">
      <c r="A16" t="s">
        <v>7</v>
      </c>
      <c r="B16" t="s">
        <v>23</v>
      </c>
      <c r="C16" s="2">
        <v>6220</v>
      </c>
      <c r="D16" s="2">
        <v>3748</v>
      </c>
      <c r="E16" s="2">
        <v>10062</v>
      </c>
      <c r="F16" s="7">
        <f t="shared" si="0"/>
        <v>0.61816736235340886</v>
      </c>
      <c r="G16" s="7">
        <f t="shared" si="1"/>
        <v>0.37249055853707014</v>
      </c>
      <c r="H16" s="7">
        <f t="shared" si="2"/>
        <v>0.24567680381633869</v>
      </c>
    </row>
    <row r="17" spans="1:8" x14ac:dyDescent="0.3">
      <c r="A17" t="s">
        <v>7</v>
      </c>
      <c r="B17" t="s">
        <v>24</v>
      </c>
      <c r="C17" s="2">
        <v>9307</v>
      </c>
      <c r="D17" s="2">
        <v>5362</v>
      </c>
      <c r="E17" s="2">
        <v>14812</v>
      </c>
      <c r="F17" s="7">
        <f t="shared" si="0"/>
        <v>0.62834188495814203</v>
      </c>
      <c r="G17" s="7">
        <f t="shared" si="1"/>
        <v>0.3620037807183365</v>
      </c>
      <c r="H17" s="7">
        <f t="shared" si="2"/>
        <v>0.26633810423980558</v>
      </c>
    </row>
    <row r="18" spans="1:8" x14ac:dyDescent="0.3">
      <c r="A18" t="s">
        <v>4</v>
      </c>
      <c r="B18" t="s">
        <v>4</v>
      </c>
      <c r="C18">
        <f>SUM(C2:C17)</f>
        <v>56005</v>
      </c>
      <c r="D18">
        <f>SUM(D2:D17)</f>
        <v>43845</v>
      </c>
      <c r="E18">
        <f>SUM(E2:E17)</f>
        <v>101097</v>
      </c>
      <c r="F18" s="7">
        <f t="shared" si="0"/>
        <v>0.55397291709941932</v>
      </c>
      <c r="G18" s="7">
        <f t="shared" si="1"/>
        <v>0.43369239443306923</v>
      </c>
      <c r="H18" s="7">
        <f t="shared" si="2"/>
        <v>0.12028052266635014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92FA-735E-48C3-B0DF-D85468C1C7E0}">
  <dimension ref="A1:H17"/>
  <sheetViews>
    <sheetView workbookViewId="0">
      <selection activeCell="I21" sqref="I21"/>
    </sheetView>
  </sheetViews>
  <sheetFormatPr defaultRowHeight="14.4" x14ac:dyDescent="0.3"/>
  <cols>
    <col min="1" max="1" width="12.5546875" bestFit="1" customWidth="1"/>
    <col min="2" max="2" width="11.44140625" bestFit="1" customWidth="1"/>
    <col min="3" max="3" width="10.6640625" bestFit="1" customWidth="1"/>
    <col min="4" max="4" width="12.88671875" bestFit="1" customWidth="1"/>
  </cols>
  <sheetData>
    <row r="1" spans="1:8" x14ac:dyDescent="0.3">
      <c r="A1" s="4" t="s">
        <v>25</v>
      </c>
      <c r="B1" t="s">
        <v>27</v>
      </c>
      <c r="C1" t="s">
        <v>28</v>
      </c>
      <c r="D1" t="s">
        <v>29</v>
      </c>
      <c r="E1" t="s">
        <v>8</v>
      </c>
      <c r="F1" t="s">
        <v>9</v>
      </c>
      <c r="G1" t="s">
        <v>10</v>
      </c>
      <c r="H1" t="s">
        <v>30</v>
      </c>
    </row>
    <row r="2" spans="1:8" x14ac:dyDescent="0.3">
      <c r="A2" s="5" t="s">
        <v>5</v>
      </c>
      <c r="B2" s="6">
        <v>4880.1635166942724</v>
      </c>
      <c r="C2" s="6">
        <v>4287.1414695309213</v>
      </c>
      <c r="D2" s="6">
        <v>9566.6757319020307</v>
      </c>
      <c r="E2" s="7">
        <f>B2/D2</f>
        <v>0.5101211385706711</v>
      </c>
      <c r="F2" s="7">
        <f>C2/D2</f>
        <v>0.44813283001059334</v>
      </c>
      <c r="G2" s="7">
        <f>(B2-C2)/D2</f>
        <v>6.1988308560077789E-2</v>
      </c>
      <c r="H2" s="7">
        <f>D2/$D$5</f>
        <v>8.4208746275423324E-2</v>
      </c>
    </row>
    <row r="3" spans="1:8" x14ac:dyDescent="0.3">
      <c r="A3" s="5" t="s">
        <v>6</v>
      </c>
      <c r="B3" s="6">
        <v>12343</v>
      </c>
      <c r="C3" s="6">
        <v>13114</v>
      </c>
      <c r="D3" s="6">
        <v>26411</v>
      </c>
      <c r="E3" s="7">
        <f t="shared" ref="E3:E4" si="0">B3/D3</f>
        <v>0.46734315247434782</v>
      </c>
      <c r="F3" s="7">
        <f t="shared" ref="F3:F4" si="1">C3/D3</f>
        <v>0.49653553443640908</v>
      </c>
      <c r="G3" s="7">
        <f t="shared" ref="G3:G4" si="2">(B3-C3)/D3</f>
        <v>-2.9192381962061264E-2</v>
      </c>
      <c r="H3" s="7">
        <f>D3/$D$5</f>
        <v>0.23247753558361969</v>
      </c>
    </row>
    <row r="4" spans="1:8" x14ac:dyDescent="0.3">
      <c r="A4" s="5" t="s">
        <v>7</v>
      </c>
      <c r="B4" s="6">
        <v>42843</v>
      </c>
      <c r="C4" s="6">
        <v>31897</v>
      </c>
      <c r="D4" s="6">
        <v>77629</v>
      </c>
      <c r="E4" s="7">
        <f t="shared" si="0"/>
        <v>0.55189426631799976</v>
      </c>
      <c r="F4" s="7">
        <f t="shared" si="1"/>
        <v>0.41089026008321633</v>
      </c>
      <c r="G4" s="7">
        <f t="shared" si="2"/>
        <v>0.1410040062347834</v>
      </c>
      <c r="H4" s="7">
        <f>D4/$D$5</f>
        <v>0.68331371814095687</v>
      </c>
    </row>
    <row r="5" spans="1:8" x14ac:dyDescent="0.3">
      <c r="A5" s="5" t="s">
        <v>26</v>
      </c>
      <c r="B5" s="6">
        <v>60066.163516694272</v>
      </c>
      <c r="C5" s="6">
        <v>49298.141469530921</v>
      </c>
      <c r="D5" s="6">
        <v>113606.67573190204</v>
      </c>
      <c r="E5" s="7">
        <f t="shared" ref="E5" si="3">B5/D5</f>
        <v>0.52872036902517172</v>
      </c>
      <c r="F5" s="7">
        <f t="shared" ref="F5" si="4">C5/D5</f>
        <v>0.43393701252088873</v>
      </c>
      <c r="G5" s="7">
        <f t="shared" ref="G5" si="5">(B5-C5)/D5</f>
        <v>9.4783356504283031E-2</v>
      </c>
      <c r="H5" s="7">
        <f>D5/$D$5</f>
        <v>1</v>
      </c>
    </row>
    <row r="6" spans="1:8" x14ac:dyDescent="0.3">
      <c r="E6" s="7"/>
      <c r="F6" s="7"/>
      <c r="G6" s="7"/>
      <c r="H6" s="7"/>
    </row>
    <row r="7" spans="1:8" x14ac:dyDescent="0.3">
      <c r="A7" s="4" t="s">
        <v>25</v>
      </c>
      <c r="B7" t="s">
        <v>27</v>
      </c>
      <c r="C7" t="s">
        <v>28</v>
      </c>
      <c r="D7" t="s">
        <v>29</v>
      </c>
      <c r="E7" s="7"/>
      <c r="F7" s="7"/>
      <c r="G7" s="7"/>
      <c r="H7" s="7"/>
    </row>
    <row r="8" spans="1:8" x14ac:dyDescent="0.3">
      <c r="A8" s="5" t="s">
        <v>5</v>
      </c>
      <c r="B8" s="6">
        <v>2393</v>
      </c>
      <c r="C8" s="6">
        <v>3421</v>
      </c>
      <c r="D8" s="6">
        <v>5814</v>
      </c>
      <c r="E8" s="7">
        <f>B8/D8</f>
        <v>0.41159270725834191</v>
      </c>
      <c r="F8" s="7">
        <f>C8/D8</f>
        <v>0.58840729274165804</v>
      </c>
      <c r="G8" s="7">
        <f>(B8-C8)/D8</f>
        <v>-0.17681458548331613</v>
      </c>
      <c r="H8" s="7">
        <f>D8/$D$11</f>
        <v>8.4626357311286426E-2</v>
      </c>
    </row>
    <row r="9" spans="1:8" x14ac:dyDescent="0.3">
      <c r="A9" s="5" t="s">
        <v>6</v>
      </c>
      <c r="B9" s="6">
        <v>5749</v>
      </c>
      <c r="C9" s="6">
        <v>9503</v>
      </c>
      <c r="D9" s="6">
        <v>15252</v>
      </c>
      <c r="E9" s="7">
        <f t="shared" ref="E9:E10" si="6">B9/D9</f>
        <v>0.37693417256753214</v>
      </c>
      <c r="F9" s="7">
        <f t="shared" ref="F9:F10" si="7">C9/D9</f>
        <v>0.62306582743246786</v>
      </c>
      <c r="G9" s="7">
        <f t="shared" ref="G9:G10" si="8">(B9-C9)/D9</f>
        <v>-0.24613165486493574</v>
      </c>
      <c r="H9" s="7">
        <f>D9/$D$11</f>
        <v>0.22200227067625397</v>
      </c>
    </row>
    <row r="10" spans="1:8" x14ac:dyDescent="0.3">
      <c r="A10" s="5" t="s">
        <v>7</v>
      </c>
      <c r="B10" s="6">
        <v>22981</v>
      </c>
      <c r="C10" s="6">
        <v>24655</v>
      </c>
      <c r="D10" s="6">
        <v>47636</v>
      </c>
      <c r="E10" s="7">
        <f t="shared" si="6"/>
        <v>0.48242925518515406</v>
      </c>
      <c r="F10" s="7">
        <f t="shared" si="7"/>
        <v>0.51757074481484588</v>
      </c>
      <c r="G10" s="7">
        <f t="shared" si="8"/>
        <v>-3.5141489629691831E-2</v>
      </c>
      <c r="H10" s="7">
        <f>D10/$D$11</f>
        <v>0.69337137201245957</v>
      </c>
    </row>
    <row r="11" spans="1:8" x14ac:dyDescent="0.3">
      <c r="A11" s="5" t="s">
        <v>26</v>
      </c>
      <c r="B11" s="6">
        <v>31123</v>
      </c>
      <c r="C11" s="6">
        <v>37579</v>
      </c>
      <c r="D11" s="6">
        <v>68702</v>
      </c>
      <c r="E11" s="7">
        <f t="shared" ref="E11" si="9">B11/D11</f>
        <v>0.45301446828331055</v>
      </c>
      <c r="F11" s="7">
        <f t="shared" ref="F11" si="10">C11/D11</f>
        <v>0.54698553171668951</v>
      </c>
      <c r="G11" s="7">
        <f t="shared" ref="G11" si="11">(B11-C11)/D11</f>
        <v>-9.3971063433378937E-2</v>
      </c>
      <c r="H11" s="7">
        <f>D11/$D$11</f>
        <v>1</v>
      </c>
    </row>
    <row r="12" spans="1:8" x14ac:dyDescent="0.3">
      <c r="E12" s="7"/>
      <c r="F12" s="7"/>
      <c r="G12" s="7"/>
      <c r="H12" s="7"/>
    </row>
    <row r="13" spans="1:8" x14ac:dyDescent="0.3">
      <c r="A13" s="4" t="s">
        <v>25</v>
      </c>
      <c r="B13" t="s">
        <v>27</v>
      </c>
      <c r="C13" t="s">
        <v>28</v>
      </c>
      <c r="D13" t="s">
        <v>29</v>
      </c>
      <c r="E13" s="7"/>
      <c r="F13" s="7"/>
      <c r="G13" s="7"/>
      <c r="H13" s="7"/>
    </row>
    <row r="14" spans="1:8" x14ac:dyDescent="0.3">
      <c r="A14" s="5" t="s">
        <v>5</v>
      </c>
      <c r="B14" s="6">
        <v>4792</v>
      </c>
      <c r="C14" s="6">
        <v>3842</v>
      </c>
      <c r="D14" s="6">
        <v>8709</v>
      </c>
      <c r="E14" s="7">
        <f>B14/D14</f>
        <v>0.55023538867837873</v>
      </c>
      <c r="F14" s="7">
        <f>C14/D14</f>
        <v>0.44115283040532782</v>
      </c>
      <c r="G14" s="7">
        <f>(B14-C14)/D14</f>
        <v>0.10908255827305087</v>
      </c>
      <c r="H14" s="7">
        <f>D14/$D$17</f>
        <v>8.6144989465562774E-2</v>
      </c>
    </row>
    <row r="15" spans="1:8" x14ac:dyDescent="0.3">
      <c r="A15" s="5" t="s">
        <v>6</v>
      </c>
      <c r="B15" s="6">
        <v>11465</v>
      </c>
      <c r="C15" s="6">
        <v>11984</v>
      </c>
      <c r="D15" s="6">
        <v>23738</v>
      </c>
      <c r="E15" s="7">
        <f t="shared" ref="E15:E16" si="12">B15/D15</f>
        <v>0.48298087454713962</v>
      </c>
      <c r="F15" s="7">
        <f t="shared" ref="F15:F16" si="13">C15/D15</f>
        <v>0.50484455303732412</v>
      </c>
      <c r="G15" s="7">
        <f t="shared" ref="G15:G16" si="14">(B15-C15)/D15</f>
        <v>-2.1863678490184515E-2</v>
      </c>
      <c r="H15" s="7">
        <f>D15/$D$17</f>
        <v>0.23480419794850491</v>
      </c>
    </row>
    <row r="16" spans="1:8" x14ac:dyDescent="0.3">
      <c r="A16" s="5" t="s">
        <v>7</v>
      </c>
      <c r="B16" s="6">
        <v>39748</v>
      </c>
      <c r="C16" s="6">
        <v>28019</v>
      </c>
      <c r="D16" s="6">
        <v>68650</v>
      </c>
      <c r="E16" s="7">
        <f t="shared" si="12"/>
        <v>0.57899490167516388</v>
      </c>
      <c r="F16" s="7">
        <f t="shared" si="13"/>
        <v>0.40814275309541148</v>
      </c>
      <c r="G16" s="7">
        <f t="shared" si="14"/>
        <v>0.17085214857975237</v>
      </c>
      <c r="H16" s="7">
        <f>D16/$D$17</f>
        <v>0.67905081258593236</v>
      </c>
    </row>
    <row r="17" spans="1:8" x14ac:dyDescent="0.3">
      <c r="A17" s="5" t="s">
        <v>26</v>
      </c>
      <c r="B17" s="6">
        <v>56005</v>
      </c>
      <c r="C17" s="6">
        <v>43845</v>
      </c>
      <c r="D17" s="6">
        <v>101097</v>
      </c>
      <c r="E17" s="7">
        <f t="shared" ref="E17" si="15">B17/D17</f>
        <v>0.55397291709941932</v>
      </c>
      <c r="F17" s="7">
        <f t="shared" ref="F17" si="16">C17/D17</f>
        <v>0.43369239443306923</v>
      </c>
      <c r="G17" s="7">
        <f t="shared" ref="G17" si="17">(B17-C17)/D17</f>
        <v>0.12028052266635014</v>
      </c>
      <c r="H17" s="7">
        <f>D17/$D$17</f>
        <v>1</v>
      </c>
    </row>
  </sheetData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LD21 2016</vt:lpstr>
      <vt:lpstr>LD21 2017</vt:lpstr>
      <vt:lpstr>LD21 2018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2020-05-14T05:15:31Z</dcterms:created>
  <dcterms:modified xsi:type="dcterms:W3CDTF">2020-05-25T01:12:06Z</dcterms:modified>
</cp:coreProperties>
</file>