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119\"/>
    </mc:Choice>
  </mc:AlternateContent>
  <xr:revisionPtr revIDLastSave="0" documentId="13_ncr:1_{AD96FD89-C8FB-4DF1-BFB8-71911C11BA83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2018 Results" sheetId="6" r:id="rId1"/>
    <sheet name="2018 County" sheetId="7" r:id="rId2"/>
    <sheet name="2016 Results" sheetId="9" r:id="rId3"/>
    <sheet name="2016 County" sheetId="14" r:id="rId4"/>
    <sheet name="2016 Data" sheetId="13" r:id="rId5"/>
    <sheet name="2012 Results" sheetId="10" r:id="rId6"/>
    <sheet name="2012 County" sheetId="20" r:id="rId7"/>
  </sheets>
  <definedNames>
    <definedName name="_xlnm._FilterDatabase" localSheetId="4" hidden="1">'2016 Data'!#REF!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0" l="1"/>
  <c r="H3" i="20" s="1"/>
  <c r="C5" i="20"/>
  <c r="B5" i="20"/>
  <c r="E5" i="20" s="1"/>
  <c r="G4" i="20"/>
  <c r="F4" i="20"/>
  <c r="E4" i="20"/>
  <c r="G3" i="20"/>
  <c r="F3" i="20"/>
  <c r="E3" i="20"/>
  <c r="G2" i="20"/>
  <c r="F2" i="20"/>
  <c r="E2" i="20"/>
  <c r="D5" i="14"/>
  <c r="H5" i="14" s="1"/>
  <c r="C5" i="14"/>
  <c r="F5" i="14" s="1"/>
  <c r="B5" i="14"/>
  <c r="E5" i="14" s="1"/>
  <c r="G4" i="14"/>
  <c r="F4" i="14"/>
  <c r="E4" i="14"/>
  <c r="G3" i="14"/>
  <c r="F3" i="14"/>
  <c r="E3" i="14"/>
  <c r="G2" i="14"/>
  <c r="F2" i="14"/>
  <c r="E2" i="14"/>
  <c r="C32" i="9"/>
  <c r="E32" i="10"/>
  <c r="D32" i="10"/>
  <c r="C32" i="10"/>
  <c r="H31" i="10"/>
  <c r="G31" i="10"/>
  <c r="F31" i="10"/>
  <c r="G30" i="10"/>
  <c r="F30" i="10"/>
  <c r="H30" i="10"/>
  <c r="H29" i="10"/>
  <c r="G29" i="10"/>
  <c r="F29" i="10"/>
  <c r="G28" i="10"/>
  <c r="F28" i="10"/>
  <c r="H28" i="10"/>
  <c r="H27" i="10"/>
  <c r="G27" i="10"/>
  <c r="F27" i="10"/>
  <c r="H26" i="10"/>
  <c r="G26" i="10"/>
  <c r="F26" i="10"/>
  <c r="H25" i="10"/>
  <c r="G25" i="10"/>
  <c r="F25" i="10"/>
  <c r="H24" i="10"/>
  <c r="G24" i="10"/>
  <c r="F24" i="10"/>
  <c r="H23" i="10"/>
  <c r="G23" i="10"/>
  <c r="F23" i="10"/>
  <c r="H22" i="10"/>
  <c r="G22" i="10"/>
  <c r="F22" i="10"/>
  <c r="H21" i="10"/>
  <c r="G21" i="10"/>
  <c r="F21" i="10"/>
  <c r="H20" i="10"/>
  <c r="G20" i="10"/>
  <c r="F20" i="10"/>
  <c r="H19" i="10"/>
  <c r="G19" i="10"/>
  <c r="F19" i="10"/>
  <c r="H18" i="10"/>
  <c r="G18" i="10"/>
  <c r="F18" i="10"/>
  <c r="H17" i="10"/>
  <c r="G17" i="10"/>
  <c r="F17" i="10"/>
  <c r="H16" i="10"/>
  <c r="G16" i="10"/>
  <c r="F16" i="10"/>
  <c r="H15" i="10"/>
  <c r="G15" i="10"/>
  <c r="F15" i="10"/>
  <c r="H14" i="10"/>
  <c r="G14" i="10"/>
  <c r="F14" i="10"/>
  <c r="H13" i="10"/>
  <c r="G13" i="10"/>
  <c r="F13" i="10"/>
  <c r="H12" i="10"/>
  <c r="G12" i="10"/>
  <c r="F12" i="10"/>
  <c r="H11" i="10"/>
  <c r="G11" i="10"/>
  <c r="F11" i="10"/>
  <c r="H10" i="10"/>
  <c r="G10" i="10"/>
  <c r="F10" i="10"/>
  <c r="H9" i="10"/>
  <c r="G9" i="10"/>
  <c r="F9" i="10"/>
  <c r="H8" i="10"/>
  <c r="G8" i="10"/>
  <c r="F8" i="10"/>
  <c r="H7" i="10"/>
  <c r="G7" i="10"/>
  <c r="F7" i="10"/>
  <c r="H6" i="10"/>
  <c r="G6" i="10"/>
  <c r="F6" i="10"/>
  <c r="H5" i="10"/>
  <c r="G5" i="10"/>
  <c r="F5" i="10"/>
  <c r="H4" i="10"/>
  <c r="G4" i="10"/>
  <c r="F4" i="10"/>
  <c r="H3" i="10"/>
  <c r="G3" i="10"/>
  <c r="F3" i="10"/>
  <c r="H2" i="10"/>
  <c r="G2" i="10"/>
  <c r="F2" i="10"/>
  <c r="D32" i="9"/>
  <c r="H31" i="9"/>
  <c r="G31" i="9"/>
  <c r="F31" i="9"/>
  <c r="H30" i="9"/>
  <c r="H29" i="9"/>
  <c r="G29" i="9"/>
  <c r="F29" i="9"/>
  <c r="H28" i="9"/>
  <c r="H27" i="9"/>
  <c r="G27" i="9"/>
  <c r="F27" i="9"/>
  <c r="H26" i="9"/>
  <c r="G26" i="9"/>
  <c r="F26" i="9"/>
  <c r="H25" i="9"/>
  <c r="G25" i="9"/>
  <c r="F25" i="9"/>
  <c r="H24" i="9"/>
  <c r="G24" i="9"/>
  <c r="F24" i="9"/>
  <c r="H23" i="9"/>
  <c r="G23" i="9"/>
  <c r="F23" i="9"/>
  <c r="H22" i="9"/>
  <c r="G22" i="9"/>
  <c r="F22" i="9"/>
  <c r="H21" i="9"/>
  <c r="G21" i="9"/>
  <c r="F21" i="9"/>
  <c r="H20" i="9"/>
  <c r="G20" i="9"/>
  <c r="F20" i="9"/>
  <c r="H19" i="9"/>
  <c r="G19" i="9"/>
  <c r="F19" i="9"/>
  <c r="H18" i="9"/>
  <c r="G18" i="9"/>
  <c r="F18" i="9"/>
  <c r="H17" i="9"/>
  <c r="G17" i="9"/>
  <c r="F17" i="9"/>
  <c r="H16" i="9"/>
  <c r="G16" i="9"/>
  <c r="F16" i="9"/>
  <c r="H15" i="9"/>
  <c r="G15" i="9"/>
  <c r="F15" i="9"/>
  <c r="H14" i="9"/>
  <c r="G14" i="9"/>
  <c r="F14" i="9"/>
  <c r="H13" i="9"/>
  <c r="G13" i="9"/>
  <c r="F13" i="9"/>
  <c r="H12" i="9"/>
  <c r="G12" i="9"/>
  <c r="F12" i="9"/>
  <c r="H11" i="9"/>
  <c r="G11" i="9"/>
  <c r="F11" i="9"/>
  <c r="H10" i="9"/>
  <c r="G10" i="9"/>
  <c r="F10" i="9"/>
  <c r="H9" i="9"/>
  <c r="G9" i="9"/>
  <c r="F9" i="9"/>
  <c r="H8" i="9"/>
  <c r="G8" i="9"/>
  <c r="F8" i="9"/>
  <c r="H7" i="9"/>
  <c r="G7" i="9"/>
  <c r="F7" i="9"/>
  <c r="H6" i="9"/>
  <c r="G6" i="9"/>
  <c r="F6" i="9"/>
  <c r="H5" i="9"/>
  <c r="G5" i="9"/>
  <c r="F5" i="9"/>
  <c r="H4" i="9"/>
  <c r="G4" i="9"/>
  <c r="F4" i="9"/>
  <c r="H3" i="9"/>
  <c r="G3" i="9"/>
  <c r="F3" i="9"/>
  <c r="H2" i="9"/>
  <c r="G2" i="9"/>
  <c r="F2" i="9"/>
  <c r="H5" i="7"/>
  <c r="H3" i="7"/>
  <c r="H4" i="7"/>
  <c r="H2" i="7"/>
  <c r="E5" i="7"/>
  <c r="F5" i="7"/>
  <c r="G5" i="7"/>
  <c r="C5" i="7"/>
  <c r="D5" i="7"/>
  <c r="B5" i="7"/>
  <c r="E3" i="7"/>
  <c r="F3" i="7"/>
  <c r="G3" i="7"/>
  <c r="E4" i="7"/>
  <c r="F4" i="7"/>
  <c r="G4" i="7"/>
  <c r="G2" i="7"/>
  <c r="F2" i="7"/>
  <c r="E2" i="7"/>
  <c r="F3" i="6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G30" i="6"/>
  <c r="H30" i="6"/>
  <c r="F31" i="6"/>
  <c r="H2" i="6"/>
  <c r="G2" i="6"/>
  <c r="F2" i="6"/>
  <c r="D32" i="6"/>
  <c r="E32" i="6"/>
  <c r="C32" i="6"/>
  <c r="F32" i="6" s="1"/>
  <c r="E31" i="6"/>
  <c r="G31" i="6" s="1"/>
  <c r="E30" i="6"/>
  <c r="F30" i="6" s="1"/>
  <c r="E29" i="6"/>
  <c r="H29" i="6" s="1"/>
  <c r="E28" i="6"/>
  <c r="F28" i="6" s="1"/>
  <c r="E27" i="6"/>
  <c r="F27" i="6" s="1"/>
  <c r="F5" i="20" l="1"/>
  <c r="G5" i="20"/>
  <c r="H5" i="20"/>
  <c r="H2" i="20"/>
  <c r="H4" i="20"/>
  <c r="F32" i="10"/>
  <c r="G32" i="10"/>
  <c r="H32" i="10"/>
  <c r="H3" i="14"/>
  <c r="H2" i="14"/>
  <c r="H4" i="14"/>
  <c r="G5" i="14"/>
  <c r="F28" i="9"/>
  <c r="F30" i="9"/>
  <c r="G28" i="9"/>
  <c r="G30" i="9"/>
  <c r="E32" i="9"/>
  <c r="F32" i="9" s="1"/>
  <c r="G29" i="6"/>
  <c r="F29" i="6"/>
  <c r="H28" i="6"/>
  <c r="H31" i="6"/>
  <c r="G32" i="6"/>
  <c r="G28" i="6"/>
  <c r="H27" i="6"/>
  <c r="H32" i="6"/>
  <c r="G27" i="6"/>
  <c r="H32" i="9" l="1"/>
  <c r="G32" i="9"/>
</calcChain>
</file>

<file path=xl/sharedStrings.xml><?xml version="1.0" encoding="utf-8"?>
<sst xmlns="http://schemas.openxmlformats.org/spreadsheetml/2006/main" count="264" uniqueCount="44">
  <si>
    <t>County</t>
  </si>
  <si>
    <t>Precinct</t>
  </si>
  <si>
    <t>DEM</t>
  </si>
  <si>
    <t>REP</t>
  </si>
  <si>
    <t>LJ</t>
  </si>
  <si>
    <t>HAYWOOD</t>
  </si>
  <si>
    <t>WW</t>
  </si>
  <si>
    <t>WS-1</t>
  </si>
  <si>
    <t>WS-2</t>
  </si>
  <si>
    <t>WC</t>
  </si>
  <si>
    <t>AC</t>
  </si>
  <si>
    <t>ID</t>
  </si>
  <si>
    <t>HA</t>
  </si>
  <si>
    <t>SA</t>
  </si>
  <si>
    <t>IH</t>
  </si>
  <si>
    <t>WE</t>
  </si>
  <si>
    <t>JACKSON</t>
  </si>
  <si>
    <t>GCK</t>
  </si>
  <si>
    <t>SCC</t>
  </si>
  <si>
    <t>RIV</t>
  </si>
  <si>
    <t>CAN</t>
  </si>
  <si>
    <t>SSW</t>
  </si>
  <si>
    <t>CAS</t>
  </si>
  <si>
    <t>WEB</t>
  </si>
  <si>
    <t>SAV</t>
  </si>
  <si>
    <t>CUL</t>
  </si>
  <si>
    <t>CFK</t>
  </si>
  <si>
    <t>BCK</t>
  </si>
  <si>
    <t>QUA</t>
  </si>
  <si>
    <t>SND</t>
  </si>
  <si>
    <t>GLV</t>
  </si>
  <si>
    <t>SWAIN</t>
  </si>
  <si>
    <t>ALMOND</t>
  </si>
  <si>
    <t>ALARKA</t>
  </si>
  <si>
    <t>BC2</t>
  </si>
  <si>
    <t>BC1</t>
  </si>
  <si>
    <t>WHCH</t>
  </si>
  <si>
    <t>DEM_ALL</t>
  </si>
  <si>
    <t>REP_ALL</t>
  </si>
  <si>
    <t>TOTAL</t>
  </si>
  <si>
    <t>DEM %</t>
  </si>
  <si>
    <t>REP %</t>
  </si>
  <si>
    <t>MARGIN</t>
  </si>
  <si>
    <t>%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</si>
</sst>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A425F-A74E-49A8-8FE2-A8E7F9200427}">
  <dimension ref="A1:H32"/>
  <sheetViews>
    <sheetView workbookViewId="0">
      <selection activeCell="D34" sqref="D3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40</v>
      </c>
      <c r="G1" t="s">
        <v>41</v>
      </c>
      <c r="H1" t="s">
        <v>42</v>
      </c>
    </row>
    <row r="2" spans="1:8" x14ac:dyDescent="0.3">
      <c r="A2" t="s">
        <v>5</v>
      </c>
      <c r="B2" s="1" t="s">
        <v>10</v>
      </c>
      <c r="C2">
        <v>522.72468807527105</v>
      </c>
      <c r="D2">
        <v>618.05835603996366</v>
      </c>
      <c r="E2">
        <v>1140.7830441152346</v>
      </c>
      <c r="F2" s="2">
        <f>C2/E2</f>
        <v>0.4582156885761608</v>
      </c>
      <c r="G2" s="2">
        <f>D2/E2</f>
        <v>0.54178431142383932</v>
      </c>
      <c r="H2" s="2">
        <f>(C2-D2)/E2</f>
        <v>-8.3568622847678492E-2</v>
      </c>
    </row>
    <row r="3" spans="1:8" x14ac:dyDescent="0.3">
      <c r="A3" t="s">
        <v>5</v>
      </c>
      <c r="B3" s="1" t="s">
        <v>12</v>
      </c>
      <c r="C3">
        <v>270.23092656985068</v>
      </c>
      <c r="D3">
        <v>242.69845594913716</v>
      </c>
      <c r="E3">
        <v>512.92938251898784</v>
      </c>
      <c r="F3" s="2">
        <f t="shared" ref="F3:F32" si="0">C3/E3</f>
        <v>0.52683846115960642</v>
      </c>
      <c r="G3" s="2">
        <f t="shared" ref="G3:G32" si="1">D3/E3</f>
        <v>0.47316153884039358</v>
      </c>
      <c r="H3" s="2">
        <f t="shared" ref="H3:H32" si="2">(C3-D3)/E3</f>
        <v>5.3676922319212853E-2</v>
      </c>
    </row>
    <row r="4" spans="1:8" x14ac:dyDescent="0.3">
      <c r="A4" t="s">
        <v>5</v>
      </c>
      <c r="B4" s="1" t="s">
        <v>11</v>
      </c>
      <c r="C4">
        <v>296.31499284107178</v>
      </c>
      <c r="D4">
        <v>283.83378746594008</v>
      </c>
      <c r="E4">
        <v>580.14878030701186</v>
      </c>
      <c r="F4" s="2">
        <f t="shared" si="0"/>
        <v>0.51075690047001976</v>
      </c>
      <c r="G4" s="2">
        <f t="shared" si="1"/>
        <v>0.4892430995299803</v>
      </c>
      <c r="H4" s="2">
        <f t="shared" si="2"/>
        <v>2.1513800940039407E-2</v>
      </c>
    </row>
    <row r="5" spans="1:8" x14ac:dyDescent="0.3">
      <c r="A5" t="s">
        <v>5</v>
      </c>
      <c r="B5" s="1" t="s">
        <v>14</v>
      </c>
      <c r="C5">
        <v>154.41767232562898</v>
      </c>
      <c r="D5">
        <v>168.65485921889191</v>
      </c>
      <c r="E5">
        <v>323.07253154452087</v>
      </c>
      <c r="F5" s="2">
        <f t="shared" si="0"/>
        <v>0.47796595887431403</v>
      </c>
      <c r="G5" s="2">
        <f t="shared" si="1"/>
        <v>0.52203404112568608</v>
      </c>
      <c r="H5" s="2">
        <f t="shared" si="2"/>
        <v>-4.4068082251372029E-2</v>
      </c>
    </row>
    <row r="6" spans="1:8" x14ac:dyDescent="0.3">
      <c r="A6" t="s">
        <v>5</v>
      </c>
      <c r="B6" s="1" t="s">
        <v>4</v>
      </c>
      <c r="C6">
        <v>698.00961341787695</v>
      </c>
      <c r="D6">
        <v>509.04972752043597</v>
      </c>
      <c r="E6">
        <v>1207.059340938313</v>
      </c>
      <c r="F6" s="2">
        <f t="shared" si="0"/>
        <v>0.57827282366687627</v>
      </c>
      <c r="G6" s="2">
        <f t="shared" si="1"/>
        <v>0.42172717633312368</v>
      </c>
      <c r="H6" s="2">
        <f t="shared" si="2"/>
        <v>0.15654564733375259</v>
      </c>
    </row>
    <row r="7" spans="1:8" x14ac:dyDescent="0.3">
      <c r="A7" t="s">
        <v>5</v>
      </c>
      <c r="B7" s="1" t="s">
        <v>13</v>
      </c>
      <c r="C7">
        <v>617.67068930251594</v>
      </c>
      <c r="D7">
        <v>606.74613987284283</v>
      </c>
      <c r="E7">
        <v>1224.4168291753588</v>
      </c>
      <c r="F7" s="2">
        <f t="shared" si="0"/>
        <v>0.50446112351993344</v>
      </c>
      <c r="G7" s="2">
        <f t="shared" si="1"/>
        <v>0.4955388764800665</v>
      </c>
      <c r="H7" s="2">
        <f t="shared" si="2"/>
        <v>8.9222470398669373E-3</v>
      </c>
    </row>
    <row r="8" spans="1:8" x14ac:dyDescent="0.3">
      <c r="A8" t="s">
        <v>5</v>
      </c>
      <c r="B8" s="1" t="s">
        <v>9</v>
      </c>
      <c r="C8">
        <v>233.71323379014115</v>
      </c>
      <c r="D8">
        <v>133.68982742960944</v>
      </c>
      <c r="E8">
        <v>367.40306121975061</v>
      </c>
      <c r="F8" s="2">
        <f t="shared" si="0"/>
        <v>0.63612217332711041</v>
      </c>
      <c r="G8" s="2">
        <f t="shared" si="1"/>
        <v>0.36387782667288954</v>
      </c>
      <c r="H8" s="2">
        <f t="shared" si="2"/>
        <v>0.27224434665422087</v>
      </c>
    </row>
    <row r="9" spans="1:8" x14ac:dyDescent="0.3">
      <c r="A9" t="s">
        <v>5</v>
      </c>
      <c r="B9" s="1" t="s">
        <v>15</v>
      </c>
      <c r="C9">
        <v>532.11495193291069</v>
      </c>
      <c r="D9">
        <v>421.6371480472298</v>
      </c>
      <c r="E9">
        <v>953.75209998014043</v>
      </c>
      <c r="F9" s="2">
        <f t="shared" si="0"/>
        <v>0.55791746298015044</v>
      </c>
      <c r="G9" s="2">
        <f t="shared" si="1"/>
        <v>0.44208253701984968</v>
      </c>
      <c r="H9" s="2">
        <f t="shared" si="2"/>
        <v>0.11583492596030071</v>
      </c>
    </row>
    <row r="10" spans="1:8" x14ac:dyDescent="0.3">
      <c r="A10" t="s">
        <v>5</v>
      </c>
      <c r="B10" s="1" t="s">
        <v>7</v>
      </c>
      <c r="C10">
        <v>720.96359173655151</v>
      </c>
      <c r="D10">
        <v>616.00158946412353</v>
      </c>
      <c r="E10">
        <v>1336.965181200675</v>
      </c>
      <c r="F10" s="2">
        <f t="shared" si="0"/>
        <v>0.5392538279037925</v>
      </c>
      <c r="G10" s="2">
        <f t="shared" si="1"/>
        <v>0.46074617209620755</v>
      </c>
      <c r="H10" s="2">
        <f t="shared" si="2"/>
        <v>7.8507655807584911E-2</v>
      </c>
    </row>
    <row r="11" spans="1:8" x14ac:dyDescent="0.3">
      <c r="A11" t="s">
        <v>5</v>
      </c>
      <c r="B11" s="1" t="s">
        <v>8</v>
      </c>
      <c r="C11">
        <v>585.32644712620174</v>
      </c>
      <c r="D11">
        <v>456.60217983651228</v>
      </c>
      <c r="E11">
        <v>1041.9286269627141</v>
      </c>
      <c r="F11" s="2">
        <f t="shared" si="0"/>
        <v>0.56177211373149838</v>
      </c>
      <c r="G11" s="2">
        <f t="shared" si="1"/>
        <v>0.43822788626850157</v>
      </c>
      <c r="H11" s="2">
        <f t="shared" si="2"/>
        <v>0.12354422746299677</v>
      </c>
    </row>
    <row r="12" spans="1:8" x14ac:dyDescent="0.3">
      <c r="A12" t="s">
        <v>5</v>
      </c>
      <c r="B12" s="1" t="s">
        <v>6</v>
      </c>
      <c r="C12">
        <v>469.51319288197999</v>
      </c>
      <c r="D12">
        <v>472.02792915531336</v>
      </c>
      <c r="E12">
        <v>941.54112203729335</v>
      </c>
      <c r="F12" s="2">
        <f t="shared" si="0"/>
        <v>0.49866456375909957</v>
      </c>
      <c r="G12" s="2">
        <f t="shared" si="1"/>
        <v>0.50133543624090049</v>
      </c>
      <c r="H12" s="2">
        <f t="shared" si="2"/>
        <v>-2.6708724818009207E-3</v>
      </c>
    </row>
    <row r="13" spans="1:8" x14ac:dyDescent="0.3">
      <c r="A13" t="s">
        <v>16</v>
      </c>
      <c r="B13" s="1" t="s">
        <v>27</v>
      </c>
      <c r="C13">
        <v>333.46168437025796</v>
      </c>
      <c r="D13">
        <v>458.83350769690628</v>
      </c>
      <c r="E13">
        <v>792.29519206716418</v>
      </c>
      <c r="F13" s="2">
        <f t="shared" si="0"/>
        <v>0.4208806107988976</v>
      </c>
      <c r="G13" s="2">
        <f t="shared" si="1"/>
        <v>0.57911938920110251</v>
      </c>
      <c r="H13" s="2">
        <f t="shared" si="2"/>
        <v>-0.15823877840220485</v>
      </c>
    </row>
    <row r="14" spans="1:8" x14ac:dyDescent="0.3">
      <c r="A14" t="s">
        <v>16</v>
      </c>
      <c r="B14" s="1" t="s">
        <v>20</v>
      </c>
      <c r="C14">
        <v>106.99860900354072</v>
      </c>
      <c r="D14">
        <v>158.7873262591541</v>
      </c>
      <c r="E14">
        <v>265.78593526269481</v>
      </c>
      <c r="F14" s="2">
        <f t="shared" si="0"/>
        <v>0.40257438339536861</v>
      </c>
      <c r="G14" s="2">
        <f t="shared" si="1"/>
        <v>0.59742561660463145</v>
      </c>
      <c r="H14" s="2">
        <f t="shared" si="2"/>
        <v>-0.19485123320926281</v>
      </c>
    </row>
    <row r="15" spans="1:8" x14ac:dyDescent="0.3">
      <c r="A15" t="s">
        <v>16</v>
      </c>
      <c r="B15" s="1" t="s">
        <v>22</v>
      </c>
      <c r="C15">
        <v>449.80968639352557</v>
      </c>
      <c r="D15">
        <v>720.7294873710955</v>
      </c>
      <c r="E15">
        <v>1170.539173764621</v>
      </c>
      <c r="F15" s="2">
        <f t="shared" si="0"/>
        <v>0.38427563679639481</v>
      </c>
      <c r="G15" s="2">
        <f t="shared" si="1"/>
        <v>0.61572436320360524</v>
      </c>
      <c r="H15" s="2">
        <f t="shared" si="2"/>
        <v>-0.23144872640721045</v>
      </c>
    </row>
    <row r="16" spans="1:8" x14ac:dyDescent="0.3">
      <c r="A16" t="s">
        <v>16</v>
      </c>
      <c r="B16" s="1" t="s">
        <v>26</v>
      </c>
      <c r="C16">
        <v>196.33725341426404</v>
      </c>
      <c r="D16">
        <v>188.68883574951428</v>
      </c>
      <c r="E16">
        <v>385.02608916377835</v>
      </c>
      <c r="F16" s="2">
        <f t="shared" si="0"/>
        <v>0.50993233689872941</v>
      </c>
      <c r="G16" s="2">
        <f t="shared" si="1"/>
        <v>0.49006766310127053</v>
      </c>
      <c r="H16" s="2">
        <f t="shared" si="2"/>
        <v>1.9864673797458838E-2</v>
      </c>
    </row>
    <row r="17" spans="1:8" x14ac:dyDescent="0.3">
      <c r="A17" t="s">
        <v>16</v>
      </c>
      <c r="B17" s="1" t="s">
        <v>25</v>
      </c>
      <c r="C17">
        <v>1856.3739251390998</v>
      </c>
      <c r="D17">
        <v>811.4651023763264</v>
      </c>
      <c r="E17">
        <v>2667.8390275154261</v>
      </c>
      <c r="F17" s="2">
        <f t="shared" si="0"/>
        <v>0.69583430858943229</v>
      </c>
      <c r="G17" s="2">
        <f t="shared" si="1"/>
        <v>0.30416569141056782</v>
      </c>
      <c r="H17" s="2">
        <f t="shared" si="2"/>
        <v>0.39166861717886448</v>
      </c>
    </row>
    <row r="18" spans="1:8" x14ac:dyDescent="0.3">
      <c r="A18" t="s">
        <v>16</v>
      </c>
      <c r="B18" s="1" t="s">
        <v>17</v>
      </c>
      <c r="C18">
        <v>341.77225594334851</v>
      </c>
      <c r="D18">
        <v>341.28964280376624</v>
      </c>
      <c r="E18">
        <v>683.06189874711481</v>
      </c>
      <c r="F18" s="2">
        <f t="shared" si="0"/>
        <v>0.50035327189268453</v>
      </c>
      <c r="G18" s="2">
        <f t="shared" si="1"/>
        <v>0.49964672810731536</v>
      </c>
      <c r="H18" s="2">
        <f t="shared" si="2"/>
        <v>7.0654378536921499E-4</v>
      </c>
    </row>
    <row r="19" spans="1:8" x14ac:dyDescent="0.3">
      <c r="A19" t="s">
        <v>16</v>
      </c>
      <c r="B19" s="1" t="s">
        <v>30</v>
      </c>
      <c r="C19">
        <v>339.69461305007587</v>
      </c>
      <c r="D19">
        <v>671.23733373187861</v>
      </c>
      <c r="E19">
        <v>1010.9319467819545</v>
      </c>
      <c r="F19" s="2">
        <f t="shared" si="0"/>
        <v>0.33602124666393968</v>
      </c>
      <c r="G19" s="2">
        <f t="shared" si="1"/>
        <v>0.66397875333606027</v>
      </c>
      <c r="H19" s="2">
        <f t="shared" si="2"/>
        <v>-0.32795750667212065</v>
      </c>
    </row>
    <row r="20" spans="1:8" x14ac:dyDescent="0.3">
      <c r="A20" t="s">
        <v>16</v>
      </c>
      <c r="B20" s="1" t="s">
        <v>28</v>
      </c>
      <c r="C20">
        <v>844.56183611532629</v>
      </c>
      <c r="D20">
        <v>731.04035271259897</v>
      </c>
      <c r="E20">
        <v>1575.6021888279251</v>
      </c>
      <c r="F20" s="2">
        <f t="shared" si="0"/>
        <v>0.53602479236436418</v>
      </c>
      <c r="G20" s="2">
        <f t="shared" si="1"/>
        <v>0.46397520763563588</v>
      </c>
      <c r="H20" s="2">
        <f t="shared" si="2"/>
        <v>7.2049584728728272E-2</v>
      </c>
    </row>
    <row r="21" spans="1:8" x14ac:dyDescent="0.3">
      <c r="A21" t="s">
        <v>16</v>
      </c>
      <c r="B21" s="1" t="s">
        <v>19</v>
      </c>
      <c r="C21">
        <v>259.70536165907941</v>
      </c>
      <c r="D21">
        <v>239.21207592288147</v>
      </c>
      <c r="E21">
        <v>498.91743758196088</v>
      </c>
      <c r="F21" s="2">
        <f t="shared" si="0"/>
        <v>0.52053775253428713</v>
      </c>
      <c r="G21" s="2">
        <f t="shared" si="1"/>
        <v>0.47946224746571287</v>
      </c>
      <c r="H21" s="2">
        <f t="shared" si="2"/>
        <v>4.1075505068574325E-2</v>
      </c>
    </row>
    <row r="22" spans="1:8" x14ac:dyDescent="0.3">
      <c r="A22" t="s">
        <v>16</v>
      </c>
      <c r="B22" s="1" t="s">
        <v>24</v>
      </c>
      <c r="C22">
        <v>290.87000505816894</v>
      </c>
      <c r="D22">
        <v>332.00986399641312</v>
      </c>
      <c r="E22">
        <v>622.87986905458206</v>
      </c>
      <c r="F22" s="2">
        <f t="shared" si="0"/>
        <v>0.46697608882376712</v>
      </c>
      <c r="G22" s="2">
        <f t="shared" si="1"/>
        <v>0.53302391117623293</v>
      </c>
      <c r="H22" s="2">
        <f t="shared" si="2"/>
        <v>-6.6047822352465771E-2</v>
      </c>
    </row>
    <row r="23" spans="1:8" x14ac:dyDescent="0.3">
      <c r="A23" t="s">
        <v>16</v>
      </c>
      <c r="B23" s="1" t="s">
        <v>18</v>
      </c>
      <c r="C23">
        <v>506.94486595852305</v>
      </c>
      <c r="D23">
        <v>466.05111343595877</v>
      </c>
      <c r="E23">
        <v>972.99597939448176</v>
      </c>
      <c r="F23" s="2">
        <f t="shared" si="0"/>
        <v>0.52101434815178449</v>
      </c>
      <c r="G23" s="2">
        <f t="shared" si="1"/>
        <v>0.47898565184821557</v>
      </c>
      <c r="H23" s="2">
        <f t="shared" si="2"/>
        <v>4.2028696303568931E-2</v>
      </c>
    </row>
    <row r="24" spans="1:8" x14ac:dyDescent="0.3">
      <c r="A24" t="s">
        <v>16</v>
      </c>
      <c r="B24" s="1" t="s">
        <v>29</v>
      </c>
      <c r="C24">
        <v>956.75455235204856</v>
      </c>
      <c r="D24">
        <v>682.57928560753248</v>
      </c>
      <c r="E24">
        <v>1639.3338379595812</v>
      </c>
      <c r="F24" s="2">
        <f t="shared" si="0"/>
        <v>0.58362398810902727</v>
      </c>
      <c r="G24" s="2">
        <f t="shared" si="1"/>
        <v>0.41637601189097273</v>
      </c>
      <c r="H24" s="2">
        <f t="shared" si="2"/>
        <v>0.16724797621805451</v>
      </c>
    </row>
    <row r="25" spans="1:8" x14ac:dyDescent="0.3">
      <c r="A25" t="s">
        <v>16</v>
      </c>
      <c r="B25" s="1" t="s">
        <v>21</v>
      </c>
      <c r="C25">
        <v>945.32751643904908</v>
      </c>
      <c r="D25">
        <v>617.62083395606032</v>
      </c>
      <c r="E25">
        <v>1562.9483503951094</v>
      </c>
      <c r="F25" s="2">
        <f t="shared" si="0"/>
        <v>0.60483605629071024</v>
      </c>
      <c r="G25" s="2">
        <f t="shared" si="1"/>
        <v>0.39516394370928976</v>
      </c>
      <c r="H25" s="2">
        <f t="shared" si="2"/>
        <v>0.20967211258142046</v>
      </c>
    </row>
    <row r="26" spans="1:8" x14ac:dyDescent="0.3">
      <c r="A26" t="s">
        <v>16</v>
      </c>
      <c r="B26" s="1" t="s">
        <v>23</v>
      </c>
      <c r="C26">
        <v>786.38783510369251</v>
      </c>
      <c r="D26">
        <v>479.45523837991334</v>
      </c>
      <c r="E26">
        <v>1265.8430734836058</v>
      </c>
      <c r="F26" s="2">
        <f t="shared" si="0"/>
        <v>0.62123643252204208</v>
      </c>
      <c r="G26" s="2">
        <f t="shared" si="1"/>
        <v>0.37876356747795786</v>
      </c>
      <c r="H26" s="2">
        <f t="shared" si="2"/>
        <v>0.24247286504408425</v>
      </c>
    </row>
    <row r="27" spans="1:8" x14ac:dyDescent="0.3">
      <c r="A27" t="s">
        <v>31</v>
      </c>
      <c r="B27" s="1" t="s">
        <v>33</v>
      </c>
      <c r="C27">
        <v>207</v>
      </c>
      <c r="D27">
        <v>286</v>
      </c>
      <c r="E27">
        <f>C27+D27</f>
        <v>493</v>
      </c>
      <c r="F27" s="2">
        <f t="shared" si="0"/>
        <v>0.41987829614604461</v>
      </c>
      <c r="G27" s="2">
        <f t="shared" si="1"/>
        <v>0.58012170385395534</v>
      </c>
      <c r="H27" s="2">
        <f t="shared" si="2"/>
        <v>-0.16024340770791076</v>
      </c>
    </row>
    <row r="28" spans="1:8" x14ac:dyDescent="0.3">
      <c r="A28" t="s">
        <v>31</v>
      </c>
      <c r="B28" s="1" t="s">
        <v>32</v>
      </c>
      <c r="C28">
        <v>308</v>
      </c>
      <c r="D28">
        <v>479</v>
      </c>
      <c r="E28">
        <f t="shared" ref="E28:E31" si="3">C28+D28</f>
        <v>787</v>
      </c>
      <c r="F28" s="2">
        <f t="shared" si="0"/>
        <v>0.39135959339263027</v>
      </c>
      <c r="G28" s="2">
        <f t="shared" si="1"/>
        <v>0.60864040660736973</v>
      </c>
      <c r="H28" s="2">
        <f t="shared" si="2"/>
        <v>-0.21728081321473952</v>
      </c>
    </row>
    <row r="29" spans="1:8" x14ac:dyDescent="0.3">
      <c r="A29" t="s">
        <v>31</v>
      </c>
      <c r="B29" s="1" t="s">
        <v>35</v>
      </c>
      <c r="C29">
        <v>512</v>
      </c>
      <c r="D29">
        <v>819</v>
      </c>
      <c r="E29">
        <f t="shared" si="3"/>
        <v>1331</v>
      </c>
      <c r="F29" s="2">
        <f t="shared" si="0"/>
        <v>0.38467317806160783</v>
      </c>
      <c r="G29" s="2">
        <f t="shared" si="1"/>
        <v>0.61532682193839217</v>
      </c>
      <c r="H29" s="2">
        <f t="shared" si="2"/>
        <v>-0.23065364387678436</v>
      </c>
    </row>
    <row r="30" spans="1:8" x14ac:dyDescent="0.3">
      <c r="A30" t="s">
        <v>31</v>
      </c>
      <c r="B30" s="1" t="s">
        <v>34</v>
      </c>
      <c r="C30">
        <v>569</v>
      </c>
      <c r="D30">
        <v>742</v>
      </c>
      <c r="E30">
        <f t="shared" si="3"/>
        <v>1311</v>
      </c>
      <c r="F30" s="2">
        <f t="shared" si="0"/>
        <v>0.43401983218916856</v>
      </c>
      <c r="G30" s="2">
        <f t="shared" si="1"/>
        <v>0.56598016781083138</v>
      </c>
      <c r="H30" s="2">
        <f t="shared" si="2"/>
        <v>-0.13196033562166284</v>
      </c>
    </row>
    <row r="31" spans="1:8" x14ac:dyDescent="0.3">
      <c r="A31" t="s">
        <v>31</v>
      </c>
      <c r="B31" s="1" t="s">
        <v>36</v>
      </c>
      <c r="C31">
        <v>750</v>
      </c>
      <c r="D31">
        <v>516</v>
      </c>
      <c r="E31">
        <f t="shared" si="3"/>
        <v>1266</v>
      </c>
      <c r="F31" s="2">
        <f t="shared" si="0"/>
        <v>0.59241706161137442</v>
      </c>
      <c r="G31" s="2">
        <f t="shared" si="1"/>
        <v>0.40758293838862558</v>
      </c>
      <c r="H31" s="2">
        <f t="shared" si="2"/>
        <v>0.18483412322274881</v>
      </c>
    </row>
    <row r="32" spans="1:8" x14ac:dyDescent="0.3">
      <c r="A32" t="s">
        <v>39</v>
      </c>
      <c r="B32" s="1" t="s">
        <v>39</v>
      </c>
      <c r="C32">
        <f>SUM(C2:C31)</f>
        <v>15662.000000000002</v>
      </c>
      <c r="D32">
        <f t="shared" ref="D32:E32" si="4">SUM(D2:D31)</f>
        <v>14269.999999999998</v>
      </c>
      <c r="E32">
        <f t="shared" si="4"/>
        <v>29931.999999999996</v>
      </c>
      <c r="F32" s="2">
        <f t="shared" si="0"/>
        <v>0.52325270613390362</v>
      </c>
      <c r="G32" s="2">
        <f t="shared" si="1"/>
        <v>0.47674729386609649</v>
      </c>
      <c r="H32" s="2">
        <f t="shared" si="2"/>
        <v>4.6505412267807154E-2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CC8C-5721-4236-AA95-7251107B398B}">
  <dimension ref="A1:H5"/>
  <sheetViews>
    <sheetView workbookViewId="0">
      <selection activeCell="E2" sqref="E2:H5"/>
    </sheetView>
  </sheetViews>
  <sheetFormatPr defaultRowHeight="14.4" x14ac:dyDescent="0.3"/>
  <sheetData>
    <row r="1" spans="1:8" x14ac:dyDescent="0.3">
      <c r="A1" t="s">
        <v>0</v>
      </c>
      <c r="B1" t="s">
        <v>2</v>
      </c>
      <c r="C1" t="s">
        <v>3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3">
      <c r="A2" t="s">
        <v>5</v>
      </c>
      <c r="B2">
        <v>5101.0000000000009</v>
      </c>
      <c r="C2">
        <v>4529</v>
      </c>
      <c r="D2">
        <v>9630</v>
      </c>
      <c r="E2" s="2">
        <f>B2/D2</f>
        <v>0.52969885773624104</v>
      </c>
      <c r="F2" s="2">
        <f>C2/D2</f>
        <v>0.47030114226375908</v>
      </c>
      <c r="G2" s="2">
        <f>(B2-C2)/D2</f>
        <v>5.9397715472481925E-2</v>
      </c>
      <c r="H2" s="2">
        <f>D2/$D$5</f>
        <v>0.32172925297340638</v>
      </c>
    </row>
    <row r="3" spans="1:8" x14ac:dyDescent="0.3">
      <c r="A3" t="s">
        <v>16</v>
      </c>
      <c r="B3">
        <v>8215</v>
      </c>
      <c r="C3">
        <v>6898.9999999999991</v>
      </c>
      <c r="D3">
        <v>15113.999999999998</v>
      </c>
      <c r="E3" s="2">
        <f t="shared" ref="E3:E4" si="0">B3/D3</f>
        <v>0.54353579462749779</v>
      </c>
      <c r="F3" s="2">
        <f t="shared" ref="F3:F4" si="1">C3/D3</f>
        <v>0.45646420537250232</v>
      </c>
      <c r="G3" s="2">
        <f t="shared" ref="G3:G4" si="2">(B3-C3)/D3</f>
        <v>8.7071589254995432E-2</v>
      </c>
      <c r="H3" s="2">
        <f t="shared" ref="H3:H5" si="3">D3/$D$5</f>
        <v>0.50494454095950814</v>
      </c>
    </row>
    <row r="4" spans="1:8" x14ac:dyDescent="0.3">
      <c r="A4" t="s">
        <v>31</v>
      </c>
      <c r="B4">
        <v>2346</v>
      </c>
      <c r="C4">
        <v>2842</v>
      </c>
      <c r="D4">
        <v>5188</v>
      </c>
      <c r="E4" s="2">
        <f t="shared" si="0"/>
        <v>0.45219737856592135</v>
      </c>
      <c r="F4" s="2">
        <f t="shared" si="1"/>
        <v>0.54780262143407865</v>
      </c>
      <c r="G4" s="2">
        <f t="shared" si="2"/>
        <v>-9.5605242868157289E-2</v>
      </c>
      <c r="H4" s="2">
        <f t="shared" si="3"/>
        <v>0.1733262060670854</v>
      </c>
    </row>
    <row r="5" spans="1:8" x14ac:dyDescent="0.3">
      <c r="A5" t="s">
        <v>39</v>
      </c>
      <c r="B5">
        <f>SUM(B2:B4)</f>
        <v>15662</v>
      </c>
      <c r="C5">
        <f t="shared" ref="C5:D5" si="4">SUM(C2:C4)</f>
        <v>14270</v>
      </c>
      <c r="D5">
        <f t="shared" si="4"/>
        <v>29932</v>
      </c>
      <c r="E5" s="2">
        <f t="shared" ref="E5" si="5">B5/D5</f>
        <v>0.52325270613390351</v>
      </c>
      <c r="F5" s="2">
        <f t="shared" ref="F5" si="6">C5/D5</f>
        <v>0.47674729386609649</v>
      </c>
      <c r="G5" s="2">
        <f t="shared" ref="G5" si="7">(B5-C5)/D5</f>
        <v>4.6505412267807029E-2</v>
      </c>
      <c r="H5" s="2">
        <f t="shared" si="3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1218-57B0-4409-87B2-4C5AC15DFE60}">
  <dimension ref="A1:H32"/>
  <sheetViews>
    <sheetView topLeftCell="A6" workbookViewId="0">
      <selection activeCell="B27" sqref="B2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40</v>
      </c>
      <c r="G1" t="s">
        <v>41</v>
      </c>
      <c r="H1" t="s">
        <v>42</v>
      </c>
    </row>
    <row r="2" spans="1:8" x14ac:dyDescent="0.3">
      <c r="A2" t="s">
        <v>5</v>
      </c>
      <c r="B2" s="1" t="s">
        <v>10</v>
      </c>
      <c r="C2">
        <v>496</v>
      </c>
      <c r="D2">
        <v>896</v>
      </c>
      <c r="E2">
        <v>1449</v>
      </c>
      <c r="F2" s="2">
        <f>C2/E2</f>
        <v>0.34230503795721184</v>
      </c>
      <c r="G2" s="2">
        <f>D2/E2</f>
        <v>0.61835748792270528</v>
      </c>
      <c r="H2" s="2">
        <f>(C2-D2)/E2</f>
        <v>-0.27605244996549344</v>
      </c>
    </row>
    <row r="3" spans="1:8" x14ac:dyDescent="0.3">
      <c r="A3" t="s">
        <v>5</v>
      </c>
      <c r="B3" s="1" t="s">
        <v>12</v>
      </c>
      <c r="C3">
        <v>254</v>
      </c>
      <c r="D3">
        <v>356</v>
      </c>
      <c r="E3">
        <v>638</v>
      </c>
      <c r="F3" s="2">
        <f t="shared" ref="F3:F32" si="0">C3/E3</f>
        <v>0.39811912225705332</v>
      </c>
      <c r="G3" s="2">
        <f t="shared" ref="G3:G32" si="1">D3/E3</f>
        <v>0.55799373040752354</v>
      </c>
      <c r="H3" s="2">
        <f t="shared" ref="H3:H32" si="2">(C3-D3)/E3</f>
        <v>-0.15987460815047022</v>
      </c>
    </row>
    <row r="4" spans="1:8" x14ac:dyDescent="0.3">
      <c r="A4" t="s">
        <v>5</v>
      </c>
      <c r="B4" s="1" t="s">
        <v>11</v>
      </c>
      <c r="C4">
        <v>265</v>
      </c>
      <c r="D4">
        <v>382</v>
      </c>
      <c r="E4">
        <v>668</v>
      </c>
      <c r="F4" s="2">
        <f t="shared" si="0"/>
        <v>0.3967065868263473</v>
      </c>
      <c r="G4" s="2">
        <f t="shared" si="1"/>
        <v>0.57185628742514971</v>
      </c>
      <c r="H4" s="2">
        <f t="shared" si="2"/>
        <v>-0.17514970059880239</v>
      </c>
    </row>
    <row r="5" spans="1:8" x14ac:dyDescent="0.3">
      <c r="A5" t="s">
        <v>5</v>
      </c>
      <c r="B5" s="1" t="s">
        <v>14</v>
      </c>
      <c r="C5">
        <v>125</v>
      </c>
      <c r="D5">
        <v>238</v>
      </c>
      <c r="E5">
        <v>381</v>
      </c>
      <c r="F5" s="2">
        <f t="shared" si="0"/>
        <v>0.32808398950131235</v>
      </c>
      <c r="G5" s="2">
        <f t="shared" si="1"/>
        <v>0.62467191601049865</v>
      </c>
      <c r="H5" s="2">
        <f t="shared" si="2"/>
        <v>-0.29658792650918636</v>
      </c>
    </row>
    <row r="6" spans="1:8" x14ac:dyDescent="0.3">
      <c r="A6" t="s">
        <v>5</v>
      </c>
      <c r="B6" s="1" t="s">
        <v>4</v>
      </c>
      <c r="C6">
        <v>622</v>
      </c>
      <c r="D6">
        <v>652</v>
      </c>
      <c r="E6">
        <v>1340</v>
      </c>
      <c r="F6" s="2">
        <f t="shared" si="0"/>
        <v>0.46417910447761196</v>
      </c>
      <c r="G6" s="2">
        <f t="shared" si="1"/>
        <v>0.48656716417910445</v>
      </c>
      <c r="H6" s="2">
        <f t="shared" si="2"/>
        <v>-2.2388059701492536E-2</v>
      </c>
    </row>
    <row r="7" spans="1:8" x14ac:dyDescent="0.3">
      <c r="A7" t="s">
        <v>5</v>
      </c>
      <c r="B7" s="1" t="s">
        <v>13</v>
      </c>
      <c r="C7">
        <v>519</v>
      </c>
      <c r="D7">
        <v>866</v>
      </c>
      <c r="E7">
        <v>1444</v>
      </c>
      <c r="F7" s="2">
        <f t="shared" si="0"/>
        <v>0.35941828254847646</v>
      </c>
      <c r="G7" s="2">
        <f t="shared" si="1"/>
        <v>0.59972299168975074</v>
      </c>
      <c r="H7" s="2">
        <f t="shared" si="2"/>
        <v>-0.24030470914127425</v>
      </c>
    </row>
    <row r="8" spans="1:8" x14ac:dyDescent="0.3">
      <c r="A8" t="s">
        <v>5</v>
      </c>
      <c r="B8" s="1" t="s">
        <v>9</v>
      </c>
      <c r="C8">
        <v>223</v>
      </c>
      <c r="D8">
        <v>185</v>
      </c>
      <c r="E8">
        <v>442</v>
      </c>
      <c r="F8" s="2">
        <f t="shared" si="0"/>
        <v>0.50452488687782804</v>
      </c>
      <c r="G8" s="2">
        <f t="shared" si="1"/>
        <v>0.41855203619909503</v>
      </c>
      <c r="H8" s="2">
        <f t="shared" si="2"/>
        <v>8.5972850678733032E-2</v>
      </c>
    </row>
    <row r="9" spans="1:8" x14ac:dyDescent="0.3">
      <c r="A9" t="s">
        <v>5</v>
      </c>
      <c r="B9" s="1" t="s">
        <v>15</v>
      </c>
      <c r="C9">
        <v>449</v>
      </c>
      <c r="D9">
        <v>612</v>
      </c>
      <c r="E9">
        <v>1110</v>
      </c>
      <c r="F9" s="2">
        <f t="shared" si="0"/>
        <v>0.40450450450450448</v>
      </c>
      <c r="G9" s="2">
        <f t="shared" si="1"/>
        <v>0.55135135135135138</v>
      </c>
      <c r="H9" s="2">
        <f t="shared" si="2"/>
        <v>-0.14684684684684685</v>
      </c>
    </row>
    <row r="10" spans="1:8" x14ac:dyDescent="0.3">
      <c r="A10" t="s">
        <v>5</v>
      </c>
      <c r="B10" s="1" t="s">
        <v>7</v>
      </c>
      <c r="C10">
        <v>665</v>
      </c>
      <c r="D10">
        <v>820</v>
      </c>
      <c r="E10">
        <v>1550</v>
      </c>
      <c r="F10" s="2">
        <f t="shared" si="0"/>
        <v>0.42903225806451611</v>
      </c>
      <c r="G10" s="2">
        <f t="shared" si="1"/>
        <v>0.52903225806451615</v>
      </c>
      <c r="H10" s="2">
        <f t="shared" si="2"/>
        <v>-0.1</v>
      </c>
    </row>
    <row r="11" spans="1:8" x14ac:dyDescent="0.3">
      <c r="A11" t="s">
        <v>5</v>
      </c>
      <c r="B11" s="1" t="s">
        <v>8</v>
      </c>
      <c r="C11">
        <v>548</v>
      </c>
      <c r="D11">
        <v>632</v>
      </c>
      <c r="E11">
        <v>1225</v>
      </c>
      <c r="F11" s="2">
        <f t="shared" si="0"/>
        <v>0.44734693877551018</v>
      </c>
      <c r="G11" s="2">
        <f t="shared" si="1"/>
        <v>0.51591836734693874</v>
      </c>
      <c r="H11" s="2">
        <f t="shared" si="2"/>
        <v>-6.8571428571428575E-2</v>
      </c>
    </row>
    <row r="12" spans="1:8" x14ac:dyDescent="0.3">
      <c r="A12" t="s">
        <v>5</v>
      </c>
      <c r="B12" s="1" t="s">
        <v>6</v>
      </c>
      <c r="C12">
        <v>429</v>
      </c>
      <c r="D12">
        <v>642</v>
      </c>
      <c r="E12">
        <v>1126</v>
      </c>
      <c r="F12" s="2">
        <f t="shared" si="0"/>
        <v>0.38099467140319715</v>
      </c>
      <c r="G12" s="2">
        <f t="shared" si="1"/>
        <v>0.5701598579040853</v>
      </c>
      <c r="H12" s="2">
        <f t="shared" si="2"/>
        <v>-0.18916518650088809</v>
      </c>
    </row>
    <row r="13" spans="1:8" x14ac:dyDescent="0.3">
      <c r="A13" t="s">
        <v>16</v>
      </c>
      <c r="B13" s="1" t="s">
        <v>27</v>
      </c>
      <c r="C13">
        <v>275</v>
      </c>
      <c r="D13">
        <v>582</v>
      </c>
      <c r="E13">
        <v>892</v>
      </c>
      <c r="F13" s="2">
        <f t="shared" si="0"/>
        <v>0.30829596412556054</v>
      </c>
      <c r="G13" s="2">
        <f t="shared" si="1"/>
        <v>0.65246636771300448</v>
      </c>
      <c r="H13" s="2">
        <f t="shared" si="2"/>
        <v>-0.34417040358744394</v>
      </c>
    </row>
    <row r="14" spans="1:8" x14ac:dyDescent="0.3">
      <c r="A14" t="s">
        <v>16</v>
      </c>
      <c r="B14" s="1" t="s">
        <v>20</v>
      </c>
      <c r="C14">
        <v>86</v>
      </c>
      <c r="D14">
        <v>219</v>
      </c>
      <c r="E14">
        <v>318</v>
      </c>
      <c r="F14" s="2">
        <f t="shared" si="0"/>
        <v>0.27044025157232704</v>
      </c>
      <c r="G14" s="2">
        <f t="shared" si="1"/>
        <v>0.68867924528301883</v>
      </c>
      <c r="H14" s="2">
        <f t="shared" si="2"/>
        <v>-0.41823899371069184</v>
      </c>
    </row>
    <row r="15" spans="1:8" x14ac:dyDescent="0.3">
      <c r="A15" t="s">
        <v>16</v>
      </c>
      <c r="B15" s="1" t="s">
        <v>22</v>
      </c>
      <c r="C15">
        <v>411</v>
      </c>
      <c r="D15">
        <v>876</v>
      </c>
      <c r="E15">
        <v>1328</v>
      </c>
      <c r="F15" s="2">
        <f t="shared" si="0"/>
        <v>0.30948795180722893</v>
      </c>
      <c r="G15" s="2">
        <f t="shared" si="1"/>
        <v>0.65963855421686746</v>
      </c>
      <c r="H15" s="2">
        <f t="shared" si="2"/>
        <v>-0.35015060240963858</v>
      </c>
    </row>
    <row r="16" spans="1:8" x14ac:dyDescent="0.3">
      <c r="A16" t="s">
        <v>16</v>
      </c>
      <c r="B16" s="1" t="s">
        <v>26</v>
      </c>
      <c r="C16">
        <v>140</v>
      </c>
      <c r="D16">
        <v>249</v>
      </c>
      <c r="E16">
        <v>406</v>
      </c>
      <c r="F16" s="2">
        <f t="shared" si="0"/>
        <v>0.34482758620689657</v>
      </c>
      <c r="G16" s="2">
        <f t="shared" si="1"/>
        <v>0.61330049261083741</v>
      </c>
      <c r="H16" s="2">
        <f t="shared" si="2"/>
        <v>-0.26847290640394089</v>
      </c>
    </row>
    <row r="17" spans="1:8" x14ac:dyDescent="0.3">
      <c r="A17" t="s">
        <v>16</v>
      </c>
      <c r="B17" s="1" t="s">
        <v>25</v>
      </c>
      <c r="C17">
        <v>2157</v>
      </c>
      <c r="D17">
        <v>1703</v>
      </c>
      <c r="E17">
        <v>4243</v>
      </c>
      <c r="F17" s="2">
        <f t="shared" si="0"/>
        <v>0.50836672165920338</v>
      </c>
      <c r="G17" s="2">
        <f t="shared" si="1"/>
        <v>0.40136695734150363</v>
      </c>
      <c r="H17" s="2">
        <f t="shared" si="2"/>
        <v>0.10699976431769974</v>
      </c>
    </row>
    <row r="18" spans="1:8" x14ac:dyDescent="0.3">
      <c r="A18" t="s">
        <v>16</v>
      </c>
      <c r="B18" s="1" t="s">
        <v>17</v>
      </c>
      <c r="C18">
        <v>265</v>
      </c>
      <c r="D18">
        <v>446</v>
      </c>
      <c r="E18">
        <v>749</v>
      </c>
      <c r="F18" s="2">
        <f t="shared" si="0"/>
        <v>0.35380507343124168</v>
      </c>
      <c r="G18" s="2">
        <f t="shared" si="1"/>
        <v>0.59546061415220297</v>
      </c>
      <c r="H18" s="2">
        <f t="shared" si="2"/>
        <v>-0.24165554072096129</v>
      </c>
    </row>
    <row r="19" spans="1:8" x14ac:dyDescent="0.3">
      <c r="A19" t="s">
        <v>16</v>
      </c>
      <c r="B19" s="1" t="s">
        <v>30</v>
      </c>
      <c r="C19">
        <v>319</v>
      </c>
      <c r="D19">
        <v>836</v>
      </c>
      <c r="E19">
        <v>1193</v>
      </c>
      <c r="F19" s="2">
        <f t="shared" si="0"/>
        <v>0.26739312657166808</v>
      </c>
      <c r="G19" s="2">
        <f t="shared" si="1"/>
        <v>0.70075440067057837</v>
      </c>
      <c r="H19" s="2">
        <f t="shared" si="2"/>
        <v>-0.43336127409891029</v>
      </c>
    </row>
    <row r="20" spans="1:8" x14ac:dyDescent="0.3">
      <c r="A20" t="s">
        <v>16</v>
      </c>
      <c r="B20" s="1" t="s">
        <v>28</v>
      </c>
      <c r="C20">
        <v>881</v>
      </c>
      <c r="D20">
        <v>968</v>
      </c>
      <c r="E20">
        <v>1979</v>
      </c>
      <c r="F20" s="2">
        <f t="shared" si="0"/>
        <v>0.44517433046993432</v>
      </c>
      <c r="G20" s="2">
        <f t="shared" si="1"/>
        <v>0.48913592723597776</v>
      </c>
      <c r="H20" s="2">
        <f t="shared" si="2"/>
        <v>-4.3961596766043456E-2</v>
      </c>
    </row>
    <row r="21" spans="1:8" x14ac:dyDescent="0.3">
      <c r="A21" t="s">
        <v>16</v>
      </c>
      <c r="B21" s="1" t="s">
        <v>19</v>
      </c>
      <c r="C21">
        <v>173</v>
      </c>
      <c r="D21">
        <v>333</v>
      </c>
      <c r="E21">
        <v>533</v>
      </c>
      <c r="F21" s="2">
        <f t="shared" si="0"/>
        <v>0.32457786116322701</v>
      </c>
      <c r="G21" s="2">
        <f t="shared" si="1"/>
        <v>0.62476547842401498</v>
      </c>
      <c r="H21" s="2">
        <f t="shared" si="2"/>
        <v>-0.30018761726078802</v>
      </c>
    </row>
    <row r="22" spans="1:8" x14ac:dyDescent="0.3">
      <c r="A22" t="s">
        <v>16</v>
      </c>
      <c r="B22" s="1" t="s">
        <v>24</v>
      </c>
      <c r="C22">
        <v>257</v>
      </c>
      <c r="D22">
        <v>516</v>
      </c>
      <c r="E22">
        <v>820</v>
      </c>
      <c r="F22" s="2">
        <f t="shared" si="0"/>
        <v>0.31341463414634146</v>
      </c>
      <c r="G22" s="2">
        <f t="shared" si="1"/>
        <v>0.62926829268292683</v>
      </c>
      <c r="H22" s="2">
        <f t="shared" si="2"/>
        <v>-0.31585365853658537</v>
      </c>
    </row>
    <row r="23" spans="1:8" x14ac:dyDescent="0.3">
      <c r="A23" t="s">
        <v>16</v>
      </c>
      <c r="B23" s="1" t="s">
        <v>18</v>
      </c>
      <c r="C23">
        <v>382</v>
      </c>
      <c r="D23">
        <v>645</v>
      </c>
      <c r="E23">
        <v>1085</v>
      </c>
      <c r="F23" s="2">
        <f t="shared" si="0"/>
        <v>0.35207373271889403</v>
      </c>
      <c r="G23" s="2">
        <f t="shared" si="1"/>
        <v>0.59447004608294929</v>
      </c>
      <c r="H23" s="2">
        <f t="shared" si="2"/>
        <v>-0.24239631336405529</v>
      </c>
    </row>
    <row r="24" spans="1:8" x14ac:dyDescent="0.3">
      <c r="A24" t="s">
        <v>16</v>
      </c>
      <c r="B24" s="1" t="s">
        <v>29</v>
      </c>
      <c r="C24">
        <v>832.70119956379494</v>
      </c>
      <c r="D24">
        <v>914.23637515842836</v>
      </c>
      <c r="E24">
        <v>1865.3037575062076</v>
      </c>
      <c r="F24" s="2">
        <f t="shared" si="0"/>
        <v>0.44641586991550558</v>
      </c>
      <c r="G24" s="2">
        <f t="shared" si="1"/>
        <v>0.49012734332380492</v>
      </c>
      <c r="H24" s="2">
        <f t="shared" si="2"/>
        <v>-4.3711473408299333E-2</v>
      </c>
    </row>
    <row r="25" spans="1:8" x14ac:dyDescent="0.3">
      <c r="A25" t="s">
        <v>16</v>
      </c>
      <c r="B25" s="1" t="s">
        <v>21</v>
      </c>
      <c r="C25">
        <v>868.44847328244271</v>
      </c>
      <c r="D25">
        <v>912.15145754119135</v>
      </c>
      <c r="E25">
        <v>1888.9870986082367</v>
      </c>
      <c r="F25" s="2">
        <f t="shared" si="0"/>
        <v>0.45974293520707266</v>
      </c>
      <c r="G25" s="2">
        <f t="shared" si="1"/>
        <v>0.48287860632465096</v>
      </c>
      <c r="H25" s="2">
        <f t="shared" si="2"/>
        <v>-2.3135671117578315E-2</v>
      </c>
    </row>
    <row r="26" spans="1:8" x14ac:dyDescent="0.3">
      <c r="A26" t="s">
        <v>16</v>
      </c>
      <c r="B26" s="1" t="s">
        <v>23</v>
      </c>
      <c r="C26">
        <v>657</v>
      </c>
      <c r="D26">
        <v>672</v>
      </c>
      <c r="E26">
        <v>1405</v>
      </c>
      <c r="F26" s="2">
        <f t="shared" si="0"/>
        <v>0.46761565836298935</v>
      </c>
      <c r="G26" s="2">
        <f t="shared" si="1"/>
        <v>0.47829181494661921</v>
      </c>
      <c r="H26" s="2">
        <f t="shared" si="2"/>
        <v>-1.0676156583629894E-2</v>
      </c>
    </row>
    <row r="27" spans="1:8" x14ac:dyDescent="0.3">
      <c r="A27" t="s">
        <v>31</v>
      </c>
      <c r="B27" s="1" t="s">
        <v>33</v>
      </c>
      <c r="C27">
        <v>163</v>
      </c>
      <c r="D27">
        <v>387</v>
      </c>
      <c r="E27">
        <v>569</v>
      </c>
      <c r="F27" s="2">
        <f t="shared" si="0"/>
        <v>0.28646748681898065</v>
      </c>
      <c r="G27" s="2">
        <f t="shared" si="1"/>
        <v>0.68014059753954303</v>
      </c>
      <c r="H27" s="2">
        <f t="shared" si="2"/>
        <v>-0.39367311072056238</v>
      </c>
    </row>
    <row r="28" spans="1:8" x14ac:dyDescent="0.3">
      <c r="A28" t="s">
        <v>31</v>
      </c>
      <c r="B28" s="1" t="s">
        <v>32</v>
      </c>
      <c r="C28">
        <v>282</v>
      </c>
      <c r="D28">
        <v>572</v>
      </c>
      <c r="E28">
        <v>908</v>
      </c>
      <c r="F28" s="2">
        <f t="shared" si="0"/>
        <v>0.31057268722466963</v>
      </c>
      <c r="G28" s="2">
        <f t="shared" si="1"/>
        <v>0.62995594713656389</v>
      </c>
      <c r="H28" s="2">
        <f t="shared" si="2"/>
        <v>-0.31938325991189426</v>
      </c>
    </row>
    <row r="29" spans="1:8" x14ac:dyDescent="0.3">
      <c r="A29" t="s">
        <v>31</v>
      </c>
      <c r="B29" s="1" t="s">
        <v>35</v>
      </c>
      <c r="C29">
        <v>445</v>
      </c>
      <c r="D29">
        <v>987</v>
      </c>
      <c r="E29">
        <v>1518</v>
      </c>
      <c r="F29" s="2">
        <f t="shared" si="0"/>
        <v>0.29314888010540185</v>
      </c>
      <c r="G29" s="2">
        <f t="shared" si="1"/>
        <v>0.65019762845849804</v>
      </c>
      <c r="H29" s="2">
        <f t="shared" si="2"/>
        <v>-0.35704874835309619</v>
      </c>
    </row>
    <row r="30" spans="1:8" x14ac:dyDescent="0.3">
      <c r="A30" t="s">
        <v>31</v>
      </c>
      <c r="B30" s="1" t="s">
        <v>34</v>
      </c>
      <c r="C30">
        <v>526</v>
      </c>
      <c r="D30">
        <v>937</v>
      </c>
      <c r="E30">
        <v>1521</v>
      </c>
      <c r="F30" s="2">
        <f t="shared" si="0"/>
        <v>0.34582511505588431</v>
      </c>
      <c r="G30" s="2">
        <f t="shared" si="1"/>
        <v>0.61604207758053908</v>
      </c>
      <c r="H30" s="2">
        <f t="shared" si="2"/>
        <v>-0.27021696252465482</v>
      </c>
    </row>
    <row r="31" spans="1:8" x14ac:dyDescent="0.3">
      <c r="A31" t="s">
        <v>31</v>
      </c>
      <c r="B31" s="1" t="s">
        <v>36</v>
      </c>
      <c r="C31">
        <v>780</v>
      </c>
      <c r="D31">
        <v>682</v>
      </c>
      <c r="E31">
        <v>1608</v>
      </c>
      <c r="F31" s="2">
        <f t="shared" si="0"/>
        <v>0.48507462686567165</v>
      </c>
      <c r="G31" s="2">
        <f t="shared" si="1"/>
        <v>0.42412935323383083</v>
      </c>
      <c r="H31" s="2">
        <f t="shared" si="2"/>
        <v>6.0945273631840796E-2</v>
      </c>
    </row>
    <row r="32" spans="1:8" x14ac:dyDescent="0.3">
      <c r="A32" t="s">
        <v>39</v>
      </c>
      <c r="B32" s="1" t="s">
        <v>39</v>
      </c>
      <c r="C32">
        <f>SUM(C2:C31)</f>
        <v>14495.149672846237</v>
      </c>
      <c r="D32">
        <f t="shared" ref="D32:E32" si="3">SUM(D2:D31)</f>
        <v>19717.38783269962</v>
      </c>
      <c r="E32">
        <f t="shared" si="3"/>
        <v>36202.290856114443</v>
      </c>
      <c r="F32" s="2">
        <f t="shared" si="0"/>
        <v>0.40039316104212935</v>
      </c>
      <c r="G32" s="2">
        <f t="shared" si="1"/>
        <v>0.5446447549705109</v>
      </c>
      <c r="H32" s="2">
        <f t="shared" si="2"/>
        <v>-0.14425159392838161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6BE5-5ABE-4346-A3F8-454A73BA68F8}">
  <dimension ref="A1:H5"/>
  <sheetViews>
    <sheetView workbookViewId="0">
      <selection activeCell="E2" sqref="E2:H5"/>
    </sheetView>
  </sheetViews>
  <sheetFormatPr defaultRowHeight="14.4" x14ac:dyDescent="0.3"/>
  <sheetData>
    <row r="1" spans="1:8" x14ac:dyDescent="0.3">
      <c r="A1" t="s">
        <v>0</v>
      </c>
      <c r="B1" t="s">
        <v>2</v>
      </c>
      <c r="C1" t="s">
        <v>3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3">
      <c r="A2" t="s">
        <v>5</v>
      </c>
      <c r="B2">
        <v>4595</v>
      </c>
      <c r="C2">
        <v>6281</v>
      </c>
      <c r="D2">
        <v>11373</v>
      </c>
      <c r="E2" s="2">
        <f>B2/D2</f>
        <v>0.40402708168469181</v>
      </c>
      <c r="F2" s="2">
        <f>C2/D2</f>
        <v>0.55227292710806297</v>
      </c>
      <c r="G2" s="2">
        <f>(B2-C2)/D2</f>
        <v>-0.14824584542337113</v>
      </c>
      <c r="H2" s="2">
        <f>D2/$D$5</f>
        <v>0.31407583331032007</v>
      </c>
    </row>
    <row r="3" spans="1:8" x14ac:dyDescent="0.3">
      <c r="A3" t="s">
        <v>16</v>
      </c>
      <c r="B3">
        <v>7713</v>
      </c>
      <c r="C3">
        <v>9870</v>
      </c>
      <c r="D3">
        <v>18714</v>
      </c>
      <c r="E3" s="2">
        <f t="shared" ref="E3:E5" si="0">B3/D3</f>
        <v>0.41215133055466496</v>
      </c>
      <c r="F3" s="2">
        <f t="shared" ref="F3:F5" si="1">C3/D3</f>
        <v>0.52741263225392754</v>
      </c>
      <c r="G3" s="2">
        <f t="shared" ref="G3:G5" si="2">(B3-C3)/D3</f>
        <v>-0.11526130169926259</v>
      </c>
      <c r="H3" s="2">
        <f t="shared" ref="H3:H5" si="3">D3/$D$5</f>
        <v>0.51680428599044492</v>
      </c>
    </row>
    <row r="4" spans="1:8" x14ac:dyDescent="0.3">
      <c r="A4" t="s">
        <v>31</v>
      </c>
      <c r="B4">
        <v>2196</v>
      </c>
      <c r="C4">
        <v>3565</v>
      </c>
      <c r="D4">
        <v>6124</v>
      </c>
      <c r="E4" s="2">
        <f t="shared" si="0"/>
        <v>0.35858915741345526</v>
      </c>
      <c r="F4" s="2">
        <f t="shared" si="1"/>
        <v>0.58213585891574138</v>
      </c>
      <c r="G4" s="2">
        <f t="shared" si="2"/>
        <v>-0.22354670150228609</v>
      </c>
      <c r="H4" s="2">
        <f t="shared" si="3"/>
        <v>0.16911988069923503</v>
      </c>
    </row>
    <row r="5" spans="1:8" x14ac:dyDescent="0.3">
      <c r="A5" t="s">
        <v>39</v>
      </c>
      <c r="B5">
        <f>SUM(B2:B4)</f>
        <v>14504</v>
      </c>
      <c r="C5">
        <f t="shared" ref="C5:D5" si="4">SUM(C2:C4)</f>
        <v>19716</v>
      </c>
      <c r="D5">
        <f t="shared" si="4"/>
        <v>36211</v>
      </c>
      <c r="E5" s="2">
        <f t="shared" si="0"/>
        <v>0.40054127198917455</v>
      </c>
      <c r="F5" s="2">
        <f t="shared" si="1"/>
        <v>0.54447543564110357</v>
      </c>
      <c r="G5" s="2">
        <f t="shared" si="2"/>
        <v>-0.14393416365192896</v>
      </c>
      <c r="H5" s="2">
        <f t="shared" si="3"/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A26F-C4F7-4889-BC05-A89673095466}">
  <dimension ref="A1:D15"/>
  <sheetViews>
    <sheetView workbookViewId="0">
      <selection activeCell="B13" sqref="B13:D14"/>
    </sheetView>
  </sheetViews>
  <sheetFormatPr defaultRowHeight="14.4" x14ac:dyDescent="0.3"/>
  <sheetData>
    <row r="1" spans="1:4" x14ac:dyDescent="0.3">
      <c r="A1" s="1" t="s">
        <v>1</v>
      </c>
      <c r="B1" t="s">
        <v>37</v>
      </c>
      <c r="C1" t="s">
        <v>38</v>
      </c>
      <c r="D1" t="s">
        <v>39</v>
      </c>
    </row>
    <row r="2" spans="1:4" x14ac:dyDescent="0.3">
      <c r="A2" s="1" t="s">
        <v>27</v>
      </c>
      <c r="B2">
        <v>270.20733369683751</v>
      </c>
      <c r="C2">
        <v>582.73447401774399</v>
      </c>
      <c r="D2">
        <v>886.35961381209211</v>
      </c>
    </row>
    <row r="3" spans="1:4" x14ac:dyDescent="0.3">
      <c r="A3" s="1" t="s">
        <v>20</v>
      </c>
      <c r="B3">
        <v>89.368184296619418</v>
      </c>
      <c r="C3">
        <v>226.21356147021547</v>
      </c>
      <c r="D3">
        <v>329.14640682321067</v>
      </c>
    </row>
    <row r="4" spans="1:4" x14ac:dyDescent="0.3">
      <c r="A4" s="1" t="s">
        <v>22</v>
      </c>
      <c r="B4">
        <v>407.9394765539804</v>
      </c>
      <c r="C4">
        <v>846.47655259822557</v>
      </c>
      <c r="D4">
        <v>1292.9915743299666</v>
      </c>
    </row>
    <row r="5" spans="1:4" x14ac:dyDescent="0.3">
      <c r="A5" s="1" t="s">
        <v>26</v>
      </c>
      <c r="B5">
        <v>142.98909487459105</v>
      </c>
      <c r="C5">
        <v>254.35994930291508</v>
      </c>
      <c r="D5">
        <v>415.06850686161221</v>
      </c>
    </row>
    <row r="6" spans="1:4" x14ac:dyDescent="0.3">
      <c r="A6" s="1" t="s">
        <v>25</v>
      </c>
      <c r="B6">
        <v>2193.2003816793895</v>
      </c>
      <c r="C6">
        <v>1738.8212927756654</v>
      </c>
      <c r="D6">
        <v>4316.1992077722916</v>
      </c>
    </row>
    <row r="7" spans="1:4" x14ac:dyDescent="0.3">
      <c r="A7" s="1" t="s">
        <v>17</v>
      </c>
      <c r="B7">
        <v>264.9503816793893</v>
      </c>
      <c r="C7">
        <v>440.96007604562737</v>
      </c>
      <c r="D7">
        <v>744.46490601042285</v>
      </c>
    </row>
    <row r="8" spans="1:4" x14ac:dyDescent="0.3">
      <c r="A8" s="1" t="s">
        <v>30</v>
      </c>
      <c r="B8">
        <v>302.80043620501635</v>
      </c>
      <c r="C8">
        <v>813.11787072243351</v>
      </c>
      <c r="D8">
        <v>1154.5090964708729</v>
      </c>
    </row>
    <row r="9" spans="1:4" x14ac:dyDescent="0.3">
      <c r="A9" s="1" t="s">
        <v>28</v>
      </c>
      <c r="B9">
        <v>881.06515812431849</v>
      </c>
      <c r="C9">
        <v>955.93472750316857</v>
      </c>
      <c r="D9">
        <v>1965.1428797325591</v>
      </c>
    </row>
    <row r="10" spans="1:4" x14ac:dyDescent="0.3">
      <c r="A10" s="1" t="s">
        <v>19</v>
      </c>
      <c r="B10">
        <v>175.58219738276989</v>
      </c>
      <c r="C10">
        <v>340.88403041825097</v>
      </c>
      <c r="D10">
        <v>543.50762303207728</v>
      </c>
    </row>
    <row r="11" spans="1:4" x14ac:dyDescent="0.3">
      <c r="A11" s="1" t="s">
        <v>24</v>
      </c>
      <c r="B11">
        <v>262.84760087241006</v>
      </c>
      <c r="C11">
        <v>524.35678073510769</v>
      </c>
      <c r="D11">
        <v>835.33515124598966</v>
      </c>
    </row>
    <row r="12" spans="1:4" x14ac:dyDescent="0.3">
      <c r="A12" s="1" t="s">
        <v>18</v>
      </c>
      <c r="B12">
        <v>379.55193565976009</v>
      </c>
      <c r="C12">
        <v>648.40937896070977</v>
      </c>
      <c r="D12">
        <v>1086.3595161080409</v>
      </c>
    </row>
    <row r="13" spans="1:4" x14ac:dyDescent="0.3">
      <c r="A13" s="1" t="s">
        <v>29</v>
      </c>
      <c r="B13">
        <v>832.70119956379494</v>
      </c>
      <c r="C13">
        <v>914.23637515842836</v>
      </c>
      <c r="D13">
        <v>1865.3037575062076</v>
      </c>
    </row>
    <row r="14" spans="1:4" x14ac:dyDescent="0.3">
      <c r="A14" s="1" t="s">
        <v>21</v>
      </c>
      <c r="B14">
        <v>868.44847328244271</v>
      </c>
      <c r="C14">
        <v>912.15145754119135</v>
      </c>
      <c r="D14">
        <v>1888.9870986082367</v>
      </c>
    </row>
    <row r="15" spans="1:4" x14ac:dyDescent="0.3">
      <c r="A15" s="1" t="s">
        <v>23</v>
      </c>
      <c r="B15">
        <v>641.34814612868047</v>
      </c>
      <c r="C15">
        <v>671.34347275031689</v>
      </c>
      <c r="D15">
        <v>1389.62466168642</v>
      </c>
    </row>
  </sheetData>
  <sortState xmlns:xlrd2="http://schemas.microsoft.com/office/spreadsheetml/2017/richdata2" ref="A2:A15">
    <sortCondition ref="A2:A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2EA4-0281-491D-B58A-24A879EAC27A}">
  <dimension ref="A1:H32"/>
  <sheetViews>
    <sheetView workbookViewId="0">
      <selection activeCell="J33" sqref="J3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40</v>
      </c>
      <c r="G1" t="s">
        <v>41</v>
      </c>
      <c r="H1" t="s">
        <v>42</v>
      </c>
    </row>
    <row r="2" spans="1:8" x14ac:dyDescent="0.3">
      <c r="A2" t="s">
        <v>5</v>
      </c>
      <c r="B2" s="1" t="s">
        <v>10</v>
      </c>
      <c r="C2">
        <v>581</v>
      </c>
      <c r="D2">
        <v>667</v>
      </c>
      <c r="E2">
        <v>1271</v>
      </c>
      <c r="F2" s="2">
        <f>C2/E2</f>
        <v>0.45712037765538943</v>
      </c>
      <c r="G2" s="2">
        <f>D2/E2</f>
        <v>0.52478363493312352</v>
      </c>
      <c r="H2" s="2">
        <f>(C2-D2)/E2</f>
        <v>-6.7663257277734062E-2</v>
      </c>
    </row>
    <row r="3" spans="1:8" x14ac:dyDescent="0.3">
      <c r="A3" t="s">
        <v>5</v>
      </c>
      <c r="B3" s="1" t="s">
        <v>12</v>
      </c>
      <c r="C3">
        <v>299</v>
      </c>
      <c r="D3">
        <v>241</v>
      </c>
      <c r="E3">
        <v>555</v>
      </c>
      <c r="F3" s="2">
        <f t="shared" ref="F3:F32" si="0">C3/E3</f>
        <v>0.53873873873873879</v>
      </c>
      <c r="G3" s="2">
        <f t="shared" ref="G3:G32" si="1">D3/E3</f>
        <v>0.43423423423423424</v>
      </c>
      <c r="H3" s="2">
        <f t="shared" ref="H3:H32" si="2">(C3-D3)/E3</f>
        <v>0.10450450450450451</v>
      </c>
    </row>
    <row r="4" spans="1:8" x14ac:dyDescent="0.3">
      <c r="A4" t="s">
        <v>5</v>
      </c>
      <c r="B4" s="1" t="s">
        <v>11</v>
      </c>
      <c r="C4">
        <v>277</v>
      </c>
      <c r="D4">
        <v>312</v>
      </c>
      <c r="E4">
        <v>603</v>
      </c>
      <c r="F4" s="2">
        <f t="shared" si="0"/>
        <v>0.45936981757877282</v>
      </c>
      <c r="G4" s="2">
        <f t="shared" si="1"/>
        <v>0.51741293532338306</v>
      </c>
      <c r="H4" s="2">
        <f t="shared" si="2"/>
        <v>-5.8043117744610281E-2</v>
      </c>
    </row>
    <row r="5" spans="1:8" x14ac:dyDescent="0.3">
      <c r="A5" t="s">
        <v>5</v>
      </c>
      <c r="B5" s="1" t="s">
        <v>14</v>
      </c>
      <c r="C5">
        <v>129.40439227565315</v>
      </c>
      <c r="D5">
        <v>185.52290798939794</v>
      </c>
      <c r="E5">
        <v>320.12078758046192</v>
      </c>
      <c r="F5" s="2">
        <f t="shared" si="0"/>
        <v>0.40423614240648942</v>
      </c>
      <c r="G5" s="2">
        <f t="shared" si="1"/>
        <v>0.57954033348355116</v>
      </c>
      <c r="H5" s="2">
        <f t="shared" si="2"/>
        <v>-0.17530419107706172</v>
      </c>
    </row>
    <row r="6" spans="1:8" x14ac:dyDescent="0.3">
      <c r="A6" t="s">
        <v>5</v>
      </c>
      <c r="B6" s="1" t="s">
        <v>4</v>
      </c>
      <c r="C6">
        <v>626</v>
      </c>
      <c r="D6">
        <v>610</v>
      </c>
      <c r="E6">
        <v>1263</v>
      </c>
      <c r="F6" s="2">
        <f t="shared" si="0"/>
        <v>0.49564528899445764</v>
      </c>
      <c r="G6" s="2">
        <f t="shared" si="1"/>
        <v>0.48297703879651621</v>
      </c>
      <c r="H6" s="2">
        <f t="shared" si="2"/>
        <v>1.2668250197941409E-2</v>
      </c>
    </row>
    <row r="7" spans="1:8" x14ac:dyDescent="0.3">
      <c r="A7" t="s">
        <v>5</v>
      </c>
      <c r="B7" s="1" t="s">
        <v>13</v>
      </c>
      <c r="C7">
        <v>598</v>
      </c>
      <c r="D7">
        <v>729</v>
      </c>
      <c r="E7">
        <v>1346</v>
      </c>
      <c r="F7" s="2">
        <f t="shared" si="0"/>
        <v>0.44427934621099552</v>
      </c>
      <c r="G7" s="2">
        <f t="shared" si="1"/>
        <v>0.54160475482912329</v>
      </c>
      <c r="H7" s="2">
        <f t="shared" si="2"/>
        <v>-9.7325408618127787E-2</v>
      </c>
    </row>
    <row r="8" spans="1:8" x14ac:dyDescent="0.3">
      <c r="A8" t="s">
        <v>5</v>
      </c>
      <c r="B8" s="1" t="s">
        <v>9</v>
      </c>
      <c r="C8">
        <v>220</v>
      </c>
      <c r="D8">
        <v>172</v>
      </c>
      <c r="E8">
        <v>402</v>
      </c>
      <c r="F8" s="2">
        <f t="shared" si="0"/>
        <v>0.54726368159203975</v>
      </c>
      <c r="G8" s="2">
        <f t="shared" si="1"/>
        <v>0.42786069651741293</v>
      </c>
      <c r="H8" s="2">
        <f t="shared" si="2"/>
        <v>0.11940298507462686</v>
      </c>
    </row>
    <row r="9" spans="1:8" x14ac:dyDescent="0.3">
      <c r="A9" t="s">
        <v>5</v>
      </c>
      <c r="B9" s="1" t="s">
        <v>15</v>
      </c>
      <c r="C9">
        <v>514</v>
      </c>
      <c r="D9">
        <v>507</v>
      </c>
      <c r="E9">
        <v>1037</v>
      </c>
      <c r="F9" s="2">
        <f t="shared" si="0"/>
        <v>0.49566055930568947</v>
      </c>
      <c r="G9" s="2">
        <f t="shared" si="1"/>
        <v>0.4889103182256509</v>
      </c>
      <c r="H9" s="2">
        <f t="shared" si="2"/>
        <v>6.7502410800385727E-3</v>
      </c>
    </row>
    <row r="10" spans="1:8" x14ac:dyDescent="0.3">
      <c r="A10" t="s">
        <v>5</v>
      </c>
      <c r="B10" s="1" t="s">
        <v>7</v>
      </c>
      <c r="C10">
        <v>685</v>
      </c>
      <c r="D10">
        <v>730</v>
      </c>
      <c r="E10">
        <v>1438</v>
      </c>
      <c r="F10" s="2">
        <f t="shared" si="0"/>
        <v>0.47635605006954101</v>
      </c>
      <c r="G10" s="2">
        <f t="shared" si="1"/>
        <v>0.5076495132127955</v>
      </c>
      <c r="H10" s="2">
        <f t="shared" si="2"/>
        <v>-3.129346314325452E-2</v>
      </c>
    </row>
    <row r="11" spans="1:8" x14ac:dyDescent="0.3">
      <c r="A11" t="s">
        <v>5</v>
      </c>
      <c r="B11" s="1" t="s">
        <v>8</v>
      </c>
      <c r="C11">
        <v>598</v>
      </c>
      <c r="D11">
        <v>605</v>
      </c>
      <c r="E11">
        <v>1220</v>
      </c>
      <c r="F11" s="2">
        <f t="shared" si="0"/>
        <v>0.49016393442622952</v>
      </c>
      <c r="G11" s="2">
        <f t="shared" si="1"/>
        <v>0.49590163934426229</v>
      </c>
      <c r="H11" s="2">
        <f t="shared" si="2"/>
        <v>-5.7377049180327867E-3</v>
      </c>
    </row>
    <row r="12" spans="1:8" x14ac:dyDescent="0.3">
      <c r="A12" t="s">
        <v>5</v>
      </c>
      <c r="B12" s="1" t="s">
        <v>6</v>
      </c>
      <c r="C12">
        <v>466</v>
      </c>
      <c r="D12">
        <v>527</v>
      </c>
      <c r="E12">
        <v>1020</v>
      </c>
      <c r="F12" s="2">
        <f t="shared" si="0"/>
        <v>0.4568627450980392</v>
      </c>
      <c r="G12" s="2">
        <f t="shared" si="1"/>
        <v>0.51666666666666672</v>
      </c>
      <c r="H12" s="2">
        <f t="shared" si="2"/>
        <v>-5.9803921568627454E-2</v>
      </c>
    </row>
    <row r="13" spans="1:8" x14ac:dyDescent="0.3">
      <c r="A13" t="s">
        <v>16</v>
      </c>
      <c r="B13" s="1" t="s">
        <v>27</v>
      </c>
      <c r="C13">
        <v>303.86478763475776</v>
      </c>
      <c r="D13">
        <v>466.49389002036662</v>
      </c>
      <c r="E13">
        <v>785.9121831901798</v>
      </c>
      <c r="F13" s="2">
        <f t="shared" si="0"/>
        <v>0.38663961971082805</v>
      </c>
      <c r="G13" s="2">
        <f t="shared" si="1"/>
        <v>0.59356999420313294</v>
      </c>
      <c r="H13" s="2">
        <f t="shared" si="2"/>
        <v>-0.20693037449230492</v>
      </c>
    </row>
    <row r="14" spans="1:8" x14ac:dyDescent="0.3">
      <c r="A14" t="s">
        <v>16</v>
      </c>
      <c r="B14" s="1" t="s">
        <v>20</v>
      </c>
      <c r="C14">
        <v>104.09208988180283</v>
      </c>
      <c r="D14">
        <v>174.40987780040734</v>
      </c>
      <c r="E14">
        <v>281.61266878922129</v>
      </c>
      <c r="F14" s="2">
        <f t="shared" si="0"/>
        <v>0.36962857647470637</v>
      </c>
      <c r="G14" s="2">
        <f t="shared" si="1"/>
        <v>0.61932539665304598</v>
      </c>
      <c r="H14" s="2">
        <f t="shared" si="2"/>
        <v>-0.24969682017833963</v>
      </c>
    </row>
    <row r="15" spans="1:8" x14ac:dyDescent="0.3">
      <c r="A15" t="s">
        <v>16</v>
      </c>
      <c r="B15" s="1" t="s">
        <v>22</v>
      </c>
      <c r="C15">
        <v>382.72243148460836</v>
      </c>
      <c r="D15">
        <v>831.07357433808556</v>
      </c>
      <c r="E15">
        <v>1229.3495113577494</v>
      </c>
      <c r="F15" s="2">
        <f t="shared" si="0"/>
        <v>0.31132109131593694</v>
      </c>
      <c r="G15" s="2">
        <f t="shared" si="1"/>
        <v>0.67602709128684668</v>
      </c>
      <c r="H15" s="2">
        <f t="shared" si="2"/>
        <v>-0.36470599997090969</v>
      </c>
    </row>
    <row r="16" spans="1:8" x14ac:dyDescent="0.3">
      <c r="A16" t="s">
        <v>16</v>
      </c>
      <c r="B16" s="1" t="s">
        <v>26</v>
      </c>
      <c r="C16">
        <v>171.38394596700871</v>
      </c>
      <c r="D16">
        <v>189.11914460285132</v>
      </c>
      <c r="E16">
        <v>371.90899462890064</v>
      </c>
      <c r="F16" s="2">
        <f t="shared" si="0"/>
        <v>0.46082226685057609</v>
      </c>
      <c r="G16" s="2">
        <f t="shared" si="1"/>
        <v>0.50850919804066252</v>
      </c>
      <c r="H16" s="2">
        <f t="shared" si="2"/>
        <v>-4.7686931190086428E-2</v>
      </c>
    </row>
    <row r="17" spans="1:8" x14ac:dyDescent="0.3">
      <c r="A17" t="s">
        <v>16</v>
      </c>
      <c r="B17" s="1" t="s">
        <v>25</v>
      </c>
      <c r="C17">
        <v>1979.8525782569166</v>
      </c>
      <c r="D17">
        <v>1377.4177698574338</v>
      </c>
      <c r="E17">
        <v>3436.0747761586308</v>
      </c>
      <c r="F17" s="2">
        <f t="shared" si="0"/>
        <v>0.57619601063231174</v>
      </c>
      <c r="G17" s="2">
        <f t="shared" si="1"/>
        <v>0.40086955598717261</v>
      </c>
      <c r="H17" s="2">
        <f t="shared" si="2"/>
        <v>0.17532645464513913</v>
      </c>
    </row>
    <row r="18" spans="1:8" x14ac:dyDescent="0.3">
      <c r="A18" t="s">
        <v>16</v>
      </c>
      <c r="B18" s="1" t="s">
        <v>17</v>
      </c>
      <c r="C18">
        <v>314.3791401480712</v>
      </c>
      <c r="D18">
        <v>329.90784114052957</v>
      </c>
      <c r="E18">
        <v>651.54528387162668</v>
      </c>
      <c r="F18" s="2">
        <f t="shared" si="0"/>
        <v>0.48251310834445854</v>
      </c>
      <c r="G18" s="2">
        <f t="shared" si="1"/>
        <v>0.50634675640677496</v>
      </c>
      <c r="H18" s="2">
        <f t="shared" si="2"/>
        <v>-2.3833648062316377E-2</v>
      </c>
    </row>
    <row r="19" spans="1:8" x14ac:dyDescent="0.3">
      <c r="A19" t="s">
        <v>16</v>
      </c>
      <c r="B19" s="1" t="s">
        <v>30</v>
      </c>
      <c r="C19">
        <v>299.6590466294324</v>
      </c>
      <c r="D19">
        <v>697.63951120162938</v>
      </c>
      <c r="E19">
        <v>1011.8151629971135</v>
      </c>
      <c r="F19" s="2">
        <f t="shared" si="0"/>
        <v>0.29615986949810841</v>
      </c>
      <c r="G19" s="2">
        <f t="shared" si="1"/>
        <v>0.68949303856560173</v>
      </c>
      <c r="H19" s="2">
        <f t="shared" si="2"/>
        <v>-0.39333316906749333</v>
      </c>
    </row>
    <row r="20" spans="1:8" x14ac:dyDescent="0.3">
      <c r="A20" t="s">
        <v>16</v>
      </c>
      <c r="B20" s="1" t="s">
        <v>28</v>
      </c>
      <c r="C20">
        <v>942.08598519288216</v>
      </c>
      <c r="D20">
        <v>807.95901221995928</v>
      </c>
      <c r="E20">
        <v>1774.93060626893</v>
      </c>
      <c r="F20" s="2">
        <f t="shared" si="0"/>
        <v>0.53077341833280733</v>
      </c>
      <c r="G20" s="2">
        <f t="shared" si="1"/>
        <v>0.45520597220325398</v>
      </c>
      <c r="H20" s="2">
        <f t="shared" si="2"/>
        <v>7.5567446129553378E-2</v>
      </c>
    </row>
    <row r="21" spans="1:8" x14ac:dyDescent="0.3">
      <c r="A21" t="s">
        <v>16</v>
      </c>
      <c r="B21" s="1" t="s">
        <v>19</v>
      </c>
      <c r="C21">
        <v>193.46408624496689</v>
      </c>
      <c r="D21">
        <v>275.27342158859472</v>
      </c>
      <c r="E21">
        <v>480.14341189260222</v>
      </c>
      <c r="F21" s="2">
        <f t="shared" si="0"/>
        <v>0.40292979441784083</v>
      </c>
      <c r="G21" s="2">
        <f t="shared" si="1"/>
        <v>0.57331500291451976</v>
      </c>
      <c r="H21" s="2">
        <f t="shared" si="2"/>
        <v>-0.17038520849667893</v>
      </c>
    </row>
    <row r="22" spans="1:8" x14ac:dyDescent="0.3">
      <c r="A22" t="s">
        <v>16</v>
      </c>
      <c r="B22" s="1" t="s">
        <v>24</v>
      </c>
      <c r="C22">
        <v>291.24756461878167</v>
      </c>
      <c r="D22">
        <v>440.22734215885947</v>
      </c>
      <c r="E22">
        <v>740.80701009867425</v>
      </c>
      <c r="F22" s="2">
        <f t="shared" si="0"/>
        <v>0.39314903969387111</v>
      </c>
      <c r="G22" s="2">
        <f t="shared" si="1"/>
        <v>0.59425374781513196</v>
      </c>
      <c r="H22" s="2">
        <f t="shared" si="2"/>
        <v>-0.20110470812126083</v>
      </c>
    </row>
    <row r="23" spans="1:8" x14ac:dyDescent="0.3">
      <c r="A23" t="s">
        <v>16</v>
      </c>
      <c r="B23" s="1" t="s">
        <v>18</v>
      </c>
      <c r="C23">
        <v>498.38030913105598</v>
      </c>
      <c r="D23">
        <v>488.5577902240326</v>
      </c>
      <c r="E23">
        <v>1001.4547045211402</v>
      </c>
      <c r="F23" s="2">
        <f t="shared" si="0"/>
        <v>0.49765636616522124</v>
      </c>
      <c r="G23" s="2">
        <f t="shared" si="1"/>
        <v>0.48784811536498141</v>
      </c>
      <c r="H23" s="2">
        <f t="shared" si="2"/>
        <v>9.8082508002397938E-3</v>
      </c>
    </row>
    <row r="24" spans="1:8" x14ac:dyDescent="0.3">
      <c r="A24" t="s">
        <v>16</v>
      </c>
      <c r="B24" s="1" t="s">
        <v>29</v>
      </c>
      <c r="C24">
        <v>945.24029094687626</v>
      </c>
      <c r="D24">
        <v>838.4282077393076</v>
      </c>
      <c r="E24">
        <v>1810.6279082802796</v>
      </c>
      <c r="F24" s="2">
        <f t="shared" si="0"/>
        <v>0.52205109985555131</v>
      </c>
      <c r="G24" s="2">
        <f t="shared" si="1"/>
        <v>0.46305936404992243</v>
      </c>
      <c r="H24" s="2">
        <f t="shared" si="2"/>
        <v>5.8991735805628866E-2</v>
      </c>
    </row>
    <row r="25" spans="1:8" x14ac:dyDescent="0.3">
      <c r="A25" t="s">
        <v>16</v>
      </c>
      <c r="B25" s="1" t="s">
        <v>21</v>
      </c>
      <c r="C25">
        <v>971.52617223015977</v>
      </c>
      <c r="D25">
        <v>769.08452138492873</v>
      </c>
      <c r="E25">
        <v>1765.4963024711772</v>
      </c>
      <c r="F25" s="2">
        <f t="shared" si="0"/>
        <v>0.55028502233072252</v>
      </c>
      <c r="G25" s="2">
        <f t="shared" si="1"/>
        <v>0.4356194461061379</v>
      </c>
      <c r="H25" s="2">
        <f t="shared" si="2"/>
        <v>0.11466557622458461</v>
      </c>
    </row>
    <row r="26" spans="1:8" x14ac:dyDescent="0.3">
      <c r="A26" t="s">
        <v>16</v>
      </c>
      <c r="B26" s="1" t="s">
        <v>23</v>
      </c>
      <c r="C26">
        <v>697.10157163267957</v>
      </c>
      <c r="D26">
        <v>568.4080957230143</v>
      </c>
      <c r="E26">
        <v>1288.3214754737751</v>
      </c>
      <c r="F26" s="2">
        <f t="shared" si="0"/>
        <v>0.54109287542251305</v>
      </c>
      <c r="G26" s="2">
        <f t="shared" si="1"/>
        <v>0.44120051287197903</v>
      </c>
      <c r="H26" s="2">
        <f t="shared" si="2"/>
        <v>9.989236255053402E-2</v>
      </c>
    </row>
    <row r="27" spans="1:8" x14ac:dyDescent="0.3">
      <c r="A27" t="s">
        <v>31</v>
      </c>
      <c r="B27" s="1" t="s">
        <v>33</v>
      </c>
      <c r="C27">
        <v>206</v>
      </c>
      <c r="D27">
        <v>320</v>
      </c>
      <c r="E27">
        <v>532</v>
      </c>
      <c r="F27" s="2">
        <f t="shared" si="0"/>
        <v>0.38721804511278196</v>
      </c>
      <c r="G27" s="2">
        <f t="shared" si="1"/>
        <v>0.60150375939849621</v>
      </c>
      <c r="H27" s="2">
        <f t="shared" si="2"/>
        <v>-0.21428571428571427</v>
      </c>
    </row>
    <row r="28" spans="1:8" x14ac:dyDescent="0.3">
      <c r="A28" t="s">
        <v>31</v>
      </c>
      <c r="B28" s="1" t="s">
        <v>32</v>
      </c>
      <c r="C28">
        <v>304</v>
      </c>
      <c r="D28">
        <v>517</v>
      </c>
      <c r="E28">
        <v>840</v>
      </c>
      <c r="F28" s="2">
        <f t="shared" si="0"/>
        <v>0.3619047619047619</v>
      </c>
      <c r="G28" s="2">
        <f t="shared" si="1"/>
        <v>0.61547619047619051</v>
      </c>
      <c r="H28" s="2">
        <f t="shared" si="2"/>
        <v>-0.25357142857142856</v>
      </c>
    </row>
    <row r="29" spans="1:8" x14ac:dyDescent="0.3">
      <c r="A29" t="s">
        <v>31</v>
      </c>
      <c r="B29" s="1" t="s">
        <v>35</v>
      </c>
      <c r="C29">
        <v>616</v>
      </c>
      <c r="D29">
        <v>774</v>
      </c>
      <c r="E29">
        <v>1414</v>
      </c>
      <c r="F29" s="2">
        <f t="shared" si="0"/>
        <v>0.43564356435643564</v>
      </c>
      <c r="G29" s="2">
        <f t="shared" si="1"/>
        <v>0.54738330975954741</v>
      </c>
      <c r="H29" s="2">
        <f t="shared" si="2"/>
        <v>-0.11173974540311174</v>
      </c>
    </row>
    <row r="30" spans="1:8" x14ac:dyDescent="0.3">
      <c r="A30" t="s">
        <v>31</v>
      </c>
      <c r="B30" s="1" t="s">
        <v>34</v>
      </c>
      <c r="C30">
        <v>588</v>
      </c>
      <c r="D30">
        <v>725</v>
      </c>
      <c r="E30">
        <v>1339</v>
      </c>
      <c r="F30" s="2">
        <f t="shared" si="0"/>
        <v>0.43913368185212848</v>
      </c>
      <c r="G30" s="2">
        <f t="shared" si="1"/>
        <v>0.54144884241971625</v>
      </c>
      <c r="H30" s="2">
        <f t="shared" si="2"/>
        <v>-0.10231516056758776</v>
      </c>
    </row>
    <row r="31" spans="1:8" x14ac:dyDescent="0.3">
      <c r="A31" t="s">
        <v>31</v>
      </c>
      <c r="B31" s="1" t="s">
        <v>36</v>
      </c>
      <c r="C31">
        <v>904</v>
      </c>
      <c r="D31">
        <v>640</v>
      </c>
      <c r="E31">
        <v>1580</v>
      </c>
      <c r="F31" s="2">
        <f t="shared" si="0"/>
        <v>0.57215189873417727</v>
      </c>
      <c r="G31" s="2">
        <f t="shared" si="1"/>
        <v>0.4050632911392405</v>
      </c>
      <c r="H31" s="2">
        <f t="shared" si="2"/>
        <v>0.16708860759493671</v>
      </c>
    </row>
    <row r="32" spans="1:8" x14ac:dyDescent="0.3">
      <c r="A32" t="s">
        <v>39</v>
      </c>
      <c r="B32" s="1" t="s">
        <v>39</v>
      </c>
      <c r="C32">
        <f>SUM(C2:C31)</f>
        <v>15706.404392275655</v>
      </c>
      <c r="D32">
        <f t="shared" ref="D32:E32" si="3">SUM(D2:D31)</f>
        <v>16515.522907989398</v>
      </c>
      <c r="E32">
        <f t="shared" si="3"/>
        <v>32810.120787580454</v>
      </c>
      <c r="F32" s="2">
        <f t="shared" si="0"/>
        <v>0.47870608261280673</v>
      </c>
      <c r="G32" s="2">
        <f t="shared" si="1"/>
        <v>0.50336672074188105</v>
      </c>
      <c r="H32" s="2">
        <f t="shared" si="2"/>
        <v>-2.4660638129074378E-2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AD81-47FD-44B3-8AC5-60152F6377A4}">
  <dimension ref="A1:H5"/>
  <sheetViews>
    <sheetView tabSelected="1" workbookViewId="0">
      <selection activeCell="A2" sqref="A2:A4"/>
    </sheetView>
  </sheetViews>
  <sheetFormatPr defaultRowHeight="14.4" x14ac:dyDescent="0.3"/>
  <sheetData>
    <row r="1" spans="1:8" x14ac:dyDescent="0.3">
      <c r="A1" t="s">
        <v>0</v>
      </c>
      <c r="B1" t="s">
        <v>2</v>
      </c>
      <c r="C1" t="s">
        <v>3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3">
      <c r="A2" t="s">
        <v>5</v>
      </c>
      <c r="B2">
        <v>4993.4043922756537</v>
      </c>
      <c r="C2">
        <v>5285.5229079893979</v>
      </c>
      <c r="D2">
        <v>10475.120787580461</v>
      </c>
      <c r="E2" s="2">
        <f>B2/D2</f>
        <v>0.47669181993547477</v>
      </c>
      <c r="F2" s="2">
        <f>C2/D2</f>
        <v>0.50457870750817813</v>
      </c>
      <c r="G2" s="2">
        <f>(B2-C2)/D2</f>
        <v>-2.7886887572703366E-2</v>
      </c>
      <c r="H2" s="2">
        <f>D2/$D$5</f>
        <v>0.31926492606956758</v>
      </c>
    </row>
    <row r="3" spans="1:8" x14ac:dyDescent="0.3">
      <c r="A3" t="s">
        <v>16</v>
      </c>
      <c r="B3">
        <v>8094.9999999999991</v>
      </c>
      <c r="C3">
        <v>8254</v>
      </c>
      <c r="D3">
        <v>16630.000000000004</v>
      </c>
      <c r="E3" s="2">
        <f t="shared" ref="E3:E5" si="0">B3/D3</f>
        <v>0.48677089597113632</v>
      </c>
      <c r="F3" s="2">
        <f t="shared" ref="F3:F5" si="1">C3/D3</f>
        <v>0.49633193024654226</v>
      </c>
      <c r="G3" s="2">
        <f t="shared" ref="G3:G5" si="2">(B3-C3)/D3</f>
        <v>-9.5610342754059458E-3</v>
      </c>
      <c r="H3" s="2">
        <f t="shared" ref="H3:H5" si="3">D3/$D$5</f>
        <v>0.5068557993939149</v>
      </c>
    </row>
    <row r="4" spans="1:8" x14ac:dyDescent="0.3">
      <c r="A4" t="s">
        <v>31</v>
      </c>
      <c r="B4">
        <v>2618</v>
      </c>
      <c r="C4">
        <v>2976</v>
      </c>
      <c r="D4">
        <v>5705</v>
      </c>
      <c r="E4" s="2">
        <f t="shared" si="0"/>
        <v>0.45889570552147241</v>
      </c>
      <c r="F4" s="2">
        <f t="shared" si="1"/>
        <v>0.52164767747589835</v>
      </c>
      <c r="G4" s="2">
        <f t="shared" si="2"/>
        <v>-6.2751971954425945E-2</v>
      </c>
      <c r="H4" s="2">
        <f t="shared" si="3"/>
        <v>0.17387927453651739</v>
      </c>
    </row>
    <row r="5" spans="1:8" x14ac:dyDescent="0.3">
      <c r="A5" t="s">
        <v>39</v>
      </c>
      <c r="B5">
        <f>SUM(B2:B4)</f>
        <v>15706.404392275654</v>
      </c>
      <c r="C5">
        <f t="shared" ref="C5:D5" si="4">SUM(C2:C4)</f>
        <v>16515.522907989398</v>
      </c>
      <c r="D5">
        <f t="shared" si="4"/>
        <v>32810.120787580468</v>
      </c>
      <c r="E5" s="2">
        <f t="shared" si="0"/>
        <v>0.47870608261280645</v>
      </c>
      <c r="F5" s="2">
        <f t="shared" si="1"/>
        <v>0.50336672074188082</v>
      </c>
      <c r="G5" s="2">
        <f t="shared" si="2"/>
        <v>-2.4660638129074423E-2</v>
      </c>
      <c r="H5" s="2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2018 Results</vt:lpstr>
      <vt:lpstr>2018 County</vt:lpstr>
      <vt:lpstr>2016 Results</vt:lpstr>
      <vt:lpstr>2016 County</vt:lpstr>
      <vt:lpstr>2016 Data</vt:lpstr>
      <vt:lpstr>2012 Results</vt:lpstr>
      <vt:lpstr>2012 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2020-04-17T19:37:09Z</dcterms:modified>
</cp:coreProperties>
</file>