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echen\Documents\GitHub\QGIS-Politics\NC State House\HD21\"/>
    </mc:Choice>
  </mc:AlternateContent>
  <xr:revisionPtr revIDLastSave="0" documentId="13_ncr:1_{B09F541B-2166-4331-8CE1-12D78B423ACF}" xr6:coauthVersionLast="45" xr6:coauthVersionMax="45" xr10:uidLastSave="{00000000-0000-0000-0000-000000000000}"/>
  <bookViews>
    <workbookView xWindow="-108" yWindow="-108" windowWidth="23256" windowHeight="12576" firstSheet="1" activeTab="2" xr2:uid="{00000000-000D-0000-FFFF-FFFF00000000}"/>
  </bookViews>
  <sheets>
    <sheet name="2018 Results" sheetId="5" r:id="rId1"/>
    <sheet name="2018 County" sheetId="6" r:id="rId2"/>
    <sheet name="2016 Results" sheetId="7" r:id="rId3"/>
    <sheet name="2016 County" sheetId="9" r:id="rId4"/>
    <sheet name="2012 Results" sheetId="10" r:id="rId5"/>
    <sheet name="2012 County" sheetId="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9" l="1"/>
  <c r="H3" i="9"/>
  <c r="H2" i="9"/>
  <c r="H3" i="6"/>
  <c r="H4" i="6"/>
  <c r="H2" i="6"/>
  <c r="E28" i="10"/>
  <c r="D28" i="10"/>
  <c r="C28" i="10"/>
  <c r="H27" i="10"/>
  <c r="G27" i="10"/>
  <c r="F27" i="10"/>
  <c r="H26" i="10"/>
  <c r="G26" i="10"/>
  <c r="F26" i="10"/>
  <c r="H25" i="10"/>
  <c r="G25" i="10"/>
  <c r="F25" i="10"/>
  <c r="H24" i="10"/>
  <c r="G24" i="10"/>
  <c r="F24" i="10"/>
  <c r="H23" i="10"/>
  <c r="G23" i="10"/>
  <c r="F23" i="10"/>
  <c r="H22" i="10"/>
  <c r="G22" i="10"/>
  <c r="F22" i="10"/>
  <c r="H21" i="10"/>
  <c r="G21" i="10"/>
  <c r="F21" i="10"/>
  <c r="H20" i="10"/>
  <c r="G20" i="10"/>
  <c r="F20" i="10"/>
  <c r="H19" i="10"/>
  <c r="G19" i="10"/>
  <c r="F19" i="10"/>
  <c r="H18" i="10"/>
  <c r="G18" i="10"/>
  <c r="F18" i="10"/>
  <c r="H17" i="10"/>
  <c r="G17" i="10"/>
  <c r="F17" i="10"/>
  <c r="H16" i="10"/>
  <c r="G16" i="10"/>
  <c r="F16" i="10"/>
  <c r="H15" i="10"/>
  <c r="G15" i="10"/>
  <c r="F15" i="10"/>
  <c r="H14" i="10"/>
  <c r="G14" i="10"/>
  <c r="F14" i="10"/>
  <c r="H13" i="10"/>
  <c r="G13" i="10"/>
  <c r="F13" i="10"/>
  <c r="H12" i="10"/>
  <c r="G12" i="10"/>
  <c r="F12" i="10"/>
  <c r="H11" i="10"/>
  <c r="G11" i="10"/>
  <c r="F11" i="10"/>
  <c r="H10" i="10"/>
  <c r="G10" i="10"/>
  <c r="F10" i="10"/>
  <c r="H9" i="10"/>
  <c r="G9" i="10"/>
  <c r="F9" i="10"/>
  <c r="H8" i="10"/>
  <c r="G8" i="10"/>
  <c r="F8" i="10"/>
  <c r="H7" i="10"/>
  <c r="G7" i="10"/>
  <c r="F7" i="10"/>
  <c r="H6" i="10"/>
  <c r="G6" i="10"/>
  <c r="F6" i="10"/>
  <c r="H5" i="10"/>
  <c r="G5" i="10"/>
  <c r="F5" i="10"/>
  <c r="H4" i="10"/>
  <c r="G4" i="10"/>
  <c r="F4" i="10"/>
  <c r="H3" i="10"/>
  <c r="G3" i="10"/>
  <c r="F3" i="10"/>
  <c r="H2" i="10"/>
  <c r="G2" i="10"/>
  <c r="F2" i="10"/>
  <c r="G4" i="9"/>
  <c r="D4" i="9"/>
  <c r="C4" i="9"/>
  <c r="B4" i="9"/>
  <c r="E4" i="9" s="1"/>
  <c r="G3" i="9"/>
  <c r="F3" i="9"/>
  <c r="E3" i="9"/>
  <c r="G2" i="9"/>
  <c r="F2" i="9"/>
  <c r="E2" i="9"/>
  <c r="D4" i="8"/>
  <c r="H2" i="8" s="1"/>
  <c r="C4" i="8"/>
  <c r="B4" i="8"/>
  <c r="G3" i="8"/>
  <c r="F3" i="8"/>
  <c r="E3" i="8"/>
  <c r="G2" i="8"/>
  <c r="F2" i="8"/>
  <c r="E2" i="8"/>
  <c r="E28" i="7"/>
  <c r="D28" i="7"/>
  <c r="C28" i="7"/>
  <c r="H27" i="7"/>
  <c r="G27" i="7"/>
  <c r="F27" i="7"/>
  <c r="H26" i="7"/>
  <c r="G26" i="7"/>
  <c r="F26" i="7"/>
  <c r="H25" i="7"/>
  <c r="G25" i="7"/>
  <c r="F25" i="7"/>
  <c r="H24" i="7"/>
  <c r="G24" i="7"/>
  <c r="F24" i="7"/>
  <c r="H23" i="7"/>
  <c r="G23" i="7"/>
  <c r="F23" i="7"/>
  <c r="H22" i="7"/>
  <c r="G22" i="7"/>
  <c r="F22" i="7"/>
  <c r="H21" i="7"/>
  <c r="G21" i="7"/>
  <c r="F21" i="7"/>
  <c r="H20" i="7"/>
  <c r="G20" i="7"/>
  <c r="F20" i="7"/>
  <c r="H19" i="7"/>
  <c r="G19" i="7"/>
  <c r="F19" i="7"/>
  <c r="H18" i="7"/>
  <c r="G18" i="7"/>
  <c r="F18" i="7"/>
  <c r="H17" i="7"/>
  <c r="G17" i="7"/>
  <c r="F17" i="7"/>
  <c r="H16" i="7"/>
  <c r="G16" i="7"/>
  <c r="F16" i="7"/>
  <c r="H15" i="7"/>
  <c r="G15" i="7"/>
  <c r="F15" i="7"/>
  <c r="H14" i="7"/>
  <c r="G14" i="7"/>
  <c r="F14" i="7"/>
  <c r="H13" i="7"/>
  <c r="G13" i="7"/>
  <c r="F13" i="7"/>
  <c r="H12" i="7"/>
  <c r="G12" i="7"/>
  <c r="F12" i="7"/>
  <c r="H11" i="7"/>
  <c r="G11" i="7"/>
  <c r="F11" i="7"/>
  <c r="H10" i="7"/>
  <c r="G10" i="7"/>
  <c r="F10" i="7"/>
  <c r="H9" i="7"/>
  <c r="G9" i="7"/>
  <c r="F9" i="7"/>
  <c r="H8" i="7"/>
  <c r="G8" i="7"/>
  <c r="F8" i="7"/>
  <c r="H7" i="7"/>
  <c r="G7" i="7"/>
  <c r="F7" i="7"/>
  <c r="H6" i="7"/>
  <c r="G6" i="7"/>
  <c r="F6" i="7"/>
  <c r="H5" i="7"/>
  <c r="G5" i="7"/>
  <c r="F5" i="7"/>
  <c r="H4" i="7"/>
  <c r="G4" i="7"/>
  <c r="F4" i="7"/>
  <c r="H3" i="7"/>
  <c r="G3" i="7"/>
  <c r="F3" i="7"/>
  <c r="H2" i="7"/>
  <c r="G2" i="7"/>
  <c r="F2" i="7"/>
  <c r="H3" i="8" l="1"/>
  <c r="H4" i="8"/>
  <c r="F4" i="8"/>
  <c r="G4" i="8"/>
  <c r="F4" i="9"/>
  <c r="G28" i="7"/>
  <c r="H28" i="7"/>
  <c r="F28" i="10"/>
  <c r="G28" i="10"/>
  <c r="H28" i="10"/>
  <c r="E4" i="8"/>
  <c r="F28" i="7"/>
  <c r="E3" i="6"/>
  <c r="F3" i="6"/>
  <c r="G3" i="6"/>
  <c r="C4" i="6"/>
  <c r="D4" i="6"/>
  <c r="B4" i="6"/>
  <c r="G4" i="6" s="1"/>
  <c r="G2" i="6"/>
  <c r="F2" i="6"/>
  <c r="E2" i="6"/>
  <c r="F28" i="5"/>
  <c r="G28" i="5"/>
  <c r="H28" i="5"/>
  <c r="D28" i="5"/>
  <c r="E28" i="5"/>
  <c r="C28" i="5"/>
  <c r="F3" i="5"/>
  <c r="G3" i="5"/>
  <c r="H3" i="5"/>
  <c r="F4" i="5"/>
  <c r="G4" i="5"/>
  <c r="H4" i="5"/>
  <c r="F5" i="5"/>
  <c r="G5" i="5"/>
  <c r="H5" i="5"/>
  <c r="F6" i="5"/>
  <c r="G6" i="5"/>
  <c r="H6" i="5"/>
  <c r="F7" i="5"/>
  <c r="G7" i="5"/>
  <c r="H7" i="5"/>
  <c r="F8" i="5"/>
  <c r="G8" i="5"/>
  <c r="H8" i="5"/>
  <c r="F9" i="5"/>
  <c r="G9" i="5"/>
  <c r="H9" i="5"/>
  <c r="F10" i="5"/>
  <c r="G10" i="5"/>
  <c r="H10" i="5"/>
  <c r="F11" i="5"/>
  <c r="G11" i="5"/>
  <c r="H11" i="5"/>
  <c r="F12" i="5"/>
  <c r="G12" i="5"/>
  <c r="H12" i="5"/>
  <c r="F13" i="5"/>
  <c r="G13" i="5"/>
  <c r="H13" i="5"/>
  <c r="F14" i="5"/>
  <c r="G14" i="5"/>
  <c r="H14" i="5"/>
  <c r="F15" i="5"/>
  <c r="G15" i="5"/>
  <c r="H15" i="5"/>
  <c r="F16" i="5"/>
  <c r="G16" i="5"/>
  <c r="H16" i="5"/>
  <c r="F17" i="5"/>
  <c r="G17" i="5"/>
  <c r="H17" i="5"/>
  <c r="F18" i="5"/>
  <c r="G18" i="5"/>
  <c r="H18" i="5"/>
  <c r="F19" i="5"/>
  <c r="G19" i="5"/>
  <c r="H19" i="5"/>
  <c r="F20" i="5"/>
  <c r="G20" i="5"/>
  <c r="H20" i="5"/>
  <c r="F21" i="5"/>
  <c r="G21" i="5"/>
  <c r="H21" i="5"/>
  <c r="F22" i="5"/>
  <c r="G22" i="5"/>
  <c r="H22" i="5"/>
  <c r="F23" i="5"/>
  <c r="G23" i="5"/>
  <c r="H23" i="5"/>
  <c r="F24" i="5"/>
  <c r="G24" i="5"/>
  <c r="H24" i="5"/>
  <c r="F25" i="5"/>
  <c r="G25" i="5"/>
  <c r="H25" i="5"/>
  <c r="F26" i="5"/>
  <c r="G26" i="5"/>
  <c r="H26" i="5"/>
  <c r="F27" i="5"/>
  <c r="G27" i="5"/>
  <c r="H27" i="5"/>
  <c r="H2" i="5"/>
  <c r="G2" i="5"/>
  <c r="F2" i="5"/>
  <c r="F4" i="6" l="1"/>
  <c r="E4" i="6"/>
</calcChain>
</file>

<file path=xl/sharedStrings.xml><?xml version="1.0" encoding="utf-8"?>
<sst xmlns="http://schemas.openxmlformats.org/spreadsheetml/2006/main" count="219" uniqueCount="37">
  <si>
    <t>County</t>
  </si>
  <si>
    <t>Precinct</t>
  </si>
  <si>
    <t>DEM</t>
  </si>
  <si>
    <t>11</t>
  </si>
  <si>
    <t>13</t>
  </si>
  <si>
    <t>REP</t>
  </si>
  <si>
    <t>17</t>
  </si>
  <si>
    <t>12</t>
  </si>
  <si>
    <t>10</t>
  </si>
  <si>
    <t>09</t>
  </si>
  <si>
    <t>18</t>
  </si>
  <si>
    <t>19</t>
  </si>
  <si>
    <t>16</t>
  </si>
  <si>
    <t>23</t>
  </si>
  <si>
    <t>21</t>
  </si>
  <si>
    <t>22</t>
  </si>
  <si>
    <t>20</t>
  </si>
  <si>
    <t>24</t>
  </si>
  <si>
    <t>30</t>
  </si>
  <si>
    <t>29</t>
  </si>
  <si>
    <t>25</t>
  </si>
  <si>
    <t>28</t>
  </si>
  <si>
    <t>26</t>
  </si>
  <si>
    <t>27</t>
  </si>
  <si>
    <t>SAMPSON</t>
  </si>
  <si>
    <t>KEEN</t>
  </si>
  <si>
    <t>WBRK</t>
  </si>
  <si>
    <t>NGRV</t>
  </si>
  <si>
    <t>CLEA</t>
  </si>
  <si>
    <t>GIDD</t>
  </si>
  <si>
    <t>KFRK</t>
  </si>
  <si>
    <t>WAYNE</t>
  </si>
  <si>
    <t>TOTAL</t>
  </si>
  <si>
    <t>DEM %</t>
  </si>
  <si>
    <t>REP %</t>
  </si>
  <si>
    <t>MARGIN</t>
  </si>
  <si>
    <t>%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</si>
</sst>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93DF-7C46-4762-B0FF-C471E1B87C5E}">
  <dimension ref="A1:H28"/>
  <sheetViews>
    <sheetView workbookViewId="0">
      <selection activeCell="C2" sqref="C2"/>
    </sheetView>
  </sheetViews>
  <sheetFormatPr defaultRowHeight="14.4" x14ac:dyDescent="0.3"/>
  <sheetData>
    <row r="1" spans="1:8" x14ac:dyDescent="0.3">
      <c r="A1" t="s">
        <v>0</v>
      </c>
      <c r="B1" s="1" t="s">
        <v>1</v>
      </c>
      <c r="C1" t="s">
        <v>2</v>
      </c>
      <c r="D1" t="s">
        <v>5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3">
      <c r="A2" t="s">
        <v>24</v>
      </c>
      <c r="B2" s="1" t="s">
        <v>28</v>
      </c>
      <c r="C2">
        <v>363.84766584766584</v>
      </c>
      <c r="D2">
        <v>359.41694024950755</v>
      </c>
      <c r="E2">
        <v>723.26460609717333</v>
      </c>
      <c r="F2" s="2">
        <f>C2/E2</f>
        <v>0.50306300457730613</v>
      </c>
      <c r="G2" s="2">
        <f>D2/E2</f>
        <v>0.49693699542269393</v>
      </c>
      <c r="H2" s="2">
        <f>(C2-D2)/E2</f>
        <v>6.1260091546122266E-3</v>
      </c>
    </row>
    <row r="3" spans="1:8" x14ac:dyDescent="0.3">
      <c r="A3" t="s">
        <v>24</v>
      </c>
      <c r="B3" s="1" t="s">
        <v>29</v>
      </c>
      <c r="C3">
        <v>314.90909090909093</v>
      </c>
      <c r="D3">
        <v>303.25804333552196</v>
      </c>
      <c r="E3">
        <v>618.16713424461295</v>
      </c>
      <c r="F3" s="2">
        <f t="shared" ref="F3:F27" si="0">C3/E3</f>
        <v>0.50942386526890193</v>
      </c>
      <c r="G3" s="2">
        <f t="shared" ref="G3:G27" si="1">D3/E3</f>
        <v>0.49057613473109796</v>
      </c>
      <c r="H3" s="2">
        <f t="shared" ref="H3:H27" si="2">(C3-D3)/E3</f>
        <v>1.8847730537803996E-2</v>
      </c>
    </row>
    <row r="4" spans="1:8" x14ac:dyDescent="0.3">
      <c r="A4" t="s">
        <v>24</v>
      </c>
      <c r="B4" s="1" t="s">
        <v>25</v>
      </c>
      <c r="C4">
        <v>214.90417690417692</v>
      </c>
      <c r="D4">
        <v>555.97307944845693</v>
      </c>
      <c r="E4">
        <v>770.87725635263382</v>
      </c>
      <c r="F4" s="2">
        <f t="shared" si="0"/>
        <v>0.27877872272556725</v>
      </c>
      <c r="G4" s="2">
        <f t="shared" si="1"/>
        <v>0.72122127727443275</v>
      </c>
      <c r="H4" s="2">
        <f t="shared" si="2"/>
        <v>-0.44244255454886561</v>
      </c>
    </row>
    <row r="5" spans="1:8" x14ac:dyDescent="0.3">
      <c r="A5" t="s">
        <v>24</v>
      </c>
      <c r="B5" s="1" t="s">
        <v>30</v>
      </c>
      <c r="C5">
        <v>387.25307125307125</v>
      </c>
      <c r="D5">
        <v>441.78332239001969</v>
      </c>
      <c r="E5">
        <v>829.03639364309095</v>
      </c>
      <c r="F5" s="2">
        <f t="shared" si="0"/>
        <v>0.46711226940392664</v>
      </c>
      <c r="G5" s="2">
        <f t="shared" si="1"/>
        <v>0.53288773059607342</v>
      </c>
      <c r="H5" s="2">
        <f t="shared" si="2"/>
        <v>-6.5775461192146764E-2</v>
      </c>
    </row>
    <row r="6" spans="1:8" x14ac:dyDescent="0.3">
      <c r="A6" t="s">
        <v>24</v>
      </c>
      <c r="B6" s="1" t="s">
        <v>27</v>
      </c>
      <c r="C6">
        <v>253.20393120393121</v>
      </c>
      <c r="D6">
        <v>486.71043992120809</v>
      </c>
      <c r="E6">
        <v>739.91437112513927</v>
      </c>
      <c r="F6" s="2">
        <f t="shared" si="0"/>
        <v>0.3422070729872439</v>
      </c>
      <c r="G6" s="2">
        <f t="shared" si="1"/>
        <v>0.65779292701275616</v>
      </c>
      <c r="H6" s="2">
        <f t="shared" si="2"/>
        <v>-0.31558585402551226</v>
      </c>
    </row>
    <row r="7" spans="1:8" x14ac:dyDescent="0.3">
      <c r="A7" t="s">
        <v>24</v>
      </c>
      <c r="B7" s="1" t="s">
        <v>26</v>
      </c>
      <c r="C7">
        <v>197.8820638820639</v>
      </c>
      <c r="D7">
        <v>703.85817465528555</v>
      </c>
      <c r="E7">
        <v>901.74023853734946</v>
      </c>
      <c r="F7" s="2">
        <f t="shared" si="0"/>
        <v>0.21944464206569592</v>
      </c>
      <c r="G7" s="2">
        <f t="shared" si="1"/>
        <v>0.78055535793430408</v>
      </c>
      <c r="H7" s="2">
        <f t="shared" si="2"/>
        <v>-0.56111071586860817</v>
      </c>
    </row>
    <row r="8" spans="1:8" x14ac:dyDescent="0.3">
      <c r="A8" t="s">
        <v>31</v>
      </c>
      <c r="B8" s="1" t="s">
        <v>9</v>
      </c>
      <c r="C8">
        <v>0</v>
      </c>
      <c r="D8">
        <v>4.8959803620742557</v>
      </c>
      <c r="E8">
        <v>4.8959803620742557</v>
      </c>
      <c r="F8" s="2">
        <f t="shared" si="0"/>
        <v>0</v>
      </c>
      <c r="G8" s="2">
        <f t="shared" si="1"/>
        <v>1</v>
      </c>
      <c r="H8" s="2">
        <f t="shared" si="2"/>
        <v>-1</v>
      </c>
    </row>
    <row r="9" spans="1:8" x14ac:dyDescent="0.3">
      <c r="A9" t="s">
        <v>31</v>
      </c>
      <c r="B9" s="1" t="s">
        <v>8</v>
      </c>
      <c r="C9">
        <v>583.74532775453281</v>
      </c>
      <c r="D9">
        <v>190.94323412089597</v>
      </c>
      <c r="E9">
        <v>774.68856187542883</v>
      </c>
      <c r="F9" s="2">
        <f t="shared" si="0"/>
        <v>0.75352258505192693</v>
      </c>
      <c r="G9" s="2">
        <f t="shared" si="1"/>
        <v>0.24647741494807296</v>
      </c>
      <c r="H9" s="2">
        <f t="shared" si="2"/>
        <v>0.50704517010385397</v>
      </c>
    </row>
    <row r="10" spans="1:8" x14ac:dyDescent="0.3">
      <c r="A10" t="s">
        <v>31</v>
      </c>
      <c r="B10" s="1" t="s">
        <v>3</v>
      </c>
      <c r="C10">
        <v>672.88870292887032</v>
      </c>
      <c r="D10">
        <v>305.998772629641</v>
      </c>
      <c r="E10">
        <v>978.88747555851137</v>
      </c>
      <c r="F10" s="2">
        <f t="shared" si="0"/>
        <v>0.68740148355146624</v>
      </c>
      <c r="G10" s="2">
        <f t="shared" si="1"/>
        <v>0.31259851644853376</v>
      </c>
      <c r="H10" s="2">
        <f t="shared" si="2"/>
        <v>0.37480296710293243</v>
      </c>
    </row>
    <row r="11" spans="1:8" x14ac:dyDescent="0.3">
      <c r="A11" t="s">
        <v>31</v>
      </c>
      <c r="B11" s="1" t="s">
        <v>7</v>
      </c>
      <c r="C11">
        <v>741.90292887029295</v>
      </c>
      <c r="D11">
        <v>555.69377109542802</v>
      </c>
      <c r="E11">
        <v>1297.596699965721</v>
      </c>
      <c r="F11" s="2">
        <f t="shared" si="0"/>
        <v>0.57175155338318295</v>
      </c>
      <c r="G11" s="2">
        <f t="shared" si="1"/>
        <v>0.42824844661681705</v>
      </c>
      <c r="H11" s="2">
        <f t="shared" si="2"/>
        <v>0.14350310676636591</v>
      </c>
    </row>
    <row r="12" spans="1:8" x14ac:dyDescent="0.3">
      <c r="A12" t="s">
        <v>31</v>
      </c>
      <c r="B12" s="1" t="s">
        <v>4</v>
      </c>
      <c r="C12">
        <v>589.49651324965134</v>
      </c>
      <c r="D12">
        <v>257.03896900889845</v>
      </c>
      <c r="E12">
        <v>846.53548225854979</v>
      </c>
      <c r="F12" s="2">
        <f t="shared" si="0"/>
        <v>0.69636362043192734</v>
      </c>
      <c r="G12" s="2">
        <f t="shared" si="1"/>
        <v>0.30363637956807266</v>
      </c>
      <c r="H12" s="2">
        <f t="shared" si="2"/>
        <v>0.39272724086385474</v>
      </c>
    </row>
    <row r="13" spans="1:8" x14ac:dyDescent="0.3">
      <c r="A13" t="s">
        <v>31</v>
      </c>
      <c r="B13" s="1" t="s">
        <v>12</v>
      </c>
      <c r="C13">
        <v>437.09009762900979</v>
      </c>
      <c r="D13">
        <v>844.55661245780914</v>
      </c>
      <c r="E13">
        <v>1281.646710086819</v>
      </c>
      <c r="F13" s="2">
        <f t="shared" si="0"/>
        <v>0.3410378961604803</v>
      </c>
      <c r="G13" s="2">
        <f t="shared" si="1"/>
        <v>0.6589621038395197</v>
      </c>
      <c r="H13" s="2">
        <f t="shared" si="2"/>
        <v>-0.31792420767903934</v>
      </c>
    </row>
    <row r="14" spans="1:8" x14ac:dyDescent="0.3">
      <c r="A14" t="s">
        <v>31</v>
      </c>
      <c r="B14" s="1" t="s">
        <v>6</v>
      </c>
      <c r="C14">
        <v>365.20027894002789</v>
      </c>
      <c r="D14">
        <v>36.719852715556918</v>
      </c>
      <c r="E14">
        <v>401.92013165558478</v>
      </c>
      <c r="F14" s="2">
        <f t="shared" si="0"/>
        <v>0.90863893141082308</v>
      </c>
      <c r="G14" s="2">
        <f t="shared" si="1"/>
        <v>9.1361068589176961E-2</v>
      </c>
      <c r="H14" s="2">
        <f t="shared" si="2"/>
        <v>0.81727786282164616</v>
      </c>
    </row>
    <row r="15" spans="1:8" x14ac:dyDescent="0.3">
      <c r="A15" t="s">
        <v>31</v>
      </c>
      <c r="B15" s="1" t="s">
        <v>10</v>
      </c>
      <c r="C15">
        <v>379.57824267782428</v>
      </c>
      <c r="D15">
        <v>102.81558760355936</v>
      </c>
      <c r="E15">
        <v>482.39383028138366</v>
      </c>
      <c r="F15" s="2">
        <f t="shared" si="0"/>
        <v>0.78686380059300021</v>
      </c>
      <c r="G15" s="2">
        <f t="shared" si="1"/>
        <v>0.21313619940699971</v>
      </c>
      <c r="H15" s="2">
        <f t="shared" si="2"/>
        <v>0.57372760118600052</v>
      </c>
    </row>
    <row r="16" spans="1:8" x14ac:dyDescent="0.3">
      <c r="A16" t="s">
        <v>31</v>
      </c>
      <c r="B16" s="1" t="s">
        <v>11</v>
      </c>
      <c r="C16">
        <v>586.62092050209208</v>
      </c>
      <c r="D16">
        <v>39.167842896594045</v>
      </c>
      <c r="E16">
        <v>625.78876339868611</v>
      </c>
      <c r="F16" s="2">
        <f t="shared" si="0"/>
        <v>0.93741044073103552</v>
      </c>
      <c r="G16" s="2">
        <f t="shared" si="1"/>
        <v>6.2589559268964465E-2</v>
      </c>
      <c r="H16" s="2">
        <f t="shared" si="2"/>
        <v>0.87482088146207104</v>
      </c>
    </row>
    <row r="17" spans="1:8" x14ac:dyDescent="0.3">
      <c r="A17" t="s">
        <v>31</v>
      </c>
      <c r="B17" s="1" t="s">
        <v>16</v>
      </c>
      <c r="C17">
        <v>733.27615062761504</v>
      </c>
      <c r="D17">
        <v>66.095734888002454</v>
      </c>
      <c r="E17">
        <v>799.37188551561746</v>
      </c>
      <c r="F17" s="2">
        <f t="shared" si="0"/>
        <v>0.91731541215592194</v>
      </c>
      <c r="G17" s="2">
        <f t="shared" si="1"/>
        <v>8.2684587844078145E-2</v>
      </c>
      <c r="H17" s="2">
        <f t="shared" si="2"/>
        <v>0.83463082431184377</v>
      </c>
    </row>
    <row r="18" spans="1:8" x14ac:dyDescent="0.3">
      <c r="A18" t="s">
        <v>31</v>
      </c>
      <c r="B18" s="1" t="s">
        <v>14</v>
      </c>
      <c r="C18">
        <v>534.86025104602516</v>
      </c>
      <c r="D18">
        <v>301.10279226756671</v>
      </c>
      <c r="E18">
        <v>835.96304331359192</v>
      </c>
      <c r="F18" s="2">
        <f t="shared" si="0"/>
        <v>0.63981327323507631</v>
      </c>
      <c r="G18" s="2">
        <f t="shared" si="1"/>
        <v>0.36018672676492358</v>
      </c>
      <c r="H18" s="2">
        <f t="shared" si="2"/>
        <v>0.27962654647015278</v>
      </c>
    </row>
    <row r="19" spans="1:8" x14ac:dyDescent="0.3">
      <c r="A19" t="s">
        <v>31</v>
      </c>
      <c r="B19" s="1" t="s">
        <v>15</v>
      </c>
      <c r="C19">
        <v>385.32942817294281</v>
      </c>
      <c r="D19">
        <v>347.61460570727218</v>
      </c>
      <c r="E19">
        <v>732.94403388021499</v>
      </c>
      <c r="F19" s="2">
        <f t="shared" si="0"/>
        <v>0.52572830988609587</v>
      </c>
      <c r="G19" s="2">
        <f t="shared" si="1"/>
        <v>0.47427169011390413</v>
      </c>
      <c r="H19" s="2">
        <f t="shared" si="2"/>
        <v>5.1456619772191729E-2</v>
      </c>
    </row>
    <row r="20" spans="1:8" x14ac:dyDescent="0.3">
      <c r="A20" t="s">
        <v>31</v>
      </c>
      <c r="B20" s="1" t="s">
        <v>13</v>
      </c>
      <c r="C20">
        <v>445.71687587168759</v>
      </c>
      <c r="D20">
        <v>506.73396747468547</v>
      </c>
      <c r="E20">
        <v>952.45084334637306</v>
      </c>
      <c r="F20" s="2">
        <f t="shared" si="0"/>
        <v>0.46796837756549287</v>
      </c>
      <c r="G20" s="2">
        <f t="shared" si="1"/>
        <v>0.53203162243450719</v>
      </c>
      <c r="H20" s="2">
        <f t="shared" si="2"/>
        <v>-6.4063244869014296E-2</v>
      </c>
    </row>
    <row r="21" spans="1:8" x14ac:dyDescent="0.3">
      <c r="A21" t="s">
        <v>31</v>
      </c>
      <c r="B21" s="1" t="s">
        <v>17</v>
      </c>
      <c r="C21">
        <v>299.06164574616457</v>
      </c>
      <c r="D21">
        <v>1684.2172445535439</v>
      </c>
      <c r="E21">
        <v>1983.2788902997086</v>
      </c>
      <c r="F21" s="2">
        <f t="shared" si="0"/>
        <v>0.15079152367772697</v>
      </c>
      <c r="G21" s="2">
        <f t="shared" si="1"/>
        <v>0.84920847632227292</v>
      </c>
      <c r="H21" s="2">
        <f t="shared" si="2"/>
        <v>-0.69841695264454595</v>
      </c>
    </row>
    <row r="22" spans="1:8" x14ac:dyDescent="0.3">
      <c r="A22" t="s">
        <v>31</v>
      </c>
      <c r="B22" s="1" t="s">
        <v>20</v>
      </c>
      <c r="C22">
        <v>356.57350069735008</v>
      </c>
      <c r="D22">
        <v>651.16538815587603</v>
      </c>
      <c r="E22">
        <v>1007.7388888532262</v>
      </c>
      <c r="F22" s="2">
        <f t="shared" si="0"/>
        <v>0.35383520933991053</v>
      </c>
      <c r="G22" s="2">
        <f t="shared" si="1"/>
        <v>0.64616479066008947</v>
      </c>
      <c r="H22" s="2">
        <f t="shared" si="2"/>
        <v>-0.29232958132017894</v>
      </c>
    </row>
    <row r="23" spans="1:8" x14ac:dyDescent="0.3">
      <c r="A23" t="s">
        <v>31</v>
      </c>
      <c r="B23" s="1" t="s">
        <v>22</v>
      </c>
      <c r="C23">
        <v>782.16122733612281</v>
      </c>
      <c r="D23">
        <v>543.45382019024237</v>
      </c>
      <c r="E23">
        <v>1325.6150475263653</v>
      </c>
      <c r="F23" s="2">
        <f t="shared" si="0"/>
        <v>0.59003647310405649</v>
      </c>
      <c r="G23" s="2">
        <f t="shared" si="1"/>
        <v>0.4099635268959434</v>
      </c>
      <c r="H23" s="2">
        <f t="shared" si="2"/>
        <v>0.18007294620811307</v>
      </c>
    </row>
    <row r="24" spans="1:8" x14ac:dyDescent="0.3">
      <c r="A24" t="s">
        <v>31</v>
      </c>
      <c r="B24" s="1" t="s">
        <v>23</v>
      </c>
      <c r="C24">
        <v>586.62092050209208</v>
      </c>
      <c r="D24">
        <v>183.5992635777846</v>
      </c>
      <c r="E24">
        <v>770.22018407987662</v>
      </c>
      <c r="F24" s="2">
        <f t="shared" si="0"/>
        <v>0.7616275613484258</v>
      </c>
      <c r="G24" s="2">
        <f t="shared" si="1"/>
        <v>0.23837243865157423</v>
      </c>
      <c r="H24" s="2">
        <f t="shared" si="2"/>
        <v>0.52325512269685159</v>
      </c>
    </row>
    <row r="25" spans="1:8" x14ac:dyDescent="0.3">
      <c r="A25" t="s">
        <v>31</v>
      </c>
      <c r="B25" s="1" t="s">
        <v>21</v>
      </c>
      <c r="C25">
        <v>693.01785216178519</v>
      </c>
      <c r="D25">
        <v>1008.5719545872967</v>
      </c>
      <c r="E25">
        <v>1701.5898067490818</v>
      </c>
      <c r="F25" s="2">
        <f t="shared" si="0"/>
        <v>0.4072766829073855</v>
      </c>
      <c r="G25" s="2">
        <f t="shared" si="1"/>
        <v>0.5927233170926145</v>
      </c>
      <c r="H25" s="2">
        <f t="shared" si="2"/>
        <v>-0.185446634185229</v>
      </c>
    </row>
    <row r="26" spans="1:8" x14ac:dyDescent="0.3">
      <c r="A26" t="s">
        <v>31</v>
      </c>
      <c r="B26" s="1" t="s">
        <v>19</v>
      </c>
      <c r="C26">
        <v>468.72161785216178</v>
      </c>
      <c r="D26">
        <v>205.63117520711873</v>
      </c>
      <c r="E26">
        <v>674.35279305928054</v>
      </c>
      <c r="F26" s="2">
        <f t="shared" si="0"/>
        <v>0.69506884627221777</v>
      </c>
      <c r="G26" s="2">
        <f t="shared" si="1"/>
        <v>0.30493115372778212</v>
      </c>
      <c r="H26" s="2">
        <f t="shared" si="2"/>
        <v>0.39013769254443564</v>
      </c>
    </row>
    <row r="27" spans="1:8" x14ac:dyDescent="0.3">
      <c r="A27" t="s">
        <v>31</v>
      </c>
      <c r="B27" s="1" t="s">
        <v>18</v>
      </c>
      <c r="C27">
        <v>667.13751743375178</v>
      </c>
      <c r="D27">
        <v>141.98343050015342</v>
      </c>
      <c r="E27">
        <v>809.1209479339052</v>
      </c>
      <c r="F27" s="2">
        <f t="shared" si="0"/>
        <v>0.82452137611477139</v>
      </c>
      <c r="G27" s="2">
        <f t="shared" si="1"/>
        <v>0.17547862388522864</v>
      </c>
      <c r="H27" s="2">
        <f t="shared" si="2"/>
        <v>0.64904275222954266</v>
      </c>
    </row>
    <row r="28" spans="1:8" x14ac:dyDescent="0.3">
      <c r="A28" t="s">
        <v>32</v>
      </c>
      <c r="B28" s="1" t="s">
        <v>32</v>
      </c>
      <c r="C28">
        <f>SUM(C2:C27)</f>
        <v>12040.999999999998</v>
      </c>
      <c r="D28">
        <f t="shared" ref="D28:E28" si="3">SUM(D2:D27)</f>
        <v>10828.999999999995</v>
      </c>
      <c r="E28">
        <f t="shared" si="3"/>
        <v>22869.999999999996</v>
      </c>
      <c r="F28" s="2">
        <f t="shared" ref="F28" si="4">C28/E28</f>
        <v>0.52649759510275473</v>
      </c>
      <c r="G28" s="2">
        <f t="shared" ref="G28" si="5">D28/E28</f>
        <v>0.47350240489724515</v>
      </c>
      <c r="H28" s="2">
        <f t="shared" ref="H28" si="6">(C28-D28)/E28</f>
        <v>5.2995190205509565E-2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C5B51-00D6-44AF-97F2-6B35F979CDA1}">
  <dimension ref="A1:H4"/>
  <sheetViews>
    <sheetView workbookViewId="0">
      <selection activeCell="H18" sqref="H18"/>
    </sheetView>
  </sheetViews>
  <sheetFormatPr defaultRowHeight="14.4" x14ac:dyDescent="0.3"/>
  <cols>
    <col min="8" max="8" width="9.5546875" bestFit="1" customWidth="1"/>
  </cols>
  <sheetData>
    <row r="1" spans="1:8" x14ac:dyDescent="0.3">
      <c r="A1" t="s">
        <v>0</v>
      </c>
      <c r="B1" t="s">
        <v>2</v>
      </c>
      <c r="C1" t="s">
        <v>5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24</v>
      </c>
      <c r="B2">
        <v>1732</v>
      </c>
      <c r="C2">
        <v>2850.9999999999995</v>
      </c>
      <c r="D2">
        <v>4583</v>
      </c>
      <c r="E2" s="2">
        <f>B2/D2</f>
        <v>0.37791839406502292</v>
      </c>
      <c r="F2" s="2">
        <f>C2/D2</f>
        <v>0.62208160593497697</v>
      </c>
      <c r="G2" s="2">
        <f>(B2-C2)/D2</f>
        <v>-0.24416321186995407</v>
      </c>
      <c r="H2" s="2">
        <f>D2/$D$4</f>
        <v>0.20039352864013993</v>
      </c>
    </row>
    <row r="3" spans="1:8" x14ac:dyDescent="0.3">
      <c r="A3" t="s">
        <v>31</v>
      </c>
      <c r="B3">
        <v>10309</v>
      </c>
      <c r="C3">
        <v>7977.9999999999991</v>
      </c>
      <c r="D3">
        <v>18287</v>
      </c>
      <c r="E3" s="2">
        <f t="shared" ref="E3:E4" si="0">B3/D3</f>
        <v>0.56373379996718975</v>
      </c>
      <c r="F3" s="2">
        <f t="shared" ref="F3:F4" si="1">C3/D3</f>
        <v>0.43626620003281014</v>
      </c>
      <c r="G3" s="2">
        <f t="shared" ref="G3:G4" si="2">(B3-C3)/D3</f>
        <v>0.12746759993437967</v>
      </c>
      <c r="H3" s="2">
        <f t="shared" ref="H3:H4" si="3">D3/$D$4</f>
        <v>0.79960647135986007</v>
      </c>
    </row>
    <row r="4" spans="1:8" x14ac:dyDescent="0.3">
      <c r="A4" t="s">
        <v>32</v>
      </c>
      <c r="B4">
        <f>B2+B3</f>
        <v>12041</v>
      </c>
      <c r="C4">
        <f t="shared" ref="C4:D4" si="4">C2+C3</f>
        <v>10828.999999999998</v>
      </c>
      <c r="D4">
        <f t="shared" si="4"/>
        <v>22870</v>
      </c>
      <c r="E4" s="2">
        <f t="shared" si="0"/>
        <v>0.52649759510275473</v>
      </c>
      <c r="F4" s="2">
        <f t="shared" si="1"/>
        <v>0.47350240489724521</v>
      </c>
      <c r="G4" s="2">
        <f t="shared" si="2"/>
        <v>5.2995190205509482E-2</v>
      </c>
      <c r="H4" s="2">
        <f t="shared" si="3"/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F121-8BA8-402C-8995-4008A0FB6E09}">
  <dimension ref="A1:H28"/>
  <sheetViews>
    <sheetView tabSelected="1" topLeftCell="A8" workbookViewId="0">
      <selection activeCell="S12" sqref="S12"/>
    </sheetView>
  </sheetViews>
  <sheetFormatPr defaultRowHeight="14.4" x14ac:dyDescent="0.3"/>
  <sheetData>
    <row r="1" spans="1:8" x14ac:dyDescent="0.3">
      <c r="A1" t="s">
        <v>0</v>
      </c>
      <c r="B1" s="1" t="s">
        <v>1</v>
      </c>
      <c r="C1" t="s">
        <v>2</v>
      </c>
      <c r="D1" t="s">
        <v>5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3">
      <c r="A2" t="s">
        <v>24</v>
      </c>
      <c r="B2" s="1" t="s">
        <v>28</v>
      </c>
      <c r="C2">
        <v>708</v>
      </c>
      <c r="D2">
        <v>389</v>
      </c>
      <c r="E2">
        <v>1115</v>
      </c>
      <c r="F2" s="2">
        <f>C2/E2</f>
        <v>0.63497757847533631</v>
      </c>
      <c r="G2" s="2">
        <f>D2/E2</f>
        <v>0.34887892376681612</v>
      </c>
      <c r="H2" s="2">
        <f>(C2-D2)/E2</f>
        <v>0.28609865470852019</v>
      </c>
    </row>
    <row r="3" spans="1:8" x14ac:dyDescent="0.3">
      <c r="A3" t="s">
        <v>24</v>
      </c>
      <c r="B3" s="1" t="s">
        <v>29</v>
      </c>
      <c r="C3">
        <v>427</v>
      </c>
      <c r="D3">
        <v>377</v>
      </c>
      <c r="E3">
        <v>815</v>
      </c>
      <c r="F3" s="2">
        <f t="shared" ref="F3:F28" si="0">C3/E3</f>
        <v>0.52392638036809813</v>
      </c>
      <c r="G3" s="2">
        <f t="shared" ref="G3:G28" si="1">D3/E3</f>
        <v>0.46257668711656441</v>
      </c>
      <c r="H3" s="2">
        <f t="shared" ref="H3:H28" si="2">(C3-D3)/E3</f>
        <v>6.1349693251533742E-2</v>
      </c>
    </row>
    <row r="4" spans="1:8" x14ac:dyDescent="0.3">
      <c r="A4" t="s">
        <v>24</v>
      </c>
      <c r="B4" s="1" t="s">
        <v>25</v>
      </c>
      <c r="C4">
        <v>246</v>
      </c>
      <c r="D4">
        <v>624</v>
      </c>
      <c r="E4">
        <v>889</v>
      </c>
      <c r="F4" s="2">
        <f t="shared" si="0"/>
        <v>0.27671541057367827</v>
      </c>
      <c r="G4" s="2">
        <f t="shared" si="1"/>
        <v>0.70191226096737913</v>
      </c>
      <c r="H4" s="2">
        <f t="shared" si="2"/>
        <v>-0.42519685039370081</v>
      </c>
    </row>
    <row r="5" spans="1:8" x14ac:dyDescent="0.3">
      <c r="A5" t="s">
        <v>24</v>
      </c>
      <c r="B5" s="1" t="s">
        <v>30</v>
      </c>
      <c r="C5">
        <v>533</v>
      </c>
      <c r="D5">
        <v>704</v>
      </c>
      <c r="E5">
        <v>1274</v>
      </c>
      <c r="F5" s="2">
        <f t="shared" si="0"/>
        <v>0.41836734693877553</v>
      </c>
      <c r="G5" s="2">
        <f t="shared" si="1"/>
        <v>0.55259026687598112</v>
      </c>
      <c r="H5" s="2">
        <f t="shared" si="2"/>
        <v>-0.13422291993720564</v>
      </c>
    </row>
    <row r="6" spans="1:8" x14ac:dyDescent="0.3">
      <c r="A6" t="s">
        <v>24</v>
      </c>
      <c r="B6" s="1" t="s">
        <v>27</v>
      </c>
      <c r="C6">
        <v>299</v>
      </c>
      <c r="D6">
        <v>663</v>
      </c>
      <c r="E6">
        <v>993</v>
      </c>
      <c r="F6" s="2">
        <f t="shared" si="0"/>
        <v>0.30110775427995973</v>
      </c>
      <c r="G6" s="2">
        <f t="shared" si="1"/>
        <v>0.66767371601208458</v>
      </c>
      <c r="H6" s="2">
        <f t="shared" si="2"/>
        <v>-0.36656596173212486</v>
      </c>
    </row>
    <row r="7" spans="1:8" x14ac:dyDescent="0.3">
      <c r="A7" t="s">
        <v>24</v>
      </c>
      <c r="B7" s="1" t="s">
        <v>26</v>
      </c>
      <c r="C7">
        <v>263</v>
      </c>
      <c r="D7">
        <v>781</v>
      </c>
      <c r="E7">
        <v>1072</v>
      </c>
      <c r="F7" s="2">
        <f t="shared" si="0"/>
        <v>0.24533582089552239</v>
      </c>
      <c r="G7" s="2">
        <f t="shared" si="1"/>
        <v>0.72854477611940294</v>
      </c>
      <c r="H7" s="2">
        <f t="shared" si="2"/>
        <v>-0.48320895522388058</v>
      </c>
    </row>
    <row r="8" spans="1:8" x14ac:dyDescent="0.3">
      <c r="A8" t="s">
        <v>31</v>
      </c>
      <c r="B8" s="1" t="s">
        <v>9</v>
      </c>
      <c r="C8">
        <v>167</v>
      </c>
      <c r="D8">
        <v>460</v>
      </c>
      <c r="E8">
        <v>650</v>
      </c>
      <c r="F8" s="2">
        <f t="shared" si="0"/>
        <v>0.25692307692307692</v>
      </c>
      <c r="G8" s="2">
        <f t="shared" si="1"/>
        <v>0.70769230769230773</v>
      </c>
      <c r="H8" s="2">
        <f t="shared" si="2"/>
        <v>-0.45076923076923076</v>
      </c>
    </row>
    <row r="9" spans="1:8" x14ac:dyDescent="0.3">
      <c r="A9" t="s">
        <v>31</v>
      </c>
      <c r="B9" s="1" t="s">
        <v>8</v>
      </c>
      <c r="C9">
        <v>907</v>
      </c>
      <c r="D9">
        <v>258</v>
      </c>
      <c r="E9">
        <v>1178</v>
      </c>
      <c r="F9" s="2">
        <f t="shared" si="0"/>
        <v>0.7699490662139219</v>
      </c>
      <c r="G9" s="2">
        <f t="shared" si="1"/>
        <v>0.21901528013582344</v>
      </c>
      <c r="H9" s="2">
        <f t="shared" si="2"/>
        <v>0.55093378607809851</v>
      </c>
    </row>
    <row r="10" spans="1:8" x14ac:dyDescent="0.3">
      <c r="A10" t="s">
        <v>31</v>
      </c>
      <c r="B10" s="1" t="s">
        <v>3</v>
      </c>
      <c r="C10">
        <v>919</v>
      </c>
      <c r="D10">
        <v>711</v>
      </c>
      <c r="E10">
        <v>1694</v>
      </c>
      <c r="F10" s="2">
        <f t="shared" si="0"/>
        <v>0.54250295159386064</v>
      </c>
      <c r="G10" s="2">
        <f t="shared" si="1"/>
        <v>0.41971664698937428</v>
      </c>
      <c r="H10" s="2">
        <f t="shared" si="2"/>
        <v>0.12278630460448642</v>
      </c>
    </row>
    <row r="11" spans="1:8" x14ac:dyDescent="0.3">
      <c r="A11" t="s">
        <v>31</v>
      </c>
      <c r="B11" s="1" t="s">
        <v>7</v>
      </c>
      <c r="C11">
        <v>1205</v>
      </c>
      <c r="D11">
        <v>947</v>
      </c>
      <c r="E11">
        <v>2230</v>
      </c>
      <c r="F11" s="2">
        <f t="shared" si="0"/>
        <v>0.54035874439461884</v>
      </c>
      <c r="G11" s="2">
        <f t="shared" si="1"/>
        <v>0.42466367713004483</v>
      </c>
      <c r="H11" s="2">
        <f t="shared" si="2"/>
        <v>0.11569506726457399</v>
      </c>
    </row>
    <row r="12" spans="1:8" x14ac:dyDescent="0.3">
      <c r="A12" t="s">
        <v>31</v>
      </c>
      <c r="B12" s="1" t="s">
        <v>4</v>
      </c>
      <c r="C12">
        <v>887</v>
      </c>
      <c r="D12">
        <v>468</v>
      </c>
      <c r="E12">
        <v>1385</v>
      </c>
      <c r="F12" s="2">
        <f t="shared" si="0"/>
        <v>0.64043321299638989</v>
      </c>
      <c r="G12" s="2">
        <f t="shared" si="1"/>
        <v>0.3379061371841155</v>
      </c>
      <c r="H12" s="2">
        <f t="shared" si="2"/>
        <v>0.30252707581227439</v>
      </c>
    </row>
    <row r="13" spans="1:8" x14ac:dyDescent="0.3">
      <c r="A13" t="s">
        <v>31</v>
      </c>
      <c r="B13" s="1" t="s">
        <v>12</v>
      </c>
      <c r="C13">
        <v>613</v>
      </c>
      <c r="D13">
        <v>969</v>
      </c>
      <c r="E13">
        <v>1627</v>
      </c>
      <c r="F13" s="2">
        <f t="shared" si="0"/>
        <v>0.37676705593116167</v>
      </c>
      <c r="G13" s="2">
        <f t="shared" si="1"/>
        <v>0.59557467732022129</v>
      </c>
      <c r="H13" s="2">
        <f t="shared" si="2"/>
        <v>-0.21880762138905963</v>
      </c>
    </row>
    <row r="14" spans="1:8" x14ac:dyDescent="0.3">
      <c r="A14" t="s">
        <v>31</v>
      </c>
      <c r="B14" s="1" t="s">
        <v>6</v>
      </c>
      <c r="C14">
        <v>723</v>
      </c>
      <c r="D14">
        <v>55</v>
      </c>
      <c r="E14">
        <v>785</v>
      </c>
      <c r="F14" s="2">
        <f t="shared" si="0"/>
        <v>0.92101910828025479</v>
      </c>
      <c r="G14" s="2">
        <f t="shared" si="1"/>
        <v>7.0063694267515922E-2</v>
      </c>
      <c r="H14" s="2">
        <f t="shared" si="2"/>
        <v>0.85095541401273889</v>
      </c>
    </row>
    <row r="15" spans="1:8" x14ac:dyDescent="0.3">
      <c r="A15" t="s">
        <v>31</v>
      </c>
      <c r="B15" s="1" t="s">
        <v>10</v>
      </c>
      <c r="C15">
        <v>742</v>
      </c>
      <c r="D15">
        <v>164</v>
      </c>
      <c r="E15">
        <v>930</v>
      </c>
      <c r="F15" s="2">
        <f t="shared" si="0"/>
        <v>0.7978494623655914</v>
      </c>
      <c r="G15" s="2">
        <f t="shared" si="1"/>
        <v>0.17634408602150536</v>
      </c>
      <c r="H15" s="2">
        <f t="shared" si="2"/>
        <v>0.62150537634408598</v>
      </c>
    </row>
    <row r="16" spans="1:8" x14ac:dyDescent="0.3">
      <c r="A16" t="s">
        <v>31</v>
      </c>
      <c r="B16" s="1" t="s">
        <v>11</v>
      </c>
      <c r="C16">
        <v>882</v>
      </c>
      <c r="D16">
        <v>72</v>
      </c>
      <c r="E16">
        <v>975</v>
      </c>
      <c r="F16" s="2">
        <f t="shared" si="0"/>
        <v>0.9046153846153846</v>
      </c>
      <c r="G16" s="2">
        <f t="shared" si="1"/>
        <v>7.3846153846153853E-2</v>
      </c>
      <c r="H16" s="2">
        <f t="shared" si="2"/>
        <v>0.83076923076923082</v>
      </c>
    </row>
    <row r="17" spans="1:8" x14ac:dyDescent="0.3">
      <c r="A17" t="s">
        <v>31</v>
      </c>
      <c r="B17" s="1" t="s">
        <v>16</v>
      </c>
      <c r="C17">
        <v>999</v>
      </c>
      <c r="D17">
        <v>70</v>
      </c>
      <c r="E17">
        <v>1089</v>
      </c>
      <c r="F17" s="2">
        <f t="shared" si="0"/>
        <v>0.9173553719008265</v>
      </c>
      <c r="G17" s="2">
        <f t="shared" si="1"/>
        <v>6.4279155188246104E-2</v>
      </c>
      <c r="H17" s="2">
        <f t="shared" si="2"/>
        <v>0.85307621671258038</v>
      </c>
    </row>
    <row r="18" spans="1:8" x14ac:dyDescent="0.3">
      <c r="A18" t="s">
        <v>31</v>
      </c>
      <c r="B18" s="1" t="s">
        <v>14</v>
      </c>
      <c r="C18">
        <v>860</v>
      </c>
      <c r="D18">
        <v>371</v>
      </c>
      <c r="E18">
        <v>1260</v>
      </c>
      <c r="F18" s="2">
        <f t="shared" si="0"/>
        <v>0.68253968253968256</v>
      </c>
      <c r="G18" s="2">
        <f t="shared" si="1"/>
        <v>0.29444444444444445</v>
      </c>
      <c r="H18" s="2">
        <f t="shared" si="2"/>
        <v>0.3880952380952381</v>
      </c>
    </row>
    <row r="19" spans="1:8" x14ac:dyDescent="0.3">
      <c r="A19" t="s">
        <v>31</v>
      </c>
      <c r="B19" s="1" t="s">
        <v>15</v>
      </c>
      <c r="C19">
        <v>643</v>
      </c>
      <c r="D19">
        <v>507</v>
      </c>
      <c r="E19">
        <v>1185</v>
      </c>
      <c r="F19" s="2">
        <f t="shared" si="0"/>
        <v>0.54261603375527423</v>
      </c>
      <c r="G19" s="2">
        <f t="shared" si="1"/>
        <v>0.42784810126582279</v>
      </c>
      <c r="H19" s="2">
        <f t="shared" si="2"/>
        <v>0.11476793248945148</v>
      </c>
    </row>
    <row r="20" spans="1:8" x14ac:dyDescent="0.3">
      <c r="A20" t="s">
        <v>31</v>
      </c>
      <c r="B20" s="1" t="s">
        <v>13</v>
      </c>
      <c r="C20">
        <v>556</v>
      </c>
      <c r="D20">
        <v>566</v>
      </c>
      <c r="E20">
        <v>1181</v>
      </c>
      <c r="F20" s="2">
        <f t="shared" si="0"/>
        <v>0.4707874682472481</v>
      </c>
      <c r="G20" s="2">
        <f t="shared" si="1"/>
        <v>0.47925486875529211</v>
      </c>
      <c r="H20" s="2">
        <f t="shared" si="2"/>
        <v>-8.4674005080440304E-3</v>
      </c>
    </row>
    <row r="21" spans="1:8" x14ac:dyDescent="0.3">
      <c r="A21" t="s">
        <v>31</v>
      </c>
      <c r="B21" s="1" t="s">
        <v>17</v>
      </c>
      <c r="C21">
        <v>241</v>
      </c>
      <c r="D21">
        <v>1601</v>
      </c>
      <c r="E21">
        <v>1881</v>
      </c>
      <c r="F21" s="2">
        <f t="shared" si="0"/>
        <v>0.12812333864965444</v>
      </c>
      <c r="G21" s="2">
        <f t="shared" si="1"/>
        <v>0.85114300903774587</v>
      </c>
      <c r="H21" s="2">
        <f t="shared" si="2"/>
        <v>-0.72301967038809145</v>
      </c>
    </row>
    <row r="22" spans="1:8" x14ac:dyDescent="0.3">
      <c r="A22" t="s">
        <v>31</v>
      </c>
      <c r="B22" s="1" t="s">
        <v>20</v>
      </c>
      <c r="C22">
        <v>488</v>
      </c>
      <c r="D22">
        <v>946</v>
      </c>
      <c r="E22">
        <v>1469</v>
      </c>
      <c r="F22" s="2">
        <f t="shared" si="0"/>
        <v>0.33219877467665077</v>
      </c>
      <c r="G22" s="2">
        <f t="shared" si="1"/>
        <v>0.64397549353301564</v>
      </c>
      <c r="H22" s="2">
        <f t="shared" si="2"/>
        <v>-0.31177671885636488</v>
      </c>
    </row>
    <row r="23" spans="1:8" x14ac:dyDescent="0.3">
      <c r="A23" t="s">
        <v>31</v>
      </c>
      <c r="B23" s="1" t="s">
        <v>22</v>
      </c>
      <c r="C23">
        <v>857</v>
      </c>
      <c r="D23">
        <v>663</v>
      </c>
      <c r="E23">
        <v>1559</v>
      </c>
      <c r="F23" s="2">
        <f t="shared" si="0"/>
        <v>0.54971135343168698</v>
      </c>
      <c r="G23" s="2">
        <f t="shared" si="1"/>
        <v>0.42527261064785121</v>
      </c>
      <c r="H23" s="2">
        <f t="shared" si="2"/>
        <v>0.12443874278383579</v>
      </c>
    </row>
    <row r="24" spans="1:8" x14ac:dyDescent="0.3">
      <c r="A24" t="s">
        <v>31</v>
      </c>
      <c r="B24" s="1" t="s">
        <v>23</v>
      </c>
      <c r="C24">
        <v>872</v>
      </c>
      <c r="D24">
        <v>269</v>
      </c>
      <c r="E24">
        <v>1153</v>
      </c>
      <c r="F24" s="2">
        <f t="shared" si="0"/>
        <v>0.75628794449262793</v>
      </c>
      <c r="G24" s="2">
        <f t="shared" si="1"/>
        <v>0.23330442324371206</v>
      </c>
      <c r="H24" s="2">
        <f t="shared" si="2"/>
        <v>0.52298352124891589</v>
      </c>
    </row>
    <row r="25" spans="1:8" x14ac:dyDescent="0.3">
      <c r="A25" t="s">
        <v>31</v>
      </c>
      <c r="B25" s="1" t="s">
        <v>21</v>
      </c>
      <c r="C25">
        <v>873</v>
      </c>
      <c r="D25">
        <v>1203</v>
      </c>
      <c r="E25">
        <v>2117</v>
      </c>
      <c r="F25" s="2">
        <f t="shared" si="0"/>
        <v>0.41237600377893247</v>
      </c>
      <c r="G25" s="2">
        <f t="shared" si="1"/>
        <v>0.56825696740670761</v>
      </c>
      <c r="H25" s="2">
        <f t="shared" si="2"/>
        <v>-0.15588096362777515</v>
      </c>
    </row>
    <row r="26" spans="1:8" x14ac:dyDescent="0.3">
      <c r="A26" t="s">
        <v>31</v>
      </c>
      <c r="B26" s="1" t="s">
        <v>19</v>
      </c>
      <c r="C26">
        <v>857</v>
      </c>
      <c r="D26">
        <v>387</v>
      </c>
      <c r="E26">
        <v>1266</v>
      </c>
      <c r="F26" s="2">
        <f t="shared" si="0"/>
        <v>0.67693522906793047</v>
      </c>
      <c r="G26" s="2">
        <f t="shared" si="1"/>
        <v>0.30568720379146919</v>
      </c>
      <c r="H26" s="2">
        <f t="shared" si="2"/>
        <v>0.37124802527646128</v>
      </c>
    </row>
    <row r="27" spans="1:8" x14ac:dyDescent="0.3">
      <c r="A27" t="s">
        <v>31</v>
      </c>
      <c r="B27" s="1" t="s">
        <v>18</v>
      </c>
      <c r="C27">
        <v>811</v>
      </c>
      <c r="D27">
        <v>220</v>
      </c>
      <c r="E27">
        <v>1042</v>
      </c>
      <c r="F27" s="2">
        <f t="shared" si="0"/>
        <v>0.77831094049904026</v>
      </c>
      <c r="G27" s="2">
        <f t="shared" si="1"/>
        <v>0.21113243761996162</v>
      </c>
      <c r="H27" s="2">
        <f t="shared" si="2"/>
        <v>0.56717850287907867</v>
      </c>
    </row>
    <row r="28" spans="1:8" x14ac:dyDescent="0.3">
      <c r="A28" t="s">
        <v>32</v>
      </c>
      <c r="B28" s="1" t="s">
        <v>32</v>
      </c>
      <c r="C28">
        <f>SUM(C2:C27)</f>
        <v>17578</v>
      </c>
      <c r="D28">
        <f t="shared" ref="D28:E28" si="3">SUM(D2:D27)</f>
        <v>14445</v>
      </c>
      <c r="E28">
        <f t="shared" si="3"/>
        <v>32814</v>
      </c>
      <c r="F28" s="2">
        <f t="shared" si="0"/>
        <v>0.53568598768818187</v>
      </c>
      <c r="G28" s="2">
        <f t="shared" si="1"/>
        <v>0.44020844761382338</v>
      </c>
      <c r="H28" s="2">
        <f t="shared" si="2"/>
        <v>9.5477540074358505E-2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5F065-4425-4E80-AD31-C051D2649F2F}">
  <dimension ref="A1:H4"/>
  <sheetViews>
    <sheetView workbookViewId="0">
      <selection activeCell="G4" sqref="G4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5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24</v>
      </c>
      <c r="B2">
        <v>2476</v>
      </c>
      <c r="C2">
        <v>3538</v>
      </c>
      <c r="D2">
        <v>6158</v>
      </c>
      <c r="E2" s="2">
        <f>B2/D2</f>
        <v>0.40207859694706072</v>
      </c>
      <c r="F2" s="2">
        <f>C2/D2</f>
        <v>0.57453718739850601</v>
      </c>
      <c r="G2" s="2">
        <f>(B2-C2)/D2</f>
        <v>-0.17245859045144527</v>
      </c>
      <c r="H2" s="2">
        <f>D2/$D$4</f>
        <v>0.18766380203571648</v>
      </c>
    </row>
    <row r="3" spans="1:8" x14ac:dyDescent="0.3">
      <c r="A3" t="s">
        <v>31</v>
      </c>
      <c r="B3">
        <v>15102</v>
      </c>
      <c r="C3">
        <v>10907</v>
      </c>
      <c r="D3">
        <v>26656</v>
      </c>
      <c r="E3" s="2">
        <f t="shared" ref="E3:E4" si="0">B3/D3</f>
        <v>0.56655162064825926</v>
      </c>
      <c r="F3" s="2">
        <f t="shared" ref="F3:F4" si="1">C3/D3</f>
        <v>0.40917617046818727</v>
      </c>
      <c r="G3" s="2">
        <f t="shared" ref="G3:G4" si="2">(B3-C3)/D3</f>
        <v>0.15737545018007204</v>
      </c>
      <c r="H3" s="2">
        <f t="shared" ref="H3:H4" si="3">D3/$D$4</f>
        <v>0.81233619796428358</v>
      </c>
    </row>
    <row r="4" spans="1:8" x14ac:dyDescent="0.3">
      <c r="A4" t="s">
        <v>32</v>
      </c>
      <c r="B4">
        <f>B2+B3</f>
        <v>17578</v>
      </c>
      <c r="C4">
        <f t="shared" ref="C4:D4" si="4">C2+C3</f>
        <v>14445</v>
      </c>
      <c r="D4">
        <f t="shared" si="4"/>
        <v>32814</v>
      </c>
      <c r="E4" s="2">
        <f t="shared" si="0"/>
        <v>0.53568598768818187</v>
      </c>
      <c r="F4" s="2">
        <f t="shared" si="1"/>
        <v>0.44020844761382338</v>
      </c>
      <c r="G4" s="2">
        <f t="shared" si="2"/>
        <v>9.5477540074358505E-2</v>
      </c>
      <c r="H4" s="2">
        <f t="shared" si="3"/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CA81-50CF-47BE-8449-7D0560E819C7}">
  <dimension ref="A1:H28"/>
  <sheetViews>
    <sheetView topLeftCell="A3" workbookViewId="0">
      <selection activeCell="J26" sqref="J26"/>
    </sheetView>
  </sheetViews>
  <sheetFormatPr defaultRowHeight="14.4" x14ac:dyDescent="0.3"/>
  <sheetData>
    <row r="1" spans="1:8" x14ac:dyDescent="0.3">
      <c r="A1" t="s">
        <v>0</v>
      </c>
      <c r="B1" s="1" t="s">
        <v>1</v>
      </c>
      <c r="C1" t="s">
        <v>2</v>
      </c>
      <c r="D1" t="s">
        <v>5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3">
      <c r="A2" t="s">
        <v>24</v>
      </c>
      <c r="B2" s="1" t="s">
        <v>28</v>
      </c>
      <c r="C2">
        <v>618.57227719849755</v>
      </c>
      <c r="D2">
        <v>237.22311947428994</v>
      </c>
      <c r="E2">
        <v>857.63040651651818</v>
      </c>
      <c r="F2" s="2">
        <f>C2/E2</f>
        <v>0.72125740003900352</v>
      </c>
      <c r="G2" s="2">
        <f>D2/E2</f>
        <v>0.27660297217985935</v>
      </c>
      <c r="H2" s="2">
        <f>(C2-D2)/E2</f>
        <v>0.44465442785914416</v>
      </c>
    </row>
    <row r="3" spans="1:8" x14ac:dyDescent="0.3">
      <c r="A3" t="s">
        <v>24</v>
      </c>
      <c r="B3" s="1" t="s">
        <v>29</v>
      </c>
      <c r="C3">
        <v>543.08042770804275</v>
      </c>
      <c r="D3">
        <v>407.70972541593397</v>
      </c>
      <c r="E3">
        <v>954.00430041079858</v>
      </c>
      <c r="F3" s="2">
        <f t="shared" ref="F3:F28" si="0">C3/E3</f>
        <v>0.56926412960003414</v>
      </c>
      <c r="G3" s="2">
        <f t="shared" ref="G3:G28" si="1">D3/E3</f>
        <v>0.42736675845210792</v>
      </c>
      <c r="H3" s="2">
        <f t="shared" ref="H3:H28" si="2">(C3-D3)/E3</f>
        <v>0.14189737114792619</v>
      </c>
    </row>
    <row r="4" spans="1:8" x14ac:dyDescent="0.3">
      <c r="A4" t="s">
        <v>24</v>
      </c>
      <c r="B4" s="1" t="s">
        <v>25</v>
      </c>
      <c r="C4">
        <v>301.11390051139006</v>
      </c>
      <c r="D4">
        <v>633.9983768429596</v>
      </c>
      <c r="E4">
        <v>952.07545564892325</v>
      </c>
      <c r="F4" s="2">
        <f t="shared" si="0"/>
        <v>0.31627104629659253</v>
      </c>
      <c r="G4" s="2">
        <f t="shared" si="1"/>
        <v>0.66591190129025424</v>
      </c>
      <c r="H4" s="2">
        <f t="shared" si="2"/>
        <v>-0.34964085499366165</v>
      </c>
    </row>
    <row r="5" spans="1:8" x14ac:dyDescent="0.3">
      <c r="A5" t="s">
        <v>24</v>
      </c>
      <c r="B5" s="1" t="s">
        <v>30</v>
      </c>
      <c r="C5">
        <v>526.9493258949326</v>
      </c>
      <c r="D5">
        <v>583.27850669552276</v>
      </c>
      <c r="E5">
        <v>1122.221049644719</v>
      </c>
      <c r="F5" s="2">
        <f t="shared" si="0"/>
        <v>0.46955929588182127</v>
      </c>
      <c r="G5" s="2">
        <f t="shared" si="1"/>
        <v>0.51975366785374533</v>
      </c>
      <c r="H5" s="2">
        <f t="shared" si="2"/>
        <v>-5.0194371971924133E-2</v>
      </c>
    </row>
    <row r="6" spans="1:8" x14ac:dyDescent="0.3">
      <c r="A6" t="s">
        <v>24</v>
      </c>
      <c r="B6" s="1" t="s">
        <v>27</v>
      </c>
      <c r="C6">
        <v>362.94979079497909</v>
      </c>
      <c r="D6">
        <v>657.40754768023805</v>
      </c>
      <c r="E6">
        <v>1023.8689663821939</v>
      </c>
      <c r="F6" s="2">
        <f t="shared" si="0"/>
        <v>0.35448851631615502</v>
      </c>
      <c r="G6" s="2">
        <f t="shared" si="1"/>
        <v>0.64208172067482938</v>
      </c>
      <c r="H6" s="2">
        <f t="shared" si="2"/>
        <v>-0.28759320435867436</v>
      </c>
    </row>
    <row r="7" spans="1:8" x14ac:dyDescent="0.3">
      <c r="A7" t="s">
        <v>24</v>
      </c>
      <c r="B7" s="1" t="s">
        <v>26</v>
      </c>
      <c r="C7">
        <v>336.06462110646214</v>
      </c>
      <c r="D7">
        <v>827.12403625050729</v>
      </c>
      <c r="E7">
        <v>1185.3902077445666</v>
      </c>
      <c r="F7" s="2">
        <f t="shared" si="0"/>
        <v>0.28350548107351914</v>
      </c>
      <c r="G7" s="2">
        <f t="shared" si="1"/>
        <v>0.69776520073020531</v>
      </c>
      <c r="H7" s="2">
        <f t="shared" si="2"/>
        <v>-0.41425971965668618</v>
      </c>
    </row>
    <row r="8" spans="1:8" x14ac:dyDescent="0.3">
      <c r="A8" t="s">
        <v>31</v>
      </c>
      <c r="B8" s="1" t="s">
        <v>9</v>
      </c>
      <c r="C8">
        <v>172.74552755127024</v>
      </c>
      <c r="D8">
        <v>429.52495798732934</v>
      </c>
      <c r="E8">
        <v>611.48718654198171</v>
      </c>
      <c r="F8" s="2">
        <f t="shared" si="0"/>
        <v>0.28250064981436923</v>
      </c>
      <c r="G8" s="2">
        <f t="shared" si="1"/>
        <v>0.70242675143584599</v>
      </c>
      <c r="H8" s="2">
        <f t="shared" si="2"/>
        <v>-0.4199261016214767</v>
      </c>
    </row>
    <row r="9" spans="1:8" x14ac:dyDescent="0.3">
      <c r="A9" t="s">
        <v>31</v>
      </c>
      <c r="B9" s="1" t="s">
        <v>8</v>
      </c>
      <c r="C9">
        <v>929.84628551865796</v>
      </c>
      <c r="D9">
        <v>242.73481756338899</v>
      </c>
      <c r="E9">
        <v>1177.1291550300987</v>
      </c>
      <c r="F9" s="2">
        <f t="shared" si="0"/>
        <v>0.78992715586496731</v>
      </c>
      <c r="G9" s="2">
        <f t="shared" si="1"/>
        <v>0.20620916279758814</v>
      </c>
      <c r="H9" s="2">
        <f t="shared" si="2"/>
        <v>0.58371799306737915</v>
      </c>
    </row>
    <row r="10" spans="1:8" x14ac:dyDescent="0.3">
      <c r="A10" t="s">
        <v>31</v>
      </c>
      <c r="B10" s="1" t="s">
        <v>3</v>
      </c>
      <c r="C10">
        <v>993.69839096199928</v>
      </c>
      <c r="D10">
        <v>406.83722943722944</v>
      </c>
      <c r="E10">
        <v>1413.8135424771508</v>
      </c>
      <c r="F10" s="2">
        <f t="shared" si="0"/>
        <v>0.70284967650043484</v>
      </c>
      <c r="G10" s="2">
        <f t="shared" si="1"/>
        <v>0.2877587582902959</v>
      </c>
      <c r="H10" s="2">
        <f t="shared" si="2"/>
        <v>0.41509091821013899</v>
      </c>
    </row>
    <row r="11" spans="1:8" x14ac:dyDescent="0.3">
      <c r="A11" t="s">
        <v>31</v>
      </c>
      <c r="B11" s="1" t="s">
        <v>7</v>
      </c>
      <c r="C11">
        <v>1069.522766175967</v>
      </c>
      <c r="D11">
        <v>711.11045145330854</v>
      </c>
      <c r="E11">
        <v>1791.8202306162887</v>
      </c>
      <c r="F11" s="2">
        <f t="shared" si="0"/>
        <v>0.59689177960007145</v>
      </c>
      <c r="G11" s="2">
        <f t="shared" si="1"/>
        <v>0.39686484129533756</v>
      </c>
      <c r="H11" s="2">
        <f t="shared" si="2"/>
        <v>0.20002693830473392</v>
      </c>
    </row>
    <row r="12" spans="1:8" x14ac:dyDescent="0.3">
      <c r="A12" t="s">
        <v>31</v>
      </c>
      <c r="B12" s="1" t="s">
        <v>4</v>
      </c>
      <c r="C12">
        <v>778.19753509072234</v>
      </c>
      <c r="D12">
        <v>482.0508348794063</v>
      </c>
      <c r="E12">
        <v>1274.2587595805182</v>
      </c>
      <c r="F12" s="2">
        <f t="shared" si="0"/>
        <v>0.61070605105897202</v>
      </c>
      <c r="G12" s="2">
        <f t="shared" si="1"/>
        <v>0.37829901600056165</v>
      </c>
      <c r="H12" s="2">
        <f t="shared" si="2"/>
        <v>0.2324070350584104</v>
      </c>
    </row>
    <row r="13" spans="1:8" x14ac:dyDescent="0.3">
      <c r="A13" t="s">
        <v>31</v>
      </c>
      <c r="B13" s="1" t="s">
        <v>12</v>
      </c>
      <c r="C13">
        <v>774.20677850051345</v>
      </c>
      <c r="D13">
        <v>1011.964873222016</v>
      </c>
      <c r="E13">
        <v>1794.5352880861658</v>
      </c>
      <c r="F13" s="2">
        <f t="shared" si="0"/>
        <v>0.43142466110331479</v>
      </c>
      <c r="G13" s="2">
        <f t="shared" si="1"/>
        <v>0.56391472485406247</v>
      </c>
      <c r="H13" s="2">
        <f t="shared" si="2"/>
        <v>-0.13249006375074771</v>
      </c>
    </row>
    <row r="14" spans="1:8" x14ac:dyDescent="0.3">
      <c r="A14" t="s">
        <v>31</v>
      </c>
      <c r="B14" s="1" t="s">
        <v>6</v>
      </c>
      <c r="C14">
        <v>862.00342348510776</v>
      </c>
      <c r="D14">
        <v>64.957204700061837</v>
      </c>
      <c r="E14">
        <v>929.05153727607876</v>
      </c>
      <c r="F14" s="2">
        <f t="shared" si="0"/>
        <v>0.92783165292686354</v>
      </c>
      <c r="G14" s="2">
        <f t="shared" si="1"/>
        <v>6.9917762463977309E-2</v>
      </c>
      <c r="H14" s="2">
        <f t="shared" si="2"/>
        <v>0.85791389046288624</v>
      </c>
    </row>
    <row r="15" spans="1:8" x14ac:dyDescent="0.3">
      <c r="A15" t="s">
        <v>31</v>
      </c>
      <c r="B15" s="1" t="s">
        <v>10</v>
      </c>
      <c r="C15">
        <v>1025.6244436836698</v>
      </c>
      <c r="D15">
        <v>157.2648113790971</v>
      </c>
      <c r="E15">
        <v>1187.0710732445852</v>
      </c>
      <c r="F15" s="2">
        <f t="shared" si="0"/>
        <v>0.86399581861628705</v>
      </c>
      <c r="G15" s="2">
        <f t="shared" si="1"/>
        <v>0.13248137784138736</v>
      </c>
      <c r="H15" s="2">
        <f t="shared" si="2"/>
        <v>0.73151444077489969</v>
      </c>
    </row>
    <row r="16" spans="1:8" x14ac:dyDescent="0.3">
      <c r="A16" t="s">
        <v>31</v>
      </c>
      <c r="B16" s="1" t="s">
        <v>11</v>
      </c>
      <c r="C16">
        <v>1033.6059568640876</v>
      </c>
      <c r="D16">
        <v>68.376004947433515</v>
      </c>
      <c r="E16">
        <v>1110.3455981751574</v>
      </c>
      <c r="F16" s="2">
        <f t="shared" si="0"/>
        <v>0.93088670641177784</v>
      </c>
      <c r="G16" s="2">
        <f t="shared" si="1"/>
        <v>6.158083128334893E-2</v>
      </c>
      <c r="H16" s="2">
        <f t="shared" si="2"/>
        <v>0.86930587512842883</v>
      </c>
    </row>
    <row r="17" spans="1:8" x14ac:dyDescent="0.3">
      <c r="A17" t="s">
        <v>31</v>
      </c>
      <c r="B17" s="1" t="s">
        <v>16</v>
      </c>
      <c r="C17">
        <v>1257.0883259157822</v>
      </c>
      <c r="D17">
        <v>88.888806431663568</v>
      </c>
      <c r="E17">
        <v>1358.8888206591341</v>
      </c>
      <c r="F17" s="2">
        <f t="shared" si="0"/>
        <v>0.92508548661547363</v>
      </c>
      <c r="G17" s="2">
        <f t="shared" si="1"/>
        <v>6.5412861656001936E-2</v>
      </c>
      <c r="H17" s="2">
        <f t="shared" si="2"/>
        <v>0.85967262495947172</v>
      </c>
    </row>
    <row r="18" spans="1:8" x14ac:dyDescent="0.3">
      <c r="A18" t="s">
        <v>31</v>
      </c>
      <c r="B18" s="1" t="s">
        <v>14</v>
      </c>
      <c r="C18">
        <v>722.32694282779869</v>
      </c>
      <c r="D18">
        <v>341.88002473716756</v>
      </c>
      <c r="E18">
        <v>1066.6641104221092</v>
      </c>
      <c r="F18" s="2">
        <f t="shared" si="0"/>
        <v>0.67718313175640032</v>
      </c>
      <c r="G18" s="2">
        <f t="shared" si="1"/>
        <v>0.3205132912945538</v>
      </c>
      <c r="H18" s="2">
        <f t="shared" si="2"/>
        <v>0.35666984046184652</v>
      </c>
    </row>
    <row r="19" spans="1:8" x14ac:dyDescent="0.3">
      <c r="A19" t="s">
        <v>31</v>
      </c>
      <c r="B19" s="1" t="s">
        <v>15</v>
      </c>
      <c r="C19">
        <v>654.48408079424848</v>
      </c>
      <c r="D19">
        <v>468.37563388991958</v>
      </c>
      <c r="E19">
        <v>1131.2233510478043</v>
      </c>
      <c r="F19" s="2">
        <f t="shared" si="0"/>
        <v>0.57856309294537422</v>
      </c>
      <c r="G19" s="2">
        <f t="shared" si="1"/>
        <v>0.41404346317292962</v>
      </c>
      <c r="H19" s="2">
        <f t="shared" si="2"/>
        <v>0.16451962977244461</v>
      </c>
    </row>
    <row r="20" spans="1:8" x14ac:dyDescent="0.3">
      <c r="A20" t="s">
        <v>31</v>
      </c>
      <c r="B20" s="1" t="s">
        <v>13</v>
      </c>
      <c r="C20">
        <v>742.28072577884279</v>
      </c>
      <c r="D20">
        <v>776.06765615337042</v>
      </c>
      <c r="E20">
        <v>1537.8990312828628</v>
      </c>
      <c r="F20" s="2">
        <f t="shared" si="0"/>
        <v>0.48265894618560073</v>
      </c>
      <c r="G20" s="2">
        <f t="shared" si="1"/>
        <v>0.50462848364368973</v>
      </c>
      <c r="H20" s="2">
        <f t="shared" si="2"/>
        <v>-2.1969537458088991E-2</v>
      </c>
    </row>
    <row r="21" spans="1:8" x14ac:dyDescent="0.3">
      <c r="A21" t="s">
        <v>31</v>
      </c>
      <c r="B21" s="1" t="s">
        <v>17</v>
      </c>
      <c r="C21">
        <v>514.80760013693941</v>
      </c>
      <c r="D21">
        <v>2584.6129870129867</v>
      </c>
      <c r="E21">
        <v>3114.4231845525237</v>
      </c>
      <c r="F21" s="2">
        <f t="shared" si="0"/>
        <v>0.16529789615309015</v>
      </c>
      <c r="G21" s="2">
        <f t="shared" si="1"/>
        <v>0.82988496869424011</v>
      </c>
      <c r="H21" s="2">
        <f t="shared" si="2"/>
        <v>-0.6645870725411499</v>
      </c>
    </row>
    <row r="22" spans="1:8" x14ac:dyDescent="0.3">
      <c r="A22" t="s">
        <v>31</v>
      </c>
      <c r="B22" s="1" t="s">
        <v>20</v>
      </c>
      <c r="C22">
        <v>710.35467305717214</v>
      </c>
      <c r="D22">
        <v>1275.212492269635</v>
      </c>
      <c r="E22">
        <v>1996.3879445475864</v>
      </c>
      <c r="F22" s="2">
        <f t="shared" si="0"/>
        <v>0.35581995723689364</v>
      </c>
      <c r="G22" s="2">
        <f t="shared" si="1"/>
        <v>0.6387598641598784</v>
      </c>
      <c r="H22" s="2">
        <f t="shared" si="2"/>
        <v>-0.28293990692298476</v>
      </c>
    </row>
    <row r="23" spans="1:8" x14ac:dyDescent="0.3">
      <c r="A23" t="s">
        <v>31</v>
      </c>
      <c r="B23" s="1" t="s">
        <v>22</v>
      </c>
      <c r="C23">
        <v>889.93871961656964</v>
      </c>
      <c r="D23">
        <v>611.96524427953</v>
      </c>
      <c r="E23">
        <v>1521.8208470129828</v>
      </c>
      <c r="F23" s="2">
        <f t="shared" si="0"/>
        <v>0.5847854702236035</v>
      </c>
      <c r="G23" s="2">
        <f t="shared" si="1"/>
        <v>0.4021269950932071</v>
      </c>
      <c r="H23" s="2">
        <f t="shared" si="2"/>
        <v>0.18265847513039637</v>
      </c>
    </row>
    <row r="24" spans="1:8" x14ac:dyDescent="0.3">
      <c r="A24" t="s">
        <v>31</v>
      </c>
      <c r="B24" s="1" t="s">
        <v>23</v>
      </c>
      <c r="C24">
        <v>774.20677850051345</v>
      </c>
      <c r="D24">
        <v>222.22201607915892</v>
      </c>
      <c r="E24">
        <v>1005.5248984757762</v>
      </c>
      <c r="F24" s="2">
        <f t="shared" si="0"/>
        <v>0.76995286707877042</v>
      </c>
      <c r="G24" s="2">
        <f t="shared" si="1"/>
        <v>0.2210010079472064</v>
      </c>
      <c r="H24" s="2">
        <f t="shared" si="2"/>
        <v>0.54895185913156397</v>
      </c>
    </row>
    <row r="25" spans="1:8" x14ac:dyDescent="0.3">
      <c r="A25" t="s">
        <v>31</v>
      </c>
      <c r="B25" s="1" t="s">
        <v>21</v>
      </c>
      <c r="C25">
        <v>818.10510099281066</v>
      </c>
      <c r="D25">
        <v>1312.8192949907234</v>
      </c>
      <c r="E25">
        <v>2161.2958245549626</v>
      </c>
      <c r="F25" s="2">
        <f t="shared" si="0"/>
        <v>0.37852527715000261</v>
      </c>
      <c r="G25" s="2">
        <f t="shared" si="1"/>
        <v>0.60742230659750107</v>
      </c>
      <c r="H25" s="2">
        <f t="shared" si="2"/>
        <v>-0.22889702944749846</v>
      </c>
    </row>
    <row r="26" spans="1:8" x14ac:dyDescent="0.3">
      <c r="A26" t="s">
        <v>31</v>
      </c>
      <c r="B26" s="1" t="s">
        <v>19</v>
      </c>
      <c r="C26">
        <v>754.25299554946935</v>
      </c>
      <c r="D26">
        <v>287.17922077922077</v>
      </c>
      <c r="E26">
        <v>1049.7958526923264</v>
      </c>
      <c r="F26" s="2">
        <f t="shared" si="0"/>
        <v>0.71847587663363099</v>
      </c>
      <c r="G26" s="2">
        <f t="shared" si="1"/>
        <v>0.27355720642514969</v>
      </c>
      <c r="H26" s="2">
        <f t="shared" si="2"/>
        <v>0.4449186702084813</v>
      </c>
    </row>
    <row r="27" spans="1:8" x14ac:dyDescent="0.3">
      <c r="A27" t="s">
        <v>31</v>
      </c>
      <c r="B27" s="1" t="s">
        <v>18</v>
      </c>
      <c r="C27">
        <v>1296.9958918178706</v>
      </c>
      <c r="D27">
        <v>307.69202226345084</v>
      </c>
      <c r="E27">
        <v>1604.6879140813214</v>
      </c>
      <c r="F27" s="2">
        <f t="shared" si="0"/>
        <v>0.80825429071695631</v>
      </c>
      <c r="G27" s="2">
        <f t="shared" si="1"/>
        <v>0.19174570928304369</v>
      </c>
      <c r="H27" s="2">
        <f t="shared" si="2"/>
        <v>0.61650858143391274</v>
      </c>
    </row>
    <row r="28" spans="1:8" x14ac:dyDescent="0.3">
      <c r="A28" t="s">
        <v>32</v>
      </c>
      <c r="B28" s="1" t="s">
        <v>32</v>
      </c>
      <c r="C28">
        <f>SUM(C2:C27)</f>
        <v>19463.02328603432</v>
      </c>
      <c r="D28">
        <f t="shared" ref="D28:E28" si="3">SUM(D2:D27)</f>
        <v>15198.477896815548</v>
      </c>
      <c r="E28">
        <f t="shared" si="3"/>
        <v>34933.314536705126</v>
      </c>
      <c r="F28" s="2">
        <f t="shared" si="0"/>
        <v>0.55714791293520505</v>
      </c>
      <c r="G28" s="2">
        <f t="shared" si="1"/>
        <v>0.43507116626010983</v>
      </c>
      <c r="H28" s="2">
        <f t="shared" si="2"/>
        <v>0.1220767466750952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1259-80F0-4689-B386-79F2405BBB92}">
  <dimension ref="A1:H4"/>
  <sheetViews>
    <sheetView workbookViewId="0">
      <selection activeCell="K22" sqref="K22"/>
    </sheetView>
  </sheetViews>
  <sheetFormatPr defaultRowHeight="14.4" x14ac:dyDescent="0.3"/>
  <sheetData>
    <row r="1" spans="1:8" x14ac:dyDescent="0.3">
      <c r="A1" t="s">
        <v>0</v>
      </c>
      <c r="B1" t="s">
        <v>2</v>
      </c>
      <c r="C1" t="s">
        <v>5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24</v>
      </c>
      <c r="B2">
        <v>2688.7303432143044</v>
      </c>
      <c r="C2">
        <v>3346.7413123594515</v>
      </c>
      <c r="D2">
        <v>6095.1903863477191</v>
      </c>
      <c r="E2" s="2">
        <f>B2/D2</f>
        <v>0.44112327471126139</v>
      </c>
      <c r="F2" s="2">
        <f>C2/D2</f>
        <v>0.54907904433233667</v>
      </c>
      <c r="G2" s="2">
        <f>(B2-C2)/D2</f>
        <v>-0.10795576962107527</v>
      </c>
      <c r="H2" s="2">
        <f>D2/$D$4</f>
        <v>0.17448073471366082</v>
      </c>
    </row>
    <row r="3" spans="1:8" x14ac:dyDescent="0.3">
      <c r="A3" t="s">
        <v>31</v>
      </c>
      <c r="B3">
        <v>16774.292942820015</v>
      </c>
      <c r="C3">
        <v>11851.736584456095</v>
      </c>
      <c r="D3">
        <v>28838.124150357417</v>
      </c>
      <c r="E3" s="2">
        <f t="shared" ref="E3:E4" si="0">B3/D3</f>
        <v>0.58167073750572351</v>
      </c>
      <c r="F3" s="2">
        <f t="shared" ref="F3:F4" si="1">C3/D3</f>
        <v>0.41097460163022448</v>
      </c>
      <c r="G3" s="2">
        <f t="shared" ref="G3:G4" si="2">(B3-C3)/D3</f>
        <v>0.17069613587549903</v>
      </c>
      <c r="H3" s="2">
        <f t="shared" ref="H3:H4" si="3">D3/$D$4</f>
        <v>0.82551926528633923</v>
      </c>
    </row>
    <row r="4" spans="1:8" x14ac:dyDescent="0.3">
      <c r="A4" t="s">
        <v>32</v>
      </c>
      <c r="B4">
        <f>B2+B3</f>
        <v>19463.02328603432</v>
      </c>
      <c r="C4">
        <f t="shared" ref="C4:D4" si="4">C2+C3</f>
        <v>15198.477896815548</v>
      </c>
      <c r="D4">
        <f t="shared" si="4"/>
        <v>34933.314536705133</v>
      </c>
      <c r="E4" s="2">
        <f t="shared" si="0"/>
        <v>0.55714791293520494</v>
      </c>
      <c r="F4" s="2">
        <f t="shared" si="1"/>
        <v>0.43507116626010978</v>
      </c>
      <c r="G4" s="2">
        <f t="shared" si="2"/>
        <v>0.12207674667509517</v>
      </c>
      <c r="H4" s="2">
        <f t="shared" si="3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 Results</vt:lpstr>
      <vt:lpstr>2018 County</vt:lpstr>
      <vt:lpstr>2016 Results</vt:lpstr>
      <vt:lpstr>2016 County</vt:lpstr>
      <vt:lpstr>2012 Results</vt:lpstr>
      <vt:lpstr>2012 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Chen</dc:creator>
  <cp:lastModifiedBy>Ethan Chen</cp:lastModifiedBy>
  <dcterms:created xsi:type="dcterms:W3CDTF">2015-06-05T18:17:20Z</dcterms:created>
  <dcterms:modified xsi:type="dcterms:W3CDTF">2020-04-18T02:02:06Z</dcterms:modified>
</cp:coreProperties>
</file>