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12\"/>
    </mc:Choice>
  </mc:AlternateContent>
  <xr:revisionPtr revIDLastSave="0" documentId="13_ncr:1_{2FDFBD0B-8E63-4B5D-B3F8-27068048C2A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2018 Results" sheetId="11" r:id="rId1"/>
    <sheet name="2018 County" sheetId="6" r:id="rId2"/>
    <sheet name="2016 Results" sheetId="7" r:id="rId3"/>
    <sheet name="2016 County" sheetId="9" r:id="rId4"/>
    <sheet name="2012 Results" sheetId="8" r:id="rId5"/>
    <sheet name="2012 County" sheetId="10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11" l="1"/>
  <c r="C29" i="11"/>
  <c r="F3" i="11"/>
  <c r="G3" i="11"/>
  <c r="H3" i="11"/>
  <c r="F4" i="11"/>
  <c r="G4" i="11"/>
  <c r="H4" i="11"/>
  <c r="F5" i="11"/>
  <c r="G5" i="11"/>
  <c r="H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F14" i="11"/>
  <c r="G14" i="11"/>
  <c r="H14" i="11"/>
  <c r="F15" i="11"/>
  <c r="G15" i="11"/>
  <c r="H15" i="11"/>
  <c r="F16" i="11"/>
  <c r="G16" i="11"/>
  <c r="H16" i="11"/>
  <c r="F17" i="11"/>
  <c r="G17" i="11"/>
  <c r="H17" i="11"/>
  <c r="F18" i="11"/>
  <c r="G18" i="11"/>
  <c r="H18" i="11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F27" i="11"/>
  <c r="G27" i="11"/>
  <c r="H27" i="11"/>
  <c r="F28" i="11"/>
  <c r="G28" i="11"/>
  <c r="H28" i="11"/>
  <c r="H2" i="11"/>
  <c r="G2" i="11"/>
  <c r="F2" i="11"/>
  <c r="E29" i="11" l="1"/>
  <c r="F29" i="11" s="1"/>
  <c r="D4" i="10"/>
  <c r="H4" i="10" s="1"/>
  <c r="C4" i="10"/>
  <c r="B4" i="10"/>
  <c r="G3" i="10"/>
  <c r="F3" i="10"/>
  <c r="E3" i="10"/>
  <c r="G2" i="10"/>
  <c r="F2" i="10"/>
  <c r="E2" i="10"/>
  <c r="D4" i="9"/>
  <c r="H4" i="9" s="1"/>
  <c r="C4" i="9"/>
  <c r="B4" i="9"/>
  <c r="G3" i="9"/>
  <c r="F3" i="9"/>
  <c r="E3" i="9"/>
  <c r="G2" i="9"/>
  <c r="F2" i="9"/>
  <c r="E2" i="9"/>
  <c r="E29" i="8"/>
  <c r="D29" i="8"/>
  <c r="C29" i="8"/>
  <c r="H28" i="8"/>
  <c r="G28" i="8"/>
  <c r="F28" i="8"/>
  <c r="H27" i="8"/>
  <c r="G27" i="8"/>
  <c r="F27" i="8"/>
  <c r="H26" i="8"/>
  <c r="G26" i="8"/>
  <c r="F26" i="8"/>
  <c r="H25" i="8"/>
  <c r="G25" i="8"/>
  <c r="F25" i="8"/>
  <c r="H24" i="8"/>
  <c r="G24" i="8"/>
  <c r="F24" i="8"/>
  <c r="H23" i="8"/>
  <c r="G23" i="8"/>
  <c r="F23" i="8"/>
  <c r="H22" i="8"/>
  <c r="G22" i="8"/>
  <c r="F22" i="8"/>
  <c r="H21" i="8"/>
  <c r="G21" i="8"/>
  <c r="F21" i="8"/>
  <c r="H20" i="8"/>
  <c r="G20" i="8"/>
  <c r="F20" i="8"/>
  <c r="H19" i="8"/>
  <c r="G19" i="8"/>
  <c r="F19" i="8"/>
  <c r="H18" i="8"/>
  <c r="G18" i="8"/>
  <c r="F18" i="8"/>
  <c r="H17" i="8"/>
  <c r="G17" i="8"/>
  <c r="F17" i="8"/>
  <c r="H16" i="8"/>
  <c r="G16" i="8"/>
  <c r="F16" i="8"/>
  <c r="H15" i="8"/>
  <c r="G15" i="8"/>
  <c r="F15" i="8"/>
  <c r="H14" i="8"/>
  <c r="G14" i="8"/>
  <c r="F14" i="8"/>
  <c r="H13" i="8"/>
  <c r="G13" i="8"/>
  <c r="F13" i="8"/>
  <c r="H12" i="8"/>
  <c r="G12" i="8"/>
  <c r="F12" i="8"/>
  <c r="H11" i="8"/>
  <c r="G11" i="8"/>
  <c r="F11" i="8"/>
  <c r="H10" i="8"/>
  <c r="G10" i="8"/>
  <c r="F10" i="8"/>
  <c r="H9" i="8"/>
  <c r="G9" i="8"/>
  <c r="F9" i="8"/>
  <c r="H8" i="8"/>
  <c r="G8" i="8"/>
  <c r="F8" i="8"/>
  <c r="H7" i="8"/>
  <c r="G7" i="8"/>
  <c r="F7" i="8"/>
  <c r="H6" i="8"/>
  <c r="G6" i="8"/>
  <c r="F6" i="8"/>
  <c r="H5" i="8"/>
  <c r="G5" i="8"/>
  <c r="F5" i="8"/>
  <c r="H4" i="8"/>
  <c r="G4" i="8"/>
  <c r="F4" i="8"/>
  <c r="H3" i="8"/>
  <c r="G3" i="8"/>
  <c r="F3" i="8"/>
  <c r="H2" i="8"/>
  <c r="G2" i="8"/>
  <c r="F2" i="8"/>
  <c r="E29" i="7"/>
  <c r="D29" i="7"/>
  <c r="C29" i="7"/>
  <c r="H28" i="7"/>
  <c r="G28" i="7"/>
  <c r="F28" i="7"/>
  <c r="H27" i="7"/>
  <c r="G27" i="7"/>
  <c r="F27" i="7"/>
  <c r="H26" i="7"/>
  <c r="G26" i="7"/>
  <c r="F26" i="7"/>
  <c r="H25" i="7"/>
  <c r="G25" i="7"/>
  <c r="F25" i="7"/>
  <c r="H24" i="7"/>
  <c r="G24" i="7"/>
  <c r="F24" i="7"/>
  <c r="H23" i="7"/>
  <c r="G23" i="7"/>
  <c r="F23" i="7"/>
  <c r="H22" i="7"/>
  <c r="G22" i="7"/>
  <c r="F22" i="7"/>
  <c r="H21" i="7"/>
  <c r="G21" i="7"/>
  <c r="F21" i="7"/>
  <c r="H20" i="7"/>
  <c r="G20" i="7"/>
  <c r="F20" i="7"/>
  <c r="H19" i="7"/>
  <c r="G19" i="7"/>
  <c r="F19" i="7"/>
  <c r="H18" i="7"/>
  <c r="G18" i="7"/>
  <c r="F18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H11" i="7"/>
  <c r="G11" i="7"/>
  <c r="F11" i="7"/>
  <c r="H10" i="7"/>
  <c r="G10" i="7"/>
  <c r="F10" i="7"/>
  <c r="H9" i="7"/>
  <c r="G9" i="7"/>
  <c r="F9" i="7"/>
  <c r="H8" i="7"/>
  <c r="G8" i="7"/>
  <c r="F8" i="7"/>
  <c r="H7" i="7"/>
  <c r="G7" i="7"/>
  <c r="F7" i="7"/>
  <c r="H6" i="7"/>
  <c r="G6" i="7"/>
  <c r="F6" i="7"/>
  <c r="H5" i="7"/>
  <c r="G5" i="7"/>
  <c r="F5" i="7"/>
  <c r="H4" i="7"/>
  <c r="G4" i="7"/>
  <c r="F4" i="7"/>
  <c r="H3" i="7"/>
  <c r="G3" i="7"/>
  <c r="F3" i="7"/>
  <c r="H2" i="7"/>
  <c r="G2" i="7"/>
  <c r="F2" i="7"/>
  <c r="C4" i="6"/>
  <c r="D4" i="6"/>
  <c r="H3" i="6" s="1"/>
  <c r="B4" i="6"/>
  <c r="E3" i="6"/>
  <c r="F3" i="6"/>
  <c r="G3" i="6"/>
  <c r="G2" i="6"/>
  <c r="F2" i="6"/>
  <c r="E2" i="6"/>
  <c r="F4" i="6" l="1"/>
  <c r="H29" i="11"/>
  <c r="G29" i="11"/>
  <c r="G26" i="11"/>
  <c r="H26" i="11"/>
  <c r="F26" i="11"/>
  <c r="H4" i="6"/>
  <c r="H2" i="6"/>
  <c r="F29" i="8"/>
  <c r="H3" i="10"/>
  <c r="G4" i="10"/>
  <c r="F4" i="10"/>
  <c r="G29" i="7"/>
  <c r="F29" i="7"/>
  <c r="H2" i="10"/>
  <c r="E4" i="10"/>
  <c r="H29" i="8"/>
  <c r="F4" i="9"/>
  <c r="H3" i="9"/>
  <c r="G4" i="9"/>
  <c r="H29" i="7"/>
  <c r="H2" i="9"/>
  <c r="E4" i="9"/>
  <c r="G29" i="8"/>
  <c r="E4" i="6"/>
  <c r="G4" i="6"/>
</calcChain>
</file>

<file path=xl/sharedStrings.xml><?xml version="1.0" encoding="utf-8"?>
<sst xmlns="http://schemas.openxmlformats.org/spreadsheetml/2006/main" count="225" uniqueCount="38">
  <si>
    <t>DEM</t>
  </si>
  <si>
    <t>REP</t>
  </si>
  <si>
    <t>N</t>
  </si>
  <si>
    <t>C</t>
  </si>
  <si>
    <t>SH</t>
  </si>
  <si>
    <t>MH</t>
  </si>
  <si>
    <t>W</t>
  </si>
  <si>
    <t>SW</t>
  </si>
  <si>
    <t>LENOIR</t>
  </si>
  <si>
    <t>T1</t>
  </si>
  <si>
    <t>PH2</t>
  </si>
  <si>
    <t>T2</t>
  </si>
  <si>
    <t>PH1</t>
  </si>
  <si>
    <t>FC</t>
  </si>
  <si>
    <t>K7</t>
  </si>
  <si>
    <t>K5</t>
  </si>
  <si>
    <t>K6</t>
  </si>
  <si>
    <t>K3</t>
  </si>
  <si>
    <t>K8</t>
  </si>
  <si>
    <t>K2</t>
  </si>
  <si>
    <t>K1</t>
  </si>
  <si>
    <t>K9</t>
  </si>
  <si>
    <t>V</t>
  </si>
  <si>
    <t>K4</t>
  </si>
  <si>
    <t>I</t>
  </si>
  <si>
    <t>TOTAL</t>
  </si>
  <si>
    <t>COUNTY</t>
  </si>
  <si>
    <t>PRECINCT</t>
  </si>
  <si>
    <t>DEM %</t>
  </si>
  <si>
    <t>REP %</t>
  </si>
  <si>
    <t>MARGIN</t>
  </si>
  <si>
    <t>POP %</t>
  </si>
  <si>
    <t>PITT</t>
  </si>
  <si>
    <t>1001</t>
  </si>
  <si>
    <t>0200B</t>
  </si>
  <si>
    <t>1301</t>
  </si>
  <si>
    <t>1513B</t>
  </si>
  <si>
    <t>0200A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</si>
</sst>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6DE0-C268-4475-8AC3-7473959689BB}">
  <dimension ref="A1:H29"/>
  <sheetViews>
    <sheetView topLeftCell="A6" workbookViewId="0">
      <selection activeCell="C21" sqref="C21"/>
    </sheetView>
  </sheetViews>
  <sheetFormatPr defaultRowHeight="14.4" x14ac:dyDescent="0.3"/>
  <sheetData>
    <row r="1" spans="1:8" x14ac:dyDescent="0.3">
      <c r="A1" t="s">
        <v>26</v>
      </c>
      <c r="B1" t="s">
        <v>27</v>
      </c>
      <c r="C1" t="s">
        <v>0</v>
      </c>
      <c r="D1" t="s">
        <v>1</v>
      </c>
      <c r="E1" t="s">
        <v>25</v>
      </c>
      <c r="F1" t="s">
        <v>28</v>
      </c>
      <c r="G1" t="s">
        <v>29</v>
      </c>
      <c r="H1" t="s">
        <v>30</v>
      </c>
    </row>
    <row r="2" spans="1:8" x14ac:dyDescent="0.3">
      <c r="A2" t="s">
        <v>8</v>
      </c>
      <c r="B2" s="2" t="s">
        <v>3</v>
      </c>
      <c r="C2">
        <v>456.23291543756147</v>
      </c>
      <c r="D2">
        <v>664.4294205052006</v>
      </c>
      <c r="E2">
        <v>1120.6623359427622</v>
      </c>
      <c r="F2" s="3">
        <f>C2/E2</f>
        <v>0.40711006411556921</v>
      </c>
      <c r="G2" s="3">
        <f>D2/E2</f>
        <v>0.59288993588443073</v>
      </c>
      <c r="H2" s="3">
        <f>(C2-D2)/E2</f>
        <v>-0.18577987176886149</v>
      </c>
    </row>
    <row r="3" spans="1:8" x14ac:dyDescent="0.3">
      <c r="A3" t="s">
        <v>8</v>
      </c>
      <c r="B3" s="2" t="s">
        <v>13</v>
      </c>
      <c r="C3">
        <v>556.66826450344149</v>
      </c>
      <c r="D3">
        <v>1723.0118870728083</v>
      </c>
      <c r="E3">
        <v>2279.68015157625</v>
      </c>
      <c r="F3" s="3">
        <f t="shared" ref="F3:F28" si="0">C3/E3</f>
        <v>0.24418700321557904</v>
      </c>
      <c r="G3" s="3">
        <f t="shared" ref="G3:G28" si="1">D3/E3</f>
        <v>0.75581299678442093</v>
      </c>
      <c r="H3" s="3">
        <f t="shared" ref="H3:H28" si="2">(C3-D3)/E3</f>
        <v>-0.51162599356884175</v>
      </c>
    </row>
    <row r="4" spans="1:8" x14ac:dyDescent="0.3">
      <c r="A4" t="s">
        <v>8</v>
      </c>
      <c r="B4" s="2" t="s">
        <v>24</v>
      </c>
      <c r="C4">
        <v>252.15683382497542</v>
      </c>
      <c r="D4">
        <v>634.73997028231793</v>
      </c>
      <c r="E4">
        <v>886.89680410729329</v>
      </c>
      <c r="F4" s="3">
        <f t="shared" si="0"/>
        <v>0.28431361197516558</v>
      </c>
      <c r="G4" s="3">
        <f t="shared" si="1"/>
        <v>0.71568638802483453</v>
      </c>
      <c r="H4" s="3">
        <f t="shared" si="2"/>
        <v>-0.43137277604966889</v>
      </c>
    </row>
    <row r="5" spans="1:8" x14ac:dyDescent="0.3">
      <c r="A5" t="s">
        <v>8</v>
      </c>
      <c r="B5" s="2" t="s">
        <v>20</v>
      </c>
      <c r="C5">
        <v>437.00061455260573</v>
      </c>
      <c r="D5">
        <v>26.618127786032691</v>
      </c>
      <c r="E5">
        <v>463.61874233863841</v>
      </c>
      <c r="F5" s="3">
        <f t="shared" si="0"/>
        <v>0.9425861697226422</v>
      </c>
      <c r="G5" s="3">
        <f t="shared" si="1"/>
        <v>5.7413830277357858E-2</v>
      </c>
      <c r="H5" s="3">
        <f t="shared" si="2"/>
        <v>0.88517233944528428</v>
      </c>
    </row>
    <row r="6" spans="1:8" x14ac:dyDescent="0.3">
      <c r="A6" t="s">
        <v>8</v>
      </c>
      <c r="B6" s="2" t="s">
        <v>19</v>
      </c>
      <c r="C6">
        <v>304.51143067846607</v>
      </c>
      <c r="D6">
        <v>17.404160475482911</v>
      </c>
      <c r="E6">
        <v>321.91559115394898</v>
      </c>
      <c r="F6" s="3">
        <f t="shared" si="0"/>
        <v>0.94593563979583783</v>
      </c>
      <c r="G6" s="3">
        <f t="shared" si="1"/>
        <v>5.4064360204162207E-2</v>
      </c>
      <c r="H6" s="3">
        <f t="shared" si="2"/>
        <v>0.89187127959167556</v>
      </c>
    </row>
    <row r="7" spans="1:8" x14ac:dyDescent="0.3">
      <c r="A7" t="s">
        <v>8</v>
      </c>
      <c r="B7" s="2" t="s">
        <v>17</v>
      </c>
      <c r="C7">
        <v>412.42600786627338</v>
      </c>
      <c r="D7">
        <v>139.23328380386329</v>
      </c>
      <c r="E7">
        <v>551.65929167013667</v>
      </c>
      <c r="F7" s="3">
        <f t="shared" si="0"/>
        <v>0.74761000873865913</v>
      </c>
      <c r="G7" s="3">
        <f t="shared" si="1"/>
        <v>0.25238999126134087</v>
      </c>
      <c r="H7" s="3">
        <f t="shared" si="2"/>
        <v>0.49522001747731825</v>
      </c>
    </row>
    <row r="8" spans="1:8" x14ac:dyDescent="0.3">
      <c r="A8" t="s">
        <v>8</v>
      </c>
      <c r="B8" s="2" t="s">
        <v>23</v>
      </c>
      <c r="C8">
        <v>703.04744346116024</v>
      </c>
      <c r="D8">
        <v>849.73254086181282</v>
      </c>
      <c r="E8">
        <v>1552.7799843229732</v>
      </c>
      <c r="F8" s="3">
        <f t="shared" si="0"/>
        <v>0.45276694094411296</v>
      </c>
      <c r="G8" s="3">
        <f t="shared" si="1"/>
        <v>0.54723305905588693</v>
      </c>
      <c r="H8" s="3">
        <f t="shared" si="2"/>
        <v>-9.4466118111774008E-2</v>
      </c>
    </row>
    <row r="9" spans="1:8" x14ac:dyDescent="0.3">
      <c r="A9" t="s">
        <v>8</v>
      </c>
      <c r="B9" s="2" t="s">
        <v>15</v>
      </c>
      <c r="C9">
        <v>607.95440019665682</v>
      </c>
      <c r="D9">
        <v>216.01634472511145</v>
      </c>
      <c r="E9">
        <v>823.9707449217683</v>
      </c>
      <c r="F9" s="3">
        <f t="shared" si="0"/>
        <v>0.73783493399923916</v>
      </c>
      <c r="G9" s="3">
        <f t="shared" si="1"/>
        <v>0.26216506600076084</v>
      </c>
      <c r="H9" s="3">
        <f t="shared" si="2"/>
        <v>0.47566986799847827</v>
      </c>
    </row>
    <row r="10" spans="1:8" x14ac:dyDescent="0.3">
      <c r="A10" t="s">
        <v>8</v>
      </c>
      <c r="B10" s="2" t="s">
        <v>16</v>
      </c>
      <c r="C10">
        <v>800.27740904621442</v>
      </c>
      <c r="D10">
        <v>139.23328380386329</v>
      </c>
      <c r="E10">
        <v>939.5106928500777</v>
      </c>
      <c r="F10" s="3">
        <f t="shared" si="0"/>
        <v>0.85180234257740228</v>
      </c>
      <c r="G10" s="3">
        <f t="shared" si="1"/>
        <v>0.14819765742259777</v>
      </c>
      <c r="H10" s="3">
        <f t="shared" si="2"/>
        <v>0.70360468515480445</v>
      </c>
    </row>
    <row r="11" spans="1:8" x14ac:dyDescent="0.3">
      <c r="A11" t="s">
        <v>8</v>
      </c>
      <c r="B11" s="2" t="s">
        <v>14</v>
      </c>
      <c r="C11">
        <v>685.95206489675513</v>
      </c>
      <c r="D11">
        <v>170.97028231797921</v>
      </c>
      <c r="E11">
        <v>856.92234721473437</v>
      </c>
      <c r="F11" s="3">
        <f t="shared" si="0"/>
        <v>0.80048334265795951</v>
      </c>
      <c r="G11" s="3">
        <f t="shared" si="1"/>
        <v>0.19951665734204049</v>
      </c>
      <c r="H11" s="3">
        <f t="shared" si="2"/>
        <v>0.6009666853159189</v>
      </c>
    </row>
    <row r="12" spans="1:8" x14ac:dyDescent="0.3">
      <c r="A12" t="s">
        <v>8</v>
      </c>
      <c r="B12" s="2" t="s">
        <v>18</v>
      </c>
      <c r="C12">
        <v>432.72676991150445</v>
      </c>
      <c r="D12">
        <v>12.285289747399704</v>
      </c>
      <c r="E12">
        <v>445.01205965890415</v>
      </c>
      <c r="F12" s="3">
        <f t="shared" si="0"/>
        <v>0.97239335545913919</v>
      </c>
      <c r="G12" s="3">
        <f t="shared" si="1"/>
        <v>2.7606644540860793E-2</v>
      </c>
      <c r="H12" s="3">
        <f t="shared" si="2"/>
        <v>0.94478671091827837</v>
      </c>
    </row>
    <row r="13" spans="1:8" x14ac:dyDescent="0.3">
      <c r="A13" t="s">
        <v>8</v>
      </c>
      <c r="B13" s="2" t="s">
        <v>21</v>
      </c>
      <c r="C13">
        <v>759.67588495575228</v>
      </c>
      <c r="D13">
        <v>434.08023774145619</v>
      </c>
      <c r="E13">
        <v>1193.7561226972084</v>
      </c>
      <c r="F13" s="3">
        <f t="shared" si="0"/>
        <v>0.63637444073527993</v>
      </c>
      <c r="G13" s="3">
        <f t="shared" si="1"/>
        <v>0.36362555926472007</v>
      </c>
      <c r="H13" s="3">
        <f t="shared" si="2"/>
        <v>0.27274888147055992</v>
      </c>
    </row>
    <row r="14" spans="1:8" x14ac:dyDescent="0.3">
      <c r="A14" t="s">
        <v>8</v>
      </c>
      <c r="B14" s="2" t="s">
        <v>5</v>
      </c>
      <c r="C14">
        <v>833.39970501474932</v>
      </c>
      <c r="D14">
        <v>1095.4383358098069</v>
      </c>
      <c r="E14">
        <v>1928.8380408245562</v>
      </c>
      <c r="F14" s="3">
        <f t="shared" si="0"/>
        <v>0.43207344907946782</v>
      </c>
      <c r="G14" s="3">
        <f t="shared" si="1"/>
        <v>0.56792655092053224</v>
      </c>
      <c r="H14" s="3">
        <f t="shared" si="2"/>
        <v>-0.13585310184106439</v>
      </c>
    </row>
    <row r="15" spans="1:8" x14ac:dyDescent="0.3">
      <c r="A15" t="s">
        <v>8</v>
      </c>
      <c r="B15" s="2" t="s">
        <v>2</v>
      </c>
      <c r="C15">
        <v>416.69985250737466</v>
      </c>
      <c r="D15">
        <v>1150.7221396731054</v>
      </c>
      <c r="E15">
        <v>1567.4219921804802</v>
      </c>
      <c r="F15" s="3">
        <f t="shared" si="0"/>
        <v>0.26585045672843532</v>
      </c>
      <c r="G15" s="3">
        <f t="shared" si="1"/>
        <v>0.73414954327156456</v>
      </c>
      <c r="H15" s="3">
        <f t="shared" si="2"/>
        <v>-0.46829908654312924</v>
      </c>
    </row>
    <row r="16" spans="1:8" x14ac:dyDescent="0.3">
      <c r="A16" t="s">
        <v>8</v>
      </c>
      <c r="B16" s="2" t="s">
        <v>12</v>
      </c>
      <c r="C16">
        <v>43.8069075712881</v>
      </c>
      <c r="D16">
        <v>291.77563150074292</v>
      </c>
      <c r="E16">
        <v>335.58253907203101</v>
      </c>
      <c r="F16" s="3">
        <f t="shared" si="0"/>
        <v>0.13053988950803302</v>
      </c>
      <c r="G16" s="3">
        <f t="shared" si="1"/>
        <v>0.86946011049196703</v>
      </c>
      <c r="H16" s="3">
        <f t="shared" si="2"/>
        <v>-0.73892022098393406</v>
      </c>
    </row>
    <row r="17" spans="1:8" x14ac:dyDescent="0.3">
      <c r="A17" t="s">
        <v>8</v>
      </c>
      <c r="B17" s="2" t="s">
        <v>10</v>
      </c>
      <c r="C17">
        <v>69.449975417895772</v>
      </c>
      <c r="D17">
        <v>534.41010401188703</v>
      </c>
      <c r="E17">
        <v>603.86007942978279</v>
      </c>
      <c r="F17" s="3">
        <f t="shared" si="0"/>
        <v>0.11501004584286559</v>
      </c>
      <c r="G17" s="3">
        <f t="shared" si="1"/>
        <v>0.88498995415713444</v>
      </c>
      <c r="H17" s="3">
        <f t="shared" si="2"/>
        <v>-0.76997990831426888</v>
      </c>
    </row>
    <row r="18" spans="1:8" x14ac:dyDescent="0.3">
      <c r="A18" t="s">
        <v>8</v>
      </c>
      <c r="B18" s="2" t="s">
        <v>4</v>
      </c>
      <c r="C18">
        <v>70.518436578171091</v>
      </c>
      <c r="D18">
        <v>312.25111441307575</v>
      </c>
      <c r="E18">
        <v>382.76955099124683</v>
      </c>
      <c r="F18" s="3">
        <f t="shared" si="0"/>
        <v>0.18423209577551716</v>
      </c>
      <c r="G18" s="3">
        <f t="shared" si="1"/>
        <v>0.81576790422448286</v>
      </c>
      <c r="H18" s="3">
        <f t="shared" si="2"/>
        <v>-0.63153580844896573</v>
      </c>
    </row>
    <row r="19" spans="1:8" x14ac:dyDescent="0.3">
      <c r="A19" t="s">
        <v>8</v>
      </c>
      <c r="B19" s="2" t="s">
        <v>7</v>
      </c>
      <c r="C19">
        <v>74.792281219272368</v>
      </c>
      <c r="D19">
        <v>436.12778603268947</v>
      </c>
      <c r="E19">
        <v>510.92006725196183</v>
      </c>
      <c r="F19" s="3">
        <f t="shared" si="0"/>
        <v>0.14638744103661977</v>
      </c>
      <c r="G19" s="3">
        <f t="shared" si="1"/>
        <v>0.85361255896338029</v>
      </c>
      <c r="H19" s="3">
        <f t="shared" si="2"/>
        <v>-0.70722511792676057</v>
      </c>
    </row>
    <row r="20" spans="1:8" x14ac:dyDescent="0.3">
      <c r="A20" t="s">
        <v>8</v>
      </c>
      <c r="B20" s="2" t="s">
        <v>9</v>
      </c>
      <c r="C20">
        <v>91.887659783677492</v>
      </c>
      <c r="D20">
        <v>621.43090638930164</v>
      </c>
      <c r="E20">
        <v>713.3185661729791</v>
      </c>
      <c r="F20" s="3">
        <f t="shared" si="0"/>
        <v>0.12881714305666175</v>
      </c>
      <c r="G20" s="3">
        <f t="shared" si="1"/>
        <v>0.8711828569433383</v>
      </c>
      <c r="H20" s="3">
        <f t="shared" si="2"/>
        <v>-0.7423657138866766</v>
      </c>
    </row>
    <row r="21" spans="1:8" x14ac:dyDescent="0.3">
      <c r="A21" t="s">
        <v>8</v>
      </c>
      <c r="B21" s="2" t="s">
        <v>11</v>
      </c>
      <c r="C21">
        <v>47.012291052114065</v>
      </c>
      <c r="D21">
        <v>465.81723625557208</v>
      </c>
      <c r="E21">
        <v>512.82952730768613</v>
      </c>
      <c r="F21" s="3">
        <f t="shared" si="0"/>
        <v>9.1672356112029701E-2</v>
      </c>
      <c r="G21" s="3">
        <f t="shared" si="1"/>
        <v>0.90832764388797027</v>
      </c>
      <c r="H21" s="3">
        <f t="shared" si="2"/>
        <v>-0.81665528777594065</v>
      </c>
    </row>
    <row r="22" spans="1:8" x14ac:dyDescent="0.3">
      <c r="A22" t="s">
        <v>8</v>
      </c>
      <c r="B22" s="2" t="s">
        <v>22</v>
      </c>
      <c r="C22">
        <v>559.87364798426745</v>
      </c>
      <c r="D22">
        <v>566.14710252600298</v>
      </c>
      <c r="E22">
        <v>1126.0207505102703</v>
      </c>
      <c r="F22" s="3">
        <f t="shared" si="0"/>
        <v>0.49721432551802774</v>
      </c>
      <c r="G22" s="3">
        <f t="shared" si="1"/>
        <v>0.50278567448197231</v>
      </c>
      <c r="H22" s="3">
        <f t="shared" si="2"/>
        <v>-5.5713489639446145E-3</v>
      </c>
    </row>
    <row r="23" spans="1:8" x14ac:dyDescent="0.3">
      <c r="A23" t="s">
        <v>8</v>
      </c>
      <c r="B23" s="2" t="s">
        <v>6</v>
      </c>
      <c r="C23">
        <v>76.929203539823007</v>
      </c>
      <c r="D23">
        <v>522.12481426448733</v>
      </c>
      <c r="E23">
        <v>599.05401780431032</v>
      </c>
      <c r="F23" s="3">
        <f t="shared" si="0"/>
        <v>0.12841780749887741</v>
      </c>
      <c r="G23" s="3">
        <f t="shared" si="1"/>
        <v>0.87158219250112257</v>
      </c>
      <c r="H23" s="3">
        <f t="shared" si="2"/>
        <v>-0.74316438500224524</v>
      </c>
    </row>
    <row r="24" spans="1:8" x14ac:dyDescent="0.3">
      <c r="A24" t="s">
        <v>32</v>
      </c>
      <c r="B24" s="2" t="s">
        <v>37</v>
      </c>
      <c r="C24">
        <v>583.4296740994854</v>
      </c>
      <c r="D24">
        <v>930.0369685767098</v>
      </c>
      <c r="E24">
        <v>1513.4666426761951</v>
      </c>
      <c r="F24" s="3">
        <f t="shared" si="0"/>
        <v>0.38549225840077511</v>
      </c>
      <c r="G24" s="3">
        <f t="shared" si="1"/>
        <v>0.61450774159922494</v>
      </c>
      <c r="H24" s="3">
        <f t="shared" si="2"/>
        <v>-0.2290154831984498</v>
      </c>
    </row>
    <row r="25" spans="1:8" x14ac:dyDescent="0.3">
      <c r="A25" t="s">
        <v>32</v>
      </c>
      <c r="B25" s="2" t="s">
        <v>34</v>
      </c>
      <c r="C25">
        <v>721.90909090909088</v>
      </c>
      <c r="D25">
        <v>609.33456561922367</v>
      </c>
      <c r="E25">
        <v>1331.2436565283147</v>
      </c>
      <c r="F25" s="3">
        <f t="shared" si="0"/>
        <v>0.54228171332040176</v>
      </c>
      <c r="G25" s="3">
        <f t="shared" si="1"/>
        <v>0.45771828667959819</v>
      </c>
      <c r="H25" s="3">
        <f t="shared" si="2"/>
        <v>8.4563426640803546E-2</v>
      </c>
    </row>
    <row r="26" spans="1:8" x14ac:dyDescent="0.3">
      <c r="A26" t="s">
        <v>32</v>
      </c>
      <c r="B26" s="2" t="s">
        <v>33</v>
      </c>
      <c r="C26">
        <v>774.12264150943395</v>
      </c>
      <c r="D26">
        <v>1122.4584103512016</v>
      </c>
      <c r="E26">
        <v>1896.5810518606354</v>
      </c>
      <c r="F26" s="3">
        <f t="shared" si="0"/>
        <v>0.40816744464993104</v>
      </c>
      <c r="G26" s="3">
        <f t="shared" si="1"/>
        <v>0.59183255535006896</v>
      </c>
      <c r="H26" s="3">
        <f t="shared" si="2"/>
        <v>-0.18366511070013791</v>
      </c>
    </row>
    <row r="27" spans="1:8" x14ac:dyDescent="0.3">
      <c r="A27" t="s">
        <v>32</v>
      </c>
      <c r="B27" s="2" t="s">
        <v>35</v>
      </c>
      <c r="C27">
        <v>147.7126321087066</v>
      </c>
      <c r="D27">
        <v>570.99175144349738</v>
      </c>
      <c r="E27">
        <v>718.70438355220404</v>
      </c>
      <c r="F27" s="3">
        <f t="shared" si="0"/>
        <v>0.20552627128644374</v>
      </c>
      <c r="G27" s="3">
        <f t="shared" si="1"/>
        <v>0.79447372871355615</v>
      </c>
      <c r="H27" s="3">
        <f t="shared" si="2"/>
        <v>-0.58894745742711241</v>
      </c>
    </row>
    <row r="28" spans="1:8" x14ac:dyDescent="0.3">
      <c r="A28" t="s">
        <v>32</v>
      </c>
      <c r="B28" s="2" t="s">
        <v>36</v>
      </c>
      <c r="C28">
        <v>373.31826151360366</v>
      </c>
      <c r="D28">
        <v>491.55198566465447</v>
      </c>
      <c r="E28">
        <v>864.87024717825807</v>
      </c>
      <c r="F28" s="3">
        <f t="shared" si="0"/>
        <v>0.43164655360916721</v>
      </c>
      <c r="G28" s="3">
        <f t="shared" si="1"/>
        <v>0.56835344639083285</v>
      </c>
      <c r="H28" s="3">
        <f t="shared" si="2"/>
        <v>-0.13670689278166567</v>
      </c>
    </row>
    <row r="29" spans="1:8" x14ac:dyDescent="0.3">
      <c r="A29" t="s">
        <v>25</v>
      </c>
      <c r="B29" s="2" t="s">
        <v>25</v>
      </c>
      <c r="C29">
        <f>SUM(C2:C28)</f>
        <v>11293.49230014032</v>
      </c>
      <c r="D29">
        <f t="shared" ref="D29:E29" si="3">SUM(D2:D28)</f>
        <v>14748.373681655286</v>
      </c>
      <c r="E29">
        <f t="shared" si="3"/>
        <v>26041.865981795607</v>
      </c>
      <c r="F29" s="3">
        <f t="shared" ref="F29" si="4">C29/E29</f>
        <v>0.43366678516950208</v>
      </c>
      <c r="G29" s="3">
        <f t="shared" ref="G29" si="5">D29/E29</f>
        <v>0.56633321483049792</v>
      </c>
      <c r="H29" s="3">
        <f t="shared" ref="H29" si="6">(C29-D29)/E29</f>
        <v>-0.13266642966099579</v>
      </c>
    </row>
  </sheetData>
  <sortState xmlns:xlrd2="http://schemas.microsoft.com/office/spreadsheetml/2017/richdata2" ref="B24:B28">
    <sortCondition ref="B24:B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5C57C-908B-407F-9AEA-35EDAE4CAA0C}">
  <dimension ref="A1:H4"/>
  <sheetViews>
    <sheetView tabSelected="1" workbookViewId="0">
      <selection activeCell="N23" sqref="N23"/>
    </sheetView>
  </sheetViews>
  <sheetFormatPr defaultRowHeight="14.4" x14ac:dyDescent="0.3"/>
  <sheetData>
    <row r="1" spans="1:8" x14ac:dyDescent="0.3">
      <c r="A1" t="s">
        <v>26</v>
      </c>
      <c r="B1" t="s">
        <v>0</v>
      </c>
      <c r="C1" t="s">
        <v>1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3">
      <c r="A2" t="s">
        <v>8</v>
      </c>
      <c r="B2">
        <v>8693.0000000000018</v>
      </c>
      <c r="C2">
        <v>11024.000000000002</v>
      </c>
      <c r="D2">
        <v>19717.000000000004</v>
      </c>
      <c r="E2" s="3">
        <f>B2/D2</f>
        <v>0.44088857331237002</v>
      </c>
      <c r="F2" s="3">
        <f>C2/D2</f>
        <v>0.55911142668762992</v>
      </c>
      <c r="G2" s="3">
        <f>(B2-C2)/D2</f>
        <v>-0.11822285337525991</v>
      </c>
      <c r="H2" s="3">
        <f>D2/$D$4</f>
        <v>0.75712700517632026</v>
      </c>
    </row>
    <row r="3" spans="1:8" x14ac:dyDescent="0.3">
      <c r="A3" t="s">
        <v>32</v>
      </c>
      <c r="B3">
        <v>2600.4923001403208</v>
      </c>
      <c r="C3">
        <v>3724.3736816552864</v>
      </c>
      <c r="D3">
        <v>6324.8659817956068</v>
      </c>
      <c r="E3" s="3">
        <f t="shared" ref="E3:E4" si="0">B3/D3</f>
        <v>0.41115373948240569</v>
      </c>
      <c r="F3" s="3">
        <f t="shared" ref="F3:F4" si="1">C3/D3</f>
        <v>0.58884626051759437</v>
      </c>
      <c r="G3" s="3">
        <f t="shared" ref="G3:G4" si="2">(B3-C3)/D3</f>
        <v>-0.17769252103518876</v>
      </c>
      <c r="H3" s="3">
        <f t="shared" ref="H3:H4" si="3">D3/$D$4</f>
        <v>0.24287299482367974</v>
      </c>
    </row>
    <row r="4" spans="1:8" x14ac:dyDescent="0.3">
      <c r="A4" t="s">
        <v>25</v>
      </c>
      <c r="B4">
        <f>B2+B3</f>
        <v>11293.492300140322</v>
      </c>
      <c r="C4">
        <f t="shared" ref="C4:D4" si="4">C2+C3</f>
        <v>14748.373681655288</v>
      </c>
      <c r="D4">
        <f t="shared" si="4"/>
        <v>26041.86598179561</v>
      </c>
      <c r="E4" s="3">
        <f t="shared" si="0"/>
        <v>0.43366678516950213</v>
      </c>
      <c r="F4" s="3">
        <f t="shared" si="1"/>
        <v>0.56633321483049792</v>
      </c>
      <c r="G4" s="3">
        <f t="shared" si="2"/>
        <v>-0.13266642966099579</v>
      </c>
      <c r="H4" s="3">
        <f t="shared" si="3"/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68A3F-38FE-45C4-AEFA-0F2663C58073}">
  <dimension ref="A1:H29"/>
  <sheetViews>
    <sheetView topLeftCell="A6" workbookViewId="0">
      <selection activeCell="F20" sqref="F20"/>
    </sheetView>
  </sheetViews>
  <sheetFormatPr defaultRowHeight="14.4" x14ac:dyDescent="0.3"/>
  <sheetData>
    <row r="1" spans="1:8" x14ac:dyDescent="0.3">
      <c r="A1" t="s">
        <v>26</v>
      </c>
      <c r="B1" t="s">
        <v>27</v>
      </c>
      <c r="C1" t="s">
        <v>0</v>
      </c>
      <c r="D1" t="s">
        <v>1</v>
      </c>
      <c r="E1" t="s">
        <v>25</v>
      </c>
      <c r="F1" t="s">
        <v>28</v>
      </c>
      <c r="G1" t="s">
        <v>29</v>
      </c>
      <c r="H1" t="s">
        <v>30</v>
      </c>
    </row>
    <row r="2" spans="1:8" x14ac:dyDescent="0.3">
      <c r="A2" t="s">
        <v>8</v>
      </c>
      <c r="B2" s="1" t="s">
        <v>3</v>
      </c>
      <c r="C2">
        <v>721.18419503993277</v>
      </c>
      <c r="D2">
        <v>821.69773645301416</v>
      </c>
      <c r="E2">
        <v>1587.7260122349001</v>
      </c>
      <c r="F2" s="3">
        <f>C2/E2</f>
        <v>0.45422458880344613</v>
      </c>
      <c r="G2" s="3">
        <f>D2/E2</f>
        <v>0.5175311924860283</v>
      </c>
      <c r="H2" s="3">
        <f>(C2-D2)/E2</f>
        <v>-6.3306603682582147E-2</v>
      </c>
    </row>
    <row r="3" spans="1:8" x14ac:dyDescent="0.3">
      <c r="A3" t="s">
        <v>8</v>
      </c>
      <c r="B3" s="1" t="s">
        <v>13</v>
      </c>
      <c r="C3">
        <v>828.45901639344265</v>
      </c>
      <c r="D3">
        <v>2139.3191067753983</v>
      </c>
      <c r="E3">
        <v>3041.0732677405813</v>
      </c>
      <c r="F3" s="3">
        <f t="shared" ref="F3:F29" si="0">C3/E3</f>
        <v>0.27242323464602375</v>
      </c>
      <c r="G3" s="3">
        <f t="shared" ref="G3:G29" si="1">D3/E3</f>
        <v>0.70347502951313068</v>
      </c>
      <c r="H3" s="3">
        <f t="shared" ref="H3:H29" si="2">(C3-D3)/E3</f>
        <v>-0.43105179486710693</v>
      </c>
    </row>
    <row r="4" spans="1:8" x14ac:dyDescent="0.3">
      <c r="A4" t="s">
        <v>8</v>
      </c>
      <c r="B4" s="1" t="s">
        <v>24</v>
      </c>
      <c r="C4">
        <v>355.81252627154265</v>
      </c>
      <c r="D4">
        <v>833.11020501486166</v>
      </c>
      <c r="E4">
        <v>1212.3818693114999</v>
      </c>
      <c r="F4" s="3">
        <f t="shared" si="0"/>
        <v>0.29348222311638922</v>
      </c>
      <c r="G4" s="3">
        <f t="shared" si="1"/>
        <v>0.68716814899910783</v>
      </c>
      <c r="H4" s="3">
        <f t="shared" si="2"/>
        <v>-0.39368592588271861</v>
      </c>
    </row>
    <row r="5" spans="1:8" x14ac:dyDescent="0.3">
      <c r="A5" t="s">
        <v>8</v>
      </c>
      <c r="B5" s="1" t="s">
        <v>20</v>
      </c>
      <c r="C5">
        <v>522.56645649432539</v>
      </c>
      <c r="D5">
        <v>3.1124914259583871</v>
      </c>
      <c r="E5">
        <v>540.94234126452818</v>
      </c>
      <c r="F5" s="3">
        <f t="shared" si="0"/>
        <v>0.96602986424163695</v>
      </c>
      <c r="G5" s="3">
        <f t="shared" si="1"/>
        <v>5.7538321342760932E-3</v>
      </c>
      <c r="H5" s="3">
        <f t="shared" si="2"/>
        <v>0.96027603210736079</v>
      </c>
    </row>
    <row r="6" spans="1:8" x14ac:dyDescent="0.3">
      <c r="A6" t="s">
        <v>8</v>
      </c>
      <c r="B6" s="1" t="s">
        <v>19</v>
      </c>
      <c r="C6">
        <v>559.74089953762086</v>
      </c>
      <c r="D6">
        <v>15.562457129791936</v>
      </c>
      <c r="E6">
        <v>589.5842077312426</v>
      </c>
      <c r="F6" s="3">
        <f t="shared" si="0"/>
        <v>0.94938244986503173</v>
      </c>
      <c r="G6" s="3">
        <f t="shared" si="1"/>
        <v>2.6395647857796696E-2</v>
      </c>
      <c r="H6" s="3">
        <f t="shared" si="2"/>
        <v>0.92298680200723504</v>
      </c>
    </row>
    <row r="7" spans="1:8" x14ac:dyDescent="0.3">
      <c r="A7" t="s">
        <v>8</v>
      </c>
      <c r="B7" s="1" t="s">
        <v>17</v>
      </c>
      <c r="C7">
        <v>678.69911727616648</v>
      </c>
      <c r="D7">
        <v>157.69956558189162</v>
      </c>
      <c r="E7">
        <v>846.56278542216069</v>
      </c>
      <c r="F7" s="3">
        <f t="shared" si="0"/>
        <v>0.8017114961387245</v>
      </c>
      <c r="G7" s="3">
        <f t="shared" si="1"/>
        <v>0.18628218520525988</v>
      </c>
      <c r="H7" s="3">
        <f t="shared" si="2"/>
        <v>0.61542931093346465</v>
      </c>
    </row>
    <row r="8" spans="1:8" x14ac:dyDescent="0.3">
      <c r="A8" t="s">
        <v>8</v>
      </c>
      <c r="B8" s="1" t="s">
        <v>23</v>
      </c>
      <c r="C8">
        <v>865.63345943673812</v>
      </c>
      <c r="D8">
        <v>895.36003353402941</v>
      </c>
      <c r="E8">
        <v>1827.160759746545</v>
      </c>
      <c r="F8" s="3">
        <f t="shared" si="0"/>
        <v>0.47375878385042303</v>
      </c>
      <c r="G8" s="3">
        <f t="shared" si="1"/>
        <v>0.49002805514399811</v>
      </c>
      <c r="H8" s="3">
        <f t="shared" si="2"/>
        <v>-1.6269271293575076E-2</v>
      </c>
    </row>
    <row r="9" spans="1:8" x14ac:dyDescent="0.3">
      <c r="A9" t="s">
        <v>8</v>
      </c>
      <c r="B9" s="1" t="s">
        <v>15</v>
      </c>
      <c r="C9">
        <v>709.50079865489704</v>
      </c>
      <c r="D9">
        <v>217.8743998170871</v>
      </c>
      <c r="E9">
        <v>957.85943196898359</v>
      </c>
      <c r="F9" s="3">
        <f t="shared" si="0"/>
        <v>0.74071494728244358</v>
      </c>
      <c r="G9" s="3">
        <f t="shared" si="1"/>
        <v>0.22745967993364405</v>
      </c>
      <c r="H9" s="3">
        <f t="shared" si="2"/>
        <v>0.51325526734879956</v>
      </c>
    </row>
    <row r="10" spans="1:8" x14ac:dyDescent="0.3">
      <c r="A10" t="s">
        <v>8</v>
      </c>
      <c r="B10" s="1" t="s">
        <v>16</v>
      </c>
      <c r="C10">
        <v>1168.339638503573</v>
      </c>
      <c r="D10">
        <v>163.92454843380838</v>
      </c>
      <c r="E10">
        <v>1353.6286168337265</v>
      </c>
      <c r="F10" s="3">
        <f t="shared" si="0"/>
        <v>0.86311682833393177</v>
      </c>
      <c r="G10" s="3">
        <f t="shared" si="1"/>
        <v>0.12110009081903454</v>
      </c>
      <c r="H10" s="3">
        <f t="shared" si="2"/>
        <v>0.74201673751489727</v>
      </c>
    </row>
    <row r="11" spans="1:8" x14ac:dyDescent="0.3">
      <c r="A11" t="s">
        <v>8</v>
      </c>
      <c r="B11" s="1" t="s">
        <v>14</v>
      </c>
      <c r="C11">
        <v>1057.8784363177806</v>
      </c>
      <c r="D11">
        <v>212.68691410715647</v>
      </c>
      <c r="E11">
        <v>1279.7231245656899</v>
      </c>
      <c r="F11" s="3">
        <f t="shared" si="0"/>
        <v>0.82664633936094689</v>
      </c>
      <c r="G11" s="3">
        <f t="shared" si="1"/>
        <v>0.16619760167210995</v>
      </c>
      <c r="H11" s="3">
        <f t="shared" si="2"/>
        <v>0.66044873768883694</v>
      </c>
    </row>
    <row r="12" spans="1:8" x14ac:dyDescent="0.3">
      <c r="A12" t="s">
        <v>8</v>
      </c>
      <c r="B12" s="1" t="s">
        <v>18</v>
      </c>
      <c r="C12">
        <v>665.95359394703655</v>
      </c>
      <c r="D12">
        <v>9.3374742778751614</v>
      </c>
      <c r="E12">
        <v>679.35260668645014</v>
      </c>
      <c r="F12" s="3">
        <f t="shared" si="0"/>
        <v>0.98027679204063489</v>
      </c>
      <c r="G12" s="3">
        <f t="shared" si="1"/>
        <v>1.3744665415238186E-2</v>
      </c>
      <c r="H12" s="3">
        <f t="shared" si="2"/>
        <v>0.96653212662539678</v>
      </c>
    </row>
    <row r="13" spans="1:8" x14ac:dyDescent="0.3">
      <c r="A13" t="s">
        <v>8</v>
      </c>
      <c r="B13" s="1" t="s">
        <v>21</v>
      </c>
      <c r="C13">
        <v>903.87002942412778</v>
      </c>
      <c r="D13">
        <v>485.54866244950841</v>
      </c>
      <c r="E13">
        <v>1415.9203830902211</v>
      </c>
      <c r="F13" s="3">
        <f t="shared" si="0"/>
        <v>0.63836218492133545</v>
      </c>
      <c r="G13" s="3">
        <f t="shared" si="1"/>
        <v>0.34292087906087421</v>
      </c>
      <c r="H13" s="3">
        <f t="shared" si="2"/>
        <v>0.29544130586046119</v>
      </c>
    </row>
    <row r="14" spans="1:8" x14ac:dyDescent="0.3">
      <c r="A14" t="s">
        <v>8</v>
      </c>
      <c r="B14" s="1" t="s">
        <v>5</v>
      </c>
      <c r="C14">
        <v>1228.88087431694</v>
      </c>
      <c r="D14">
        <v>1317.6213703223839</v>
      </c>
      <c r="E14">
        <v>2609.5985894292858</v>
      </c>
      <c r="F14" s="3">
        <f t="shared" si="0"/>
        <v>0.47090800834073637</v>
      </c>
      <c r="G14" s="3">
        <f t="shared" si="1"/>
        <v>0.5049134283179334</v>
      </c>
      <c r="H14" s="3">
        <f t="shared" si="2"/>
        <v>-3.4005419977197061E-2</v>
      </c>
    </row>
    <row r="15" spans="1:8" x14ac:dyDescent="0.3">
      <c r="A15" t="s">
        <v>8</v>
      </c>
      <c r="B15" s="1" t="s">
        <v>2</v>
      </c>
      <c r="C15">
        <v>715.87356031946194</v>
      </c>
      <c r="D15">
        <v>1500.2208673119426</v>
      </c>
      <c r="E15">
        <v>2250.7143948981802</v>
      </c>
      <c r="F15" s="3">
        <f t="shared" si="0"/>
        <v>0.31806503834612354</v>
      </c>
      <c r="G15" s="3">
        <f t="shared" si="1"/>
        <v>0.66655319338276631</v>
      </c>
      <c r="H15" s="3">
        <f t="shared" si="2"/>
        <v>-0.34848815503664277</v>
      </c>
    </row>
    <row r="16" spans="1:8" x14ac:dyDescent="0.3">
      <c r="A16" t="s">
        <v>8</v>
      </c>
      <c r="B16" s="1" t="s">
        <v>12</v>
      </c>
      <c r="C16">
        <v>84.970155527532583</v>
      </c>
      <c r="D16">
        <v>388.02393110281224</v>
      </c>
      <c r="E16">
        <v>483.17390114207421</v>
      </c>
      <c r="F16" s="3">
        <f t="shared" si="0"/>
        <v>0.1758583303582609</v>
      </c>
      <c r="G16" s="3">
        <f t="shared" si="1"/>
        <v>0.80307303475134573</v>
      </c>
      <c r="H16" s="3">
        <f t="shared" si="2"/>
        <v>-0.6272147043930848</v>
      </c>
    </row>
    <row r="17" spans="1:8" x14ac:dyDescent="0.3">
      <c r="A17" t="s">
        <v>8</v>
      </c>
      <c r="B17" s="1" t="s">
        <v>10</v>
      </c>
      <c r="C17">
        <v>129.57948717948719</v>
      </c>
      <c r="D17">
        <v>680.5981251429007</v>
      </c>
      <c r="E17">
        <v>827.49468815435739</v>
      </c>
      <c r="F17" s="3">
        <f t="shared" si="0"/>
        <v>0.1565925304831878</v>
      </c>
      <c r="G17" s="3">
        <f t="shared" si="1"/>
        <v>0.82248035532518704</v>
      </c>
      <c r="H17" s="3">
        <f t="shared" si="2"/>
        <v>-0.66588782484199927</v>
      </c>
    </row>
    <row r="18" spans="1:8" x14ac:dyDescent="0.3">
      <c r="A18" t="s">
        <v>8</v>
      </c>
      <c r="B18" s="1" t="s">
        <v>4</v>
      </c>
      <c r="C18">
        <v>106.21269440941572</v>
      </c>
      <c r="D18">
        <v>422.26133678835453</v>
      </c>
      <c r="E18">
        <v>537.64598973568627</v>
      </c>
      <c r="F18" s="3">
        <f t="shared" si="0"/>
        <v>0.19755135616585043</v>
      </c>
      <c r="G18" s="3">
        <f t="shared" si="1"/>
        <v>0.78538916843022244</v>
      </c>
      <c r="H18" s="3">
        <f t="shared" si="2"/>
        <v>-0.58783781226437193</v>
      </c>
    </row>
    <row r="19" spans="1:8" x14ac:dyDescent="0.3">
      <c r="A19" t="s">
        <v>8</v>
      </c>
      <c r="B19" s="1" t="s">
        <v>7</v>
      </c>
      <c r="C19">
        <v>128.51736023539303</v>
      </c>
      <c r="D19">
        <v>604.86083377791329</v>
      </c>
      <c r="E19">
        <v>742.56280939792168</v>
      </c>
      <c r="F19" s="3">
        <f t="shared" si="0"/>
        <v>0.17307271332319532</v>
      </c>
      <c r="G19" s="3">
        <f t="shared" si="1"/>
        <v>0.81455848060629554</v>
      </c>
      <c r="H19" s="3">
        <f t="shared" si="2"/>
        <v>-0.64148576728310014</v>
      </c>
    </row>
    <row r="20" spans="1:8" x14ac:dyDescent="0.3">
      <c r="A20" t="s">
        <v>8</v>
      </c>
      <c r="B20" s="1" t="s">
        <v>9</v>
      </c>
      <c r="C20">
        <v>165.69180327868852</v>
      </c>
      <c r="D20">
        <v>772.93537077966619</v>
      </c>
      <c r="E20">
        <v>957.99160395469949</v>
      </c>
      <c r="F20" s="3">
        <f t="shared" si="0"/>
        <v>0.17295746914137214</v>
      </c>
      <c r="G20" s="3">
        <f t="shared" si="1"/>
        <v>0.80682896132794912</v>
      </c>
      <c r="H20" s="3">
        <f t="shared" si="2"/>
        <v>-0.63387149218657701</v>
      </c>
    </row>
    <row r="21" spans="1:8" x14ac:dyDescent="0.3">
      <c r="A21" t="s">
        <v>8</v>
      </c>
      <c r="B21" s="1" t="s">
        <v>11</v>
      </c>
      <c r="C21">
        <v>94.529298024379997</v>
      </c>
      <c r="D21">
        <v>561.28595381449577</v>
      </c>
      <c r="E21">
        <v>667.00292232441859</v>
      </c>
      <c r="F21" s="3">
        <f t="shared" si="0"/>
        <v>0.14172246456575882</v>
      </c>
      <c r="G21" s="3">
        <f t="shared" si="1"/>
        <v>0.84150448975318892</v>
      </c>
      <c r="H21" s="3">
        <f t="shared" si="2"/>
        <v>-0.69978202518743005</v>
      </c>
    </row>
    <row r="22" spans="1:8" x14ac:dyDescent="0.3">
      <c r="A22" t="s">
        <v>8</v>
      </c>
      <c r="B22" s="1" t="s">
        <v>22</v>
      </c>
      <c r="C22">
        <v>800.84371584699454</v>
      </c>
      <c r="D22">
        <v>703.42306226659548</v>
      </c>
      <c r="E22">
        <v>1531.7368272134265</v>
      </c>
      <c r="F22" s="3">
        <f t="shared" si="0"/>
        <v>0.52283375421867295</v>
      </c>
      <c r="G22" s="3">
        <f t="shared" si="1"/>
        <v>0.45923232357498389</v>
      </c>
      <c r="H22" s="3">
        <f t="shared" si="2"/>
        <v>6.3601430643689047E-2</v>
      </c>
    </row>
    <row r="23" spans="1:8" x14ac:dyDescent="0.3">
      <c r="A23" t="s">
        <v>8</v>
      </c>
      <c r="B23" s="1" t="s">
        <v>6</v>
      </c>
      <c r="C23">
        <v>141.26288356452292</v>
      </c>
      <c r="D23">
        <v>706.53555369255389</v>
      </c>
      <c r="E23">
        <v>867.16286715342153</v>
      </c>
      <c r="F23" s="3">
        <f t="shared" si="0"/>
        <v>0.1629023669201119</v>
      </c>
      <c r="G23" s="3">
        <f t="shared" si="1"/>
        <v>0.81476684536994959</v>
      </c>
      <c r="H23" s="3">
        <f t="shared" si="2"/>
        <v>-0.65186447844983764</v>
      </c>
    </row>
    <row r="24" spans="1:8" x14ac:dyDescent="0.3">
      <c r="A24" t="s">
        <v>32</v>
      </c>
      <c r="B24" s="2" t="s">
        <v>37</v>
      </c>
      <c r="C24">
        <v>706</v>
      </c>
      <c r="D24">
        <v>1173</v>
      </c>
      <c r="E24">
        <v>1942</v>
      </c>
      <c r="F24" s="3">
        <f t="shared" si="0"/>
        <v>0.36354273944387228</v>
      </c>
      <c r="G24" s="3">
        <f t="shared" si="1"/>
        <v>0.60401647785787849</v>
      </c>
      <c r="H24" s="3">
        <f t="shared" si="2"/>
        <v>-0.24047373841400618</v>
      </c>
    </row>
    <row r="25" spans="1:8" x14ac:dyDescent="0.3">
      <c r="A25" t="s">
        <v>32</v>
      </c>
      <c r="B25" s="2" t="s">
        <v>34</v>
      </c>
      <c r="C25">
        <v>985</v>
      </c>
      <c r="D25">
        <v>625</v>
      </c>
      <c r="E25">
        <v>1654</v>
      </c>
      <c r="F25" s="3">
        <f t="shared" si="0"/>
        <v>0.59552599758162028</v>
      </c>
      <c r="G25" s="3">
        <f t="shared" si="1"/>
        <v>0.37787182587666263</v>
      </c>
      <c r="H25" s="3">
        <f t="shared" si="2"/>
        <v>0.21765417170495768</v>
      </c>
    </row>
    <row r="26" spans="1:8" x14ac:dyDescent="0.3">
      <c r="A26" t="s">
        <v>32</v>
      </c>
      <c r="B26" s="2" t="s">
        <v>33</v>
      </c>
      <c r="C26">
        <v>886</v>
      </c>
      <c r="D26">
        <v>1168</v>
      </c>
      <c r="E26">
        <v>2108</v>
      </c>
      <c r="F26" s="3">
        <f t="shared" si="0"/>
        <v>0.42030360531309297</v>
      </c>
      <c r="G26" s="3">
        <f t="shared" si="1"/>
        <v>0.5540796963946869</v>
      </c>
      <c r="H26" s="3">
        <f t="shared" si="2"/>
        <v>-0.13377609108159394</v>
      </c>
    </row>
    <row r="27" spans="1:8" x14ac:dyDescent="0.3">
      <c r="A27" t="s">
        <v>32</v>
      </c>
      <c r="B27" s="2" t="s">
        <v>35</v>
      </c>
      <c r="C27">
        <v>178</v>
      </c>
      <c r="D27">
        <v>598</v>
      </c>
      <c r="E27">
        <v>801</v>
      </c>
      <c r="F27" s="3">
        <f t="shared" si="0"/>
        <v>0.22222222222222221</v>
      </c>
      <c r="G27" s="3">
        <f t="shared" si="1"/>
        <v>0.74656679151061178</v>
      </c>
      <c r="H27" s="3">
        <f t="shared" si="2"/>
        <v>-0.52434456928838946</v>
      </c>
    </row>
    <row r="28" spans="1:8" x14ac:dyDescent="0.3">
      <c r="A28" t="s">
        <v>32</v>
      </c>
      <c r="B28" s="2" t="s">
        <v>36</v>
      </c>
      <c r="C28">
        <v>587</v>
      </c>
      <c r="D28">
        <v>716</v>
      </c>
      <c r="E28">
        <v>1362</v>
      </c>
      <c r="F28" s="3">
        <f t="shared" si="0"/>
        <v>0.43098384728340677</v>
      </c>
      <c r="G28" s="3">
        <f t="shared" si="1"/>
        <v>0.52569750367107193</v>
      </c>
      <c r="H28" s="3">
        <f t="shared" si="2"/>
        <v>-9.4713656387665199E-2</v>
      </c>
    </row>
    <row r="29" spans="1:8" x14ac:dyDescent="0.3">
      <c r="A29" t="s">
        <v>25</v>
      </c>
      <c r="B29" s="1" t="s">
        <v>25</v>
      </c>
      <c r="C29" s="2">
        <f>SUM(C2:C28)</f>
        <v>15976.000000000004</v>
      </c>
      <c r="D29" s="2">
        <f>SUM(D2:D28)</f>
        <v>17893</v>
      </c>
      <c r="E29" s="2">
        <f>SUM(E2:E28)</f>
        <v>34674</v>
      </c>
      <c r="F29" s="3">
        <f t="shared" si="0"/>
        <v>0.4607486877775856</v>
      </c>
      <c r="G29" s="3">
        <f t="shared" si="1"/>
        <v>0.51603506950452793</v>
      </c>
      <c r="H29" s="3">
        <f t="shared" si="2"/>
        <v>-5.5286381726942273E-2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23B09-63C1-4895-B12A-5CDA9F583911}">
  <dimension ref="A1:H4"/>
  <sheetViews>
    <sheetView workbookViewId="0">
      <selection activeCell="E2" sqref="E2:H4"/>
    </sheetView>
  </sheetViews>
  <sheetFormatPr defaultRowHeight="14.4" x14ac:dyDescent="0.3"/>
  <sheetData>
    <row r="1" spans="1:8" x14ac:dyDescent="0.3">
      <c r="A1" t="s">
        <v>26</v>
      </c>
      <c r="B1" t="s">
        <v>0</v>
      </c>
      <c r="C1" t="s">
        <v>1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3">
      <c r="A2" t="s">
        <v>8</v>
      </c>
      <c r="B2">
        <v>12634.000000000004</v>
      </c>
      <c r="C2">
        <v>13613.000000000002</v>
      </c>
      <c r="D2">
        <v>26807</v>
      </c>
      <c r="E2" s="3">
        <f>B2/D2</f>
        <v>0.47129481105681365</v>
      </c>
      <c r="F2" s="3">
        <f>C2/D2</f>
        <v>0.50781512291565645</v>
      </c>
      <c r="G2" s="3">
        <f>(B2-C2)/D2</f>
        <v>-3.6520311858842774E-2</v>
      </c>
      <c r="H2" s="3">
        <f>D2/$D$4</f>
        <v>0.77311530253215666</v>
      </c>
    </row>
    <row r="3" spans="1:8" x14ac:dyDescent="0.3">
      <c r="A3" t="s">
        <v>32</v>
      </c>
      <c r="B3">
        <v>3342</v>
      </c>
      <c r="C3">
        <v>4280</v>
      </c>
      <c r="D3">
        <v>7867</v>
      </c>
      <c r="E3" s="3">
        <f t="shared" ref="E3:E4" si="0">B3/D3</f>
        <v>0.42481250794457864</v>
      </c>
      <c r="F3" s="3">
        <f t="shared" ref="F3:F4" si="1">C3/D3</f>
        <v>0.54404474386678525</v>
      </c>
      <c r="G3" s="3">
        <f t="shared" ref="G3:G4" si="2">(B3-C3)/D3</f>
        <v>-0.11923223592220669</v>
      </c>
      <c r="H3" s="3">
        <f t="shared" ref="H3:H4" si="3">D3/$D$4</f>
        <v>0.22688469746784334</v>
      </c>
    </row>
    <row r="4" spans="1:8" x14ac:dyDescent="0.3">
      <c r="A4" t="s">
        <v>25</v>
      </c>
      <c r="B4">
        <f>B2+B3</f>
        <v>15976.000000000004</v>
      </c>
      <c r="C4">
        <f t="shared" ref="C4:D4" si="4">C2+C3</f>
        <v>17893</v>
      </c>
      <c r="D4">
        <f t="shared" si="4"/>
        <v>34674</v>
      </c>
      <c r="E4" s="3">
        <f t="shared" si="0"/>
        <v>0.4607486877775856</v>
      </c>
      <c r="F4" s="3">
        <f t="shared" si="1"/>
        <v>0.51603506950452793</v>
      </c>
      <c r="G4" s="3">
        <f t="shared" si="2"/>
        <v>-5.5286381726942273E-2</v>
      </c>
      <c r="H4" s="3">
        <f t="shared" si="3"/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CE46-5C70-4632-8D97-A9B43E3FD2F9}">
  <dimension ref="A1:H29"/>
  <sheetViews>
    <sheetView topLeftCell="A12" workbookViewId="0">
      <selection activeCell="J35" sqref="J35"/>
    </sheetView>
  </sheetViews>
  <sheetFormatPr defaultRowHeight="14.4" x14ac:dyDescent="0.3"/>
  <sheetData>
    <row r="1" spans="1:8" x14ac:dyDescent="0.3">
      <c r="A1" t="s">
        <v>26</v>
      </c>
      <c r="B1" t="s">
        <v>27</v>
      </c>
      <c r="C1" t="s">
        <v>0</v>
      </c>
      <c r="D1" t="s">
        <v>1</v>
      </c>
      <c r="E1" t="s">
        <v>25</v>
      </c>
      <c r="F1" t="s">
        <v>28</v>
      </c>
      <c r="G1" t="s">
        <v>29</v>
      </c>
      <c r="H1" t="s">
        <v>30</v>
      </c>
    </row>
    <row r="2" spans="1:8" x14ac:dyDescent="0.3">
      <c r="A2" t="s">
        <v>8</v>
      </c>
      <c r="B2" s="1" t="s">
        <v>3</v>
      </c>
      <c r="C2">
        <v>792.31242603550299</v>
      </c>
      <c r="D2">
        <v>835.57899461400359</v>
      </c>
      <c r="E2">
        <v>1640.4467320048177</v>
      </c>
      <c r="F2" s="3">
        <f>C2/E2</f>
        <v>0.48298576880165112</v>
      </c>
      <c r="G2" s="3">
        <f>D2/E2</f>
        <v>0.50936063836271495</v>
      </c>
      <c r="H2" s="3">
        <f>(C2-D2)/E2</f>
        <v>-2.6374869561063888E-2</v>
      </c>
    </row>
    <row r="3" spans="1:8" x14ac:dyDescent="0.3">
      <c r="A3" t="s">
        <v>8</v>
      </c>
      <c r="B3" s="1" t="s">
        <v>13</v>
      </c>
      <c r="C3">
        <v>768.58431952662716</v>
      </c>
      <c r="D3">
        <v>2207.6436265709158</v>
      </c>
      <c r="E3">
        <v>2991.9246493942464</v>
      </c>
      <c r="F3" s="3">
        <f t="shared" ref="F3:F29" si="0">C3/E3</f>
        <v>0.25688625536817478</v>
      </c>
      <c r="G3" s="3">
        <f t="shared" ref="G3:G29" si="1">D3/E3</f>
        <v>0.73786738814357555</v>
      </c>
      <c r="H3" s="3">
        <f t="shared" ref="H3:H29" si="2">(C3-D3)/E3</f>
        <v>-0.48098113277540089</v>
      </c>
    </row>
    <row r="4" spans="1:8" x14ac:dyDescent="0.3">
      <c r="A4" t="s">
        <v>8</v>
      </c>
      <c r="B4" s="1" t="s">
        <v>24</v>
      </c>
      <c r="C4">
        <v>349.73165680473375</v>
      </c>
      <c r="D4">
        <v>789.56463195691208</v>
      </c>
      <c r="E4">
        <v>1152.897753963111</v>
      </c>
      <c r="F4" s="3">
        <f t="shared" si="0"/>
        <v>0.30335010680914559</v>
      </c>
      <c r="G4" s="3">
        <f t="shared" si="1"/>
        <v>0.68485225965855734</v>
      </c>
      <c r="H4" s="3">
        <f t="shared" si="2"/>
        <v>-0.3815021528494118</v>
      </c>
    </row>
    <row r="5" spans="1:8" x14ac:dyDescent="0.3">
      <c r="A5" t="s">
        <v>8</v>
      </c>
      <c r="B5" s="1" t="s">
        <v>20</v>
      </c>
      <c r="C5">
        <v>655.1020710059172</v>
      </c>
      <c r="D5">
        <v>9.4120287253141832</v>
      </c>
      <c r="E5">
        <v>665.5602535773852</v>
      </c>
      <c r="F5" s="3">
        <f t="shared" si="0"/>
        <v>0.9842866479552298</v>
      </c>
      <c r="G5" s="3">
        <f t="shared" si="1"/>
        <v>1.4141512619968733E-2</v>
      </c>
      <c r="H5" s="3">
        <f t="shared" si="2"/>
        <v>0.97014513533526114</v>
      </c>
    </row>
    <row r="6" spans="1:8" x14ac:dyDescent="0.3">
      <c r="A6" t="s">
        <v>8</v>
      </c>
      <c r="B6" s="1" t="s">
        <v>19</v>
      </c>
      <c r="C6">
        <v>755.17278106508877</v>
      </c>
      <c r="D6">
        <v>19.869838420107722</v>
      </c>
      <c r="E6">
        <v>775.0426194851965</v>
      </c>
      <c r="F6" s="3">
        <f t="shared" si="0"/>
        <v>0.97436290867035702</v>
      </c>
      <c r="G6" s="3">
        <f t="shared" si="1"/>
        <v>2.5637091329642991E-2</v>
      </c>
      <c r="H6" s="3">
        <f t="shared" si="2"/>
        <v>0.94872581734071404</v>
      </c>
    </row>
    <row r="7" spans="1:8" x14ac:dyDescent="0.3">
      <c r="A7" t="s">
        <v>8</v>
      </c>
      <c r="B7" s="1" t="s">
        <v>17</v>
      </c>
      <c r="C7">
        <v>700.49497041420113</v>
      </c>
      <c r="D7">
        <v>224.84290843806104</v>
      </c>
      <c r="E7">
        <v>926.38403269841604</v>
      </c>
      <c r="F7" s="3">
        <f t="shared" si="0"/>
        <v>0.75616045364444118</v>
      </c>
      <c r="G7" s="3">
        <f t="shared" si="1"/>
        <v>0.2427102589226714</v>
      </c>
      <c r="H7" s="3">
        <f t="shared" si="2"/>
        <v>0.51345019472176978</v>
      </c>
    </row>
    <row r="8" spans="1:8" x14ac:dyDescent="0.3">
      <c r="A8" t="s">
        <v>8</v>
      </c>
      <c r="B8" s="1" t="s">
        <v>23</v>
      </c>
      <c r="C8">
        <v>798.50236686390531</v>
      </c>
      <c r="D8">
        <v>1190.0987432675045</v>
      </c>
      <c r="E8">
        <v>2004.2963482266478</v>
      </c>
      <c r="F8" s="3">
        <f t="shared" si="0"/>
        <v>0.39839536083094729</v>
      </c>
      <c r="G8" s="3">
        <f t="shared" si="1"/>
        <v>0.59377384203711925</v>
      </c>
      <c r="H8" s="3">
        <f t="shared" si="2"/>
        <v>-0.19537848120617193</v>
      </c>
    </row>
    <row r="9" spans="1:8" x14ac:dyDescent="0.3">
      <c r="A9" t="s">
        <v>8</v>
      </c>
      <c r="B9" s="1" t="s">
        <v>15</v>
      </c>
      <c r="C9">
        <v>736.6029585798816</v>
      </c>
      <c r="D9">
        <v>305.36804308797127</v>
      </c>
      <c r="E9">
        <v>1047.201770898622</v>
      </c>
      <c r="F9" s="3">
        <f t="shared" si="0"/>
        <v>0.70340117735648</v>
      </c>
      <c r="G9" s="3">
        <f t="shared" si="1"/>
        <v>0.2916038260954521</v>
      </c>
      <c r="H9" s="3">
        <f t="shared" si="2"/>
        <v>0.4117973512610279</v>
      </c>
    </row>
    <row r="10" spans="1:8" x14ac:dyDescent="0.3">
      <c r="A10" t="s">
        <v>8</v>
      </c>
      <c r="B10" s="1" t="s">
        <v>16</v>
      </c>
      <c r="C10">
        <v>1340.1221893491124</v>
      </c>
      <c r="D10">
        <v>162.09605026929984</v>
      </c>
      <c r="E10">
        <v>1505.3581663583391</v>
      </c>
      <c r="F10" s="3">
        <f t="shared" si="0"/>
        <v>0.89023477554916097</v>
      </c>
      <c r="G10" s="3">
        <f t="shared" si="1"/>
        <v>0.10767939078673328</v>
      </c>
      <c r="H10" s="3">
        <f t="shared" si="2"/>
        <v>0.78255538476242759</v>
      </c>
    </row>
    <row r="11" spans="1:8" x14ac:dyDescent="0.3">
      <c r="A11" t="s">
        <v>8</v>
      </c>
      <c r="B11" s="1" t="s">
        <v>14</v>
      </c>
      <c r="C11">
        <v>1289.5710059171597</v>
      </c>
      <c r="D11">
        <v>198.6983842010772</v>
      </c>
      <c r="E11">
        <v>1491.4078516566985</v>
      </c>
      <c r="F11" s="3">
        <f t="shared" si="0"/>
        <v>0.86466690146807745</v>
      </c>
      <c r="G11" s="3">
        <f t="shared" si="1"/>
        <v>0.13322873684777597</v>
      </c>
      <c r="H11" s="3">
        <f t="shared" si="2"/>
        <v>0.73143816462030153</v>
      </c>
    </row>
    <row r="12" spans="1:8" x14ac:dyDescent="0.3">
      <c r="A12" t="s">
        <v>8</v>
      </c>
      <c r="B12" s="1" t="s">
        <v>18</v>
      </c>
      <c r="C12">
        <v>854.21183431952659</v>
      </c>
      <c r="D12">
        <v>3.1373429084380611</v>
      </c>
      <c r="E12">
        <v>859.44148492027239</v>
      </c>
      <c r="F12" s="3">
        <f t="shared" si="0"/>
        <v>0.99391505914887157</v>
      </c>
      <c r="G12" s="3">
        <f t="shared" si="1"/>
        <v>3.6504438795261348E-3</v>
      </c>
      <c r="H12" s="3">
        <f t="shared" si="2"/>
        <v>0.99026461526934551</v>
      </c>
    </row>
    <row r="13" spans="1:8" x14ac:dyDescent="0.3">
      <c r="A13" t="s">
        <v>8</v>
      </c>
      <c r="B13" s="1" t="s">
        <v>21</v>
      </c>
      <c r="C13">
        <v>908.88964497041422</v>
      </c>
      <c r="D13">
        <v>558.44703770197486</v>
      </c>
      <c r="E13">
        <v>1475.7059134416199</v>
      </c>
      <c r="F13" s="3">
        <f t="shared" si="0"/>
        <v>0.61590160796382187</v>
      </c>
      <c r="G13" s="3">
        <f t="shared" si="1"/>
        <v>0.37842705149806766</v>
      </c>
      <c r="H13" s="3">
        <f t="shared" si="2"/>
        <v>0.23747455646575422</v>
      </c>
    </row>
    <row r="14" spans="1:8" x14ac:dyDescent="0.3">
      <c r="A14" t="s">
        <v>8</v>
      </c>
      <c r="B14" s="1" t="s">
        <v>5</v>
      </c>
      <c r="C14">
        <v>1473.2059171597632</v>
      </c>
      <c r="D14">
        <v>1358.4694793536805</v>
      </c>
      <c r="E14">
        <v>2849.4644075024553</v>
      </c>
      <c r="F14" s="3">
        <f t="shared" si="0"/>
        <v>0.51701151742092566</v>
      </c>
      <c r="G14" s="3">
        <f t="shared" si="1"/>
        <v>0.47674555112073635</v>
      </c>
      <c r="H14" s="3">
        <f t="shared" si="2"/>
        <v>4.0265966300189276E-2</v>
      </c>
    </row>
    <row r="15" spans="1:8" x14ac:dyDescent="0.3">
      <c r="A15" t="s">
        <v>8</v>
      </c>
      <c r="B15" s="1" t="s">
        <v>2</v>
      </c>
      <c r="C15">
        <v>766.52100591715975</v>
      </c>
      <c r="D15">
        <v>1451.543985637343</v>
      </c>
      <c r="E15">
        <v>2228.5279952175065</v>
      </c>
      <c r="F15" s="3">
        <f t="shared" si="0"/>
        <v>0.343958436942295</v>
      </c>
      <c r="G15" s="3">
        <f t="shared" si="1"/>
        <v>0.65134653401366438</v>
      </c>
      <c r="H15" s="3">
        <f t="shared" si="2"/>
        <v>-0.30738809707136944</v>
      </c>
    </row>
    <row r="16" spans="1:8" x14ac:dyDescent="0.3">
      <c r="A16" t="s">
        <v>8</v>
      </c>
      <c r="B16" s="1" t="s">
        <v>12</v>
      </c>
      <c r="C16">
        <v>66.026035502958578</v>
      </c>
      <c r="D16">
        <v>364.97755834829445</v>
      </c>
      <c r="E16">
        <v>433.09590154356073</v>
      </c>
      <c r="F16" s="3">
        <f t="shared" si="0"/>
        <v>0.15245130528282705</v>
      </c>
      <c r="G16" s="3">
        <f t="shared" si="1"/>
        <v>0.84271764532406934</v>
      </c>
      <c r="H16" s="3">
        <f t="shared" si="2"/>
        <v>-0.69026634004124232</v>
      </c>
    </row>
    <row r="17" spans="1:8" x14ac:dyDescent="0.3">
      <c r="A17" t="s">
        <v>8</v>
      </c>
      <c r="B17" s="1" t="s">
        <v>10</v>
      </c>
      <c r="C17">
        <v>153.71686390532545</v>
      </c>
      <c r="D17">
        <v>677.66606822262122</v>
      </c>
      <c r="E17">
        <v>838.70600905102356</v>
      </c>
      <c r="F17" s="3">
        <f t="shared" si="0"/>
        <v>0.18327860090003711</v>
      </c>
      <c r="G17" s="3">
        <f t="shared" si="1"/>
        <v>0.8079899999636162</v>
      </c>
      <c r="H17" s="3">
        <f t="shared" si="2"/>
        <v>-0.62471139906357909</v>
      </c>
    </row>
    <row r="18" spans="1:8" x14ac:dyDescent="0.3">
      <c r="A18" t="s">
        <v>8</v>
      </c>
      <c r="B18" s="1" t="s">
        <v>4</v>
      </c>
      <c r="C18">
        <v>102.13402366863905</v>
      </c>
      <c r="D18">
        <v>403.67145421903052</v>
      </c>
      <c r="E18">
        <v>508.9454046275963</v>
      </c>
      <c r="F18" s="3">
        <f t="shared" si="0"/>
        <v>0.20067775981467439</v>
      </c>
      <c r="G18" s="3">
        <f t="shared" si="1"/>
        <v>0.79315276363366227</v>
      </c>
      <c r="H18" s="3">
        <f t="shared" si="2"/>
        <v>-0.59247500381898799</v>
      </c>
    </row>
    <row r="19" spans="1:8" x14ac:dyDescent="0.3">
      <c r="A19" t="s">
        <v>8</v>
      </c>
      <c r="B19" s="1" t="s">
        <v>7</v>
      </c>
      <c r="C19">
        <v>142.36863905325444</v>
      </c>
      <c r="D19">
        <v>564.72172351885104</v>
      </c>
      <c r="E19">
        <v>713.36875085049383</v>
      </c>
      <c r="F19" s="3">
        <f t="shared" si="0"/>
        <v>0.19957229537110988</v>
      </c>
      <c r="G19" s="3">
        <f t="shared" si="1"/>
        <v>0.79162666271206505</v>
      </c>
      <c r="H19" s="3">
        <f t="shared" si="2"/>
        <v>-0.59205436734095518</v>
      </c>
    </row>
    <row r="20" spans="1:8" x14ac:dyDescent="0.3">
      <c r="A20" t="s">
        <v>8</v>
      </c>
      <c r="B20" s="1" t="s">
        <v>9</v>
      </c>
      <c r="C20">
        <v>181.57159763313609</v>
      </c>
      <c r="D20">
        <v>760.28276481149021</v>
      </c>
      <c r="E20">
        <v>949.17890456916837</v>
      </c>
      <c r="F20" s="3">
        <f t="shared" si="0"/>
        <v>0.19129333443788588</v>
      </c>
      <c r="G20" s="3">
        <f t="shared" si="1"/>
        <v>0.80098995157986785</v>
      </c>
      <c r="H20" s="3">
        <f t="shared" si="2"/>
        <v>-0.60969661714198198</v>
      </c>
    </row>
    <row r="21" spans="1:8" x14ac:dyDescent="0.3">
      <c r="A21" t="s">
        <v>8</v>
      </c>
      <c r="B21" s="1" t="s">
        <v>11</v>
      </c>
      <c r="C21">
        <v>107.29230769230769</v>
      </c>
      <c r="D21">
        <v>515.57001795332144</v>
      </c>
      <c r="E21">
        <v>629.14217912548258</v>
      </c>
      <c r="F21" s="3">
        <f t="shared" si="0"/>
        <v>0.1705374575925678</v>
      </c>
      <c r="G21" s="3">
        <f t="shared" si="1"/>
        <v>0.81948092984319032</v>
      </c>
      <c r="H21" s="3">
        <f t="shared" si="2"/>
        <v>-0.64894347225062243</v>
      </c>
    </row>
    <row r="22" spans="1:8" x14ac:dyDescent="0.3">
      <c r="A22" t="s">
        <v>8</v>
      </c>
      <c r="B22" s="1" t="s">
        <v>22</v>
      </c>
      <c r="C22">
        <v>876.90828402366867</v>
      </c>
      <c r="D22">
        <v>717.40574506283667</v>
      </c>
      <c r="E22">
        <v>1605.8275822000585</v>
      </c>
      <c r="F22" s="3">
        <f t="shared" si="0"/>
        <v>0.54607872834159665</v>
      </c>
      <c r="G22" s="3">
        <f t="shared" si="1"/>
        <v>0.44675141529201873</v>
      </c>
      <c r="H22" s="3">
        <f t="shared" si="2"/>
        <v>9.9327313049577898E-2</v>
      </c>
    </row>
    <row r="23" spans="1:8" x14ac:dyDescent="0.3">
      <c r="A23" t="s">
        <v>8</v>
      </c>
      <c r="B23" s="1" t="s">
        <v>6</v>
      </c>
      <c r="C23">
        <v>128.95710059171597</v>
      </c>
      <c r="D23">
        <v>660.93357271095158</v>
      </c>
      <c r="E23">
        <v>794.07528868728298</v>
      </c>
      <c r="F23" s="3">
        <f t="shared" si="0"/>
        <v>0.16239908536242201</v>
      </c>
      <c r="G23" s="3">
        <f t="shared" si="1"/>
        <v>0.83233111787619884</v>
      </c>
      <c r="H23" s="3">
        <f t="shared" si="2"/>
        <v>-0.66993203251377687</v>
      </c>
    </row>
    <row r="24" spans="1:8" x14ac:dyDescent="0.3">
      <c r="A24" t="s">
        <v>32</v>
      </c>
      <c r="B24" s="2" t="s">
        <v>37</v>
      </c>
      <c r="C24">
        <v>805.41384216252402</v>
      </c>
      <c r="D24">
        <v>1168.1038322709469</v>
      </c>
      <c r="E24">
        <v>2012.591002974089</v>
      </c>
      <c r="F24" s="3">
        <f t="shared" si="0"/>
        <v>0.40018753982917077</v>
      </c>
      <c r="G24" s="3">
        <f t="shared" si="1"/>
        <v>0.58039801954037928</v>
      </c>
      <c r="H24" s="3">
        <f t="shared" si="2"/>
        <v>-0.18021047971120852</v>
      </c>
    </row>
    <row r="25" spans="1:8" x14ac:dyDescent="0.3">
      <c r="A25" t="s">
        <v>32</v>
      </c>
      <c r="B25" s="2" t="s">
        <v>34</v>
      </c>
      <c r="C25">
        <v>1355.1963344212904</v>
      </c>
      <c r="D25">
        <v>714.76829736579373</v>
      </c>
      <c r="E25">
        <v>2088.2967669416494</v>
      </c>
      <c r="F25" s="3">
        <f t="shared" si="0"/>
        <v>0.6489481552020987</v>
      </c>
      <c r="G25" s="3">
        <f t="shared" si="1"/>
        <v>0.34227333426971951</v>
      </c>
      <c r="H25" s="3">
        <f t="shared" si="2"/>
        <v>0.30667482093237919</v>
      </c>
    </row>
    <row r="26" spans="1:8" x14ac:dyDescent="0.3">
      <c r="A26" t="s">
        <v>32</v>
      </c>
      <c r="B26" s="2" t="s">
        <v>33</v>
      </c>
      <c r="C26">
        <v>1327.1819399112896</v>
      </c>
      <c r="D26">
        <v>1543.5657783580371</v>
      </c>
      <c r="E26">
        <v>2889.2078189163426</v>
      </c>
      <c r="F26" s="3">
        <f t="shared" si="0"/>
        <v>0.45935842040226682</v>
      </c>
      <c r="G26" s="3">
        <f t="shared" si="1"/>
        <v>0.53425225013304289</v>
      </c>
      <c r="H26" s="3">
        <f t="shared" si="2"/>
        <v>-7.4893829730776046E-2</v>
      </c>
    </row>
    <row r="27" spans="1:8" x14ac:dyDescent="0.3">
      <c r="A27" t="s">
        <v>32</v>
      </c>
      <c r="B27" s="2" t="s">
        <v>35</v>
      </c>
      <c r="C27">
        <v>315.16193823750939</v>
      </c>
      <c r="D27">
        <v>667.48790415482688</v>
      </c>
      <c r="E27">
        <v>986.4442349157008</v>
      </c>
      <c r="F27" s="3">
        <f t="shared" si="0"/>
        <v>0.31949290905881</v>
      </c>
      <c r="G27" s="3">
        <f t="shared" si="1"/>
        <v>0.67666055568956596</v>
      </c>
      <c r="H27" s="3">
        <f t="shared" si="2"/>
        <v>-0.35716764663075601</v>
      </c>
    </row>
    <row r="28" spans="1:8" x14ac:dyDescent="0.3">
      <c r="A28" t="s">
        <v>32</v>
      </c>
      <c r="B28" s="2" t="s">
        <v>36</v>
      </c>
      <c r="C28">
        <v>359.63975158594064</v>
      </c>
      <c r="D28">
        <v>481.16723576707449</v>
      </c>
      <c r="E28">
        <v>849.78436142054579</v>
      </c>
      <c r="F28" s="3">
        <f t="shared" si="0"/>
        <v>0.42321295603127745</v>
      </c>
      <c r="G28" s="3">
        <f t="shared" si="1"/>
        <v>0.56622274733642919</v>
      </c>
      <c r="H28" s="3">
        <f t="shared" si="2"/>
        <v>-0.14300979130515168</v>
      </c>
    </row>
    <row r="29" spans="1:8" x14ac:dyDescent="0.3">
      <c r="A29" t="s">
        <v>25</v>
      </c>
      <c r="B29" s="1" t="s">
        <v>25</v>
      </c>
      <c r="C29" s="2">
        <f>SUM(C2:C28)</f>
        <v>18110.593806318549</v>
      </c>
      <c r="D29" s="2">
        <f>SUM(D2:D28)</f>
        <v>18555.093047916682</v>
      </c>
      <c r="E29" s="2">
        <f>SUM(E2:E28)</f>
        <v>36912.324185168342</v>
      </c>
      <c r="F29" s="3">
        <f t="shared" si="0"/>
        <v>0.49063813255074107</v>
      </c>
      <c r="G29" s="3">
        <f t="shared" si="1"/>
        <v>0.50268016055657261</v>
      </c>
      <c r="H29" s="3">
        <f t="shared" si="2"/>
        <v>-1.2042028005831602E-2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C44A0-B876-4C20-A323-2522CE945E16}">
  <dimension ref="A1:H4"/>
  <sheetViews>
    <sheetView workbookViewId="0">
      <selection activeCell="E2" sqref="E2:H4"/>
    </sheetView>
  </sheetViews>
  <sheetFormatPr defaultRowHeight="14.4" x14ac:dyDescent="0.3"/>
  <sheetData>
    <row r="1" spans="1:8" x14ac:dyDescent="0.3">
      <c r="A1" t="s">
        <v>26</v>
      </c>
      <c r="B1" t="s">
        <v>0</v>
      </c>
      <c r="C1" t="s">
        <v>1</v>
      </c>
      <c r="D1" t="s">
        <v>25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3">
      <c r="A2" t="s">
        <v>8</v>
      </c>
      <c r="B2">
        <v>13947.999999999996</v>
      </c>
      <c r="C2">
        <v>13980.000000000002</v>
      </c>
      <c r="D2">
        <v>28086.000000000011</v>
      </c>
      <c r="E2" s="3">
        <f>B2/D2</f>
        <v>0.49661753186641</v>
      </c>
      <c r="F2" s="3">
        <f>C2/D2</f>
        <v>0.4977568895535141</v>
      </c>
      <c r="G2" s="3">
        <f>(B2-C2)/D2</f>
        <v>-1.139357687104089E-3</v>
      </c>
      <c r="H2" s="3">
        <f>D2/$D$4</f>
        <v>0.76088408465173762</v>
      </c>
    </row>
    <row r="3" spans="1:8" x14ac:dyDescent="0.3">
      <c r="A3" t="s">
        <v>32</v>
      </c>
      <c r="B3">
        <v>4162.593806318554</v>
      </c>
      <c r="C3">
        <v>4575.0930479166791</v>
      </c>
      <c r="D3">
        <v>8826.3241851683269</v>
      </c>
      <c r="E3" s="3">
        <f t="shared" ref="E3:E4" si="0">B3/D3</f>
        <v>0.47161125276967936</v>
      </c>
      <c r="F3" s="3">
        <f t="shared" ref="F3:F4" si="1">C3/D3</f>
        <v>0.51834636389230104</v>
      </c>
      <c r="G3" s="3">
        <f t="shared" ref="G3:G4" si="2">(B3-C3)/D3</f>
        <v>-4.6735111122621686E-2</v>
      </c>
      <c r="H3" s="3">
        <f t="shared" ref="H3:H4" si="3">D3/$D$4</f>
        <v>0.23911591534826226</v>
      </c>
    </row>
    <row r="4" spans="1:8" x14ac:dyDescent="0.3">
      <c r="A4" t="s">
        <v>25</v>
      </c>
      <c r="B4">
        <f>B2+B3</f>
        <v>18110.593806318549</v>
      </c>
      <c r="C4">
        <f t="shared" ref="C4:D4" si="4">C2+C3</f>
        <v>18555.093047916682</v>
      </c>
      <c r="D4">
        <f t="shared" si="4"/>
        <v>36912.324185168342</v>
      </c>
      <c r="E4" s="3">
        <f t="shared" si="0"/>
        <v>0.49063813255074107</v>
      </c>
      <c r="F4" s="3">
        <f t="shared" si="1"/>
        <v>0.50268016055657261</v>
      </c>
      <c r="G4" s="3">
        <f t="shared" si="2"/>
        <v>-1.2042028005831602E-2</v>
      </c>
      <c r="H4" s="3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2018 Results</vt:lpstr>
      <vt:lpstr>2018 County</vt:lpstr>
      <vt:lpstr>2016 Results</vt:lpstr>
      <vt:lpstr>2016 County</vt:lpstr>
      <vt:lpstr>2012 Results</vt:lpstr>
      <vt:lpstr>2012 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2020-04-24T23:31:30Z</dcterms:modified>
</cp:coreProperties>
</file>