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11\"/>
    </mc:Choice>
  </mc:AlternateContent>
  <xr:revisionPtr revIDLastSave="0" documentId="13_ncr:1_{6E9AB8E6-6523-45DB-B9C4-6D924B271D3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018 Results" sheetId="5" r:id="rId1"/>
    <sheet name="2018 County" sheetId="20" r:id="rId2"/>
    <sheet name="2016 Results" sheetId="19" r:id="rId3"/>
    <sheet name="2016 County" sheetId="21" r:id="rId4"/>
    <sheet name="2012 Results" sheetId="10" r:id="rId5"/>
    <sheet name="2012 County" sheetId="2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2" l="1"/>
  <c r="H3" i="22"/>
  <c r="H2" i="22"/>
  <c r="H4" i="21"/>
  <c r="H3" i="21"/>
  <c r="H2" i="21"/>
  <c r="H4" i="20"/>
  <c r="H3" i="20"/>
  <c r="H2" i="20"/>
  <c r="D4" i="22"/>
  <c r="C4" i="22"/>
  <c r="F4" i="22" s="1"/>
  <c r="B4" i="22"/>
  <c r="G4" i="22" s="1"/>
  <c r="G3" i="22"/>
  <c r="F3" i="22"/>
  <c r="E3" i="22"/>
  <c r="G2" i="22"/>
  <c r="F2" i="22"/>
  <c r="E2" i="22"/>
  <c r="D4" i="21"/>
  <c r="C4" i="21"/>
  <c r="F4" i="21" s="1"/>
  <c r="B4" i="21"/>
  <c r="E4" i="21" s="1"/>
  <c r="G3" i="21"/>
  <c r="F3" i="21"/>
  <c r="E3" i="21"/>
  <c r="G2" i="21"/>
  <c r="F2" i="21"/>
  <c r="E2" i="21"/>
  <c r="E3" i="20"/>
  <c r="F3" i="20"/>
  <c r="G3" i="20"/>
  <c r="E4" i="20"/>
  <c r="F4" i="20"/>
  <c r="G4" i="20"/>
  <c r="G2" i="20"/>
  <c r="F2" i="20"/>
  <c r="E2" i="20"/>
  <c r="C4" i="20"/>
  <c r="D4" i="20"/>
  <c r="B4" i="20"/>
  <c r="E45" i="19"/>
  <c r="D45" i="19"/>
  <c r="C45" i="19"/>
  <c r="H44" i="19"/>
  <c r="G44" i="19"/>
  <c r="F44" i="19"/>
  <c r="H43" i="19"/>
  <c r="G43" i="19"/>
  <c r="F43" i="19"/>
  <c r="H42" i="19"/>
  <c r="G42" i="19"/>
  <c r="F42" i="19"/>
  <c r="H41" i="19"/>
  <c r="G41" i="19"/>
  <c r="F41" i="19"/>
  <c r="H40" i="19"/>
  <c r="G40" i="19"/>
  <c r="F40" i="19"/>
  <c r="H39" i="19"/>
  <c r="G39" i="19"/>
  <c r="F39" i="19"/>
  <c r="H38" i="19"/>
  <c r="G38" i="19"/>
  <c r="F38" i="19"/>
  <c r="H37" i="19"/>
  <c r="G37" i="19"/>
  <c r="F37" i="19"/>
  <c r="H36" i="19"/>
  <c r="G36" i="19"/>
  <c r="F36" i="19"/>
  <c r="H35" i="19"/>
  <c r="G35" i="19"/>
  <c r="F35" i="19"/>
  <c r="H34" i="19"/>
  <c r="G34" i="19"/>
  <c r="F34" i="19"/>
  <c r="H33" i="19"/>
  <c r="G33" i="19"/>
  <c r="F33" i="19"/>
  <c r="H32" i="19"/>
  <c r="G32" i="19"/>
  <c r="F32" i="19"/>
  <c r="H31" i="19"/>
  <c r="G31" i="19"/>
  <c r="F31" i="19"/>
  <c r="H30" i="19"/>
  <c r="G30" i="19"/>
  <c r="F30" i="19"/>
  <c r="H29" i="19"/>
  <c r="G29" i="19"/>
  <c r="F29" i="19"/>
  <c r="H28" i="19"/>
  <c r="G28" i="19"/>
  <c r="F28" i="19"/>
  <c r="H27" i="19"/>
  <c r="G27" i="19"/>
  <c r="F27" i="19"/>
  <c r="H26" i="19"/>
  <c r="G26" i="19"/>
  <c r="F26" i="19"/>
  <c r="H25" i="19"/>
  <c r="G25" i="19"/>
  <c r="F25" i="19"/>
  <c r="H24" i="19"/>
  <c r="G24" i="19"/>
  <c r="F24" i="19"/>
  <c r="H23" i="19"/>
  <c r="G23" i="19"/>
  <c r="F23" i="19"/>
  <c r="H22" i="19"/>
  <c r="G22" i="19"/>
  <c r="F22" i="19"/>
  <c r="H21" i="19"/>
  <c r="G21" i="19"/>
  <c r="F21" i="19"/>
  <c r="H20" i="19"/>
  <c r="G20" i="19"/>
  <c r="F20" i="19"/>
  <c r="H19" i="19"/>
  <c r="G19" i="19"/>
  <c r="F19" i="19"/>
  <c r="H18" i="19"/>
  <c r="G18" i="19"/>
  <c r="F18" i="19"/>
  <c r="H17" i="19"/>
  <c r="G17" i="19"/>
  <c r="F17" i="19"/>
  <c r="H16" i="19"/>
  <c r="G16" i="19"/>
  <c r="F16" i="19"/>
  <c r="H15" i="19"/>
  <c r="G15" i="19"/>
  <c r="F15" i="19"/>
  <c r="H14" i="19"/>
  <c r="G14" i="19"/>
  <c r="F14" i="19"/>
  <c r="H13" i="19"/>
  <c r="G13" i="19"/>
  <c r="F13" i="19"/>
  <c r="H12" i="19"/>
  <c r="G12" i="19"/>
  <c r="F12" i="19"/>
  <c r="H11" i="19"/>
  <c r="G11" i="19"/>
  <c r="F11" i="19"/>
  <c r="H10" i="19"/>
  <c r="G10" i="19"/>
  <c r="F10" i="19"/>
  <c r="H9" i="19"/>
  <c r="G9" i="19"/>
  <c r="F9" i="19"/>
  <c r="H8" i="19"/>
  <c r="G8" i="19"/>
  <c r="F8" i="19"/>
  <c r="H7" i="19"/>
  <c r="G7" i="19"/>
  <c r="F7" i="19"/>
  <c r="H6" i="19"/>
  <c r="G6" i="19"/>
  <c r="F6" i="19"/>
  <c r="H5" i="19"/>
  <c r="G5" i="19"/>
  <c r="F5" i="19"/>
  <c r="H4" i="19"/>
  <c r="G4" i="19"/>
  <c r="F4" i="19"/>
  <c r="H3" i="19"/>
  <c r="G3" i="19"/>
  <c r="F3" i="19"/>
  <c r="H2" i="19"/>
  <c r="G2" i="19"/>
  <c r="F2" i="19"/>
  <c r="C45" i="10"/>
  <c r="D45" i="10"/>
  <c r="E45" i="10"/>
  <c r="H44" i="10"/>
  <c r="G44" i="10"/>
  <c r="F44" i="10"/>
  <c r="H43" i="10"/>
  <c r="G43" i="10"/>
  <c r="F43" i="10"/>
  <c r="H42" i="10"/>
  <c r="G42" i="10"/>
  <c r="F42" i="10"/>
  <c r="H41" i="10"/>
  <c r="G41" i="10"/>
  <c r="F41" i="10"/>
  <c r="H40" i="10"/>
  <c r="G40" i="10"/>
  <c r="F40" i="10"/>
  <c r="H39" i="10"/>
  <c r="G39" i="10"/>
  <c r="F39" i="10"/>
  <c r="H38" i="10"/>
  <c r="G38" i="10"/>
  <c r="F38" i="10"/>
  <c r="H37" i="10"/>
  <c r="G37" i="10"/>
  <c r="F37" i="10"/>
  <c r="H36" i="10"/>
  <c r="G36" i="10"/>
  <c r="F36" i="10"/>
  <c r="H35" i="10"/>
  <c r="G35" i="10"/>
  <c r="F35" i="10"/>
  <c r="H34" i="10"/>
  <c r="G34" i="10"/>
  <c r="F34" i="10"/>
  <c r="H33" i="10"/>
  <c r="G33" i="10"/>
  <c r="F33" i="10"/>
  <c r="H32" i="10"/>
  <c r="G32" i="10"/>
  <c r="F32" i="10"/>
  <c r="H31" i="10"/>
  <c r="G31" i="10"/>
  <c r="F31" i="10"/>
  <c r="H30" i="10"/>
  <c r="G30" i="10"/>
  <c r="F30" i="10"/>
  <c r="H29" i="10"/>
  <c r="G29" i="10"/>
  <c r="F29" i="10"/>
  <c r="H28" i="10"/>
  <c r="G28" i="10"/>
  <c r="F28" i="10"/>
  <c r="H27" i="10"/>
  <c r="G27" i="10"/>
  <c r="F27" i="10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H4" i="10"/>
  <c r="G4" i="10"/>
  <c r="F4" i="10"/>
  <c r="H3" i="10"/>
  <c r="G3" i="10"/>
  <c r="F3" i="10"/>
  <c r="H2" i="10"/>
  <c r="G2" i="10"/>
  <c r="F2" i="10"/>
  <c r="D45" i="5"/>
  <c r="G45" i="5" s="1"/>
  <c r="E45" i="5"/>
  <c r="C45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H2" i="5"/>
  <c r="G2" i="5"/>
  <c r="F2" i="5"/>
  <c r="G4" i="21" l="1"/>
  <c r="E4" i="22"/>
  <c r="G45" i="19"/>
  <c r="H45" i="19"/>
  <c r="F45" i="19"/>
  <c r="G45" i="10"/>
  <c r="H45" i="10"/>
  <c r="F45" i="10"/>
  <c r="H45" i="5"/>
  <c r="F45" i="5"/>
</calcChain>
</file>

<file path=xl/sharedStrings.xml><?xml version="1.0" encoding="utf-8"?>
<sst xmlns="http://schemas.openxmlformats.org/spreadsheetml/2006/main" count="321" uniqueCount="54">
  <si>
    <t>County</t>
  </si>
  <si>
    <t>Precinct</t>
  </si>
  <si>
    <t>DEM</t>
  </si>
  <si>
    <t>REP</t>
  </si>
  <si>
    <t>PR30</t>
  </si>
  <si>
    <t>PR22</t>
  </si>
  <si>
    <t>PR25</t>
  </si>
  <si>
    <t>PR34</t>
  </si>
  <si>
    <t>PR32</t>
  </si>
  <si>
    <t>PR24</t>
  </si>
  <si>
    <t>PR21</t>
  </si>
  <si>
    <t>P20A</t>
  </si>
  <si>
    <t>P22A</t>
  </si>
  <si>
    <t>P01A</t>
  </si>
  <si>
    <t>JOHNSTON</t>
  </si>
  <si>
    <t>PR11A</t>
  </si>
  <si>
    <t>PR28</t>
  </si>
  <si>
    <t>PR10A</t>
  </si>
  <si>
    <t>PR27A</t>
  </si>
  <si>
    <t>PR27B</t>
  </si>
  <si>
    <t>PR09</t>
  </si>
  <si>
    <t>PR29A</t>
  </si>
  <si>
    <t>PR10B</t>
  </si>
  <si>
    <t>PR20</t>
  </si>
  <si>
    <t>PR29B</t>
  </si>
  <si>
    <t>PR11B</t>
  </si>
  <si>
    <t>PR26</t>
  </si>
  <si>
    <t>NASH</t>
  </si>
  <si>
    <t>P08A</t>
  </si>
  <si>
    <t>P12A</t>
  </si>
  <si>
    <t>P13A</t>
  </si>
  <si>
    <t>P04A</t>
  </si>
  <si>
    <t>P23A</t>
  </si>
  <si>
    <t>P10A</t>
  </si>
  <si>
    <t>P07A</t>
  </si>
  <si>
    <t>P19A</t>
  </si>
  <si>
    <t>P16A</t>
  </si>
  <si>
    <t>P05A</t>
  </si>
  <si>
    <t>P06A</t>
  </si>
  <si>
    <t>P03A</t>
  </si>
  <si>
    <t>P11A</t>
  </si>
  <si>
    <t>P17A</t>
  </si>
  <si>
    <t>P15A</t>
  </si>
  <si>
    <t>P24A</t>
  </si>
  <si>
    <t>P09A</t>
  </si>
  <si>
    <t>P21A</t>
  </si>
  <si>
    <t>P14A</t>
  </si>
  <si>
    <t>P18A</t>
  </si>
  <si>
    <t>P02A</t>
  </si>
  <si>
    <t>MARGIN</t>
  </si>
  <si>
    <t>DEM %</t>
  </si>
  <si>
    <t>REP %</t>
  </si>
  <si>
    <t>TOTAL</t>
  </si>
  <si>
    <t>%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</si>
</sst>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7FF6-96AC-4CF6-B586-57AB880730BB}">
  <dimension ref="A1:H45"/>
  <sheetViews>
    <sheetView workbookViewId="0">
      <selection activeCell="L12" sqref="L12"/>
    </sheetView>
  </sheetViews>
  <sheetFormatPr defaultRowHeight="14.4" x14ac:dyDescent="0.3"/>
  <cols>
    <col min="6" max="8" width="8.88671875" style="2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52</v>
      </c>
      <c r="F1" s="2" t="s">
        <v>50</v>
      </c>
      <c r="G1" s="2" t="s">
        <v>51</v>
      </c>
      <c r="H1" s="2" t="s">
        <v>49</v>
      </c>
    </row>
    <row r="2" spans="1:8" x14ac:dyDescent="0.3">
      <c r="A2" s="1" t="s">
        <v>14</v>
      </c>
      <c r="B2" s="1" t="s">
        <v>20</v>
      </c>
      <c r="C2">
        <v>965.87440532825883</v>
      </c>
      <c r="D2">
        <v>1371.0389323108686</v>
      </c>
      <c r="E2">
        <v>2336.9133376391273</v>
      </c>
      <c r="F2" s="2">
        <f>C2/E2</f>
        <v>0.41331203419979445</v>
      </c>
      <c r="G2" s="2">
        <f>D2/E2</f>
        <v>0.58668796580020555</v>
      </c>
      <c r="H2" s="2">
        <f>(C2-D2)/E2</f>
        <v>-0.17337593160041112</v>
      </c>
    </row>
    <row r="3" spans="1:8" x14ac:dyDescent="0.3">
      <c r="A3" s="1" t="s">
        <v>14</v>
      </c>
      <c r="B3" s="1" t="s">
        <v>17</v>
      </c>
      <c r="C3">
        <v>879.05423406279738</v>
      </c>
      <c r="D3">
        <v>526.71567615395963</v>
      </c>
      <c r="E3">
        <v>1405.7699102167571</v>
      </c>
      <c r="F3" s="2">
        <f t="shared" ref="F3:F45" si="0">C3/E3</f>
        <v>0.62531871515677495</v>
      </c>
      <c r="G3" s="2">
        <f t="shared" ref="G3:G45" si="1">D3/E3</f>
        <v>0.37468128484322499</v>
      </c>
      <c r="H3" s="2">
        <f t="shared" ref="H3:H45" si="2">(C3-D3)/E3</f>
        <v>0.2506374303135499</v>
      </c>
    </row>
    <row r="4" spans="1:8" x14ac:dyDescent="0.3">
      <c r="A4" s="1" t="s">
        <v>14</v>
      </c>
      <c r="B4" s="1" t="s">
        <v>22</v>
      </c>
      <c r="C4">
        <v>368.98572787821121</v>
      </c>
      <c r="D4">
        <v>735.82377230496979</v>
      </c>
      <c r="E4">
        <v>1104.8095001831809</v>
      </c>
      <c r="F4" s="2">
        <f t="shared" si="0"/>
        <v>0.33398131335495596</v>
      </c>
      <c r="G4" s="2">
        <f t="shared" si="1"/>
        <v>0.66601868664504416</v>
      </c>
      <c r="H4" s="2">
        <f t="shared" si="2"/>
        <v>-0.33203737329008814</v>
      </c>
    </row>
    <row r="5" spans="1:8" x14ac:dyDescent="0.3">
      <c r="A5" s="1" t="s">
        <v>14</v>
      </c>
      <c r="B5" s="1" t="s">
        <v>15</v>
      </c>
      <c r="C5">
        <v>615.88058991436731</v>
      </c>
      <c r="D5">
        <v>808.81433416900165</v>
      </c>
      <c r="E5">
        <v>1424.694924083369</v>
      </c>
      <c r="F5" s="2">
        <f t="shared" si="0"/>
        <v>0.43228945334427804</v>
      </c>
      <c r="G5" s="2">
        <f t="shared" si="1"/>
        <v>0.56771054665572196</v>
      </c>
      <c r="H5" s="2">
        <f t="shared" si="2"/>
        <v>-0.13542109331144386</v>
      </c>
    </row>
    <row r="6" spans="1:8" x14ac:dyDescent="0.3">
      <c r="A6" s="1" t="s">
        <v>14</v>
      </c>
      <c r="B6" s="1" t="s">
        <v>25</v>
      </c>
      <c r="C6">
        <v>1049.9814462416746</v>
      </c>
      <c r="D6">
        <v>1084.9948385193925</v>
      </c>
      <c r="E6">
        <v>2134.9762847610673</v>
      </c>
      <c r="F6" s="2">
        <f t="shared" si="0"/>
        <v>0.49180005123999854</v>
      </c>
      <c r="G6" s="2">
        <f t="shared" si="1"/>
        <v>0.50819994876000141</v>
      </c>
      <c r="H6" s="2">
        <f t="shared" si="2"/>
        <v>-1.6399897520002843E-2</v>
      </c>
    </row>
    <row r="7" spans="1:8" x14ac:dyDescent="0.3">
      <c r="A7" s="1" t="s">
        <v>14</v>
      </c>
      <c r="B7" s="1" t="s">
        <v>23</v>
      </c>
      <c r="C7">
        <v>1039.128924833492</v>
      </c>
      <c r="D7">
        <v>1505.18374870963</v>
      </c>
      <c r="E7">
        <v>2544.3126735431219</v>
      </c>
      <c r="F7" s="2">
        <f t="shared" si="0"/>
        <v>0.40841243123882132</v>
      </c>
      <c r="G7" s="2">
        <f t="shared" si="1"/>
        <v>0.59158756876117868</v>
      </c>
      <c r="H7" s="2">
        <f t="shared" si="2"/>
        <v>-0.18317513752235734</v>
      </c>
    </row>
    <row r="8" spans="1:8" x14ac:dyDescent="0.3">
      <c r="A8" s="1" t="s">
        <v>14</v>
      </c>
      <c r="B8" s="1" t="s">
        <v>10</v>
      </c>
      <c r="C8">
        <v>339.14129400570886</v>
      </c>
      <c r="D8">
        <v>1499.2655950449787</v>
      </c>
      <c r="E8">
        <v>1838.4068890506876</v>
      </c>
      <c r="F8" s="2">
        <f t="shared" si="0"/>
        <v>0.18447564357248131</v>
      </c>
      <c r="G8" s="2">
        <f t="shared" si="1"/>
        <v>0.81552435642751864</v>
      </c>
      <c r="H8" s="2">
        <f t="shared" si="2"/>
        <v>-0.63104871285503727</v>
      </c>
    </row>
    <row r="9" spans="1:8" x14ac:dyDescent="0.3">
      <c r="A9" s="1" t="s">
        <v>14</v>
      </c>
      <c r="B9" s="1" t="s">
        <v>5</v>
      </c>
      <c r="C9">
        <v>470.93289637952563</v>
      </c>
      <c r="D9">
        <v>1316.4346018963502</v>
      </c>
      <c r="E9">
        <v>1787.3674982758757</v>
      </c>
      <c r="F9" s="2">
        <f t="shared" si="0"/>
        <v>0.26347849383733074</v>
      </c>
      <c r="G9" s="2">
        <f t="shared" si="1"/>
        <v>0.73652150616266931</v>
      </c>
      <c r="H9" s="2">
        <f t="shared" si="2"/>
        <v>-0.47304301232533852</v>
      </c>
    </row>
    <row r="10" spans="1:8" x14ac:dyDescent="0.3">
      <c r="A10" s="1" t="s">
        <v>14</v>
      </c>
      <c r="B10" s="1" t="s">
        <v>9</v>
      </c>
      <c r="C10">
        <v>686.69069912609245</v>
      </c>
      <c r="D10">
        <v>340.53877126899596</v>
      </c>
      <c r="E10">
        <v>1027.2294703950884</v>
      </c>
      <c r="F10" s="2">
        <f t="shared" si="0"/>
        <v>0.66848812160926474</v>
      </c>
      <c r="G10" s="2">
        <f t="shared" si="1"/>
        <v>0.33151187839073532</v>
      </c>
      <c r="H10" s="2">
        <f t="shared" si="2"/>
        <v>0.33697624321852948</v>
      </c>
    </row>
    <row r="11" spans="1:8" x14ac:dyDescent="0.3">
      <c r="A11" s="1" t="s">
        <v>14</v>
      </c>
      <c r="B11" s="1" t="s">
        <v>6</v>
      </c>
      <c r="C11">
        <v>585.0355805243446</v>
      </c>
      <c r="D11">
        <v>460.3579685673464</v>
      </c>
      <c r="E11">
        <v>1045.3935490916911</v>
      </c>
      <c r="F11" s="2">
        <f t="shared" si="0"/>
        <v>0.55963190229427306</v>
      </c>
      <c r="G11" s="2">
        <f t="shared" si="1"/>
        <v>0.44036809770572688</v>
      </c>
      <c r="H11" s="2">
        <f t="shared" si="2"/>
        <v>0.11926380458854617</v>
      </c>
    </row>
    <row r="12" spans="1:8" x14ac:dyDescent="0.3">
      <c r="A12" s="1" t="s">
        <v>14</v>
      </c>
      <c r="B12" s="1" t="s">
        <v>26</v>
      </c>
      <c r="C12">
        <v>475.08208489388267</v>
      </c>
      <c r="D12">
        <v>263.28692037927004</v>
      </c>
      <c r="E12">
        <v>738.36900527315265</v>
      </c>
      <c r="F12" s="2">
        <f t="shared" si="0"/>
        <v>0.64342094738677513</v>
      </c>
      <c r="G12" s="2">
        <f t="shared" si="1"/>
        <v>0.35657905261322492</v>
      </c>
      <c r="H12" s="2">
        <f t="shared" si="2"/>
        <v>0.28684189477355027</v>
      </c>
    </row>
    <row r="13" spans="1:8" x14ac:dyDescent="0.3">
      <c r="A13" s="1" t="s">
        <v>14</v>
      </c>
      <c r="B13" s="1" t="s">
        <v>18</v>
      </c>
      <c r="C13">
        <v>336.08426966292137</v>
      </c>
      <c r="D13">
        <v>241.21496298220549</v>
      </c>
      <c r="E13">
        <v>577.29923264512684</v>
      </c>
      <c r="F13" s="2">
        <f t="shared" si="0"/>
        <v>0.58216649296936906</v>
      </c>
      <c r="G13" s="2">
        <f t="shared" si="1"/>
        <v>0.41783350703063099</v>
      </c>
      <c r="H13" s="2">
        <f t="shared" si="2"/>
        <v>0.16433298593873802</v>
      </c>
    </row>
    <row r="14" spans="1:8" x14ac:dyDescent="0.3">
      <c r="A14" s="1" t="s">
        <v>14</v>
      </c>
      <c r="B14" s="1" t="s">
        <v>19</v>
      </c>
      <c r="C14">
        <v>543.54369538077401</v>
      </c>
      <c r="D14">
        <v>688.96038446551495</v>
      </c>
      <c r="E14">
        <v>1232.504079846289</v>
      </c>
      <c r="F14" s="2">
        <f t="shared" si="0"/>
        <v>0.44100762364093898</v>
      </c>
      <c r="G14" s="2">
        <f t="shared" si="1"/>
        <v>0.55899237635906107</v>
      </c>
      <c r="H14" s="2">
        <f t="shared" si="2"/>
        <v>-0.11798475271812203</v>
      </c>
    </row>
    <row r="15" spans="1:8" x14ac:dyDescent="0.3">
      <c r="A15" s="1" t="s">
        <v>14</v>
      </c>
      <c r="B15" s="1" t="s">
        <v>16</v>
      </c>
      <c r="C15">
        <v>570.51342072409489</v>
      </c>
      <c r="D15">
        <v>882.87829588258217</v>
      </c>
      <c r="E15">
        <v>1453.3917166066772</v>
      </c>
      <c r="F15" s="2">
        <f t="shared" si="0"/>
        <v>0.39253933692157511</v>
      </c>
      <c r="G15" s="2">
        <f t="shared" si="1"/>
        <v>0.60746066307842483</v>
      </c>
      <c r="H15" s="2">
        <f t="shared" si="2"/>
        <v>-0.21492132615684967</v>
      </c>
    </row>
    <row r="16" spans="1:8" x14ac:dyDescent="0.3">
      <c r="A16" s="1" t="s">
        <v>14</v>
      </c>
      <c r="B16" s="1" t="s">
        <v>21</v>
      </c>
      <c r="C16">
        <v>1261.605613701237</v>
      </c>
      <c r="D16">
        <v>2132.5080371626605</v>
      </c>
      <c r="E16">
        <v>3394.1136508638974</v>
      </c>
      <c r="F16" s="2">
        <f t="shared" si="0"/>
        <v>0.37170399800257803</v>
      </c>
      <c r="G16" s="2">
        <f t="shared" si="1"/>
        <v>0.62829600199742197</v>
      </c>
      <c r="H16" s="2">
        <f t="shared" si="2"/>
        <v>-0.25659200399484394</v>
      </c>
    </row>
    <row r="17" spans="1:8" x14ac:dyDescent="0.3">
      <c r="A17" s="1" t="s">
        <v>14</v>
      </c>
      <c r="B17" s="1" t="s">
        <v>24</v>
      </c>
      <c r="C17">
        <v>1872.0599429115127</v>
      </c>
      <c r="D17">
        <v>2686.8417637516591</v>
      </c>
      <c r="E17">
        <v>4558.9017066631714</v>
      </c>
      <c r="F17" s="2">
        <f t="shared" si="0"/>
        <v>0.4106383649762308</v>
      </c>
      <c r="G17" s="2">
        <f t="shared" si="1"/>
        <v>0.58936163502376937</v>
      </c>
      <c r="H17" s="2">
        <f t="shared" si="2"/>
        <v>-0.17872327004753855</v>
      </c>
    </row>
    <row r="18" spans="1:8" x14ac:dyDescent="0.3">
      <c r="A18" s="1" t="s">
        <v>14</v>
      </c>
      <c r="B18" s="1" t="s">
        <v>4</v>
      </c>
      <c r="C18">
        <v>784.19662921348322</v>
      </c>
      <c r="D18">
        <v>904.95025327964674</v>
      </c>
      <c r="E18">
        <v>1689.1468824931299</v>
      </c>
      <c r="F18" s="2">
        <f t="shared" si="0"/>
        <v>0.46425603204857629</v>
      </c>
      <c r="G18" s="2">
        <f t="shared" si="1"/>
        <v>0.53574396795142376</v>
      </c>
      <c r="H18" s="2">
        <f t="shared" si="2"/>
        <v>-7.1487935902847494E-2</v>
      </c>
    </row>
    <row r="19" spans="1:8" x14ac:dyDescent="0.3">
      <c r="A19" s="1" t="s">
        <v>14</v>
      </c>
      <c r="B19" s="1" t="s">
        <v>8</v>
      </c>
      <c r="C19">
        <v>656.57754519505227</v>
      </c>
      <c r="D19">
        <v>1414.4387258516444</v>
      </c>
      <c r="E19">
        <v>2071.0162710466966</v>
      </c>
      <c r="F19" s="2">
        <f t="shared" si="0"/>
        <v>0.31703157255409509</v>
      </c>
      <c r="G19" s="2">
        <f t="shared" si="1"/>
        <v>0.68296842744590491</v>
      </c>
      <c r="H19" s="2">
        <f t="shared" si="2"/>
        <v>-0.36593685489180988</v>
      </c>
    </row>
    <row r="20" spans="1:8" x14ac:dyDescent="0.3">
      <c r="A20" s="1" t="s">
        <v>14</v>
      </c>
      <c r="B20" s="1" t="s">
        <v>7</v>
      </c>
      <c r="C20">
        <v>1622.4519505233111</v>
      </c>
      <c r="D20">
        <v>1207.3033475888512</v>
      </c>
      <c r="E20">
        <v>2829.7552981121626</v>
      </c>
      <c r="F20" s="2">
        <f t="shared" si="0"/>
        <v>0.57335415242643439</v>
      </c>
      <c r="G20" s="2">
        <f t="shared" si="1"/>
        <v>0.42664584757356555</v>
      </c>
      <c r="H20" s="2">
        <f t="shared" si="2"/>
        <v>0.14670830485286884</v>
      </c>
    </row>
    <row r="21" spans="1:8" x14ac:dyDescent="0.3">
      <c r="A21" s="1" t="s">
        <v>27</v>
      </c>
      <c r="B21" s="1" t="s">
        <v>13</v>
      </c>
      <c r="C21">
        <v>791.35833962264144</v>
      </c>
      <c r="D21">
        <v>1558.3430469252196</v>
      </c>
      <c r="E21">
        <v>2349.7013865478611</v>
      </c>
      <c r="F21" s="2">
        <f t="shared" si="0"/>
        <v>0.33679102551209317</v>
      </c>
      <c r="G21" s="2">
        <f t="shared" si="1"/>
        <v>0.66320897448790672</v>
      </c>
      <c r="H21" s="2">
        <f t="shared" si="2"/>
        <v>-0.32641794897581355</v>
      </c>
    </row>
    <row r="22" spans="1:8" x14ac:dyDescent="0.3">
      <c r="A22" s="1" t="s">
        <v>27</v>
      </c>
      <c r="B22" s="1" t="s">
        <v>48</v>
      </c>
      <c r="C22">
        <v>829.69403773584895</v>
      </c>
      <c r="D22">
        <v>1232.8405828155132</v>
      </c>
      <c r="E22">
        <v>2062.5346205513624</v>
      </c>
      <c r="F22" s="2">
        <f t="shared" si="0"/>
        <v>0.40226914470606695</v>
      </c>
      <c r="G22" s="2">
        <f t="shared" si="1"/>
        <v>0.59773085529393288</v>
      </c>
      <c r="H22" s="2">
        <f t="shared" si="2"/>
        <v>-0.19546171058786593</v>
      </c>
    </row>
    <row r="23" spans="1:8" x14ac:dyDescent="0.3">
      <c r="A23" s="1" t="s">
        <v>27</v>
      </c>
      <c r="B23" s="1" t="s">
        <v>39</v>
      </c>
      <c r="C23">
        <v>465.50490566037735</v>
      </c>
      <c r="D23">
        <v>1047.7110563531176</v>
      </c>
      <c r="E23">
        <v>1513.2159620134948</v>
      </c>
      <c r="F23" s="2">
        <f t="shared" si="0"/>
        <v>0.30762621948619517</v>
      </c>
      <c r="G23" s="2">
        <f t="shared" si="1"/>
        <v>0.69237378051380483</v>
      </c>
      <c r="H23" s="2">
        <f t="shared" si="2"/>
        <v>-0.38474756102760971</v>
      </c>
    </row>
    <row r="24" spans="1:8" x14ac:dyDescent="0.3">
      <c r="A24" s="1" t="s">
        <v>27</v>
      </c>
      <c r="B24" s="1" t="s">
        <v>31</v>
      </c>
      <c r="C24">
        <v>514.79366037735849</v>
      </c>
      <c r="D24">
        <v>850.37518748660807</v>
      </c>
      <c r="E24">
        <v>1365.1688478639667</v>
      </c>
      <c r="F24" s="2">
        <f t="shared" si="0"/>
        <v>0.37709156723202308</v>
      </c>
      <c r="G24" s="2">
        <f t="shared" si="1"/>
        <v>0.62290843276797681</v>
      </c>
      <c r="H24" s="2">
        <f t="shared" si="2"/>
        <v>-0.24581686553595372</v>
      </c>
    </row>
    <row r="25" spans="1:8" x14ac:dyDescent="0.3">
      <c r="A25" s="1" t="s">
        <v>27</v>
      </c>
      <c r="B25" s="1" t="s">
        <v>37</v>
      </c>
      <c r="C25">
        <v>295.73252830188676</v>
      </c>
      <c r="D25">
        <v>1544.10231412042</v>
      </c>
      <c r="E25">
        <v>1839.8348424223068</v>
      </c>
      <c r="F25" s="2">
        <f t="shared" si="0"/>
        <v>0.16073862799148236</v>
      </c>
      <c r="G25" s="2">
        <f t="shared" si="1"/>
        <v>0.83926137200851758</v>
      </c>
      <c r="H25" s="2">
        <f t="shared" si="2"/>
        <v>-0.67852274401703527</v>
      </c>
    </row>
    <row r="26" spans="1:8" x14ac:dyDescent="0.3">
      <c r="A26" s="1" t="s">
        <v>27</v>
      </c>
      <c r="B26" s="1" t="s">
        <v>38</v>
      </c>
      <c r="C26">
        <v>1308.8902641509433</v>
      </c>
      <c r="D26">
        <v>1027.367152346261</v>
      </c>
      <c r="E26">
        <v>2336.2574164972043</v>
      </c>
      <c r="F26" s="2">
        <f t="shared" si="0"/>
        <v>0.56025087599866785</v>
      </c>
      <c r="G26" s="2">
        <f t="shared" si="1"/>
        <v>0.43974912400133215</v>
      </c>
      <c r="H26" s="2">
        <f t="shared" si="2"/>
        <v>0.12050175199733566</v>
      </c>
    </row>
    <row r="27" spans="1:8" x14ac:dyDescent="0.3">
      <c r="A27" s="1" t="s">
        <v>27</v>
      </c>
      <c r="B27" s="1" t="s">
        <v>34</v>
      </c>
      <c r="C27">
        <v>205.36981132075471</v>
      </c>
      <c r="D27">
        <v>467.90979215770301</v>
      </c>
      <c r="E27">
        <v>673.27960347845772</v>
      </c>
      <c r="F27" s="2">
        <f t="shared" si="0"/>
        <v>0.30502901062162613</v>
      </c>
      <c r="G27" s="2">
        <f t="shared" si="1"/>
        <v>0.69497098937837387</v>
      </c>
      <c r="H27" s="2">
        <f t="shared" si="2"/>
        <v>-0.38994197875674774</v>
      </c>
    </row>
    <row r="28" spans="1:8" x14ac:dyDescent="0.3">
      <c r="A28" s="1" t="s">
        <v>27</v>
      </c>
      <c r="B28" s="1" t="s">
        <v>28</v>
      </c>
      <c r="C28">
        <v>1286.9841509433961</v>
      </c>
      <c r="D28">
        <v>1320.3193700449967</v>
      </c>
      <c r="E28">
        <v>2607.3035209883928</v>
      </c>
      <c r="F28" s="2">
        <f t="shared" si="0"/>
        <v>0.49360733822639802</v>
      </c>
      <c r="G28" s="2">
        <f t="shared" si="1"/>
        <v>0.50639266177360198</v>
      </c>
      <c r="H28" s="2">
        <f t="shared" si="2"/>
        <v>-1.2785323547203929E-2</v>
      </c>
    </row>
    <row r="29" spans="1:8" x14ac:dyDescent="0.3">
      <c r="A29" s="1" t="s">
        <v>27</v>
      </c>
      <c r="B29" s="1" t="s">
        <v>44</v>
      </c>
      <c r="C29">
        <v>427.16920754716978</v>
      </c>
      <c r="D29">
        <v>494.35686736661665</v>
      </c>
      <c r="E29">
        <v>921.52607491378649</v>
      </c>
      <c r="F29" s="2">
        <f t="shared" si="0"/>
        <v>0.46354543748220434</v>
      </c>
      <c r="G29" s="2">
        <f t="shared" si="1"/>
        <v>0.53645456251779555</v>
      </c>
      <c r="H29" s="2">
        <f t="shared" si="2"/>
        <v>-7.2909125035591243E-2</v>
      </c>
    </row>
    <row r="30" spans="1:8" x14ac:dyDescent="0.3">
      <c r="A30" s="1" t="s">
        <v>27</v>
      </c>
      <c r="B30" s="1" t="s">
        <v>33</v>
      </c>
      <c r="C30">
        <v>725.64</v>
      </c>
      <c r="D30">
        <v>305.15856010284978</v>
      </c>
      <c r="E30">
        <v>1030.7985601028497</v>
      </c>
      <c r="F30" s="2">
        <f t="shared" si="0"/>
        <v>0.70395907414499881</v>
      </c>
      <c r="G30" s="2">
        <f t="shared" si="1"/>
        <v>0.29604092585500125</v>
      </c>
      <c r="H30" s="2">
        <f t="shared" si="2"/>
        <v>0.40791814828999756</v>
      </c>
    </row>
    <row r="31" spans="1:8" x14ac:dyDescent="0.3">
      <c r="A31" s="1" t="s">
        <v>27</v>
      </c>
      <c r="B31" s="1" t="s">
        <v>40</v>
      </c>
      <c r="C31">
        <v>391.57177358490566</v>
      </c>
      <c r="D31">
        <v>1297.9410756374546</v>
      </c>
      <c r="E31">
        <v>1689.5128492223603</v>
      </c>
      <c r="F31" s="2">
        <f t="shared" si="0"/>
        <v>0.23176608201892998</v>
      </c>
      <c r="G31" s="2">
        <f t="shared" si="1"/>
        <v>0.76823391798106999</v>
      </c>
      <c r="H31" s="2">
        <f t="shared" si="2"/>
        <v>-0.53646783596213998</v>
      </c>
    </row>
    <row r="32" spans="1:8" x14ac:dyDescent="0.3">
      <c r="A32" s="1" t="s">
        <v>27</v>
      </c>
      <c r="B32" s="1" t="s">
        <v>29</v>
      </c>
      <c r="C32">
        <v>492.88754716981128</v>
      </c>
      <c r="D32">
        <v>374.3278337261624</v>
      </c>
      <c r="E32">
        <v>867.21538089597368</v>
      </c>
      <c r="F32" s="2">
        <f t="shared" si="0"/>
        <v>0.56835655596949719</v>
      </c>
      <c r="G32" s="2">
        <f t="shared" si="1"/>
        <v>0.43164344403050281</v>
      </c>
      <c r="H32" s="2">
        <f t="shared" si="2"/>
        <v>0.13671311193899438</v>
      </c>
    </row>
    <row r="33" spans="1:8" x14ac:dyDescent="0.3">
      <c r="A33" s="1" t="s">
        <v>27</v>
      </c>
      <c r="B33" s="1" t="s">
        <v>30</v>
      </c>
      <c r="C33">
        <v>627.0624905660377</v>
      </c>
      <c r="D33">
        <v>172.92318405828155</v>
      </c>
      <c r="E33">
        <v>799.98567462431924</v>
      </c>
      <c r="F33" s="2">
        <f t="shared" si="0"/>
        <v>0.7838421492491251</v>
      </c>
      <c r="G33" s="2">
        <f t="shared" si="1"/>
        <v>0.21615785075087487</v>
      </c>
      <c r="H33" s="2">
        <f t="shared" si="2"/>
        <v>0.56768429849825019</v>
      </c>
    </row>
    <row r="34" spans="1:8" x14ac:dyDescent="0.3">
      <c r="A34" s="1" t="s">
        <v>27</v>
      </c>
      <c r="B34" s="1" t="s">
        <v>46</v>
      </c>
      <c r="C34">
        <v>331.32996226415094</v>
      </c>
      <c r="D34">
        <v>551.31979858581531</v>
      </c>
      <c r="E34">
        <v>882.64976084996624</v>
      </c>
      <c r="F34" s="2">
        <f t="shared" si="0"/>
        <v>0.37538101403334628</v>
      </c>
      <c r="G34" s="2">
        <f t="shared" si="1"/>
        <v>0.62461898596665366</v>
      </c>
      <c r="H34" s="2">
        <f t="shared" si="2"/>
        <v>-0.24923797193330741</v>
      </c>
    </row>
    <row r="35" spans="1:8" x14ac:dyDescent="0.3">
      <c r="A35" s="1" t="s">
        <v>27</v>
      </c>
      <c r="B35" s="1" t="s">
        <v>42</v>
      </c>
      <c r="C35">
        <v>594.20332075471697</v>
      </c>
      <c r="D35">
        <v>1104.6739875723163</v>
      </c>
      <c r="E35">
        <v>1698.8773083270332</v>
      </c>
      <c r="F35" s="2">
        <f t="shared" si="0"/>
        <v>0.34976235060780098</v>
      </c>
      <c r="G35" s="2">
        <f t="shared" si="1"/>
        <v>0.65023764939219908</v>
      </c>
      <c r="H35" s="2">
        <f t="shared" si="2"/>
        <v>-0.3004752987843981</v>
      </c>
    </row>
    <row r="36" spans="1:8" x14ac:dyDescent="0.3">
      <c r="A36" s="1" t="s">
        <v>27</v>
      </c>
      <c r="B36" s="1" t="s">
        <v>36</v>
      </c>
      <c r="C36">
        <v>769.45222641509429</v>
      </c>
      <c r="D36">
        <v>504.52881937004497</v>
      </c>
      <c r="E36">
        <v>1273.9810457851393</v>
      </c>
      <c r="F36" s="2">
        <f t="shared" si="0"/>
        <v>0.60397462659335732</v>
      </c>
      <c r="G36" s="2">
        <f t="shared" si="1"/>
        <v>0.39602537340664273</v>
      </c>
      <c r="H36" s="2">
        <f t="shared" si="2"/>
        <v>0.20794925318671456</v>
      </c>
    </row>
    <row r="37" spans="1:8" x14ac:dyDescent="0.3">
      <c r="A37" s="1" t="s">
        <v>27</v>
      </c>
      <c r="B37" s="1" t="s">
        <v>41</v>
      </c>
      <c r="C37">
        <v>1478.6626415094338</v>
      </c>
      <c r="D37">
        <v>732.38054424683946</v>
      </c>
      <c r="E37">
        <v>2211.0431857562735</v>
      </c>
      <c r="F37" s="2">
        <f t="shared" si="0"/>
        <v>0.66876244255883521</v>
      </c>
      <c r="G37" s="2">
        <f t="shared" si="1"/>
        <v>0.33123755744116473</v>
      </c>
      <c r="H37" s="2">
        <f t="shared" si="2"/>
        <v>0.33752488511767048</v>
      </c>
    </row>
    <row r="38" spans="1:8" x14ac:dyDescent="0.3">
      <c r="A38" s="1" t="s">
        <v>27</v>
      </c>
      <c r="B38" s="1" t="s">
        <v>47</v>
      </c>
      <c r="C38">
        <v>1062.4464905660377</v>
      </c>
      <c r="D38">
        <v>471.97857295907437</v>
      </c>
      <c r="E38">
        <v>1534.4250635251121</v>
      </c>
      <c r="F38" s="2">
        <f t="shared" si="0"/>
        <v>0.69240689286267643</v>
      </c>
      <c r="G38" s="2">
        <f t="shared" si="1"/>
        <v>0.30759310713732357</v>
      </c>
      <c r="H38" s="2">
        <f t="shared" si="2"/>
        <v>0.38481378572535274</v>
      </c>
    </row>
    <row r="39" spans="1:8" x14ac:dyDescent="0.3">
      <c r="A39" s="1" t="s">
        <v>27</v>
      </c>
      <c r="B39" s="1" t="s">
        <v>35</v>
      </c>
      <c r="C39">
        <v>1339.0111698113208</v>
      </c>
      <c r="D39">
        <v>1572.5837797300192</v>
      </c>
      <c r="E39">
        <v>2911.5949495413397</v>
      </c>
      <c r="F39" s="2">
        <f t="shared" si="0"/>
        <v>0.45988923357016187</v>
      </c>
      <c r="G39" s="2">
        <f t="shared" si="1"/>
        <v>0.54011076642983824</v>
      </c>
      <c r="H39" s="2">
        <f t="shared" si="2"/>
        <v>-8.0221532859676384E-2</v>
      </c>
    </row>
    <row r="40" spans="1:8" x14ac:dyDescent="0.3">
      <c r="A40" s="1" t="s">
        <v>27</v>
      </c>
      <c r="B40" s="1" t="s">
        <v>11</v>
      </c>
      <c r="C40">
        <v>706.47215094339617</v>
      </c>
      <c r="D40">
        <v>624.55785301049923</v>
      </c>
      <c r="E40">
        <v>1331.0300039538954</v>
      </c>
      <c r="F40" s="2">
        <f t="shared" si="0"/>
        <v>0.53077101856816378</v>
      </c>
      <c r="G40" s="2">
        <f t="shared" si="1"/>
        <v>0.46922898143183617</v>
      </c>
      <c r="H40" s="2">
        <f t="shared" si="2"/>
        <v>6.1542037136327631E-2</v>
      </c>
    </row>
    <row r="41" spans="1:8" x14ac:dyDescent="0.3">
      <c r="A41" s="1" t="s">
        <v>27</v>
      </c>
      <c r="B41" s="1" t="s">
        <v>45</v>
      </c>
      <c r="C41">
        <v>922.79501886792445</v>
      </c>
      <c r="D41">
        <v>368.22466252410544</v>
      </c>
      <c r="E41">
        <v>1291.01968139203</v>
      </c>
      <c r="F41" s="2">
        <f t="shared" si="0"/>
        <v>0.71477997753909472</v>
      </c>
      <c r="G41" s="2">
        <f t="shared" si="1"/>
        <v>0.28522002246090516</v>
      </c>
      <c r="H41" s="2">
        <f t="shared" si="2"/>
        <v>0.42955995507818956</v>
      </c>
    </row>
    <row r="42" spans="1:8" x14ac:dyDescent="0.3">
      <c r="A42" s="1" t="s">
        <v>27</v>
      </c>
      <c r="B42" s="1" t="s">
        <v>12</v>
      </c>
      <c r="C42">
        <v>821.47924528301883</v>
      </c>
      <c r="D42">
        <v>61.031712020569955</v>
      </c>
      <c r="E42">
        <v>882.51095730358884</v>
      </c>
      <c r="F42" s="2">
        <f t="shared" si="0"/>
        <v>0.93084311133422593</v>
      </c>
      <c r="G42" s="2">
        <f t="shared" si="1"/>
        <v>6.9156888665774033E-2</v>
      </c>
      <c r="H42" s="2">
        <f t="shared" si="2"/>
        <v>0.86168622266845185</v>
      </c>
    </row>
    <row r="43" spans="1:8" x14ac:dyDescent="0.3">
      <c r="A43" s="1" t="s">
        <v>27</v>
      </c>
      <c r="B43" s="1" t="s">
        <v>32</v>
      </c>
      <c r="C43">
        <v>1150.0709433962263</v>
      </c>
      <c r="D43">
        <v>217.67977287336618</v>
      </c>
      <c r="E43">
        <v>1367.7507162695924</v>
      </c>
      <c r="F43" s="2">
        <f t="shared" si="0"/>
        <v>0.84084835761075916</v>
      </c>
      <c r="G43" s="2">
        <f t="shared" si="1"/>
        <v>0.15915164238924084</v>
      </c>
      <c r="H43" s="2">
        <f t="shared" si="2"/>
        <v>0.68169671522151842</v>
      </c>
    </row>
    <row r="44" spans="1:8" x14ac:dyDescent="0.3">
      <c r="A44" s="1" t="s">
        <v>27</v>
      </c>
      <c r="B44" s="1" t="s">
        <v>43</v>
      </c>
      <c r="C44">
        <v>602.41811320754709</v>
      </c>
      <c r="D44">
        <v>1086.3644739661452</v>
      </c>
      <c r="E44">
        <v>1688.7825871736923</v>
      </c>
      <c r="F44" s="2">
        <f t="shared" si="0"/>
        <v>0.35671738788812374</v>
      </c>
      <c r="G44" s="2">
        <f t="shared" si="1"/>
        <v>0.64328261211187632</v>
      </c>
      <c r="H44" s="2">
        <f t="shared" si="2"/>
        <v>-0.28656522422375258</v>
      </c>
    </row>
    <row r="45" spans="1:8" x14ac:dyDescent="0.3">
      <c r="A45" s="1" t="s">
        <v>52</v>
      </c>
      <c r="B45" s="1" t="s">
        <v>52</v>
      </c>
      <c r="C45">
        <f>SUM(C2:C44)</f>
        <v>33263.820950500747</v>
      </c>
      <c r="D45">
        <f t="shared" ref="D45:E45" si="3">SUM(D2:D44)</f>
        <v>39060.550930289523</v>
      </c>
      <c r="E45">
        <f t="shared" si="3"/>
        <v>72324.371880790277</v>
      </c>
      <c r="F45" s="2">
        <f t="shared" si="0"/>
        <v>0.45992547305254633</v>
      </c>
      <c r="G45" s="2">
        <f t="shared" si="1"/>
        <v>0.54007452694745361</v>
      </c>
      <c r="H45" s="2">
        <f t="shared" si="2"/>
        <v>-8.0149053894907271E-2</v>
      </c>
    </row>
  </sheetData>
  <sortState xmlns:xlrd2="http://schemas.microsoft.com/office/spreadsheetml/2017/richdata2" ref="B21:B44">
    <sortCondition ref="B21:B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2DBD-FF8A-46B4-A10F-E4FDA2467DB7}">
  <dimension ref="A1:H4"/>
  <sheetViews>
    <sheetView workbookViewId="0">
      <selection activeCell="E2" sqref="E2:H4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52</v>
      </c>
      <c r="E1" s="2" t="s">
        <v>50</v>
      </c>
      <c r="F1" s="2" t="s">
        <v>51</v>
      </c>
      <c r="G1" s="2" t="s">
        <v>49</v>
      </c>
      <c r="H1" s="2" t="s">
        <v>53</v>
      </c>
    </row>
    <row r="2" spans="1:8" x14ac:dyDescent="0.3">
      <c r="A2" t="s">
        <v>14</v>
      </c>
      <c r="B2">
        <v>15122.820950500743</v>
      </c>
      <c r="C2">
        <v>20071.550930289526</v>
      </c>
      <c r="D2">
        <v>35194.37188079027</v>
      </c>
      <c r="E2" s="2">
        <f t="shared" ref="E2" si="0">B2/D2</f>
        <v>0.42969429889882638</v>
      </c>
      <c r="F2" s="2">
        <f t="shared" ref="F2" si="1">C2/D2</f>
        <v>0.57030570110117362</v>
      </c>
      <c r="G2" s="2">
        <f t="shared" ref="G2" si="2">(B2-C2)/D2</f>
        <v>-0.1406114022023473</v>
      </c>
      <c r="H2" s="2">
        <f>D2/D4</f>
        <v>0.48661842426782392</v>
      </c>
    </row>
    <row r="3" spans="1:8" x14ac:dyDescent="0.3">
      <c r="A3" t="s">
        <v>27</v>
      </c>
      <c r="B3">
        <v>18141</v>
      </c>
      <c r="C3">
        <v>18989</v>
      </c>
      <c r="D3">
        <v>37129.999999999993</v>
      </c>
      <c r="E3" s="2">
        <f t="shared" ref="E3:E4" si="3">B3/D3</f>
        <v>0.48858066253703214</v>
      </c>
      <c r="F3" s="2">
        <f t="shared" ref="F3:F4" si="4">C3/D3</f>
        <v>0.51141933746296808</v>
      </c>
      <c r="G3" s="2">
        <f t="shared" ref="G3:G4" si="5">(B3-C3)/D3</f>
        <v>-2.2838674925935904E-2</v>
      </c>
      <c r="H3" s="2">
        <f>D3/D4</f>
        <v>0.51338157573217613</v>
      </c>
    </row>
    <row r="4" spans="1:8" x14ac:dyDescent="0.3">
      <c r="A4" t="s">
        <v>52</v>
      </c>
      <c r="B4">
        <f>B2+B3</f>
        <v>33263.82095050074</v>
      </c>
      <c r="C4">
        <f t="shared" ref="C4:D4" si="6">C2+C3</f>
        <v>39060.550930289523</v>
      </c>
      <c r="D4">
        <f t="shared" si="6"/>
        <v>72324.371880790262</v>
      </c>
      <c r="E4" s="2">
        <f t="shared" si="3"/>
        <v>0.45992547305254633</v>
      </c>
      <c r="F4" s="2">
        <f t="shared" si="4"/>
        <v>0.54007452694745373</v>
      </c>
      <c r="G4" s="2">
        <f t="shared" si="5"/>
        <v>-8.0149053894907382E-2</v>
      </c>
      <c r="H4" s="2">
        <f>D4/D4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EBEA-1A31-4265-B442-6E3FEC5E772C}">
  <dimension ref="A1:H45"/>
  <sheetViews>
    <sheetView tabSelected="1" topLeftCell="A16" workbookViewId="0">
      <selection activeCell="K27" sqref="K27"/>
    </sheetView>
  </sheetViews>
  <sheetFormatPr defaultRowHeight="14.4" x14ac:dyDescent="0.3"/>
  <cols>
    <col min="6" max="8" width="8.88671875" style="2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52</v>
      </c>
      <c r="F1" s="2" t="s">
        <v>50</v>
      </c>
      <c r="G1" s="2" t="s">
        <v>51</v>
      </c>
      <c r="H1" s="2" t="s">
        <v>49</v>
      </c>
    </row>
    <row r="2" spans="1:8" x14ac:dyDescent="0.3">
      <c r="A2" s="1" t="s">
        <v>14</v>
      </c>
      <c r="B2" s="1" t="s">
        <v>20</v>
      </c>
      <c r="C2">
        <v>1239</v>
      </c>
      <c r="D2">
        <v>2173</v>
      </c>
      <c r="E2">
        <v>3564</v>
      </c>
      <c r="F2" s="2">
        <f>C2/E2</f>
        <v>0.34764309764309764</v>
      </c>
      <c r="G2" s="2">
        <f>D2/E2</f>
        <v>0.60970819304152635</v>
      </c>
      <c r="H2" s="2">
        <f>(C2-D2)/E2</f>
        <v>-0.2620650953984287</v>
      </c>
    </row>
    <row r="3" spans="1:8" x14ac:dyDescent="0.3">
      <c r="A3" s="1" t="s">
        <v>14</v>
      </c>
      <c r="B3" s="1" t="s">
        <v>17</v>
      </c>
      <c r="C3">
        <v>773</v>
      </c>
      <c r="D3">
        <v>884.5</v>
      </c>
      <c r="E3">
        <v>1733</v>
      </c>
      <c r="F3" s="2">
        <f t="shared" ref="F3:F45" si="0">C3/E3</f>
        <v>0.44604731679169068</v>
      </c>
      <c r="G3" s="2">
        <f t="shared" ref="G3:G45" si="1">D3/E3</f>
        <v>0.51038661281015585</v>
      </c>
      <c r="H3" s="2">
        <f t="shared" ref="H3:H45" si="2">(C3-D3)/E3</f>
        <v>-6.4339296018465095E-2</v>
      </c>
    </row>
    <row r="4" spans="1:8" x14ac:dyDescent="0.3">
      <c r="A4" s="1" t="s">
        <v>14</v>
      </c>
      <c r="B4" s="1" t="s">
        <v>22</v>
      </c>
      <c r="C4">
        <v>773</v>
      </c>
      <c r="D4">
        <v>884.5</v>
      </c>
      <c r="E4">
        <v>1733</v>
      </c>
      <c r="F4" s="2">
        <f t="shared" si="0"/>
        <v>0.44604731679169068</v>
      </c>
      <c r="G4" s="2">
        <f t="shared" si="1"/>
        <v>0.51038661281015585</v>
      </c>
      <c r="H4" s="2">
        <f t="shared" si="2"/>
        <v>-6.4339296018465095E-2</v>
      </c>
    </row>
    <row r="5" spans="1:8" x14ac:dyDescent="0.3">
      <c r="A5" s="1" t="s">
        <v>14</v>
      </c>
      <c r="B5" s="1" t="s">
        <v>15</v>
      </c>
      <c r="C5">
        <v>834</v>
      </c>
      <c r="D5">
        <v>1259</v>
      </c>
      <c r="E5">
        <v>2183</v>
      </c>
      <c r="F5" s="2">
        <f t="shared" si="0"/>
        <v>0.38204306000916172</v>
      </c>
      <c r="G5" s="2">
        <f t="shared" si="1"/>
        <v>0.57672927164452592</v>
      </c>
      <c r="H5" s="2">
        <f t="shared" si="2"/>
        <v>-0.19468621163536418</v>
      </c>
    </row>
    <row r="6" spans="1:8" x14ac:dyDescent="0.3">
      <c r="A6" s="1" t="s">
        <v>14</v>
      </c>
      <c r="B6" s="1" t="s">
        <v>25</v>
      </c>
      <c r="C6">
        <v>1397</v>
      </c>
      <c r="D6">
        <v>1796</v>
      </c>
      <c r="E6">
        <v>3330</v>
      </c>
      <c r="F6" s="2">
        <f t="shared" si="0"/>
        <v>0.41951951951951955</v>
      </c>
      <c r="G6" s="2">
        <f t="shared" si="1"/>
        <v>0.53933933933933931</v>
      </c>
      <c r="H6" s="2">
        <f t="shared" si="2"/>
        <v>-0.11981981981981982</v>
      </c>
    </row>
    <row r="7" spans="1:8" x14ac:dyDescent="0.3">
      <c r="A7" s="1" t="s">
        <v>14</v>
      </c>
      <c r="B7" s="1" t="s">
        <v>23</v>
      </c>
      <c r="C7">
        <v>722</v>
      </c>
      <c r="D7">
        <v>1306</v>
      </c>
      <c r="E7">
        <v>2094</v>
      </c>
      <c r="F7" s="2">
        <f t="shared" si="0"/>
        <v>0.34479465138490928</v>
      </c>
      <c r="G7" s="2">
        <f t="shared" si="1"/>
        <v>0.62368672397325697</v>
      </c>
      <c r="H7" s="2">
        <f t="shared" si="2"/>
        <v>-0.27889207258834764</v>
      </c>
    </row>
    <row r="8" spans="1:8" x14ac:dyDescent="0.3">
      <c r="A8" s="1" t="s">
        <v>14</v>
      </c>
      <c r="B8" s="1" t="s">
        <v>10</v>
      </c>
      <c r="C8">
        <v>314</v>
      </c>
      <c r="D8">
        <v>1482</v>
      </c>
      <c r="E8">
        <v>1835</v>
      </c>
      <c r="F8" s="2">
        <f t="shared" si="0"/>
        <v>0.17111716621253406</v>
      </c>
      <c r="G8" s="2">
        <f t="shared" si="1"/>
        <v>0.80762942779291558</v>
      </c>
      <c r="H8" s="2">
        <f t="shared" si="2"/>
        <v>-0.63651226158038143</v>
      </c>
    </row>
    <row r="9" spans="1:8" x14ac:dyDescent="0.3">
      <c r="A9" s="1" t="s">
        <v>14</v>
      </c>
      <c r="B9" s="1" t="s">
        <v>5</v>
      </c>
      <c r="C9">
        <v>532</v>
      </c>
      <c r="D9">
        <v>1566</v>
      </c>
      <c r="E9">
        <v>2148</v>
      </c>
      <c r="F9" s="2">
        <f t="shared" si="0"/>
        <v>0.24767225325884543</v>
      </c>
      <c r="G9" s="2">
        <f t="shared" si="1"/>
        <v>0.72905027932960897</v>
      </c>
      <c r="H9" s="2">
        <f t="shared" si="2"/>
        <v>-0.48137802607076352</v>
      </c>
    </row>
    <row r="10" spans="1:8" x14ac:dyDescent="0.3">
      <c r="A10" s="1" t="s">
        <v>14</v>
      </c>
      <c r="B10" s="1" t="s">
        <v>9</v>
      </c>
      <c r="C10">
        <v>853</v>
      </c>
      <c r="D10">
        <v>550</v>
      </c>
      <c r="E10">
        <v>1446</v>
      </c>
      <c r="F10" s="2">
        <f t="shared" si="0"/>
        <v>0.58990318118948826</v>
      </c>
      <c r="G10" s="2">
        <f t="shared" si="1"/>
        <v>0.38035961272475793</v>
      </c>
      <c r="H10" s="2">
        <f t="shared" si="2"/>
        <v>0.2095435684647303</v>
      </c>
    </row>
    <row r="11" spans="1:8" x14ac:dyDescent="0.3">
      <c r="A11" s="1" t="s">
        <v>14</v>
      </c>
      <c r="B11" s="1" t="s">
        <v>6</v>
      </c>
      <c r="C11">
        <v>824</v>
      </c>
      <c r="D11">
        <v>779</v>
      </c>
      <c r="E11">
        <v>1650</v>
      </c>
      <c r="F11" s="2">
        <f t="shared" si="0"/>
        <v>0.49939393939393939</v>
      </c>
      <c r="G11" s="2">
        <f t="shared" si="1"/>
        <v>0.47212121212121211</v>
      </c>
      <c r="H11" s="2">
        <f t="shared" si="2"/>
        <v>2.7272727272727271E-2</v>
      </c>
    </row>
    <row r="12" spans="1:8" x14ac:dyDescent="0.3">
      <c r="A12" s="1" t="s">
        <v>14</v>
      </c>
      <c r="B12" s="1" t="s">
        <v>26</v>
      </c>
      <c r="C12">
        <v>973</v>
      </c>
      <c r="D12">
        <v>536</v>
      </c>
      <c r="E12">
        <v>1541</v>
      </c>
      <c r="F12" s="2">
        <f t="shared" si="0"/>
        <v>0.63140817650876058</v>
      </c>
      <c r="G12" s="2">
        <f t="shared" si="1"/>
        <v>0.34782608695652173</v>
      </c>
      <c r="H12" s="2">
        <f t="shared" si="2"/>
        <v>0.28358208955223879</v>
      </c>
    </row>
    <row r="13" spans="1:8" x14ac:dyDescent="0.3">
      <c r="A13" s="1" t="s">
        <v>14</v>
      </c>
      <c r="B13" s="1" t="s">
        <v>18</v>
      </c>
      <c r="C13">
        <v>695.5</v>
      </c>
      <c r="D13">
        <v>875.5</v>
      </c>
      <c r="E13">
        <v>1622.5</v>
      </c>
      <c r="F13" s="2">
        <f t="shared" si="0"/>
        <v>0.42865947611710326</v>
      </c>
      <c r="G13" s="2">
        <f t="shared" si="1"/>
        <v>0.5395993836671803</v>
      </c>
      <c r="H13" s="2">
        <f t="shared" si="2"/>
        <v>-0.11093990755007704</v>
      </c>
    </row>
    <row r="14" spans="1:8" x14ac:dyDescent="0.3">
      <c r="A14" s="1" t="s">
        <v>14</v>
      </c>
      <c r="B14" s="1" t="s">
        <v>19</v>
      </c>
      <c r="C14">
        <v>695.5</v>
      </c>
      <c r="D14">
        <v>875.5</v>
      </c>
      <c r="E14">
        <v>1622.5</v>
      </c>
      <c r="F14" s="2">
        <f t="shared" si="0"/>
        <v>0.42865947611710326</v>
      </c>
      <c r="G14" s="2">
        <f t="shared" si="1"/>
        <v>0.5395993836671803</v>
      </c>
      <c r="H14" s="2">
        <f t="shared" si="2"/>
        <v>-0.11093990755007704</v>
      </c>
    </row>
    <row r="15" spans="1:8" x14ac:dyDescent="0.3">
      <c r="A15" s="1" t="s">
        <v>14</v>
      </c>
      <c r="B15" s="1" t="s">
        <v>16</v>
      </c>
      <c r="C15">
        <v>874</v>
      </c>
      <c r="D15">
        <v>1625</v>
      </c>
      <c r="E15">
        <v>2608</v>
      </c>
      <c r="F15" s="2">
        <f t="shared" si="0"/>
        <v>0.33512269938650308</v>
      </c>
      <c r="G15" s="2">
        <f t="shared" si="1"/>
        <v>0.62308282208588961</v>
      </c>
      <c r="H15" s="2">
        <f t="shared" si="2"/>
        <v>-0.28796012269938648</v>
      </c>
    </row>
    <row r="16" spans="1:8" x14ac:dyDescent="0.3">
      <c r="A16" s="1" t="s">
        <v>14</v>
      </c>
      <c r="B16" s="1" t="s">
        <v>21</v>
      </c>
      <c r="C16">
        <v>1164</v>
      </c>
      <c r="D16">
        <v>2600</v>
      </c>
      <c r="E16">
        <v>4000</v>
      </c>
      <c r="F16" s="2">
        <f t="shared" si="0"/>
        <v>0.29099999999999998</v>
      </c>
      <c r="G16" s="2">
        <f t="shared" si="1"/>
        <v>0.65</v>
      </c>
      <c r="H16" s="2">
        <f t="shared" si="2"/>
        <v>-0.35899999999999999</v>
      </c>
    </row>
    <row r="17" spans="1:8" x14ac:dyDescent="0.3">
      <c r="A17" s="1" t="s">
        <v>14</v>
      </c>
      <c r="B17" s="1" t="s">
        <v>24</v>
      </c>
      <c r="C17">
        <v>2021</v>
      </c>
      <c r="D17">
        <v>3715</v>
      </c>
      <c r="E17">
        <v>5992</v>
      </c>
      <c r="F17" s="2">
        <f t="shared" si="0"/>
        <v>0.33728304405874499</v>
      </c>
      <c r="G17" s="2">
        <f t="shared" si="1"/>
        <v>0.61999332443257682</v>
      </c>
      <c r="H17" s="2">
        <f t="shared" si="2"/>
        <v>-0.28271028037383178</v>
      </c>
    </row>
    <row r="18" spans="1:8" x14ac:dyDescent="0.3">
      <c r="A18" s="1" t="s">
        <v>14</v>
      </c>
      <c r="B18" s="1" t="s">
        <v>4</v>
      </c>
      <c r="C18">
        <v>938</v>
      </c>
      <c r="D18">
        <v>1433</v>
      </c>
      <c r="E18">
        <v>2460</v>
      </c>
      <c r="F18" s="2">
        <f t="shared" si="0"/>
        <v>0.38130081300813007</v>
      </c>
      <c r="G18" s="2">
        <f t="shared" si="1"/>
        <v>0.58252032520325203</v>
      </c>
      <c r="H18" s="2">
        <f t="shared" si="2"/>
        <v>-0.20121951219512196</v>
      </c>
    </row>
    <row r="19" spans="1:8" x14ac:dyDescent="0.3">
      <c r="A19" s="1" t="s">
        <v>14</v>
      </c>
      <c r="B19" s="1" t="s">
        <v>8</v>
      </c>
      <c r="C19">
        <v>572</v>
      </c>
      <c r="D19">
        <v>1357</v>
      </c>
      <c r="E19">
        <v>2015</v>
      </c>
      <c r="F19" s="2">
        <f t="shared" si="0"/>
        <v>0.28387096774193549</v>
      </c>
      <c r="G19" s="2">
        <f t="shared" si="1"/>
        <v>0.6734491315136476</v>
      </c>
      <c r="H19" s="2">
        <f t="shared" si="2"/>
        <v>-0.38957816377171217</v>
      </c>
    </row>
    <row r="20" spans="1:8" x14ac:dyDescent="0.3">
      <c r="A20" s="1" t="s">
        <v>14</v>
      </c>
      <c r="B20" s="1" t="s">
        <v>7</v>
      </c>
      <c r="C20">
        <v>1949</v>
      </c>
      <c r="D20">
        <v>1972</v>
      </c>
      <c r="E20">
        <v>4099</v>
      </c>
      <c r="F20" s="2">
        <f t="shared" si="0"/>
        <v>0.47548182483532569</v>
      </c>
      <c r="G20" s="2">
        <f t="shared" si="1"/>
        <v>0.48109294949987802</v>
      </c>
      <c r="H20" s="2">
        <f t="shared" si="2"/>
        <v>-5.6111246645523302E-3</v>
      </c>
    </row>
    <row r="21" spans="1:8" x14ac:dyDescent="0.3">
      <c r="A21" s="1" t="s">
        <v>27</v>
      </c>
      <c r="B21" s="1" t="s">
        <v>13</v>
      </c>
      <c r="C21">
        <v>660</v>
      </c>
      <c r="D21">
        <v>1327</v>
      </c>
      <c r="E21">
        <v>2041</v>
      </c>
      <c r="F21" s="2">
        <f t="shared" si="0"/>
        <v>0.32337089661930424</v>
      </c>
      <c r="G21" s="2">
        <f t="shared" si="1"/>
        <v>0.65017148456638907</v>
      </c>
      <c r="H21" s="2">
        <f t="shared" si="2"/>
        <v>-0.32680058794708478</v>
      </c>
    </row>
    <row r="22" spans="1:8" x14ac:dyDescent="0.3">
      <c r="A22" s="1" t="s">
        <v>27</v>
      </c>
      <c r="B22" s="1" t="s">
        <v>48</v>
      </c>
      <c r="C22">
        <v>548</v>
      </c>
      <c r="D22">
        <v>907</v>
      </c>
      <c r="E22">
        <v>1489</v>
      </c>
      <c r="F22" s="2">
        <f t="shared" si="0"/>
        <v>0.36803223640026866</v>
      </c>
      <c r="G22" s="2">
        <f t="shared" si="1"/>
        <v>0.60913364674278037</v>
      </c>
      <c r="H22" s="2">
        <f t="shared" si="2"/>
        <v>-0.24110141034251176</v>
      </c>
    </row>
    <row r="23" spans="1:8" x14ac:dyDescent="0.3">
      <c r="A23" s="1" t="s">
        <v>27</v>
      </c>
      <c r="B23" s="1" t="s">
        <v>39</v>
      </c>
      <c r="C23">
        <v>391</v>
      </c>
      <c r="D23">
        <v>865</v>
      </c>
      <c r="E23">
        <v>1296</v>
      </c>
      <c r="F23" s="2">
        <f t="shared" si="0"/>
        <v>0.30169753086419754</v>
      </c>
      <c r="G23" s="2">
        <f t="shared" si="1"/>
        <v>0.66743827160493829</v>
      </c>
      <c r="H23" s="2">
        <f t="shared" si="2"/>
        <v>-0.36574074074074076</v>
      </c>
    </row>
    <row r="24" spans="1:8" x14ac:dyDescent="0.3">
      <c r="A24" s="1" t="s">
        <v>27</v>
      </c>
      <c r="B24" s="1" t="s">
        <v>31</v>
      </c>
      <c r="C24">
        <v>446</v>
      </c>
      <c r="D24">
        <v>745</v>
      </c>
      <c r="E24">
        <v>1221</v>
      </c>
      <c r="F24" s="2">
        <f t="shared" si="0"/>
        <v>0.3652743652743653</v>
      </c>
      <c r="G24" s="2">
        <f t="shared" si="1"/>
        <v>0.61015561015561015</v>
      </c>
      <c r="H24" s="2">
        <f t="shared" si="2"/>
        <v>-0.24488124488124488</v>
      </c>
    </row>
    <row r="25" spans="1:8" x14ac:dyDescent="0.3">
      <c r="A25" s="1" t="s">
        <v>27</v>
      </c>
      <c r="B25" s="1" t="s">
        <v>37</v>
      </c>
      <c r="C25">
        <v>354</v>
      </c>
      <c r="D25">
        <v>1744</v>
      </c>
      <c r="E25">
        <v>2164</v>
      </c>
      <c r="F25" s="2">
        <f t="shared" si="0"/>
        <v>0.16358595194085027</v>
      </c>
      <c r="G25" s="2">
        <f t="shared" si="1"/>
        <v>0.80591497227356745</v>
      </c>
      <c r="H25" s="2">
        <f t="shared" si="2"/>
        <v>-0.64232902033271722</v>
      </c>
    </row>
    <row r="26" spans="1:8" x14ac:dyDescent="0.3">
      <c r="A26" s="1" t="s">
        <v>27</v>
      </c>
      <c r="B26" s="1" t="s">
        <v>38</v>
      </c>
      <c r="C26">
        <v>1248</v>
      </c>
      <c r="D26">
        <v>948</v>
      </c>
      <c r="E26">
        <v>2233</v>
      </c>
      <c r="F26" s="2">
        <f t="shared" si="0"/>
        <v>0.55888938647559339</v>
      </c>
      <c r="G26" s="2">
        <f t="shared" si="1"/>
        <v>0.42454097626511422</v>
      </c>
      <c r="H26" s="2">
        <f t="shared" si="2"/>
        <v>0.13434841021047916</v>
      </c>
    </row>
    <row r="27" spans="1:8" x14ac:dyDescent="0.3">
      <c r="A27" s="1" t="s">
        <v>27</v>
      </c>
      <c r="B27" s="1" t="s">
        <v>34</v>
      </c>
      <c r="C27">
        <v>195</v>
      </c>
      <c r="D27">
        <v>417</v>
      </c>
      <c r="E27">
        <v>636</v>
      </c>
      <c r="F27" s="2">
        <f t="shared" si="0"/>
        <v>0.30660377358490565</v>
      </c>
      <c r="G27" s="2">
        <f t="shared" si="1"/>
        <v>0.65566037735849059</v>
      </c>
      <c r="H27" s="2">
        <f t="shared" si="2"/>
        <v>-0.34905660377358488</v>
      </c>
    </row>
    <row r="28" spans="1:8" x14ac:dyDescent="0.3">
      <c r="A28" s="1" t="s">
        <v>27</v>
      </c>
      <c r="B28" s="1" t="s">
        <v>28</v>
      </c>
      <c r="C28">
        <v>2392</v>
      </c>
      <c r="D28">
        <v>2703</v>
      </c>
      <c r="E28">
        <v>5214</v>
      </c>
      <c r="F28" s="2">
        <f t="shared" si="0"/>
        <v>0.45876486382815496</v>
      </c>
      <c r="G28" s="2">
        <f t="shared" si="1"/>
        <v>0.5184119677790564</v>
      </c>
      <c r="H28" s="2">
        <f t="shared" si="2"/>
        <v>-5.964710395090142E-2</v>
      </c>
    </row>
    <row r="29" spans="1:8" x14ac:dyDescent="0.3">
      <c r="A29" s="1" t="s">
        <v>27</v>
      </c>
      <c r="B29" s="1" t="s">
        <v>44</v>
      </c>
      <c r="C29">
        <v>438</v>
      </c>
      <c r="D29">
        <v>541</v>
      </c>
      <c r="E29">
        <v>1006</v>
      </c>
      <c r="F29" s="2">
        <f t="shared" si="0"/>
        <v>0.43538767395626243</v>
      </c>
      <c r="G29" s="2">
        <f t="shared" si="1"/>
        <v>0.53777335984095431</v>
      </c>
      <c r="H29" s="2">
        <f t="shared" si="2"/>
        <v>-0.10238568588469185</v>
      </c>
    </row>
    <row r="30" spans="1:8" x14ac:dyDescent="0.3">
      <c r="A30" s="1" t="s">
        <v>27</v>
      </c>
      <c r="B30" s="1" t="s">
        <v>33</v>
      </c>
      <c r="C30">
        <v>986</v>
      </c>
      <c r="D30">
        <v>448</v>
      </c>
      <c r="E30">
        <v>1457</v>
      </c>
      <c r="F30" s="2">
        <f t="shared" si="0"/>
        <v>0.67673301304049416</v>
      </c>
      <c r="G30" s="2">
        <f t="shared" si="1"/>
        <v>0.30748112560054908</v>
      </c>
      <c r="H30" s="2">
        <f t="shared" si="2"/>
        <v>0.36925188743994508</v>
      </c>
    </row>
    <row r="31" spans="1:8" x14ac:dyDescent="0.3">
      <c r="A31" s="1" t="s">
        <v>27</v>
      </c>
      <c r="B31" s="1" t="s">
        <v>40</v>
      </c>
      <c r="C31">
        <v>489</v>
      </c>
      <c r="D31">
        <v>1854</v>
      </c>
      <c r="E31">
        <v>2396</v>
      </c>
      <c r="F31" s="2">
        <f t="shared" si="0"/>
        <v>0.20409015025041735</v>
      </c>
      <c r="G31" s="2">
        <f t="shared" si="1"/>
        <v>0.77378964941569284</v>
      </c>
      <c r="H31" s="2">
        <f t="shared" si="2"/>
        <v>-0.56969949916527551</v>
      </c>
    </row>
    <row r="32" spans="1:8" x14ac:dyDescent="0.3">
      <c r="A32" s="1" t="s">
        <v>27</v>
      </c>
      <c r="B32" s="1" t="s">
        <v>29</v>
      </c>
      <c r="C32">
        <v>410</v>
      </c>
      <c r="D32">
        <v>315</v>
      </c>
      <c r="E32">
        <v>739</v>
      </c>
      <c r="F32" s="2">
        <f t="shared" si="0"/>
        <v>0.55480378890392423</v>
      </c>
      <c r="G32" s="2">
        <f t="shared" si="1"/>
        <v>0.42625169147496617</v>
      </c>
      <c r="H32" s="2">
        <f t="shared" si="2"/>
        <v>0.12855209742895804</v>
      </c>
    </row>
    <row r="33" spans="1:8" x14ac:dyDescent="0.3">
      <c r="A33" s="1" t="s">
        <v>27</v>
      </c>
      <c r="B33" s="1" t="s">
        <v>30</v>
      </c>
      <c r="C33">
        <v>463</v>
      </c>
      <c r="D33">
        <v>148</v>
      </c>
      <c r="E33">
        <v>616</v>
      </c>
      <c r="F33" s="2">
        <f t="shared" si="0"/>
        <v>0.75162337662337664</v>
      </c>
      <c r="G33" s="2">
        <f t="shared" si="1"/>
        <v>0.24025974025974026</v>
      </c>
      <c r="H33" s="2">
        <f t="shared" si="2"/>
        <v>0.51136363636363635</v>
      </c>
    </row>
    <row r="34" spans="1:8" x14ac:dyDescent="0.3">
      <c r="A34" s="1" t="s">
        <v>27</v>
      </c>
      <c r="B34" s="1" t="s">
        <v>46</v>
      </c>
      <c r="C34">
        <v>386</v>
      </c>
      <c r="D34">
        <v>635</v>
      </c>
      <c r="E34">
        <v>1057</v>
      </c>
      <c r="F34" s="2">
        <f t="shared" si="0"/>
        <v>0.3651844843897824</v>
      </c>
      <c r="G34" s="2">
        <f t="shared" si="1"/>
        <v>0.60075685903500475</v>
      </c>
      <c r="H34" s="2">
        <f t="shared" si="2"/>
        <v>-0.23557237464522232</v>
      </c>
    </row>
    <row r="35" spans="1:8" x14ac:dyDescent="0.3">
      <c r="A35" s="1" t="s">
        <v>27</v>
      </c>
      <c r="B35" s="1" t="s">
        <v>42</v>
      </c>
      <c r="C35">
        <v>1083</v>
      </c>
      <c r="D35">
        <v>1890</v>
      </c>
      <c r="E35">
        <v>3037</v>
      </c>
      <c r="F35" s="2">
        <f t="shared" si="0"/>
        <v>0.35660190977938755</v>
      </c>
      <c r="G35" s="2">
        <f t="shared" si="1"/>
        <v>0.62232466249588414</v>
      </c>
      <c r="H35" s="2">
        <f t="shared" si="2"/>
        <v>-0.26572275271649654</v>
      </c>
    </row>
    <row r="36" spans="1:8" x14ac:dyDescent="0.3">
      <c r="A36" s="1" t="s">
        <v>27</v>
      </c>
      <c r="B36" s="1" t="s">
        <v>36</v>
      </c>
      <c r="C36">
        <v>392</v>
      </c>
      <c r="D36">
        <v>230</v>
      </c>
      <c r="E36">
        <v>634</v>
      </c>
      <c r="F36" s="2">
        <f t="shared" si="0"/>
        <v>0.6182965299684543</v>
      </c>
      <c r="G36" s="2">
        <f t="shared" si="1"/>
        <v>0.36277602523659308</v>
      </c>
      <c r="H36" s="2">
        <f t="shared" si="2"/>
        <v>0.25552050473186122</v>
      </c>
    </row>
    <row r="37" spans="1:8" x14ac:dyDescent="0.3">
      <c r="A37" s="1" t="s">
        <v>27</v>
      </c>
      <c r="B37" s="1" t="s">
        <v>41</v>
      </c>
      <c r="C37">
        <v>2572</v>
      </c>
      <c r="D37">
        <v>1368</v>
      </c>
      <c r="E37">
        <v>4033</v>
      </c>
      <c r="F37" s="2">
        <f t="shared" si="0"/>
        <v>0.63773865608727998</v>
      </c>
      <c r="G37" s="2">
        <f t="shared" si="1"/>
        <v>0.33920158690800895</v>
      </c>
      <c r="H37" s="2">
        <f t="shared" si="2"/>
        <v>0.29853706917927103</v>
      </c>
    </row>
    <row r="38" spans="1:8" x14ac:dyDescent="0.3">
      <c r="A38" s="1" t="s">
        <v>27</v>
      </c>
      <c r="B38" s="1" t="s">
        <v>47</v>
      </c>
      <c r="C38">
        <v>1359</v>
      </c>
      <c r="D38">
        <v>593</v>
      </c>
      <c r="E38">
        <v>1997</v>
      </c>
      <c r="F38" s="2">
        <f t="shared" si="0"/>
        <v>0.68052078117175763</v>
      </c>
      <c r="G38" s="2">
        <f t="shared" si="1"/>
        <v>0.29694541812719077</v>
      </c>
      <c r="H38" s="2">
        <f t="shared" si="2"/>
        <v>0.38357536304456685</v>
      </c>
    </row>
    <row r="39" spans="1:8" x14ac:dyDescent="0.3">
      <c r="A39" s="1" t="s">
        <v>27</v>
      </c>
      <c r="B39" s="1" t="s">
        <v>35</v>
      </c>
      <c r="C39">
        <v>2039</v>
      </c>
      <c r="D39">
        <v>2143</v>
      </c>
      <c r="E39">
        <v>4319</v>
      </c>
      <c r="F39" s="2">
        <f t="shared" si="0"/>
        <v>0.47210002315350774</v>
      </c>
      <c r="G39" s="2">
        <f t="shared" si="1"/>
        <v>0.49617967122018986</v>
      </c>
      <c r="H39" s="2">
        <f t="shared" si="2"/>
        <v>-2.4079648066682103E-2</v>
      </c>
    </row>
    <row r="40" spans="1:8" x14ac:dyDescent="0.3">
      <c r="A40" s="1" t="s">
        <v>27</v>
      </c>
      <c r="B40" s="1" t="s">
        <v>11</v>
      </c>
      <c r="C40">
        <v>1085</v>
      </c>
      <c r="D40">
        <v>938</v>
      </c>
      <c r="E40">
        <v>2083</v>
      </c>
      <c r="F40" s="2">
        <f t="shared" si="0"/>
        <v>0.52088334133461356</v>
      </c>
      <c r="G40" s="2">
        <f t="shared" si="1"/>
        <v>0.45031204992798846</v>
      </c>
      <c r="H40" s="2">
        <f t="shared" si="2"/>
        <v>7.0571291406625061E-2</v>
      </c>
    </row>
    <row r="41" spans="1:8" x14ac:dyDescent="0.3">
      <c r="A41" s="1" t="s">
        <v>27</v>
      </c>
      <c r="B41" s="1" t="s">
        <v>45</v>
      </c>
      <c r="C41">
        <v>1399</v>
      </c>
      <c r="D41">
        <v>500</v>
      </c>
      <c r="E41">
        <v>1938</v>
      </c>
      <c r="F41" s="2">
        <f t="shared" si="0"/>
        <v>0.72187822497420018</v>
      </c>
      <c r="G41" s="2">
        <f t="shared" si="1"/>
        <v>0.25799793601651189</v>
      </c>
      <c r="H41" s="2">
        <f t="shared" si="2"/>
        <v>0.46388028895768835</v>
      </c>
    </row>
    <row r="42" spans="1:8" x14ac:dyDescent="0.3">
      <c r="A42" s="1" t="s">
        <v>27</v>
      </c>
      <c r="B42" s="1" t="s">
        <v>12</v>
      </c>
      <c r="C42">
        <v>1259</v>
      </c>
      <c r="D42">
        <v>139</v>
      </c>
      <c r="E42">
        <v>1420</v>
      </c>
      <c r="F42" s="2">
        <f t="shared" si="0"/>
        <v>0.88661971830985919</v>
      </c>
      <c r="G42" s="2">
        <f t="shared" si="1"/>
        <v>9.7887323943661966E-2</v>
      </c>
      <c r="H42" s="2">
        <f t="shared" si="2"/>
        <v>0.78873239436619713</v>
      </c>
    </row>
    <row r="43" spans="1:8" x14ac:dyDescent="0.3">
      <c r="A43" s="1" t="s">
        <v>27</v>
      </c>
      <c r="B43" s="1" t="s">
        <v>32</v>
      </c>
      <c r="C43">
        <v>1895</v>
      </c>
      <c r="D43">
        <v>352</v>
      </c>
      <c r="E43">
        <v>2268</v>
      </c>
      <c r="F43" s="2">
        <f t="shared" si="0"/>
        <v>0.83553791887125217</v>
      </c>
      <c r="G43" s="2">
        <f t="shared" si="1"/>
        <v>0.15520282186948853</v>
      </c>
      <c r="H43" s="2">
        <f t="shared" si="2"/>
        <v>0.68033509700176364</v>
      </c>
    </row>
    <row r="44" spans="1:8" x14ac:dyDescent="0.3">
      <c r="A44" s="1" t="s">
        <v>27</v>
      </c>
      <c r="B44" s="1" t="s">
        <v>43</v>
      </c>
      <c r="C44">
        <v>746</v>
      </c>
      <c r="D44">
        <v>1569</v>
      </c>
      <c r="E44">
        <v>2371</v>
      </c>
      <c r="F44" s="2">
        <f t="shared" si="0"/>
        <v>0.31463517503163224</v>
      </c>
      <c r="G44" s="2">
        <f t="shared" si="1"/>
        <v>0.66174609869253476</v>
      </c>
      <c r="H44" s="2">
        <f t="shared" si="2"/>
        <v>-0.34711092366090257</v>
      </c>
    </row>
    <row r="45" spans="1:8" x14ac:dyDescent="0.3">
      <c r="A45" s="1" t="s">
        <v>52</v>
      </c>
      <c r="B45" s="1" t="s">
        <v>52</v>
      </c>
      <c r="C45">
        <f>SUM(C2:C44)</f>
        <v>41378</v>
      </c>
      <c r="D45">
        <f t="shared" ref="D45:E45" si="3">SUM(D2:D44)</f>
        <v>50988</v>
      </c>
      <c r="E45">
        <f t="shared" si="3"/>
        <v>95341</v>
      </c>
      <c r="F45" s="2">
        <f t="shared" si="0"/>
        <v>0.434000062932002</v>
      </c>
      <c r="G45" s="2">
        <f t="shared" si="1"/>
        <v>0.53479615275694614</v>
      </c>
      <c r="H45" s="2">
        <f t="shared" si="2"/>
        <v>-0.10079608982494415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7050-44A9-4A98-918C-55F3C2D3D742}">
  <dimension ref="A1:H4"/>
  <sheetViews>
    <sheetView workbookViewId="0">
      <selection activeCell="I2" sqref="I2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52</v>
      </c>
      <c r="E1" s="2" t="s">
        <v>50</v>
      </c>
      <c r="F1" s="2" t="s">
        <v>51</v>
      </c>
      <c r="G1" s="2" t="s">
        <v>49</v>
      </c>
      <c r="H1" s="2" t="s">
        <v>53</v>
      </c>
    </row>
    <row r="2" spans="1:8" x14ac:dyDescent="0.3">
      <c r="A2" t="s">
        <v>14</v>
      </c>
      <c r="B2">
        <v>18143</v>
      </c>
      <c r="C2">
        <v>27669</v>
      </c>
      <c r="D2">
        <v>47676</v>
      </c>
      <c r="E2" s="2">
        <f t="shared" ref="E2:E4" si="0">B2/D2</f>
        <v>0.38054786475375452</v>
      </c>
      <c r="F2" s="2">
        <f t="shared" ref="F2:F4" si="1">C2/D2</f>
        <v>0.58035489554492825</v>
      </c>
      <c r="G2" s="2">
        <f t="shared" ref="G2:G4" si="2">(B2-C2)/D2</f>
        <v>-0.19980703079117376</v>
      </c>
      <c r="H2" s="2">
        <f>D2/D4</f>
        <v>0.50005768766847425</v>
      </c>
    </row>
    <row r="3" spans="1:8" x14ac:dyDescent="0.3">
      <c r="A3" t="s">
        <v>27</v>
      </c>
      <c r="B3">
        <v>23235</v>
      </c>
      <c r="C3">
        <v>23319</v>
      </c>
      <c r="D3">
        <v>47665</v>
      </c>
      <c r="E3" s="2">
        <f t="shared" si="0"/>
        <v>0.48746459666421904</v>
      </c>
      <c r="F3" s="2">
        <f t="shared" si="1"/>
        <v>0.48922689604531627</v>
      </c>
      <c r="G3" s="2">
        <f t="shared" si="2"/>
        <v>-1.7622993810972412E-3</v>
      </c>
      <c r="H3" s="2">
        <f>D3/D4</f>
        <v>0.49994231233152581</v>
      </c>
    </row>
    <row r="4" spans="1:8" x14ac:dyDescent="0.3">
      <c r="A4" t="s">
        <v>52</v>
      </c>
      <c r="B4">
        <f>B2+B3</f>
        <v>41378</v>
      </c>
      <c r="C4">
        <f t="shared" ref="C4:D4" si="3">C2+C3</f>
        <v>50988</v>
      </c>
      <c r="D4">
        <f t="shared" si="3"/>
        <v>95341</v>
      </c>
      <c r="E4" s="2">
        <f t="shared" si="0"/>
        <v>0.434000062932002</v>
      </c>
      <c r="F4" s="2">
        <f t="shared" si="1"/>
        <v>0.53479615275694614</v>
      </c>
      <c r="G4" s="2">
        <f t="shared" si="2"/>
        <v>-0.10079608982494415</v>
      </c>
      <c r="H4" s="2">
        <f>D4/D4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BFEB-D463-45DB-AA0B-421B84B5CFB0}">
  <dimension ref="A1:H45"/>
  <sheetViews>
    <sheetView topLeftCell="A21" workbookViewId="0">
      <selection activeCell="H37" sqref="H37"/>
    </sheetView>
  </sheetViews>
  <sheetFormatPr defaultRowHeight="14.4" x14ac:dyDescent="0.3"/>
  <cols>
    <col min="6" max="8" width="8.88671875" style="2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52</v>
      </c>
      <c r="F1" s="2" t="s">
        <v>50</v>
      </c>
      <c r="G1" s="2" t="s">
        <v>51</v>
      </c>
      <c r="H1" s="2" t="s">
        <v>49</v>
      </c>
    </row>
    <row r="2" spans="1:8" x14ac:dyDescent="0.3">
      <c r="A2" s="1" t="s">
        <v>14</v>
      </c>
      <c r="B2" s="1" t="s">
        <v>20</v>
      </c>
      <c r="C2">
        <v>746.14734539669917</v>
      </c>
      <c r="D2">
        <v>1302.019469339102</v>
      </c>
      <c r="E2">
        <v>2077.2980453537575</v>
      </c>
      <c r="F2" s="2">
        <f>C2/E2</f>
        <v>0.35919128074355483</v>
      </c>
      <c r="G2" s="2">
        <f>D2/E2</f>
        <v>0.62678510300979562</v>
      </c>
      <c r="H2" s="2">
        <f>(C2-D2)/E2</f>
        <v>-0.26759382226624079</v>
      </c>
    </row>
    <row r="3" spans="1:8" x14ac:dyDescent="0.3">
      <c r="A3" s="1" t="s">
        <v>14</v>
      </c>
      <c r="B3" s="1" t="s">
        <v>17</v>
      </c>
      <c r="C3">
        <v>653.89640087492546</v>
      </c>
      <c r="D3">
        <v>481.04167586420022</v>
      </c>
      <c r="E3">
        <v>1158.9103935079027</v>
      </c>
      <c r="F3" s="2">
        <f t="shared" ref="F3:F45" si="0">C3/E3</f>
        <v>0.56423378764914534</v>
      </c>
      <c r="G3" s="2">
        <f t="shared" ref="G3:G45" si="1">D3/E3</f>
        <v>0.41508099207578636</v>
      </c>
      <c r="H3" s="2">
        <f t="shared" ref="H3:H45" si="2">(C3-D3)/E3</f>
        <v>0.149152795573359</v>
      </c>
    </row>
    <row r="4" spans="1:8" x14ac:dyDescent="0.3">
      <c r="A4" s="1" t="s">
        <v>14</v>
      </c>
      <c r="B4" s="1" t="s">
        <v>22</v>
      </c>
      <c r="C4">
        <v>363.57725193875524</v>
      </c>
      <c r="D4">
        <v>594.35371506776744</v>
      </c>
      <c r="E4">
        <v>971.58545607694089</v>
      </c>
      <c r="F4" s="2">
        <f t="shared" si="0"/>
        <v>0.37421026597784229</v>
      </c>
      <c r="G4" s="2">
        <f t="shared" si="1"/>
        <v>0.61173591200885569</v>
      </c>
      <c r="H4" s="2">
        <f t="shared" si="2"/>
        <v>-0.23752564603101342</v>
      </c>
    </row>
    <row r="5" spans="1:8" x14ac:dyDescent="0.3">
      <c r="A5" s="1" t="s">
        <v>14</v>
      </c>
      <c r="B5" s="1" t="s">
        <v>15</v>
      </c>
      <c r="C5">
        <v>621.33724398488766</v>
      </c>
      <c r="D5">
        <v>806.01205244801554</v>
      </c>
      <c r="E5">
        <v>1454.7198432901757</v>
      </c>
      <c r="F5" s="2">
        <f t="shared" si="0"/>
        <v>0.42711814707881751</v>
      </c>
      <c r="G5" s="2">
        <f t="shared" si="1"/>
        <v>0.55406685772914066</v>
      </c>
      <c r="H5" s="2">
        <f t="shared" si="2"/>
        <v>-0.12694871065032309</v>
      </c>
    </row>
    <row r="6" spans="1:8" x14ac:dyDescent="0.3">
      <c r="A6" s="1" t="s">
        <v>14</v>
      </c>
      <c r="B6" s="1" t="s">
        <v>25</v>
      </c>
      <c r="C6">
        <v>1001.1940743686617</v>
      </c>
      <c r="D6">
        <v>1152.3620590702396</v>
      </c>
      <c r="E6">
        <v>2198.0409681715237</v>
      </c>
      <c r="F6" s="2">
        <f t="shared" si="0"/>
        <v>0.45549381875330625</v>
      </c>
      <c r="G6" s="2">
        <f t="shared" si="1"/>
        <v>0.52426778015372977</v>
      </c>
      <c r="H6" s="2">
        <f t="shared" si="2"/>
        <v>-6.8773961400423508E-2</v>
      </c>
    </row>
    <row r="7" spans="1:8" x14ac:dyDescent="0.3">
      <c r="A7" s="1" t="s">
        <v>14</v>
      </c>
      <c r="B7" s="1" t="s">
        <v>23</v>
      </c>
      <c r="C7">
        <v>1101.584808112945</v>
      </c>
      <c r="D7">
        <v>1680.4389210189395</v>
      </c>
      <c r="E7">
        <v>2804.3584995728493</v>
      </c>
      <c r="F7" s="2">
        <f t="shared" si="0"/>
        <v>0.39281169232847185</v>
      </c>
      <c r="G7" s="2">
        <f t="shared" si="1"/>
        <v>0.59922400123768005</v>
      </c>
      <c r="H7" s="2">
        <f t="shared" si="2"/>
        <v>-0.20641230890920817</v>
      </c>
    </row>
    <row r="8" spans="1:8" x14ac:dyDescent="0.3">
      <c r="A8" s="1" t="s">
        <v>14</v>
      </c>
      <c r="B8" s="1" t="s">
        <v>10</v>
      </c>
      <c r="C8">
        <v>496.52714257307616</v>
      </c>
      <c r="D8">
        <v>1612.0241048960311</v>
      </c>
      <c r="E8">
        <v>2122.4520114052693</v>
      </c>
      <c r="F8" s="2">
        <f t="shared" si="0"/>
        <v>0.23394033877087614</v>
      </c>
      <c r="G8" s="2">
        <f t="shared" si="1"/>
        <v>0.75951027219160283</v>
      </c>
      <c r="H8" s="2">
        <f t="shared" si="2"/>
        <v>-0.52556993342072678</v>
      </c>
    </row>
    <row r="9" spans="1:8" x14ac:dyDescent="0.3">
      <c r="A9" s="1" t="s">
        <v>14</v>
      </c>
      <c r="B9" s="1" t="s">
        <v>5</v>
      </c>
      <c r="C9">
        <v>876.38397295685024</v>
      </c>
      <c r="D9">
        <v>1885.6833693876649</v>
      </c>
      <c r="E9">
        <v>2779.1200615034286</v>
      </c>
      <c r="F9" s="2">
        <f t="shared" si="0"/>
        <v>0.31534584816848477</v>
      </c>
      <c r="G9" s="2">
        <f t="shared" si="1"/>
        <v>0.67851813799205252</v>
      </c>
      <c r="H9" s="2">
        <f t="shared" si="2"/>
        <v>-0.36317228982356781</v>
      </c>
    </row>
    <row r="10" spans="1:8" x14ac:dyDescent="0.3">
      <c r="A10" s="1" t="s">
        <v>14</v>
      </c>
      <c r="B10" s="1" t="s">
        <v>9</v>
      </c>
      <c r="C10">
        <v>1001.1940743686617</v>
      </c>
      <c r="D10">
        <v>585.80186305240386</v>
      </c>
      <c r="E10">
        <v>1597.1906276865525</v>
      </c>
      <c r="F10" s="2">
        <f t="shared" si="0"/>
        <v>0.62684695052264316</v>
      </c>
      <c r="G10" s="2">
        <f t="shared" si="1"/>
        <v>0.36677016061689982</v>
      </c>
      <c r="H10" s="2">
        <f t="shared" si="2"/>
        <v>0.26007678990574334</v>
      </c>
    </row>
    <row r="11" spans="1:8" x14ac:dyDescent="0.3">
      <c r="A11" s="1" t="s">
        <v>14</v>
      </c>
      <c r="B11" s="1" t="s">
        <v>6</v>
      </c>
      <c r="C11">
        <v>876.38397295685024</v>
      </c>
      <c r="D11">
        <v>782.49445940576572</v>
      </c>
      <c r="E11">
        <v>1672.4713527165982</v>
      </c>
      <c r="F11" s="2">
        <f t="shared" si="0"/>
        <v>0.5240053717711447</v>
      </c>
      <c r="G11" s="2">
        <f t="shared" si="1"/>
        <v>0.4678671823793924</v>
      </c>
      <c r="H11" s="2">
        <f t="shared" si="2"/>
        <v>5.6138189391752281E-2</v>
      </c>
    </row>
    <row r="12" spans="1:8" x14ac:dyDescent="0.3">
      <c r="A12" s="1" t="s">
        <v>14</v>
      </c>
      <c r="B12" s="1" t="s">
        <v>26</v>
      </c>
      <c r="C12">
        <v>746.14734539669917</v>
      </c>
      <c r="D12">
        <v>395.52315571056465</v>
      </c>
      <c r="E12">
        <v>1155.386558894118</v>
      </c>
      <c r="F12" s="2">
        <f t="shared" si="0"/>
        <v>0.645798879736732</v>
      </c>
      <c r="G12" s="2">
        <f t="shared" si="1"/>
        <v>0.34232971871261936</v>
      </c>
      <c r="H12" s="2">
        <f t="shared" si="2"/>
        <v>0.30346916102411264</v>
      </c>
    </row>
    <row r="13" spans="1:8" x14ac:dyDescent="0.3">
      <c r="A13" s="1" t="s">
        <v>14</v>
      </c>
      <c r="B13" s="1" t="s">
        <v>18</v>
      </c>
      <c r="C13">
        <v>510.09345794392527</v>
      </c>
      <c r="D13">
        <v>416.90278574897354</v>
      </c>
      <c r="E13">
        <v>940.83543891262491</v>
      </c>
      <c r="F13" s="2">
        <f t="shared" si="0"/>
        <v>0.54217075255314384</v>
      </c>
      <c r="G13" s="2">
        <f t="shared" si="1"/>
        <v>0.4431197726042409</v>
      </c>
      <c r="H13" s="2">
        <f t="shared" si="2"/>
        <v>9.9050979948902967E-2</v>
      </c>
    </row>
    <row r="14" spans="1:8" x14ac:dyDescent="0.3">
      <c r="A14" s="1" t="s">
        <v>14</v>
      </c>
      <c r="B14" s="1" t="s">
        <v>19</v>
      </c>
      <c r="C14">
        <v>594.20461324318956</v>
      </c>
      <c r="D14">
        <v>746.1490883404706</v>
      </c>
      <c r="E14">
        <v>1371.2456159623</v>
      </c>
      <c r="F14" s="2">
        <f t="shared" si="0"/>
        <v>0.43333200582464154</v>
      </c>
      <c r="G14" s="2">
        <f t="shared" si="1"/>
        <v>0.54413963454449776</v>
      </c>
      <c r="H14" s="2">
        <f t="shared" si="2"/>
        <v>-0.11080762871985619</v>
      </c>
    </row>
    <row r="15" spans="1:8" x14ac:dyDescent="0.3">
      <c r="A15" s="1" t="s">
        <v>14</v>
      </c>
      <c r="B15" s="1" t="s">
        <v>16</v>
      </c>
      <c r="C15">
        <v>808.55239610260492</v>
      </c>
      <c r="D15">
        <v>1272.0879872853295</v>
      </c>
      <c r="E15">
        <v>2116.3217993171379</v>
      </c>
      <c r="F15" s="2">
        <f t="shared" si="0"/>
        <v>0.38205550609718059</v>
      </c>
      <c r="G15" s="2">
        <f t="shared" si="1"/>
        <v>0.60108438503812944</v>
      </c>
      <c r="H15" s="2">
        <f t="shared" si="2"/>
        <v>-0.21902887894094891</v>
      </c>
    </row>
    <row r="16" spans="1:8" x14ac:dyDescent="0.3">
      <c r="A16" s="1" t="s">
        <v>14</v>
      </c>
      <c r="B16" s="1" t="s">
        <v>21</v>
      </c>
      <c r="C16">
        <v>605.05766553986882</v>
      </c>
      <c r="D16">
        <v>1314.8472473621473</v>
      </c>
      <c r="E16">
        <v>1959.4155399347671</v>
      </c>
      <c r="F16" s="2">
        <f t="shared" si="0"/>
        <v>0.30879497136172168</v>
      </c>
      <c r="G16" s="2">
        <f t="shared" si="1"/>
        <v>0.67104053252834828</v>
      </c>
      <c r="H16" s="2">
        <f t="shared" si="2"/>
        <v>-0.36224556116662665</v>
      </c>
    </row>
    <row r="17" spans="1:8" x14ac:dyDescent="0.3">
      <c r="A17" s="1" t="s">
        <v>14</v>
      </c>
      <c r="B17" s="1" t="s">
        <v>24</v>
      </c>
      <c r="C17">
        <v>1134.1439650029827</v>
      </c>
      <c r="D17">
        <v>1868.5796653569378</v>
      </c>
      <c r="E17">
        <v>3048.9691488532262</v>
      </c>
      <c r="F17" s="2">
        <f t="shared" si="0"/>
        <v>0.3719762023271227</v>
      </c>
      <c r="G17" s="2">
        <f t="shared" si="1"/>
        <v>0.61285620619012993</v>
      </c>
      <c r="H17" s="2">
        <f t="shared" si="2"/>
        <v>-0.24088000386300726</v>
      </c>
    </row>
    <row r="18" spans="1:8" x14ac:dyDescent="0.3">
      <c r="A18" s="1" t="s">
        <v>14</v>
      </c>
      <c r="B18" s="1" t="s">
        <v>4</v>
      </c>
      <c r="C18">
        <v>922.50944521773715</v>
      </c>
      <c r="D18">
        <v>1182.2935411240121</v>
      </c>
      <c r="E18">
        <v>2127.0761880662785</v>
      </c>
      <c r="F18" s="2">
        <f t="shared" si="0"/>
        <v>0.43369835570224169</v>
      </c>
      <c r="G18" s="2">
        <f t="shared" si="1"/>
        <v>0.55583036835123112</v>
      </c>
      <c r="H18" s="2">
        <f t="shared" si="2"/>
        <v>-0.12213201264898943</v>
      </c>
    </row>
    <row r="19" spans="1:8" x14ac:dyDescent="0.3">
      <c r="A19" s="1" t="s">
        <v>14</v>
      </c>
      <c r="B19" s="1" t="s">
        <v>8</v>
      </c>
      <c r="C19">
        <v>748.86060847086901</v>
      </c>
      <c r="D19">
        <v>1370.4342854620104</v>
      </c>
      <c r="E19">
        <v>2151.8859233557673</v>
      </c>
      <c r="F19" s="2">
        <f t="shared" si="0"/>
        <v>0.34800200156663291</v>
      </c>
      <c r="G19" s="2">
        <f t="shared" si="1"/>
        <v>0.63685266518444483</v>
      </c>
      <c r="H19" s="2">
        <f t="shared" si="2"/>
        <v>-0.28885066361781192</v>
      </c>
    </row>
    <row r="20" spans="1:8" x14ac:dyDescent="0.3">
      <c r="A20" s="1" t="s">
        <v>14</v>
      </c>
      <c r="B20" s="1" t="s">
        <v>7</v>
      </c>
      <c r="C20">
        <v>1231.8214356730962</v>
      </c>
      <c r="D20">
        <v>1186.569467131694</v>
      </c>
      <c r="E20">
        <v>2459.539076165353</v>
      </c>
      <c r="F20" s="2">
        <f t="shared" si="0"/>
        <v>0.50083426102488227</v>
      </c>
      <c r="G20" s="2">
        <f t="shared" si="1"/>
        <v>0.48243570457179508</v>
      </c>
      <c r="H20" s="2">
        <f t="shared" si="2"/>
        <v>1.8398556453087214E-2</v>
      </c>
    </row>
    <row r="21" spans="1:8" x14ac:dyDescent="0.3">
      <c r="A21" s="1" t="s">
        <v>27</v>
      </c>
      <c r="B21" s="1" t="s">
        <v>13</v>
      </c>
      <c r="C21">
        <v>1338.0953258722843</v>
      </c>
      <c r="D21">
        <v>1897.7063399041024</v>
      </c>
      <c r="E21">
        <v>3260.78260874646</v>
      </c>
      <c r="F21" s="2">
        <f t="shared" si="0"/>
        <v>0.41036017619913867</v>
      </c>
      <c r="G21" s="2">
        <f t="shared" si="1"/>
        <v>0.5819787969961101</v>
      </c>
      <c r="H21" s="2">
        <f t="shared" si="2"/>
        <v>-0.17161862079697146</v>
      </c>
    </row>
    <row r="22" spans="1:8" x14ac:dyDescent="0.3">
      <c r="A22" s="1" t="s">
        <v>27</v>
      </c>
      <c r="B22" s="1" t="s">
        <v>48</v>
      </c>
      <c r="C22">
        <v>1158.8289664252798</v>
      </c>
      <c r="D22">
        <v>1503.9386254661695</v>
      </c>
      <c r="E22">
        <v>2685.9076257706138</v>
      </c>
      <c r="F22" s="2">
        <f t="shared" si="0"/>
        <v>0.43144781127489451</v>
      </c>
      <c r="G22" s="2">
        <f t="shared" si="1"/>
        <v>0.55993683886826695</v>
      </c>
      <c r="H22" s="2">
        <f t="shared" si="2"/>
        <v>-0.12848902759337238</v>
      </c>
    </row>
    <row r="23" spans="1:8" x14ac:dyDescent="0.3">
      <c r="A23" s="1" t="s">
        <v>27</v>
      </c>
      <c r="B23" s="1" t="s">
        <v>39</v>
      </c>
      <c r="C23">
        <v>665.8464779460171</v>
      </c>
      <c r="D23">
        <v>1194.0053276505062</v>
      </c>
      <c r="E23">
        <v>1881.9387621182625</v>
      </c>
      <c r="F23" s="2">
        <f t="shared" si="0"/>
        <v>0.35380879088571254</v>
      </c>
      <c r="G23" s="2">
        <f t="shared" si="1"/>
        <v>0.63445493109805762</v>
      </c>
      <c r="H23" s="2">
        <f t="shared" si="2"/>
        <v>-0.28064614021234507</v>
      </c>
    </row>
    <row r="24" spans="1:8" x14ac:dyDescent="0.3">
      <c r="A24" s="1" t="s">
        <v>27</v>
      </c>
      <c r="B24" s="1" t="s">
        <v>31</v>
      </c>
      <c r="C24">
        <v>640.23699802501642</v>
      </c>
      <c r="D24">
        <v>1016.174746936601</v>
      </c>
      <c r="E24">
        <v>1661.6712028949885</v>
      </c>
      <c r="F24" s="2">
        <f t="shared" si="0"/>
        <v>0.38529704126158409</v>
      </c>
      <c r="G24" s="2">
        <f t="shared" si="1"/>
        <v>0.61153779710824019</v>
      </c>
      <c r="H24" s="2">
        <f t="shared" si="2"/>
        <v>-0.22624075584665618</v>
      </c>
    </row>
    <row r="25" spans="1:8" x14ac:dyDescent="0.3">
      <c r="A25" s="1" t="s">
        <v>27</v>
      </c>
      <c r="B25" s="1" t="s">
        <v>37</v>
      </c>
      <c r="C25">
        <v>403.34930875576038</v>
      </c>
      <c r="D25">
        <v>1712.2544485881726</v>
      </c>
      <c r="E25">
        <v>2135.0619730412791</v>
      </c>
      <c r="F25" s="2">
        <f t="shared" si="0"/>
        <v>0.18891690913365447</v>
      </c>
      <c r="G25" s="2">
        <f t="shared" si="1"/>
        <v>0.80196943705065371</v>
      </c>
      <c r="H25" s="2">
        <f t="shared" si="2"/>
        <v>-0.61305252791699927</v>
      </c>
    </row>
    <row r="26" spans="1:8" x14ac:dyDescent="0.3">
      <c r="A26" s="1" t="s">
        <v>27</v>
      </c>
      <c r="B26" s="1" t="s">
        <v>38</v>
      </c>
      <c r="C26">
        <v>934.74601711652406</v>
      </c>
      <c r="D26">
        <v>851.04635055940332</v>
      </c>
      <c r="E26">
        <v>1803.0442027973277</v>
      </c>
      <c r="F26" s="2">
        <f t="shared" si="0"/>
        <v>0.51842656750528637</v>
      </c>
      <c r="G26" s="2">
        <f t="shared" si="1"/>
        <v>0.47200526156765871</v>
      </c>
      <c r="H26" s="2">
        <f t="shared" si="2"/>
        <v>4.6421305937627673E-2</v>
      </c>
    </row>
    <row r="27" spans="1:8" x14ac:dyDescent="0.3">
      <c r="A27" s="1" t="s">
        <v>27</v>
      </c>
      <c r="B27" s="1" t="s">
        <v>34</v>
      </c>
      <c r="C27">
        <v>262.49716919025673</v>
      </c>
      <c r="D27">
        <v>591.92179009057008</v>
      </c>
      <c r="E27">
        <v>859.15187853548525</v>
      </c>
      <c r="F27" s="2">
        <f t="shared" si="0"/>
        <v>0.3055305770124262</v>
      </c>
      <c r="G27" s="2">
        <f t="shared" si="1"/>
        <v>0.68896059576749458</v>
      </c>
      <c r="H27" s="2">
        <f t="shared" si="2"/>
        <v>-0.38343001875506838</v>
      </c>
    </row>
    <row r="28" spans="1:8" x14ac:dyDescent="0.3">
      <c r="A28" s="1" t="s">
        <v>27</v>
      </c>
      <c r="B28" s="1" t="s">
        <v>28</v>
      </c>
      <c r="C28">
        <v>1213.2491112574062</v>
      </c>
      <c r="D28">
        <v>1338.8102290889717</v>
      </c>
      <c r="E28">
        <v>2566.5213674497095</v>
      </c>
      <c r="F28" s="2">
        <f t="shared" si="0"/>
        <v>0.47272121971966385</v>
      </c>
      <c r="G28" s="2">
        <f t="shared" si="1"/>
        <v>0.5216439052753008</v>
      </c>
      <c r="H28" s="2">
        <f t="shared" si="2"/>
        <v>-4.8922685555636961E-2</v>
      </c>
    </row>
    <row r="29" spans="1:8" x14ac:dyDescent="0.3">
      <c r="A29" s="1" t="s">
        <v>27</v>
      </c>
      <c r="B29" s="1" t="s">
        <v>44</v>
      </c>
      <c r="C29">
        <v>624.23107307439102</v>
      </c>
      <c r="D29">
        <v>718.94363345764521</v>
      </c>
      <c r="E29">
        <v>1355.7958245444586</v>
      </c>
      <c r="F29" s="2">
        <f t="shared" si="0"/>
        <v>0.46041672482958851</v>
      </c>
      <c r="G29" s="2">
        <f t="shared" si="1"/>
        <v>0.53027426434154057</v>
      </c>
      <c r="H29" s="2">
        <f t="shared" si="2"/>
        <v>-6.9857539511952102E-2</v>
      </c>
    </row>
    <row r="30" spans="1:8" x14ac:dyDescent="0.3">
      <c r="A30" s="1" t="s">
        <v>27</v>
      </c>
      <c r="B30" s="1" t="s">
        <v>33</v>
      </c>
      <c r="C30">
        <v>1014.7756418696511</v>
      </c>
      <c r="D30">
        <v>396.30815130527441</v>
      </c>
      <c r="E30">
        <v>1419.2352612720456</v>
      </c>
      <c r="F30" s="2">
        <f t="shared" si="0"/>
        <v>0.71501580432839473</v>
      </c>
      <c r="G30" s="2">
        <f t="shared" si="1"/>
        <v>0.27924063199364679</v>
      </c>
      <c r="H30" s="2">
        <f t="shared" si="2"/>
        <v>0.43577517233474794</v>
      </c>
    </row>
    <row r="31" spans="1:8" x14ac:dyDescent="0.3">
      <c r="A31" s="1" t="s">
        <v>27</v>
      </c>
      <c r="B31" s="1" t="s">
        <v>40</v>
      </c>
      <c r="C31">
        <v>412.9528637261356</v>
      </c>
      <c r="D31">
        <v>1658.905274374001</v>
      </c>
      <c r="E31">
        <v>2088.4243436337338</v>
      </c>
      <c r="F31" s="2">
        <f t="shared" si="0"/>
        <v>0.19773417456321268</v>
      </c>
      <c r="G31" s="2">
        <f t="shared" si="1"/>
        <v>0.79433343105338683</v>
      </c>
      <c r="H31" s="2">
        <f t="shared" si="2"/>
        <v>-0.59659925649017409</v>
      </c>
    </row>
    <row r="32" spans="1:8" x14ac:dyDescent="0.3">
      <c r="A32" s="1" t="s">
        <v>27</v>
      </c>
      <c r="B32" s="1" t="s">
        <v>29</v>
      </c>
      <c r="C32">
        <v>534.59789335088874</v>
      </c>
      <c r="D32">
        <v>469.98082045817796</v>
      </c>
      <c r="E32">
        <v>1007.7339933121723</v>
      </c>
      <c r="F32" s="2">
        <f t="shared" si="0"/>
        <v>0.53049504819600035</v>
      </c>
      <c r="G32" s="2">
        <f t="shared" si="1"/>
        <v>0.46637388792797124</v>
      </c>
      <c r="H32" s="2">
        <f t="shared" si="2"/>
        <v>6.4121160268029109E-2</v>
      </c>
    </row>
    <row r="33" spans="1:8" x14ac:dyDescent="0.3">
      <c r="A33" s="1" t="s">
        <v>27</v>
      </c>
      <c r="B33" s="1" t="s">
        <v>30</v>
      </c>
      <c r="C33">
        <v>925.14246214614877</v>
      </c>
      <c r="D33">
        <v>241.34150239744272</v>
      </c>
      <c r="E33">
        <v>1168.0616042951444</v>
      </c>
      <c r="F33" s="2">
        <f t="shared" si="0"/>
        <v>0.79203225133353916</v>
      </c>
      <c r="G33" s="2">
        <f t="shared" si="1"/>
        <v>0.20661710093884811</v>
      </c>
      <c r="H33" s="2">
        <f t="shared" si="2"/>
        <v>0.58541515039469105</v>
      </c>
    </row>
    <row r="34" spans="1:8" x14ac:dyDescent="0.3">
      <c r="A34" s="1" t="s">
        <v>27</v>
      </c>
      <c r="B34" s="1" t="s">
        <v>46</v>
      </c>
      <c r="C34">
        <v>345.72797893350889</v>
      </c>
      <c r="D34">
        <v>680.83708044752268</v>
      </c>
      <c r="E34">
        <v>1028.1426991325843</v>
      </c>
      <c r="F34" s="2">
        <f t="shared" si="0"/>
        <v>0.33626458586457897</v>
      </c>
      <c r="G34" s="2">
        <f t="shared" si="1"/>
        <v>0.66220095811790147</v>
      </c>
      <c r="H34" s="2">
        <f t="shared" si="2"/>
        <v>-0.3259363722533225</v>
      </c>
    </row>
    <row r="35" spans="1:8" x14ac:dyDescent="0.3">
      <c r="A35" s="1" t="s">
        <v>27</v>
      </c>
      <c r="B35" s="1" t="s">
        <v>42</v>
      </c>
      <c r="C35">
        <v>825.90572745227121</v>
      </c>
      <c r="D35">
        <v>1247.3545018646778</v>
      </c>
      <c r="E35">
        <v>2082.9893371656217</v>
      </c>
      <c r="F35" s="2">
        <f t="shared" si="0"/>
        <v>0.3965002185638179</v>
      </c>
      <c r="G35" s="2">
        <f t="shared" si="1"/>
        <v>0.59882903844432822</v>
      </c>
      <c r="H35" s="2">
        <f t="shared" si="2"/>
        <v>-0.2023288198805103</v>
      </c>
    </row>
    <row r="36" spans="1:8" x14ac:dyDescent="0.3">
      <c r="A36" s="1" t="s">
        <v>27</v>
      </c>
      <c r="B36" s="1" t="s">
        <v>36</v>
      </c>
      <c r="C36">
        <v>524.99433838051345</v>
      </c>
      <c r="D36">
        <v>469.98082045817796</v>
      </c>
      <c r="E36">
        <v>999.70807809334985</v>
      </c>
      <c r="F36" s="2">
        <f t="shared" si="0"/>
        <v>0.52514764048099549</v>
      </c>
      <c r="G36" s="2">
        <f t="shared" si="1"/>
        <v>0.47011805821808367</v>
      </c>
      <c r="H36" s="2">
        <f t="shared" si="2"/>
        <v>5.5029582262911846E-2</v>
      </c>
    </row>
    <row r="37" spans="1:8" x14ac:dyDescent="0.3">
      <c r="A37" s="1" t="s">
        <v>27</v>
      </c>
      <c r="B37" s="1" t="s">
        <v>41</v>
      </c>
      <c r="C37">
        <v>1981.533508887426</v>
      </c>
      <c r="D37">
        <v>1326.1080447522643</v>
      </c>
      <c r="E37">
        <v>3344.9803452828301</v>
      </c>
      <c r="F37" s="2">
        <f t="shared" si="0"/>
        <v>0.59239018001460941</v>
      </c>
      <c r="G37" s="2">
        <f t="shared" si="1"/>
        <v>0.39644718589224986</v>
      </c>
      <c r="H37" s="2">
        <f t="shared" si="2"/>
        <v>0.19594299412235955</v>
      </c>
    </row>
    <row r="38" spans="1:8" x14ac:dyDescent="0.3">
      <c r="A38" s="1" t="s">
        <v>27</v>
      </c>
      <c r="B38" s="1" t="s">
        <v>47</v>
      </c>
      <c r="C38">
        <v>1318.888215931534</v>
      </c>
      <c r="D38">
        <v>652.89227490676615</v>
      </c>
      <c r="E38">
        <v>1990.1876054628058</v>
      </c>
      <c r="F38" s="2">
        <f t="shared" si="0"/>
        <v>0.66269542243724033</v>
      </c>
      <c r="G38" s="2">
        <f t="shared" si="1"/>
        <v>0.328055643153772</v>
      </c>
      <c r="H38" s="2">
        <f t="shared" si="2"/>
        <v>0.33463977928346839</v>
      </c>
    </row>
    <row r="39" spans="1:8" x14ac:dyDescent="0.3">
      <c r="A39" s="1" t="s">
        <v>27</v>
      </c>
      <c r="B39" s="1" t="s">
        <v>35</v>
      </c>
      <c r="C39">
        <v>1728.6398946675445</v>
      </c>
      <c r="D39">
        <v>2161.9117741076188</v>
      </c>
      <c r="E39">
        <v>3903.4360561269414</v>
      </c>
      <c r="F39" s="2">
        <f t="shared" si="0"/>
        <v>0.44285082932362202</v>
      </c>
      <c r="G39" s="2">
        <f t="shared" si="1"/>
        <v>0.55384838973197015</v>
      </c>
      <c r="H39" s="2">
        <f t="shared" si="2"/>
        <v>-0.11099756040834813</v>
      </c>
    </row>
    <row r="40" spans="1:8" x14ac:dyDescent="0.3">
      <c r="A40" s="1" t="s">
        <v>27</v>
      </c>
      <c r="B40" s="1" t="s">
        <v>11</v>
      </c>
      <c r="C40">
        <v>873.92350230414752</v>
      </c>
      <c r="D40">
        <v>1013.6343100692595</v>
      </c>
      <c r="E40">
        <v>1909.6447688951464</v>
      </c>
      <c r="F40" s="2">
        <f t="shared" si="0"/>
        <v>0.45763668538718277</v>
      </c>
      <c r="G40" s="2">
        <f t="shared" si="1"/>
        <v>0.53079731192923008</v>
      </c>
      <c r="H40" s="2">
        <f t="shared" si="2"/>
        <v>-7.3160626542047288E-2</v>
      </c>
    </row>
    <row r="41" spans="1:8" x14ac:dyDescent="0.3">
      <c r="A41" s="1" t="s">
        <v>27</v>
      </c>
      <c r="B41" s="1" t="s">
        <v>45</v>
      </c>
      <c r="C41">
        <v>1354.1012508229096</v>
      </c>
      <c r="D41">
        <v>525.87043153969103</v>
      </c>
      <c r="E41">
        <v>1898.3787969871066</v>
      </c>
      <c r="F41" s="2">
        <f t="shared" si="0"/>
        <v>0.71329349704705236</v>
      </c>
      <c r="G41" s="2">
        <f t="shared" si="1"/>
        <v>0.27701027443747972</v>
      </c>
      <c r="H41" s="2">
        <f t="shared" si="2"/>
        <v>0.43628322260957264</v>
      </c>
    </row>
    <row r="42" spans="1:8" x14ac:dyDescent="0.3">
      <c r="A42" s="1" t="s">
        <v>27</v>
      </c>
      <c r="B42" s="1" t="s">
        <v>12</v>
      </c>
      <c r="C42">
        <v>1555.77590520079</v>
      </c>
      <c r="D42">
        <v>165.12839637719767</v>
      </c>
      <c r="E42">
        <v>1726.1637595113589</v>
      </c>
      <c r="F42" s="2">
        <f t="shared" si="0"/>
        <v>0.90129102562157715</v>
      </c>
      <c r="G42" s="2">
        <f t="shared" si="1"/>
        <v>9.5662068831720862E-2</v>
      </c>
      <c r="H42" s="2">
        <f t="shared" si="2"/>
        <v>0.80562895678985624</v>
      </c>
    </row>
    <row r="43" spans="1:8" x14ac:dyDescent="0.3">
      <c r="A43" s="1" t="s">
        <v>27</v>
      </c>
      <c r="B43" s="1" t="s">
        <v>32</v>
      </c>
      <c r="C43">
        <v>2080.7702435813035</v>
      </c>
      <c r="D43">
        <v>261.66499733617474</v>
      </c>
      <c r="E43">
        <v>2344.0128806690309</v>
      </c>
      <c r="F43" s="2">
        <f t="shared" si="0"/>
        <v>0.88769573782692168</v>
      </c>
      <c r="G43" s="2">
        <f t="shared" si="1"/>
        <v>0.11163121137008855</v>
      </c>
      <c r="H43" s="2">
        <f t="shared" si="2"/>
        <v>0.7760645264568331</v>
      </c>
    </row>
    <row r="44" spans="1:8" x14ac:dyDescent="0.3">
      <c r="A44" s="1" t="s">
        <v>27</v>
      </c>
      <c r="B44" s="1" t="s">
        <v>43</v>
      </c>
      <c r="C44">
        <v>953.95312705727451</v>
      </c>
      <c r="D44">
        <v>1445.508577517315</v>
      </c>
      <c r="E44">
        <v>2417.8688191990955</v>
      </c>
      <c r="F44" s="2">
        <f t="shared" si="0"/>
        <v>0.39454296258027172</v>
      </c>
      <c r="G44" s="2">
        <f t="shared" si="1"/>
        <v>0.59784408733809269</v>
      </c>
      <c r="H44" s="2">
        <f t="shared" si="2"/>
        <v>-0.20330112475782092</v>
      </c>
    </row>
    <row r="45" spans="1:8" x14ac:dyDescent="0.3">
      <c r="A45" s="1" t="s">
        <v>52</v>
      </c>
      <c r="B45" s="1" t="s">
        <v>52</v>
      </c>
      <c r="C45">
        <f>SUM(C2:C44)</f>
        <v>38712.380222098269</v>
      </c>
      <c r="D45">
        <f t="shared" ref="D45:E45" si="3">SUM(D2:D44)</f>
        <v>44177.847362725974</v>
      </c>
      <c r="E45">
        <f t="shared" si="3"/>
        <v>83705.666343684119</v>
      </c>
      <c r="F45" s="2">
        <f t="shared" si="0"/>
        <v>0.46248219401480523</v>
      </c>
      <c r="G45" s="2">
        <f t="shared" si="1"/>
        <v>0.52777606693121248</v>
      </c>
      <c r="H45" s="2">
        <f t="shared" si="2"/>
        <v>-6.5293872916407328E-2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A618-1B9F-45D2-A78F-334BECB0150D}">
  <dimension ref="A1:H4"/>
  <sheetViews>
    <sheetView workbookViewId="0">
      <selection activeCell="J20" sqref="J20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52</v>
      </c>
      <c r="E1" s="2" t="s">
        <v>50</v>
      </c>
      <c r="F1" s="2" t="s">
        <v>51</v>
      </c>
      <c r="G1" s="2" t="s">
        <v>49</v>
      </c>
      <c r="H1" s="2" t="s">
        <v>53</v>
      </c>
    </row>
    <row r="2" spans="1:8" x14ac:dyDescent="0.3">
      <c r="A2" t="s">
        <v>14</v>
      </c>
      <c r="B2">
        <v>15039.617220123284</v>
      </c>
      <c r="C2">
        <v>20635.618913072267</v>
      </c>
      <c r="D2">
        <v>36166.822548746575</v>
      </c>
      <c r="E2" s="2">
        <f t="shared" ref="E2:E4" si="0">B2/D2</f>
        <v>0.41584015847265821</v>
      </c>
      <c r="F2" s="2">
        <f t="shared" ref="F2:F4" si="1">C2/D2</f>
        <v>0.57056764898987322</v>
      </c>
      <c r="G2" s="2">
        <f t="shared" ref="G2:G4" si="2">(B2-C2)/D2</f>
        <v>-0.15472749051721499</v>
      </c>
      <c r="H2" s="2">
        <f>D2/D4</f>
        <v>0.43207137734559686</v>
      </c>
    </row>
    <row r="3" spans="1:8" x14ac:dyDescent="0.3">
      <c r="A3" t="s">
        <v>27</v>
      </c>
      <c r="B3">
        <v>23672.763001974981</v>
      </c>
      <c r="C3">
        <v>23542.228449653707</v>
      </c>
      <c r="D3">
        <v>47538.843794937551</v>
      </c>
      <c r="E3" s="2">
        <f t="shared" si="0"/>
        <v>0.49796673861251778</v>
      </c>
      <c r="F3" s="2">
        <f t="shared" si="1"/>
        <v>0.49522088823205113</v>
      </c>
      <c r="G3" s="2">
        <f t="shared" si="2"/>
        <v>2.7458503804666627E-3</v>
      </c>
      <c r="H3" s="2">
        <f>D3/D4</f>
        <v>0.56792862265440303</v>
      </c>
    </row>
    <row r="4" spans="1:8" x14ac:dyDescent="0.3">
      <c r="A4" t="s">
        <v>52</v>
      </c>
      <c r="B4">
        <f>B2+B3</f>
        <v>38712.380222098262</v>
      </c>
      <c r="C4">
        <f t="shared" ref="C4:D4" si="3">C2+C3</f>
        <v>44177.847362725974</v>
      </c>
      <c r="D4">
        <f t="shared" si="3"/>
        <v>83705.666343684134</v>
      </c>
      <c r="E4" s="2">
        <f t="shared" si="0"/>
        <v>0.46248219401480506</v>
      </c>
      <c r="F4" s="2">
        <f t="shared" si="1"/>
        <v>0.52777606693121248</v>
      </c>
      <c r="G4" s="2">
        <f t="shared" si="2"/>
        <v>-6.5293872916407397E-2</v>
      </c>
      <c r="H4" s="2">
        <f>D4/D4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 Results</vt:lpstr>
      <vt:lpstr>2018 County</vt:lpstr>
      <vt:lpstr>2016 Results</vt:lpstr>
      <vt:lpstr>2016 County</vt:lpstr>
      <vt:lpstr>2012 Results</vt:lpstr>
      <vt:lpstr>2012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2020-05-08T06:06:51Z</dcterms:modified>
</cp:coreProperties>
</file>