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20\"/>
    </mc:Choice>
  </mc:AlternateContent>
  <xr:revisionPtr revIDLastSave="0" documentId="13_ncr:1_{3007A19D-4306-4F34-93E9-06C333BCD9E1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HD20 Results" sheetId="2" r:id="rId1"/>
    <sheet name="HD19 Results" sheetId="8" r:id="rId2"/>
    <sheet name="HD18 Results" sheetId="5" r:id="rId3"/>
    <sheet name="2020 HD20 Results" sheetId="6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6" l="1"/>
  <c r="D13" i="6"/>
  <c r="D12" i="6"/>
  <c r="D7" i="6"/>
  <c r="D6" i="6"/>
  <c r="D5" i="6"/>
  <c r="D4" i="6"/>
  <c r="D2" i="6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" i="2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2" i="8"/>
  <c r="H17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2" i="8"/>
  <c r="H2" i="5"/>
  <c r="G2" i="5"/>
  <c r="F2" i="5"/>
  <c r="E17" i="8"/>
  <c r="D20" i="2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2" i="6"/>
  <c r="C18" i="6"/>
  <c r="D18" i="6"/>
  <c r="B18" i="6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2" i="8"/>
  <c r="E2" i="5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18" i="6" l="1"/>
  <c r="H16" i="2"/>
  <c r="I2" i="5"/>
  <c r="H5" i="2" l="1"/>
  <c r="H12" i="2"/>
  <c r="H7" i="2"/>
  <c r="H6" i="2"/>
  <c r="H10" i="2"/>
  <c r="H9" i="2"/>
  <c r="H18" i="2"/>
  <c r="H19" i="2"/>
  <c r="H17" i="2"/>
  <c r="H14" i="2"/>
  <c r="H13" i="2"/>
  <c r="H8" i="2"/>
  <c r="H11" i="2"/>
  <c r="H15" i="2"/>
  <c r="H3" i="2"/>
  <c r="H4" i="2"/>
  <c r="H20" i="2" l="1"/>
  <c r="H2" i="2"/>
</calcChain>
</file>

<file path=xl/sharedStrings.xml><?xml version="1.0" encoding="utf-8"?>
<sst xmlns="http://schemas.openxmlformats.org/spreadsheetml/2006/main" count="95" uniqueCount="47">
  <si>
    <t>Precinct</t>
  </si>
  <si>
    <t>LIB</t>
  </si>
  <si>
    <t>Y</t>
  </si>
  <si>
    <t>DEM</t>
  </si>
  <si>
    <t>REP</t>
  </si>
  <si>
    <t>N</t>
  </si>
  <si>
    <t>H06</t>
  </si>
  <si>
    <t>H10</t>
  </si>
  <si>
    <t>H13</t>
  </si>
  <si>
    <t>H02</t>
  </si>
  <si>
    <t>H01</t>
  </si>
  <si>
    <t>H12</t>
  </si>
  <si>
    <t>H08</t>
  </si>
  <si>
    <t>H04</t>
  </si>
  <si>
    <t>H03</t>
  </si>
  <si>
    <t>H05</t>
  </si>
  <si>
    <t>H11</t>
  </si>
  <si>
    <t>CF06</t>
  </si>
  <si>
    <t>CF05</t>
  </si>
  <si>
    <t>FP08</t>
  </si>
  <si>
    <t>W17</t>
  </si>
  <si>
    <t>FP04</t>
  </si>
  <si>
    <t>W26</t>
  </si>
  <si>
    <t>W31</t>
  </si>
  <si>
    <t>FP07</t>
  </si>
  <si>
    <t>W16</t>
  </si>
  <si>
    <t>CF02</t>
  </si>
  <si>
    <t>FP06</t>
  </si>
  <si>
    <t>WB</t>
  </si>
  <si>
    <t>M03</t>
  </si>
  <si>
    <t>W18</t>
  </si>
  <si>
    <t>W30</t>
  </si>
  <si>
    <t>M06</t>
  </si>
  <si>
    <t>W21</t>
  </si>
  <si>
    <t>W24</t>
  </si>
  <si>
    <t>M02</t>
  </si>
  <si>
    <t>M07</t>
  </si>
  <si>
    <t>M04</t>
  </si>
  <si>
    <t>FP03</t>
  </si>
  <si>
    <t>PRECINCT</t>
  </si>
  <si>
    <t>OTHER</t>
  </si>
  <si>
    <t>TOTAL</t>
  </si>
  <si>
    <t>DEM_ALL</t>
  </si>
  <si>
    <t>REP_ALL</t>
  </si>
  <si>
    <t>TOTAL_ALL</t>
  </si>
  <si>
    <t>MARGIN</t>
  </si>
  <si>
    <t>LIB_ALL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</si>
</sst>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orkbookViewId="0">
      <selection activeCell="E18" sqref="E18:G18"/>
    </sheetView>
  </sheetViews>
  <sheetFormatPr defaultRowHeight="14.4" x14ac:dyDescent="0.3"/>
  <cols>
    <col min="8" max="8" width="8.88671875" style="1"/>
  </cols>
  <sheetData>
    <row r="1" spans="1:8" x14ac:dyDescent="0.3">
      <c r="A1" t="s">
        <v>0</v>
      </c>
      <c r="B1" t="s">
        <v>3</v>
      </c>
      <c r="C1" t="s">
        <v>4</v>
      </c>
      <c r="D1" t="s">
        <v>41</v>
      </c>
      <c r="E1" t="s">
        <v>42</v>
      </c>
      <c r="F1" t="s">
        <v>43</v>
      </c>
      <c r="G1" t="s">
        <v>44</v>
      </c>
      <c r="H1" s="1" t="s">
        <v>45</v>
      </c>
    </row>
    <row r="2" spans="1:8" x14ac:dyDescent="0.3">
      <c r="A2" t="s">
        <v>26</v>
      </c>
      <c r="B2">
        <v>311</v>
      </c>
      <c r="C2">
        <v>513</v>
      </c>
      <c r="D2">
        <f>B2+C2</f>
        <v>824</v>
      </c>
      <c r="E2">
        <v>925.08403068340306</v>
      </c>
      <c r="F2">
        <v>1233.9958174904943</v>
      </c>
      <c r="G2">
        <f>E2+F2</f>
        <v>2159.0798481738975</v>
      </c>
      <c r="H2" s="1">
        <f>(E2-F2)/G2</f>
        <v>-0.14307566580659911</v>
      </c>
    </row>
    <row r="3" spans="1:8" x14ac:dyDescent="0.3">
      <c r="A3" t="s">
        <v>18</v>
      </c>
      <c r="B3">
        <v>258</v>
      </c>
      <c r="C3">
        <v>359</v>
      </c>
      <c r="D3">
        <f t="shared" ref="D3:D19" si="0">B3+C3</f>
        <v>617</v>
      </c>
      <c r="E3">
        <v>767.43305439330538</v>
      </c>
      <c r="F3">
        <v>863.5565272496832</v>
      </c>
      <c r="G3">
        <f t="shared" ref="G3:G20" si="1">E3+F3</f>
        <v>1630.9895816429885</v>
      </c>
      <c r="H3" s="1">
        <f t="shared" ref="H3:H19" si="2">(E3-F3)/G3</f>
        <v>-5.8935675578961809E-2</v>
      </c>
    </row>
    <row r="4" spans="1:8" x14ac:dyDescent="0.3">
      <c r="A4" t="s">
        <v>17</v>
      </c>
      <c r="B4">
        <v>246</v>
      </c>
      <c r="C4">
        <v>381</v>
      </c>
      <c r="D4">
        <f t="shared" si="0"/>
        <v>627</v>
      </c>
      <c r="E4">
        <v>731.73849372384939</v>
      </c>
      <c r="F4">
        <v>916.47642585551341</v>
      </c>
      <c r="G4">
        <f t="shared" si="1"/>
        <v>1648.2149195793627</v>
      </c>
      <c r="H4" s="1">
        <f t="shared" si="2"/>
        <v>-0.11208364269558402</v>
      </c>
    </row>
    <row r="5" spans="1:8" x14ac:dyDescent="0.3">
      <c r="A5" t="s">
        <v>10</v>
      </c>
      <c r="B5">
        <v>156</v>
      </c>
      <c r="C5">
        <v>207</v>
      </c>
      <c r="D5">
        <f t="shared" si="0"/>
        <v>363</v>
      </c>
      <c r="E5">
        <v>464.02928870292885</v>
      </c>
      <c r="F5">
        <v>497.92813688212931</v>
      </c>
      <c r="G5">
        <f t="shared" si="1"/>
        <v>961.95742558505822</v>
      </c>
      <c r="H5" s="1">
        <f t="shared" si="2"/>
        <v>-3.5239447482390739E-2</v>
      </c>
    </row>
    <row r="6" spans="1:8" x14ac:dyDescent="0.3">
      <c r="A6" t="s">
        <v>9</v>
      </c>
      <c r="B6">
        <v>247</v>
      </c>
      <c r="C6">
        <v>454</v>
      </c>
      <c r="D6">
        <f t="shared" si="0"/>
        <v>701</v>
      </c>
      <c r="E6">
        <v>734.71304044630403</v>
      </c>
      <c r="F6">
        <v>1092.0742712294043</v>
      </c>
      <c r="G6">
        <f t="shared" si="1"/>
        <v>1826.7873116757082</v>
      </c>
      <c r="H6" s="1">
        <f t="shared" si="2"/>
        <v>-0.19562279007472061</v>
      </c>
    </row>
    <row r="7" spans="1:8" x14ac:dyDescent="0.3">
      <c r="A7" t="s">
        <v>13</v>
      </c>
      <c r="B7">
        <v>314</v>
      </c>
      <c r="C7">
        <v>379</v>
      </c>
      <c r="D7">
        <f t="shared" si="0"/>
        <v>693</v>
      </c>
      <c r="E7">
        <v>934.00767085076711</v>
      </c>
      <c r="F7">
        <v>911.6655259822561</v>
      </c>
      <c r="G7">
        <f t="shared" si="1"/>
        <v>1845.6731968330232</v>
      </c>
      <c r="H7" s="1">
        <f t="shared" si="2"/>
        <v>1.2105146732827747E-2</v>
      </c>
    </row>
    <row r="8" spans="1:8" x14ac:dyDescent="0.3">
      <c r="A8" t="s">
        <v>15</v>
      </c>
      <c r="B8">
        <v>292</v>
      </c>
      <c r="C8">
        <v>489</v>
      </c>
      <c r="D8">
        <f t="shared" si="0"/>
        <v>781</v>
      </c>
      <c r="E8">
        <v>868.5676429567643</v>
      </c>
      <c r="F8">
        <v>1176.2650190114068</v>
      </c>
      <c r="G8">
        <f t="shared" si="1"/>
        <v>2044.8326619681711</v>
      </c>
      <c r="H8" s="1">
        <f t="shared" si="2"/>
        <v>-0.15047557767317782</v>
      </c>
    </row>
    <row r="9" spans="1:8" x14ac:dyDescent="0.3">
      <c r="A9" t="s">
        <v>6</v>
      </c>
      <c r="B9">
        <v>337</v>
      </c>
      <c r="C9">
        <v>414</v>
      </c>
      <c r="D9">
        <f t="shared" si="0"/>
        <v>751</v>
      </c>
      <c r="E9">
        <v>1002.4222454672246</v>
      </c>
      <c r="F9">
        <v>995.85627376425862</v>
      </c>
      <c r="G9">
        <f t="shared" si="1"/>
        <v>1998.2785192314832</v>
      </c>
      <c r="H9" s="1">
        <f t="shared" si="2"/>
        <v>3.2858140843605508E-3</v>
      </c>
    </row>
    <row r="10" spans="1:8" x14ac:dyDescent="0.3">
      <c r="A10" t="s">
        <v>12</v>
      </c>
      <c r="B10">
        <v>540</v>
      </c>
      <c r="C10">
        <v>892</v>
      </c>
      <c r="D10">
        <f t="shared" si="0"/>
        <v>1432</v>
      </c>
      <c r="E10">
        <v>1606.255230125523</v>
      </c>
      <c r="F10">
        <v>2145.6613434727506</v>
      </c>
      <c r="G10">
        <f t="shared" si="1"/>
        <v>3751.9165735982733</v>
      </c>
      <c r="H10" s="1">
        <f t="shared" si="2"/>
        <v>-0.14376815229393827</v>
      </c>
    </row>
    <row r="11" spans="1:8" x14ac:dyDescent="0.3">
      <c r="A11" t="s">
        <v>7</v>
      </c>
      <c r="B11">
        <v>428</v>
      </c>
      <c r="C11">
        <v>369</v>
      </c>
      <c r="D11">
        <f t="shared" si="0"/>
        <v>797</v>
      </c>
      <c r="E11">
        <v>1273.1059972105998</v>
      </c>
      <c r="F11">
        <v>887.61102661596965</v>
      </c>
      <c r="G11">
        <f t="shared" si="1"/>
        <v>2160.7170238265694</v>
      </c>
      <c r="H11" s="1">
        <f t="shared" si="2"/>
        <v>0.17841066939525904</v>
      </c>
    </row>
    <row r="12" spans="1:8" x14ac:dyDescent="0.3">
      <c r="A12" t="s">
        <v>16</v>
      </c>
      <c r="B12">
        <v>530</v>
      </c>
      <c r="C12">
        <v>660</v>
      </c>
      <c r="D12">
        <f t="shared" si="0"/>
        <v>1190</v>
      </c>
      <c r="E12">
        <v>1576.5097629009763</v>
      </c>
      <c r="F12">
        <v>1587.596958174905</v>
      </c>
      <c r="G12">
        <f t="shared" si="1"/>
        <v>3164.1067210758811</v>
      </c>
      <c r="H12" s="1">
        <f t="shared" si="2"/>
        <v>-3.5040522495899838E-3</v>
      </c>
    </row>
    <row r="13" spans="1:8" x14ac:dyDescent="0.3">
      <c r="A13" t="s">
        <v>11</v>
      </c>
      <c r="B13">
        <v>273</v>
      </c>
      <c r="C13">
        <v>529</v>
      </c>
      <c r="D13">
        <f t="shared" si="0"/>
        <v>802</v>
      </c>
      <c r="E13">
        <v>812.05125523012555</v>
      </c>
      <c r="F13">
        <v>1272.4830164765526</v>
      </c>
      <c r="G13">
        <f t="shared" si="1"/>
        <v>2084.5342717066783</v>
      </c>
      <c r="H13" s="1">
        <f t="shared" si="2"/>
        <v>-0.22087991907633933</v>
      </c>
    </row>
    <row r="14" spans="1:8" x14ac:dyDescent="0.3">
      <c r="A14" t="s">
        <v>8</v>
      </c>
      <c r="B14">
        <v>380</v>
      </c>
      <c r="C14">
        <v>636</v>
      </c>
      <c r="D14">
        <f t="shared" si="0"/>
        <v>1016</v>
      </c>
      <c r="E14">
        <v>1130.3277545327755</v>
      </c>
      <c r="F14">
        <v>1529.8661596958175</v>
      </c>
      <c r="G14">
        <f t="shared" si="1"/>
        <v>2660.1939142285928</v>
      </c>
      <c r="H14" s="1">
        <f t="shared" si="2"/>
        <v>-0.15019145898576372</v>
      </c>
    </row>
    <row r="15" spans="1:8" x14ac:dyDescent="0.3">
      <c r="A15" t="s">
        <v>25</v>
      </c>
      <c r="B15">
        <v>357</v>
      </c>
      <c r="C15">
        <v>445</v>
      </c>
      <c r="D15">
        <f t="shared" si="0"/>
        <v>802</v>
      </c>
      <c r="E15">
        <v>1061.9131799163181</v>
      </c>
      <c r="F15">
        <v>1070.4252217997466</v>
      </c>
      <c r="G15">
        <f t="shared" si="1"/>
        <v>2132.3384017160647</v>
      </c>
      <c r="H15" s="1">
        <f t="shared" si="2"/>
        <v>-3.9918813433075214E-3</v>
      </c>
    </row>
    <row r="16" spans="1:8" x14ac:dyDescent="0.3">
      <c r="A16" t="s">
        <v>20</v>
      </c>
      <c r="B16">
        <v>284</v>
      </c>
      <c r="C16">
        <v>325</v>
      </c>
      <c r="D16">
        <f t="shared" si="0"/>
        <v>609</v>
      </c>
      <c r="E16">
        <v>844.7712691771269</v>
      </c>
      <c r="F16">
        <v>781.77122940430934</v>
      </c>
      <c r="G16">
        <f t="shared" si="1"/>
        <v>1626.5424985814361</v>
      </c>
      <c r="H16" s="1">
        <f t="shared" si="2"/>
        <v>3.873248920809759E-2</v>
      </c>
    </row>
    <row r="17" spans="1:8" x14ac:dyDescent="0.3">
      <c r="A17" t="s">
        <v>30</v>
      </c>
      <c r="B17">
        <v>181</v>
      </c>
      <c r="C17">
        <v>214</v>
      </c>
      <c r="D17">
        <f t="shared" si="0"/>
        <v>395</v>
      </c>
      <c r="E17">
        <v>538.39295676429572</v>
      </c>
      <c r="F17">
        <v>514.76628643852985</v>
      </c>
      <c r="G17">
        <f t="shared" si="1"/>
        <v>1053.1592432028256</v>
      </c>
      <c r="H17" s="1">
        <f t="shared" si="2"/>
        <v>2.2434091024936924E-2</v>
      </c>
    </row>
    <row r="18" spans="1:8" x14ac:dyDescent="0.3">
      <c r="A18" t="s">
        <v>34</v>
      </c>
      <c r="B18">
        <v>232</v>
      </c>
      <c r="C18">
        <v>85</v>
      </c>
      <c r="D18">
        <f t="shared" si="0"/>
        <v>317</v>
      </c>
      <c r="E18">
        <v>690.09483960948398</v>
      </c>
      <c r="F18">
        <v>204.46324461343474</v>
      </c>
      <c r="G18">
        <f t="shared" si="1"/>
        <v>894.55808422291875</v>
      </c>
      <c r="H18" s="1">
        <f t="shared" si="2"/>
        <v>0.54287318348691216</v>
      </c>
    </row>
    <row r="19" spans="1:8" x14ac:dyDescent="0.3">
      <c r="A19" t="s">
        <v>23</v>
      </c>
      <c r="B19">
        <v>370</v>
      </c>
      <c r="C19">
        <v>539</v>
      </c>
      <c r="D19">
        <f t="shared" si="0"/>
        <v>909</v>
      </c>
      <c r="E19">
        <v>1100.5822873082286</v>
      </c>
      <c r="F19">
        <v>1296.5375158428392</v>
      </c>
      <c r="G19">
        <f t="shared" si="1"/>
        <v>2397.1198031510676</v>
      </c>
      <c r="H19" s="1">
        <f t="shared" si="2"/>
        <v>-8.1746113930986283E-2</v>
      </c>
    </row>
    <row r="20" spans="1:8" x14ac:dyDescent="0.3">
      <c r="A20" t="s">
        <v>40</v>
      </c>
      <c r="B20">
        <v>11326</v>
      </c>
      <c r="C20">
        <v>11089</v>
      </c>
      <c r="D20">
        <f>B20+C20</f>
        <v>22415</v>
      </c>
      <c r="E20">
        <v>17062</v>
      </c>
      <c r="F20">
        <v>18979.000000000004</v>
      </c>
      <c r="G20">
        <f t="shared" si="1"/>
        <v>36041</v>
      </c>
      <c r="H20" s="1">
        <f>(E20-F20)/G20</f>
        <v>-5.3189423156960229E-2</v>
      </c>
    </row>
  </sheetData>
  <sortState xmlns:xlrd2="http://schemas.microsoft.com/office/spreadsheetml/2017/richdata2" ref="A2:A19">
    <sortCondition ref="A2:A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workbookViewId="0">
      <selection activeCell="J16" sqref="J16:L16"/>
    </sheetView>
  </sheetViews>
  <sheetFormatPr defaultRowHeight="14.4" x14ac:dyDescent="0.3"/>
  <sheetData>
    <row r="1" spans="1:12" x14ac:dyDescent="0.3">
      <c r="A1" t="s">
        <v>0</v>
      </c>
      <c r="B1" t="s">
        <v>3</v>
      </c>
      <c r="C1" t="s">
        <v>4</v>
      </c>
      <c r="D1" t="s">
        <v>1</v>
      </c>
      <c r="E1" t="s">
        <v>41</v>
      </c>
      <c r="F1" t="s">
        <v>42</v>
      </c>
      <c r="G1" t="s">
        <v>43</v>
      </c>
      <c r="H1" t="s">
        <v>46</v>
      </c>
      <c r="I1" t="s">
        <v>44</v>
      </c>
      <c r="J1" t="s">
        <v>42</v>
      </c>
      <c r="K1" t="s">
        <v>43</v>
      </c>
      <c r="L1" t="s">
        <v>44</v>
      </c>
    </row>
    <row r="2" spans="1:12" x14ac:dyDescent="0.3">
      <c r="A2" t="s">
        <v>38</v>
      </c>
      <c r="B2">
        <v>207</v>
      </c>
      <c r="C2">
        <v>308</v>
      </c>
      <c r="D2">
        <v>18</v>
      </c>
      <c r="E2">
        <f t="shared" ref="E2:E17" si="0">B2+C2+D2</f>
        <v>533</v>
      </c>
      <c r="F2">
        <v>586.05952578345216</v>
      </c>
      <c r="G2">
        <v>703.74805954956105</v>
      </c>
      <c r="H2">
        <f>D2/(SUM(D$2:D$16)/SUM(D$2:D$17))</f>
        <v>34.82172701949861</v>
      </c>
      <c r="I2">
        <f>SUM(F2:H2)</f>
        <v>1324.629312352512</v>
      </c>
      <c r="J2">
        <v>586.05952578345216</v>
      </c>
      <c r="K2">
        <v>703.74805954956105</v>
      </c>
      <c r="L2">
        <v>1324.629312352512</v>
      </c>
    </row>
    <row r="3" spans="1:12" x14ac:dyDescent="0.3">
      <c r="A3" t="s">
        <v>21</v>
      </c>
      <c r="B3">
        <v>410</v>
      </c>
      <c r="C3">
        <v>724</v>
      </c>
      <c r="D3">
        <v>59</v>
      </c>
      <c r="E3">
        <f t="shared" si="0"/>
        <v>1193</v>
      </c>
      <c r="F3">
        <v>1160.7942298126347</v>
      </c>
      <c r="G3">
        <v>1654.2649192009162</v>
      </c>
      <c r="H3">
        <f t="shared" ref="H3:H16" si="1">D3/(SUM(D$2:D$16)/SUM(D$2:D$17))</f>
        <v>114.13788300835654</v>
      </c>
      <c r="I3">
        <f t="shared" ref="I3:I17" si="2">SUM(F3:H3)</f>
        <v>2929.1970320219079</v>
      </c>
      <c r="J3">
        <v>1160.7942298126347</v>
      </c>
      <c r="K3">
        <v>1654.2649192009162</v>
      </c>
      <c r="L3">
        <v>2929.1970320219079</v>
      </c>
    </row>
    <row r="4" spans="1:12" x14ac:dyDescent="0.3">
      <c r="A4" t="s">
        <v>27</v>
      </c>
      <c r="B4">
        <v>363</v>
      </c>
      <c r="C4">
        <v>501</v>
      </c>
      <c r="D4">
        <v>46</v>
      </c>
      <c r="E4">
        <f t="shared" si="0"/>
        <v>910</v>
      </c>
      <c r="F4">
        <v>1027.727574199967</v>
      </c>
      <c r="G4">
        <v>1144.7330449166561</v>
      </c>
      <c r="H4">
        <f t="shared" si="1"/>
        <v>88.988857938718667</v>
      </c>
      <c r="I4">
        <f t="shared" si="2"/>
        <v>2261.449477055342</v>
      </c>
      <c r="J4">
        <v>1027.727574199967</v>
      </c>
      <c r="K4">
        <v>1144.7330449166561</v>
      </c>
      <c r="L4">
        <v>2261.449477055342</v>
      </c>
    </row>
    <row r="5" spans="1:12" x14ac:dyDescent="0.3">
      <c r="A5" t="s">
        <v>24</v>
      </c>
      <c r="B5">
        <v>390</v>
      </c>
      <c r="C5">
        <v>587</v>
      </c>
      <c r="D5">
        <v>46</v>
      </c>
      <c r="E5">
        <f t="shared" si="0"/>
        <v>1023</v>
      </c>
      <c r="F5">
        <v>1104.1701210412868</v>
      </c>
      <c r="G5">
        <v>1341.234126479196</v>
      </c>
      <c r="H5">
        <f t="shared" si="1"/>
        <v>88.988857938718667</v>
      </c>
      <c r="I5">
        <f t="shared" si="2"/>
        <v>2534.3931054592017</v>
      </c>
      <c r="J5">
        <v>1104.1701210412868</v>
      </c>
      <c r="K5">
        <v>1341.234126479196</v>
      </c>
      <c r="L5">
        <v>2534.3931054592017</v>
      </c>
    </row>
    <row r="6" spans="1:12" x14ac:dyDescent="0.3">
      <c r="A6" t="s">
        <v>19</v>
      </c>
      <c r="B6">
        <v>443</v>
      </c>
      <c r="C6">
        <v>593</v>
      </c>
      <c r="D6">
        <v>58</v>
      </c>
      <c r="E6">
        <f t="shared" si="0"/>
        <v>1094</v>
      </c>
      <c r="F6">
        <v>1254.224009285359</v>
      </c>
      <c r="G6">
        <v>1354.9435042626289</v>
      </c>
      <c r="H6">
        <f t="shared" si="1"/>
        <v>112.2033426183844</v>
      </c>
      <c r="I6">
        <f t="shared" si="2"/>
        <v>2721.3708561663725</v>
      </c>
      <c r="J6">
        <v>1254.224009285359</v>
      </c>
      <c r="K6">
        <v>1354.9435042626289</v>
      </c>
      <c r="L6">
        <v>2721.3708561663725</v>
      </c>
    </row>
    <row r="7" spans="1:12" x14ac:dyDescent="0.3">
      <c r="A7" t="s">
        <v>14</v>
      </c>
      <c r="B7">
        <v>449</v>
      </c>
      <c r="C7">
        <v>703</v>
      </c>
      <c r="D7">
        <v>53</v>
      </c>
      <c r="E7">
        <f t="shared" si="0"/>
        <v>1205</v>
      </c>
      <c r="F7">
        <v>1271.2112419167636</v>
      </c>
      <c r="G7">
        <v>1606.2820969589006</v>
      </c>
      <c r="H7">
        <f t="shared" si="1"/>
        <v>102.53064066852367</v>
      </c>
      <c r="I7">
        <f t="shared" si="2"/>
        <v>2980.023979544188</v>
      </c>
      <c r="J7">
        <v>1271.2112419167636</v>
      </c>
      <c r="K7">
        <v>1606.2820969589006</v>
      </c>
      <c r="L7">
        <v>2980.023979544188</v>
      </c>
    </row>
    <row r="8" spans="1:12" x14ac:dyDescent="0.3">
      <c r="A8" t="s">
        <v>35</v>
      </c>
      <c r="B8">
        <v>648</v>
      </c>
      <c r="C8">
        <v>928</v>
      </c>
      <c r="D8">
        <v>83</v>
      </c>
      <c r="E8">
        <f t="shared" si="0"/>
        <v>1659</v>
      </c>
      <c r="F8">
        <v>1834.6211241916765</v>
      </c>
      <c r="G8">
        <v>2120.3837638376385</v>
      </c>
      <c r="H8">
        <f t="shared" si="1"/>
        <v>160.56685236768803</v>
      </c>
      <c r="I8">
        <f t="shared" si="2"/>
        <v>4115.5717403970029</v>
      </c>
      <c r="J8">
        <v>1834.6211241916765</v>
      </c>
      <c r="K8">
        <v>2120.3837638376385</v>
      </c>
      <c r="L8">
        <v>4115.5717403970029</v>
      </c>
    </row>
    <row r="9" spans="1:12" x14ac:dyDescent="0.3">
      <c r="A9" t="s">
        <v>29</v>
      </c>
      <c r="B9">
        <v>434</v>
      </c>
      <c r="C9">
        <v>610</v>
      </c>
      <c r="D9">
        <v>58</v>
      </c>
      <c r="E9">
        <f t="shared" si="0"/>
        <v>1102</v>
      </c>
      <c r="F9">
        <v>1228.7431603382524</v>
      </c>
      <c r="G9">
        <v>1393.7867413156891</v>
      </c>
      <c r="H9">
        <f t="shared" si="1"/>
        <v>112.2033426183844</v>
      </c>
      <c r="I9">
        <f t="shared" si="2"/>
        <v>2734.7332442723259</v>
      </c>
      <c r="J9">
        <v>1228.7431603382524</v>
      </c>
      <c r="K9">
        <v>1393.7867413156891</v>
      </c>
      <c r="L9">
        <v>2734.7332442723259</v>
      </c>
    </row>
    <row r="10" spans="1:12" x14ac:dyDescent="0.3">
      <c r="A10" t="s">
        <v>37</v>
      </c>
      <c r="B10">
        <v>613</v>
      </c>
      <c r="C10">
        <v>723</v>
      </c>
      <c r="D10">
        <v>67</v>
      </c>
      <c r="E10">
        <f t="shared" si="0"/>
        <v>1403</v>
      </c>
      <c r="F10">
        <v>1735.5289338418174</v>
      </c>
      <c r="G10">
        <v>1651.9800229036773</v>
      </c>
      <c r="H10">
        <f t="shared" si="1"/>
        <v>129.6142061281337</v>
      </c>
      <c r="I10">
        <f t="shared" si="2"/>
        <v>3517.1231628736286</v>
      </c>
      <c r="J10">
        <v>1735.5289338418174</v>
      </c>
      <c r="K10">
        <v>1651.9800229036773</v>
      </c>
      <c r="L10">
        <v>3517.1231628736286</v>
      </c>
    </row>
    <row r="11" spans="1:12" x14ac:dyDescent="0.3">
      <c r="A11" t="s">
        <v>32</v>
      </c>
      <c r="B11">
        <v>295</v>
      </c>
      <c r="C11">
        <v>455</v>
      </c>
      <c r="D11">
        <v>37</v>
      </c>
      <c r="E11">
        <f t="shared" si="0"/>
        <v>787</v>
      </c>
      <c r="F11">
        <v>835.20560437738357</v>
      </c>
      <c r="G11">
        <v>1039.6278152436698</v>
      </c>
      <c r="H11">
        <f t="shared" si="1"/>
        <v>71.577994428969362</v>
      </c>
      <c r="I11">
        <f t="shared" si="2"/>
        <v>1946.4114140500228</v>
      </c>
      <c r="J11">
        <v>835.20560437738357</v>
      </c>
      <c r="K11">
        <v>1039.6278152436698</v>
      </c>
      <c r="L11">
        <v>1946.4114140500228</v>
      </c>
    </row>
    <row r="12" spans="1:12" x14ac:dyDescent="0.3">
      <c r="A12" t="s">
        <v>36</v>
      </c>
      <c r="B12">
        <v>206</v>
      </c>
      <c r="C12">
        <v>353</v>
      </c>
      <c r="D12">
        <v>25</v>
      </c>
      <c r="E12">
        <f t="shared" si="0"/>
        <v>584</v>
      </c>
      <c r="F12">
        <v>583.22832034488476</v>
      </c>
      <c r="G12">
        <v>806.56839292530856</v>
      </c>
      <c r="H12">
        <f t="shared" si="1"/>
        <v>48.363509749303617</v>
      </c>
      <c r="I12">
        <f t="shared" si="2"/>
        <v>1438.1602230194969</v>
      </c>
      <c r="J12">
        <v>583.22832034488476</v>
      </c>
      <c r="K12">
        <v>806.56839292530856</v>
      </c>
      <c r="L12">
        <v>1438.1602230194969</v>
      </c>
    </row>
    <row r="13" spans="1:12" x14ac:dyDescent="0.3">
      <c r="A13" t="s">
        <v>33</v>
      </c>
      <c r="B13">
        <v>459</v>
      </c>
      <c r="C13">
        <v>399</v>
      </c>
      <c r="D13">
        <v>50</v>
      </c>
      <c r="E13">
        <f t="shared" si="0"/>
        <v>908</v>
      </c>
      <c r="F13">
        <v>1299.5232963024375</v>
      </c>
      <c r="G13">
        <v>911.67362259829497</v>
      </c>
      <c r="H13">
        <f t="shared" si="1"/>
        <v>96.727019498607234</v>
      </c>
      <c r="I13">
        <f t="shared" si="2"/>
        <v>2307.9239383993395</v>
      </c>
      <c r="J13">
        <v>1299.5232963024375</v>
      </c>
      <c r="K13">
        <v>911.67362259829497</v>
      </c>
      <c r="L13">
        <v>2307.9239383993395</v>
      </c>
    </row>
    <row r="14" spans="1:12" x14ac:dyDescent="0.3">
      <c r="A14" t="s">
        <v>22</v>
      </c>
      <c r="B14">
        <v>387</v>
      </c>
      <c r="C14">
        <v>201</v>
      </c>
      <c r="D14">
        <v>41</v>
      </c>
      <c r="E14">
        <f t="shared" si="0"/>
        <v>629</v>
      </c>
      <c r="F14">
        <v>1095.6765047255847</v>
      </c>
      <c r="G14">
        <v>459.26415574500572</v>
      </c>
      <c r="H14">
        <f t="shared" si="1"/>
        <v>79.316155988857943</v>
      </c>
      <c r="I14">
        <f t="shared" si="2"/>
        <v>1634.2568164594484</v>
      </c>
      <c r="J14">
        <v>1095.6765047255847</v>
      </c>
      <c r="K14">
        <v>459.26415574500572</v>
      </c>
      <c r="L14">
        <v>1634.2568164594484</v>
      </c>
    </row>
    <row r="15" spans="1:12" x14ac:dyDescent="0.3">
      <c r="A15" t="s">
        <v>31</v>
      </c>
      <c r="B15">
        <v>452</v>
      </c>
      <c r="C15">
        <v>336</v>
      </c>
      <c r="D15">
        <v>48</v>
      </c>
      <c r="E15">
        <f t="shared" si="0"/>
        <v>836</v>
      </c>
      <c r="F15">
        <v>1279.7048582324658</v>
      </c>
      <c r="G15">
        <v>767.72515587224837</v>
      </c>
      <c r="H15">
        <f t="shared" si="1"/>
        <v>92.85793871866295</v>
      </c>
      <c r="I15">
        <f t="shared" si="2"/>
        <v>2140.2879528233771</v>
      </c>
      <c r="J15">
        <v>1279.7048582324658</v>
      </c>
      <c r="K15">
        <v>767.72515587224837</v>
      </c>
      <c r="L15">
        <v>2140.2879528233771</v>
      </c>
    </row>
    <row r="16" spans="1:12" x14ac:dyDescent="0.3">
      <c r="A16" t="s">
        <v>28</v>
      </c>
      <c r="B16">
        <v>275</v>
      </c>
      <c r="C16">
        <v>438</v>
      </c>
      <c r="D16">
        <v>29</v>
      </c>
      <c r="E16">
        <f t="shared" si="0"/>
        <v>742</v>
      </c>
      <c r="F16">
        <v>778.58149560603556</v>
      </c>
      <c r="G16">
        <v>1000.7845781906095</v>
      </c>
      <c r="H16">
        <f t="shared" si="1"/>
        <v>56.101671309192199</v>
      </c>
      <c r="I16">
        <f t="shared" si="2"/>
        <v>1835.4677451058374</v>
      </c>
      <c r="J16">
        <v>778.58149560603556</v>
      </c>
      <c r="K16">
        <v>1000.7845781906095</v>
      </c>
      <c r="L16">
        <v>1835.4677451058374</v>
      </c>
    </row>
    <row r="17" spans="1:12" x14ac:dyDescent="0.3">
      <c r="A17" t="s">
        <v>40</v>
      </c>
      <c r="B17">
        <v>11044</v>
      </c>
      <c r="C17">
        <v>10098</v>
      </c>
      <c r="D17">
        <v>671</v>
      </c>
      <c r="E17">
        <f t="shared" si="0"/>
        <v>21813</v>
      </c>
      <c r="F17">
        <v>17075</v>
      </c>
      <c r="G17">
        <v>17956.999999999996</v>
      </c>
      <c r="H17">
        <f>SUM(H2:H16)</f>
        <v>1388.9999999999998</v>
      </c>
      <c r="I17">
        <f t="shared" si="2"/>
        <v>36421</v>
      </c>
      <c r="J17">
        <v>17075</v>
      </c>
      <c r="K17">
        <v>17956.999999999996</v>
      </c>
      <c r="L17">
        <v>36421</v>
      </c>
    </row>
  </sheetData>
  <sortState xmlns:xlrd2="http://schemas.microsoft.com/office/spreadsheetml/2017/richdata2" ref="A2:A16">
    <sortCondition ref="A2: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I2" sqref="I2"/>
    </sheetView>
  </sheetViews>
  <sheetFormatPr defaultRowHeight="14.4" x14ac:dyDescent="0.3"/>
  <sheetData>
    <row r="1" spans="1:9" x14ac:dyDescent="0.3">
      <c r="A1" t="s">
        <v>39</v>
      </c>
      <c r="B1" t="s">
        <v>3</v>
      </c>
      <c r="C1" t="s">
        <v>4</v>
      </c>
      <c r="D1" t="s">
        <v>1</v>
      </c>
      <c r="E1" t="s">
        <v>41</v>
      </c>
      <c r="F1" t="s">
        <v>42</v>
      </c>
      <c r="G1" t="s">
        <v>43</v>
      </c>
      <c r="H1" t="s">
        <v>46</v>
      </c>
      <c r="I1" t="s">
        <v>44</v>
      </c>
    </row>
    <row r="2" spans="1:9" x14ac:dyDescent="0.3">
      <c r="A2" t="s">
        <v>34</v>
      </c>
      <c r="B2">
        <v>160</v>
      </c>
      <c r="C2">
        <v>75</v>
      </c>
      <c r="D2">
        <v>19</v>
      </c>
      <c r="E2">
        <f>B2+C2+D2</f>
        <v>254</v>
      </c>
      <c r="F2">
        <f>B2/(B9/(B9+B5))</f>
        <v>394.48564843913681</v>
      </c>
      <c r="G2">
        <f>C2/(B11/(B11+B7))</f>
        <v>142.62147570485902</v>
      </c>
      <c r="H2">
        <f>D2/(B10/(B10+B6))</f>
        <v>37.220149253731343</v>
      </c>
      <c r="I2">
        <f>F2+G2+H2</f>
        <v>574.32727339772725</v>
      </c>
    </row>
    <row r="4" spans="1:9" x14ac:dyDescent="0.3">
      <c r="A4" t="s">
        <v>5</v>
      </c>
      <c r="B4">
        <v>8755</v>
      </c>
    </row>
    <row r="5" spans="1:9" x14ac:dyDescent="0.3">
      <c r="A5" t="s">
        <v>3</v>
      </c>
      <c r="B5">
        <v>6995</v>
      </c>
    </row>
    <row r="6" spans="1:9" x14ac:dyDescent="0.3">
      <c r="A6" t="s">
        <v>1</v>
      </c>
      <c r="B6">
        <v>257</v>
      </c>
    </row>
    <row r="7" spans="1:9" x14ac:dyDescent="0.3">
      <c r="A7" t="s">
        <v>4</v>
      </c>
      <c r="B7">
        <v>1503</v>
      </c>
    </row>
    <row r="8" spans="1:9" x14ac:dyDescent="0.3">
      <c r="A8" t="s">
        <v>2</v>
      </c>
      <c r="B8">
        <v>6708</v>
      </c>
    </row>
    <row r="9" spans="1:9" x14ac:dyDescent="0.3">
      <c r="A9" t="s">
        <v>3</v>
      </c>
      <c r="B9">
        <v>4773</v>
      </c>
    </row>
    <row r="10" spans="1:9" x14ac:dyDescent="0.3">
      <c r="A10" t="s">
        <v>1</v>
      </c>
      <c r="B10">
        <v>268</v>
      </c>
    </row>
    <row r="11" spans="1:9" x14ac:dyDescent="0.3">
      <c r="A11" t="s">
        <v>4</v>
      </c>
      <c r="B11">
        <v>1667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"/>
  <sheetViews>
    <sheetView tabSelected="1" workbookViewId="0">
      <selection activeCell="I5" sqref="I5"/>
    </sheetView>
  </sheetViews>
  <sheetFormatPr defaultRowHeight="14.4" x14ac:dyDescent="0.3"/>
  <cols>
    <col min="5" max="5" width="8.88671875" style="1"/>
  </cols>
  <sheetData>
    <row r="1" spans="1:5" x14ac:dyDescent="0.3">
      <c r="A1" t="s">
        <v>0</v>
      </c>
      <c r="B1" t="s">
        <v>3</v>
      </c>
      <c r="C1" t="s">
        <v>4</v>
      </c>
      <c r="D1" t="s">
        <v>41</v>
      </c>
      <c r="E1" s="1" t="s">
        <v>45</v>
      </c>
    </row>
    <row r="2" spans="1:5" x14ac:dyDescent="0.3">
      <c r="A2" t="s">
        <v>9</v>
      </c>
      <c r="B2">
        <v>734.71304044630403</v>
      </c>
      <c r="C2">
        <v>1092.0742712294043</v>
      </c>
      <c r="D2">
        <f t="shared" ref="D2" si="0">B2+C2</f>
        <v>1826.7873116757082</v>
      </c>
      <c r="E2" s="1">
        <f>(B2-C2)/D2</f>
        <v>-0.19562279007472061</v>
      </c>
    </row>
    <row r="3" spans="1:5" x14ac:dyDescent="0.3">
      <c r="A3" t="s">
        <v>14</v>
      </c>
      <c r="B3">
        <v>1271.2112419167636</v>
      </c>
      <c r="C3">
        <v>1606.2820969589006</v>
      </c>
      <c r="D3">
        <v>2980.023979544188</v>
      </c>
      <c r="E3" s="1">
        <f t="shared" ref="E3:E18" si="1">(B3-C3)/D3</f>
        <v>-0.11243897946532232</v>
      </c>
    </row>
    <row r="4" spans="1:5" x14ac:dyDescent="0.3">
      <c r="A4" t="s">
        <v>13</v>
      </c>
      <c r="B4">
        <v>934.00767085076711</v>
      </c>
      <c r="C4">
        <v>911.6655259822561</v>
      </c>
      <c r="D4">
        <f t="shared" ref="D4:D7" si="2">B4+C4</f>
        <v>1845.6731968330232</v>
      </c>
      <c r="E4" s="1">
        <f t="shared" si="1"/>
        <v>1.2105146732827747E-2</v>
      </c>
    </row>
    <row r="5" spans="1:5" x14ac:dyDescent="0.3">
      <c r="A5" t="s">
        <v>12</v>
      </c>
      <c r="B5">
        <v>1606.255230125523</v>
      </c>
      <c r="C5">
        <v>2145.6613434727506</v>
      </c>
      <c r="D5">
        <f t="shared" si="2"/>
        <v>3751.9165735982733</v>
      </c>
      <c r="E5" s="1">
        <f t="shared" si="1"/>
        <v>-0.14376815229393827</v>
      </c>
    </row>
    <row r="6" spans="1:5" x14ac:dyDescent="0.3">
      <c r="A6" t="s">
        <v>11</v>
      </c>
      <c r="B6">
        <v>812.05125523012555</v>
      </c>
      <c r="C6">
        <v>1272.4830164765526</v>
      </c>
      <c r="D6">
        <f t="shared" si="2"/>
        <v>2084.5342717066783</v>
      </c>
      <c r="E6" s="1">
        <f t="shared" si="1"/>
        <v>-0.22087991907633933</v>
      </c>
    </row>
    <row r="7" spans="1:5" x14ac:dyDescent="0.3">
      <c r="A7" t="s">
        <v>8</v>
      </c>
      <c r="B7">
        <v>1130.3277545327755</v>
      </c>
      <c r="C7">
        <v>1529.8661596958175</v>
      </c>
      <c r="D7">
        <f t="shared" si="2"/>
        <v>2660.1939142285928</v>
      </c>
      <c r="E7" s="1">
        <f t="shared" si="1"/>
        <v>-0.15019145898576372</v>
      </c>
    </row>
    <row r="8" spans="1:5" x14ac:dyDescent="0.3">
      <c r="A8" t="s">
        <v>35</v>
      </c>
      <c r="B8">
        <v>1834.6211241916765</v>
      </c>
      <c r="C8">
        <v>2120.3837638376385</v>
      </c>
      <c r="D8">
        <v>4115.5717403970029</v>
      </c>
      <c r="E8" s="1">
        <f t="shared" si="1"/>
        <v>-6.9434493594417668E-2</v>
      </c>
    </row>
    <row r="9" spans="1:5" x14ac:dyDescent="0.3">
      <c r="A9" t="s">
        <v>37</v>
      </c>
      <c r="B9">
        <v>1735.5289338418174</v>
      </c>
      <c r="C9">
        <v>1651.9800229036773</v>
      </c>
      <c r="D9">
        <v>3517.1231628736286</v>
      </c>
      <c r="E9" s="1">
        <f t="shared" si="1"/>
        <v>2.3754900544875251E-2</v>
      </c>
    </row>
    <row r="10" spans="1:5" x14ac:dyDescent="0.3">
      <c r="A10" t="s">
        <v>32</v>
      </c>
      <c r="B10">
        <v>835.20560437738357</v>
      </c>
      <c r="C10">
        <v>1039.6278152436698</v>
      </c>
      <c r="D10">
        <v>1946.4114140500228</v>
      </c>
      <c r="E10" s="1">
        <f t="shared" si="1"/>
        <v>-0.10502518089992695</v>
      </c>
    </row>
    <row r="11" spans="1:5" x14ac:dyDescent="0.3">
      <c r="A11" t="s">
        <v>36</v>
      </c>
      <c r="B11">
        <v>583.22832034488476</v>
      </c>
      <c r="C11">
        <v>806.56839292530856</v>
      </c>
      <c r="D11">
        <v>1438.1602230194969</v>
      </c>
      <c r="E11" s="1">
        <f t="shared" si="1"/>
        <v>-0.15529568194530438</v>
      </c>
    </row>
    <row r="12" spans="1:5" x14ac:dyDescent="0.3">
      <c r="A12" t="s">
        <v>25</v>
      </c>
      <c r="B12">
        <v>1061.9131799163181</v>
      </c>
      <c r="C12">
        <v>1070.4252217997466</v>
      </c>
      <c r="D12">
        <f t="shared" ref="D12:D14" si="3">B12+C12</f>
        <v>2132.3384017160647</v>
      </c>
      <c r="E12" s="1">
        <f t="shared" si="1"/>
        <v>-3.9918813433075214E-3</v>
      </c>
    </row>
    <row r="13" spans="1:5" x14ac:dyDescent="0.3">
      <c r="A13" t="s">
        <v>20</v>
      </c>
      <c r="B13">
        <v>844.7712691771269</v>
      </c>
      <c r="C13">
        <v>781.77122940430934</v>
      </c>
      <c r="D13">
        <f t="shared" si="3"/>
        <v>1626.5424985814361</v>
      </c>
      <c r="E13" s="1">
        <f t="shared" si="1"/>
        <v>3.873248920809759E-2</v>
      </c>
    </row>
    <row r="14" spans="1:5" x14ac:dyDescent="0.3">
      <c r="A14" t="s">
        <v>30</v>
      </c>
      <c r="B14">
        <v>538.39295676429572</v>
      </c>
      <c r="C14">
        <v>514.76628643852985</v>
      </c>
      <c r="D14">
        <f t="shared" si="3"/>
        <v>1053.1592432028256</v>
      </c>
      <c r="E14" s="1">
        <f t="shared" si="1"/>
        <v>2.2434091024936924E-2</v>
      </c>
    </row>
    <row r="15" spans="1:5" x14ac:dyDescent="0.3">
      <c r="A15" t="s">
        <v>33</v>
      </c>
      <c r="B15">
        <v>1299.5232963024375</v>
      </c>
      <c r="C15">
        <v>911.67362259829497</v>
      </c>
      <c r="D15">
        <v>2307.9239383993395</v>
      </c>
      <c r="E15" s="1">
        <f t="shared" si="1"/>
        <v>0.16805132407142312</v>
      </c>
    </row>
    <row r="16" spans="1:5" x14ac:dyDescent="0.3">
      <c r="A16" t="s">
        <v>34</v>
      </c>
      <c r="B16">
        <v>1084.5804880486207</v>
      </c>
      <c r="C16">
        <v>347.08472031829376</v>
      </c>
      <c r="D16">
        <v>1468.8853576206461</v>
      </c>
      <c r="E16" s="1">
        <f t="shared" si="1"/>
        <v>0.5020785072872872</v>
      </c>
    </row>
    <row r="17" spans="1:7" x14ac:dyDescent="0.3">
      <c r="A17" t="s">
        <v>28</v>
      </c>
      <c r="B17">
        <v>778.58149560603556</v>
      </c>
      <c r="C17">
        <v>1000.7845781906095</v>
      </c>
      <c r="D17">
        <v>1835.4677451058374</v>
      </c>
      <c r="E17" s="1">
        <f t="shared" si="1"/>
        <v>-0.12106073951834072</v>
      </c>
    </row>
    <row r="18" spans="1:7" x14ac:dyDescent="0.3">
      <c r="A18" t="s">
        <v>41</v>
      </c>
      <c r="B18">
        <f>SUM(B2:B17)</f>
        <v>17084.912861672856</v>
      </c>
      <c r="C18">
        <f t="shared" ref="C18:D18" si="4">SUM(C2:C17)</f>
        <v>18803.098067475763</v>
      </c>
      <c r="D18">
        <f t="shared" si="4"/>
        <v>36590.712972552763</v>
      </c>
      <c r="E18" s="1">
        <f t="shared" si="1"/>
        <v>-4.695686599743884E-2</v>
      </c>
      <c r="F18" s="1"/>
      <c r="G18" s="1"/>
    </row>
  </sheetData>
  <sortState xmlns:xlrd2="http://schemas.microsoft.com/office/spreadsheetml/2017/richdata2" ref="A2:A1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HD20 Results</vt:lpstr>
      <vt:lpstr>HD19 Results</vt:lpstr>
      <vt:lpstr>HD18 Results</vt:lpstr>
      <vt:lpstr>2020 HD20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2020-03-23T06:30:08Z</dcterms:created>
  <dcterms:modified xsi:type="dcterms:W3CDTF">2020-03-23T23:38:18Z</dcterms:modified>
</cp:coreProperties>
</file>