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hen\Documents\GitHub\QGIS-Politics\NC State House\HD45\"/>
    </mc:Choice>
  </mc:AlternateContent>
  <xr:revisionPtr revIDLastSave="0" documentId="13_ncr:1_{BCE70E9E-8DF3-44EF-8056-AB0E8ADE3C8C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CUMBERLAND DATA" sheetId="4" r:id="rId1"/>
    <sheet name="HD45" sheetId="2" r:id="rId2"/>
  </sheets>
  <definedNames>
    <definedName name="_xlnm._FilterDatabase" localSheetId="0" hidden="1">'CUMBERLAND DATA'!$A$1:$D$79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9" i="2" l="1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2" i="4"/>
  <c r="H79" i="4" l="1"/>
  <c r="B19" i="2" l="1"/>
  <c r="C19" i="2"/>
  <c r="G18" i="2"/>
  <c r="F18" i="2"/>
  <c r="E18" i="2"/>
  <c r="G17" i="2"/>
  <c r="F17" i="2"/>
  <c r="E17" i="2"/>
  <c r="G16" i="2"/>
  <c r="F16" i="2"/>
  <c r="E16" i="2"/>
  <c r="G15" i="2"/>
  <c r="F15" i="2"/>
  <c r="E15" i="2"/>
  <c r="G14" i="2"/>
  <c r="F14" i="2"/>
  <c r="E14" i="2"/>
  <c r="G13" i="2"/>
  <c r="F13" i="2"/>
  <c r="E13" i="2"/>
  <c r="G12" i="2"/>
  <c r="F12" i="2"/>
  <c r="E12" i="2"/>
  <c r="G11" i="2"/>
  <c r="F11" i="2"/>
  <c r="E11" i="2"/>
  <c r="G10" i="2"/>
  <c r="F10" i="2"/>
  <c r="E10" i="2"/>
  <c r="G9" i="2"/>
  <c r="F9" i="2"/>
  <c r="E9" i="2"/>
  <c r="G8" i="2"/>
  <c r="F8" i="2"/>
  <c r="E8" i="2"/>
  <c r="G7" i="2"/>
  <c r="F7" i="2"/>
  <c r="E7" i="2"/>
  <c r="G6" i="2"/>
  <c r="F6" i="2"/>
  <c r="E6" i="2"/>
  <c r="G5" i="2"/>
  <c r="F5" i="2"/>
  <c r="E5" i="2"/>
  <c r="G4" i="2"/>
  <c r="F4" i="2"/>
  <c r="E4" i="2"/>
  <c r="G3" i="2"/>
  <c r="F3" i="2"/>
  <c r="E3" i="2"/>
  <c r="G2" i="2"/>
  <c r="F2" i="2"/>
  <c r="E2" i="2"/>
  <c r="E19" i="2" l="1"/>
  <c r="F19" i="2"/>
  <c r="G19" i="2"/>
</calcChain>
</file>

<file path=xl/sharedStrings.xml><?xml version="1.0" encoding="utf-8"?>
<sst xmlns="http://schemas.openxmlformats.org/spreadsheetml/2006/main" count="121" uniqueCount="92">
  <si>
    <t>Precinct</t>
  </si>
  <si>
    <t>REP</t>
  </si>
  <si>
    <t>DEM</t>
  </si>
  <si>
    <t>AH49</t>
  </si>
  <si>
    <t>CC12</t>
  </si>
  <si>
    <t>G2B</t>
  </si>
  <si>
    <t>G4C</t>
  </si>
  <si>
    <t>G8A</t>
  </si>
  <si>
    <t>G9B-1</t>
  </si>
  <si>
    <t>AL51</t>
  </si>
  <si>
    <t>G2C-2</t>
  </si>
  <si>
    <t>G2D</t>
  </si>
  <si>
    <t>G6C</t>
  </si>
  <si>
    <t>G8C</t>
  </si>
  <si>
    <t>CC18</t>
  </si>
  <si>
    <t>CL57-2</t>
  </si>
  <si>
    <t>G3A-1</t>
  </si>
  <si>
    <t>G3A-2</t>
  </si>
  <si>
    <t>G4A</t>
  </si>
  <si>
    <t>G4B</t>
  </si>
  <si>
    <t>G6A</t>
  </si>
  <si>
    <t>G8B</t>
  </si>
  <si>
    <t>CC15</t>
  </si>
  <si>
    <t>CC31</t>
  </si>
  <si>
    <t>CC34</t>
  </si>
  <si>
    <t>G8D</t>
  </si>
  <si>
    <t>LI65</t>
  </si>
  <si>
    <t>CC07</t>
  </si>
  <si>
    <t>CC04</t>
  </si>
  <si>
    <t>EO61-1</t>
  </si>
  <si>
    <t>CC06</t>
  </si>
  <si>
    <t>CC08</t>
  </si>
  <si>
    <t>G10C</t>
  </si>
  <si>
    <t>G3C</t>
  </si>
  <si>
    <t>G7A</t>
  </si>
  <si>
    <t>CC29</t>
  </si>
  <si>
    <t>G5A-1</t>
  </si>
  <si>
    <t>CC14</t>
  </si>
  <si>
    <t>G10B</t>
  </si>
  <si>
    <t>G1B</t>
  </si>
  <si>
    <t>G6B</t>
  </si>
  <si>
    <t>LR63</t>
  </si>
  <si>
    <t>CU02</t>
  </si>
  <si>
    <t>G5A-2</t>
  </si>
  <si>
    <t>CC10</t>
  </si>
  <si>
    <t>G10A</t>
  </si>
  <si>
    <t>G2C-1</t>
  </si>
  <si>
    <t>G3B</t>
  </si>
  <si>
    <t>G7B</t>
  </si>
  <si>
    <t>G9A</t>
  </si>
  <si>
    <t>SH77</t>
  </si>
  <si>
    <t>EO61-2</t>
  </si>
  <si>
    <t>G9B-2</t>
  </si>
  <si>
    <t>CL57-1</t>
  </si>
  <si>
    <t>G5C</t>
  </si>
  <si>
    <t>MR02</t>
  </si>
  <si>
    <t>G2A</t>
  </si>
  <si>
    <t>CC01</t>
  </si>
  <si>
    <t>CC19</t>
  </si>
  <si>
    <t>G5B-2</t>
  </si>
  <si>
    <t>CC32</t>
  </si>
  <si>
    <t>G11A-1</t>
  </si>
  <si>
    <t>CC17</t>
  </si>
  <si>
    <t>CC24</t>
  </si>
  <si>
    <t>CC33</t>
  </si>
  <si>
    <t>G5B-1</t>
  </si>
  <si>
    <t>MB62</t>
  </si>
  <si>
    <t>G1A</t>
  </si>
  <si>
    <t>CC16</t>
  </si>
  <si>
    <t>CC13</t>
  </si>
  <si>
    <t>G2E-2</t>
  </si>
  <si>
    <t>CC26</t>
  </si>
  <si>
    <t>CC25</t>
  </si>
  <si>
    <t>G11B</t>
  </si>
  <si>
    <t>CC05</t>
  </si>
  <si>
    <t>G2E-1</t>
  </si>
  <si>
    <t>CC03</t>
  </si>
  <si>
    <t>CC27</t>
  </si>
  <si>
    <t>CC21</t>
  </si>
  <si>
    <t>G11A-2</t>
  </si>
  <si>
    <t>N</t>
  </si>
  <si>
    <t>TOTAL</t>
  </si>
  <si>
    <t>DEM %</t>
  </si>
  <si>
    <t>REP %</t>
  </si>
  <si>
    <t>MARGIN</t>
  </si>
  <si>
    <t>Y</t>
  </si>
  <si>
    <t>Grand Total</t>
  </si>
  <si>
    <t>OTHER</t>
  </si>
  <si>
    <t>DEM_ALL</t>
  </si>
  <si>
    <t>REP_ALL</t>
  </si>
  <si>
    <t>TOTAL_ALL</t>
  </si>
  <si>
    <t>OTHER_ALL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</si>
</sst>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" fontId="0" fillId="0" borderId="0" xfId="0" applyNumberFormat="1"/>
    <xf numFmtId="164" fontId="0" fillId="0" borderId="0" xfId="1" applyNumberFormat="1" applyFont="1"/>
    <xf numFmtId="0" fontId="0" fillId="0" borderId="0" xfId="0" applyAlignment="1">
      <alignment horizontal="left" indent="1"/>
    </xf>
    <xf numFmtId="0" fontId="0" fillId="0" borderId="0" xfId="0" applyNumberFormat="1"/>
    <xf numFmtId="0" fontId="16" fillId="0" borderId="10" xfId="0" applyFont="1" applyBorder="1" applyAlignment="1">
      <alignment horizontal="left"/>
    </xf>
    <xf numFmtId="0" fontId="16" fillId="0" borderId="10" xfId="0" applyNumberFormat="1" applyFont="1" applyBorder="1"/>
    <xf numFmtId="0" fontId="16" fillId="33" borderId="11" xfId="0" applyFont="1" applyFill="1" applyBorder="1" applyAlignment="1">
      <alignment horizontal="left"/>
    </xf>
    <xf numFmtId="0" fontId="16" fillId="33" borderId="11" xfId="0" applyNumberFormat="1" applyFont="1" applyFill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9"/>
  <sheetViews>
    <sheetView topLeftCell="A56" workbookViewId="0">
      <selection activeCell="I78" sqref="I78"/>
    </sheetView>
  </sheetViews>
  <sheetFormatPr defaultRowHeight="14.4" x14ac:dyDescent="0.3"/>
  <sheetData>
    <row r="1" spans="1:9" x14ac:dyDescent="0.3">
      <c r="A1" t="s">
        <v>0</v>
      </c>
      <c r="B1" t="s">
        <v>2</v>
      </c>
      <c r="C1" t="s">
        <v>1</v>
      </c>
      <c r="D1" t="s">
        <v>87</v>
      </c>
      <c r="E1" t="s">
        <v>81</v>
      </c>
      <c r="F1" t="s">
        <v>88</v>
      </c>
      <c r="G1" t="s">
        <v>89</v>
      </c>
      <c r="H1" t="s">
        <v>91</v>
      </c>
      <c r="I1" t="s">
        <v>90</v>
      </c>
    </row>
    <row r="2" spans="1:9" x14ac:dyDescent="0.3">
      <c r="A2" t="s">
        <v>3</v>
      </c>
      <c r="B2">
        <v>1371</v>
      </c>
      <c r="C2">
        <v>533</v>
      </c>
      <c r="D2">
        <v>68</v>
      </c>
      <c r="E2">
        <v>1972</v>
      </c>
      <c r="F2">
        <v>1481.6616357516941</v>
      </c>
      <c r="G2">
        <v>568.2842851794851</v>
      </c>
      <c r="H2">
        <f>D2/(SUM(D$2:D$78)/SUM(D$2:D$79))</f>
        <v>73.194334803807763</v>
      </c>
      <c r="I2">
        <v>2123.1402557349866</v>
      </c>
    </row>
    <row r="3" spans="1:9" x14ac:dyDescent="0.3">
      <c r="A3" t="s">
        <v>9</v>
      </c>
      <c r="B3">
        <v>967</v>
      </c>
      <c r="C3">
        <v>2019</v>
      </c>
      <c r="D3">
        <v>86</v>
      </c>
      <c r="E3">
        <v>3072</v>
      </c>
      <c r="F3">
        <v>1045.0523718248637</v>
      </c>
      <c r="G3">
        <v>2152.6566074622519</v>
      </c>
      <c r="H3">
        <f>D3/(SUM(D$2:D$78)/SUM(D$2:D$79))</f>
        <v>92.569305781286275</v>
      </c>
      <c r="I3">
        <v>3290.2782850684021</v>
      </c>
    </row>
    <row r="4" spans="1:9" x14ac:dyDescent="0.3">
      <c r="A4" t="s">
        <v>57</v>
      </c>
      <c r="B4">
        <v>1166</v>
      </c>
      <c r="C4">
        <v>131</v>
      </c>
      <c r="D4">
        <v>31</v>
      </c>
      <c r="E4">
        <v>1328</v>
      </c>
      <c r="F4">
        <v>1260.1148557888223</v>
      </c>
      <c r="G4">
        <v>139.67212262385092</v>
      </c>
      <c r="H4">
        <f>D4/(SUM(D$2:D$78)/SUM(D$2:D$79))</f>
        <v>33.368005572324122</v>
      </c>
      <c r="I4">
        <v>1433.1549839849974</v>
      </c>
    </row>
    <row r="5" spans="1:9" x14ac:dyDescent="0.3">
      <c r="A5" t="s">
        <v>76</v>
      </c>
      <c r="B5">
        <v>417</v>
      </c>
      <c r="C5">
        <v>231</v>
      </c>
      <c r="D5">
        <v>24</v>
      </c>
      <c r="E5">
        <v>672</v>
      </c>
      <c r="F5">
        <v>450.65857192447589</v>
      </c>
      <c r="G5">
        <v>246.29206355808827</v>
      </c>
      <c r="H5">
        <f>D5/(SUM(D$2:D$78)/SUM(D$2:D$79))</f>
        <v>25.833294636638033</v>
      </c>
      <c r="I5">
        <v>722.78393011920218</v>
      </c>
    </row>
    <row r="6" spans="1:9" x14ac:dyDescent="0.3">
      <c r="A6" t="s">
        <v>28</v>
      </c>
      <c r="B6">
        <v>358</v>
      </c>
      <c r="C6">
        <v>323</v>
      </c>
      <c r="D6">
        <v>52</v>
      </c>
      <c r="E6">
        <v>733</v>
      </c>
      <c r="F6">
        <v>386.89632793516154</v>
      </c>
      <c r="G6">
        <v>344.3824092175866</v>
      </c>
      <c r="H6">
        <f>D6/(SUM(D$2:D$78)/SUM(D$2:D$79))</f>
        <v>55.9721383793824</v>
      </c>
      <c r="I6">
        <v>787.25087553213052</v>
      </c>
    </row>
    <row r="7" spans="1:9" x14ac:dyDescent="0.3">
      <c r="A7" t="s">
        <v>74</v>
      </c>
      <c r="B7">
        <v>997</v>
      </c>
      <c r="C7">
        <v>125</v>
      </c>
      <c r="D7">
        <v>34</v>
      </c>
      <c r="E7">
        <v>1156</v>
      </c>
      <c r="F7">
        <v>1077.4738518194304</v>
      </c>
      <c r="G7">
        <v>133.27492616779668</v>
      </c>
      <c r="H7">
        <f>D7/(SUM(D$2:D$78)/SUM(D$2:D$79))</f>
        <v>36.597167401903882</v>
      </c>
      <c r="I7">
        <v>1247.3459453891307</v>
      </c>
    </row>
    <row r="8" spans="1:9" x14ac:dyDescent="0.3">
      <c r="A8" t="s">
        <v>30</v>
      </c>
      <c r="B8">
        <v>322</v>
      </c>
      <c r="C8">
        <v>372</v>
      </c>
      <c r="D8">
        <v>43</v>
      </c>
      <c r="E8">
        <v>737</v>
      </c>
      <c r="F8">
        <v>347.99055194168164</v>
      </c>
      <c r="G8">
        <v>396.62618027536291</v>
      </c>
      <c r="H8">
        <f>D8/(SUM(D$2:D$78)/SUM(D$2:D$79))</f>
        <v>46.284652890643137</v>
      </c>
      <c r="I8">
        <v>790.90138510768759</v>
      </c>
    </row>
    <row r="9" spans="1:9" x14ac:dyDescent="0.3">
      <c r="A9" t="s">
        <v>27</v>
      </c>
      <c r="B9">
        <v>269</v>
      </c>
      <c r="C9">
        <v>417</v>
      </c>
      <c r="D9">
        <v>36</v>
      </c>
      <c r="E9">
        <v>722</v>
      </c>
      <c r="F9">
        <v>290.71260395128058</v>
      </c>
      <c r="G9">
        <v>444.60515369576973</v>
      </c>
      <c r="H9">
        <f>D9/(SUM(D$2:D$78)/SUM(D$2:D$79))</f>
        <v>38.749941954957045</v>
      </c>
      <c r="I9">
        <v>774.06769960200734</v>
      </c>
    </row>
    <row r="10" spans="1:9" x14ac:dyDescent="0.3">
      <c r="A10" t="s">
        <v>31</v>
      </c>
      <c r="B10">
        <v>316</v>
      </c>
      <c r="C10">
        <v>559</v>
      </c>
      <c r="D10">
        <v>54</v>
      </c>
      <c r="E10">
        <v>929</v>
      </c>
      <c r="F10">
        <v>341.50625594276829</v>
      </c>
      <c r="G10">
        <v>596.00546982238677</v>
      </c>
      <c r="H10">
        <f>D10/(SUM(D$2:D$78)/SUM(D$2:D$79))</f>
        <v>58.124912932435571</v>
      </c>
      <c r="I10">
        <v>995.63663869759057</v>
      </c>
    </row>
    <row r="11" spans="1:9" x14ac:dyDescent="0.3">
      <c r="A11" t="s">
        <v>44</v>
      </c>
      <c r="B11">
        <v>420</v>
      </c>
      <c r="C11">
        <v>290</v>
      </c>
      <c r="D11">
        <v>28</v>
      </c>
      <c r="E11">
        <v>738</v>
      </c>
      <c r="F11">
        <v>453.90071992393257</v>
      </c>
      <c r="G11">
        <v>309.19782870928833</v>
      </c>
      <c r="H11">
        <f>D11/(SUM(D$2:D$78)/SUM(D$2:D$79))</f>
        <v>30.138843742744371</v>
      </c>
      <c r="I11">
        <v>793.23739237596521</v>
      </c>
    </row>
    <row r="12" spans="1:9" x14ac:dyDescent="0.3">
      <c r="A12" t="s">
        <v>4</v>
      </c>
      <c r="B12">
        <v>328</v>
      </c>
      <c r="C12">
        <v>814</v>
      </c>
      <c r="D12">
        <v>53</v>
      </c>
      <c r="E12">
        <v>1195</v>
      </c>
      <c r="F12">
        <v>354.47484794059494</v>
      </c>
      <c r="G12">
        <v>867.88631920469197</v>
      </c>
      <c r="H12">
        <f>D12/(SUM(D$2:D$78)/SUM(D$2:D$79))</f>
        <v>57.048525655908989</v>
      </c>
      <c r="I12">
        <v>1279.4096928011959</v>
      </c>
    </row>
    <row r="13" spans="1:9" x14ac:dyDescent="0.3">
      <c r="A13" t="s">
        <v>69</v>
      </c>
      <c r="B13">
        <v>1253</v>
      </c>
      <c r="C13">
        <v>45</v>
      </c>
      <c r="D13">
        <v>42</v>
      </c>
      <c r="E13">
        <v>1340</v>
      </c>
      <c r="F13">
        <v>1354.1371477730654</v>
      </c>
      <c r="G13">
        <v>47.978973420406803</v>
      </c>
      <c r="H13">
        <f>D13/(SUM(D$2:D$78)/SUM(D$2:D$79))</f>
        <v>45.208265614116556</v>
      </c>
      <c r="I13">
        <v>1447.3243868075888</v>
      </c>
    </row>
    <row r="14" spans="1:9" x14ac:dyDescent="0.3">
      <c r="A14" t="s">
        <v>37</v>
      </c>
      <c r="B14">
        <v>675</v>
      </c>
      <c r="C14">
        <v>984</v>
      </c>
      <c r="D14">
        <v>77</v>
      </c>
      <c r="E14">
        <v>1736</v>
      </c>
      <c r="F14">
        <v>729.48329987774878</v>
      </c>
      <c r="G14">
        <v>1049.1402187928954</v>
      </c>
      <c r="H14">
        <f>D14/(SUM(D$2:D$78)/SUM(D$2:D$79))</f>
        <v>82.881820292547019</v>
      </c>
      <c r="I14">
        <v>1861.5053389631912</v>
      </c>
    </row>
    <row r="15" spans="1:9" x14ac:dyDescent="0.3">
      <c r="A15" t="s">
        <v>22</v>
      </c>
      <c r="B15">
        <v>677</v>
      </c>
      <c r="C15">
        <v>1043</v>
      </c>
      <c r="D15">
        <v>68</v>
      </c>
      <c r="E15">
        <v>1788</v>
      </c>
      <c r="F15">
        <v>731.64473187738645</v>
      </c>
      <c r="G15">
        <v>1112.0459839440955</v>
      </c>
      <c r="H15">
        <f>D15/(SUM(D$2:D$78)/SUM(D$2:D$79))</f>
        <v>73.194334803807763</v>
      </c>
      <c r="I15">
        <v>1916.8850506252898</v>
      </c>
    </row>
    <row r="16" spans="1:9" x14ac:dyDescent="0.3">
      <c r="A16" t="s">
        <v>68</v>
      </c>
      <c r="B16">
        <v>1186</v>
      </c>
      <c r="C16">
        <v>29</v>
      </c>
      <c r="D16">
        <v>27</v>
      </c>
      <c r="E16">
        <v>1242</v>
      </c>
      <c r="F16">
        <v>1281.7291757851999</v>
      </c>
      <c r="G16">
        <v>30.919782870928831</v>
      </c>
      <c r="H16">
        <f>D16/(SUM(D$2:D$78)/SUM(D$2:D$79))</f>
        <v>29.062456466217785</v>
      </c>
      <c r="I16">
        <v>1341.7114151223466</v>
      </c>
    </row>
    <row r="17" spans="1:9" x14ac:dyDescent="0.3">
      <c r="A17" t="s">
        <v>62</v>
      </c>
      <c r="B17">
        <v>1333</v>
      </c>
      <c r="C17">
        <v>179</v>
      </c>
      <c r="D17">
        <v>24</v>
      </c>
      <c r="E17">
        <v>1536</v>
      </c>
      <c r="F17">
        <v>1440.5944277585763</v>
      </c>
      <c r="G17">
        <v>190.84969427228484</v>
      </c>
      <c r="H17">
        <f>D17/(SUM(D$2:D$78)/SUM(D$2:D$79))</f>
        <v>25.833294636638033</v>
      </c>
      <c r="I17">
        <v>1657.2774166674992</v>
      </c>
    </row>
    <row r="18" spans="1:9" x14ac:dyDescent="0.3">
      <c r="A18" t="s">
        <v>14</v>
      </c>
      <c r="B18">
        <v>350</v>
      </c>
      <c r="C18">
        <v>675</v>
      </c>
      <c r="D18">
        <v>35</v>
      </c>
      <c r="E18">
        <v>1060</v>
      </c>
      <c r="F18">
        <v>378.25059993661046</v>
      </c>
      <c r="G18">
        <v>719.68460130610208</v>
      </c>
      <c r="H18">
        <f>D18/(SUM(D$2:D$78)/SUM(D$2:D$79))</f>
        <v>37.673554678430463</v>
      </c>
      <c r="I18">
        <v>1135.608755921143</v>
      </c>
    </row>
    <row r="19" spans="1:9" x14ac:dyDescent="0.3">
      <c r="A19" t="s">
        <v>58</v>
      </c>
      <c r="B19">
        <v>445</v>
      </c>
      <c r="C19">
        <v>18</v>
      </c>
      <c r="D19">
        <v>7</v>
      </c>
      <c r="E19">
        <v>470</v>
      </c>
      <c r="F19">
        <v>480.9186199194047</v>
      </c>
      <c r="G19">
        <v>19.191589368162724</v>
      </c>
      <c r="H19">
        <f>D19/(SUM(D$2:D$78)/SUM(D$2:D$79))</f>
        <v>7.5347109356860926</v>
      </c>
      <c r="I19">
        <v>507.64492022325351</v>
      </c>
    </row>
    <row r="20" spans="1:9" x14ac:dyDescent="0.3">
      <c r="A20" t="s">
        <v>78</v>
      </c>
      <c r="B20">
        <v>1390</v>
      </c>
      <c r="C20">
        <v>545</v>
      </c>
      <c r="D20">
        <v>64</v>
      </c>
      <c r="E20">
        <v>1999</v>
      </c>
      <c r="F20">
        <v>1502.195239748253</v>
      </c>
      <c r="G20">
        <v>581.07867809159359</v>
      </c>
      <c r="H20">
        <f>D20/(SUM(D$2:D$78)/SUM(D$2:D$79))</f>
        <v>68.888785697701422</v>
      </c>
      <c r="I20">
        <v>2152.1627035375477</v>
      </c>
    </row>
    <row r="21" spans="1:9" x14ac:dyDescent="0.3">
      <c r="A21" t="s">
        <v>63</v>
      </c>
      <c r="B21">
        <v>479</v>
      </c>
      <c r="C21">
        <v>310</v>
      </c>
      <c r="D21">
        <v>38</v>
      </c>
      <c r="E21">
        <v>827</v>
      </c>
      <c r="F21">
        <v>517.66296391324693</v>
      </c>
      <c r="G21">
        <v>330.52181689613576</v>
      </c>
      <c r="H21">
        <f>D21/(SUM(D$2:D$78)/SUM(D$2:D$79))</f>
        <v>40.902716508010215</v>
      </c>
      <c r="I21">
        <v>889.08749731739294</v>
      </c>
    </row>
    <row r="22" spans="1:9" x14ac:dyDescent="0.3">
      <c r="A22" t="s">
        <v>72</v>
      </c>
      <c r="B22">
        <v>632</v>
      </c>
      <c r="C22">
        <v>442</v>
      </c>
      <c r="D22">
        <v>54</v>
      </c>
      <c r="E22">
        <v>1128</v>
      </c>
      <c r="F22">
        <v>683.01251188553658</v>
      </c>
      <c r="G22">
        <v>471.26013892932906</v>
      </c>
      <c r="H22">
        <f>D22/(SUM(D$2:D$78)/SUM(D$2:D$79))</f>
        <v>58.124912932435571</v>
      </c>
      <c r="I22">
        <v>1212.3975637473013</v>
      </c>
    </row>
    <row r="23" spans="1:9" x14ac:dyDescent="0.3">
      <c r="A23" t="s">
        <v>71</v>
      </c>
      <c r="B23">
        <v>1377</v>
      </c>
      <c r="C23">
        <v>489</v>
      </c>
      <c r="D23">
        <v>72</v>
      </c>
      <c r="E23">
        <v>1938</v>
      </c>
      <c r="F23">
        <v>1488.1459317506074</v>
      </c>
      <c r="G23">
        <v>521.37151116842062</v>
      </c>
      <c r="H23">
        <f>D23/(SUM(D$2:D$78)/SUM(D$2:D$79))</f>
        <v>77.499883909914089</v>
      </c>
      <c r="I23">
        <v>2087.0173268289418</v>
      </c>
    </row>
    <row r="24" spans="1:9" x14ac:dyDescent="0.3">
      <c r="A24" t="s">
        <v>77</v>
      </c>
      <c r="B24">
        <v>1525</v>
      </c>
      <c r="C24">
        <v>438</v>
      </c>
      <c r="D24">
        <v>86</v>
      </c>
      <c r="E24">
        <v>2049</v>
      </c>
      <c r="F24">
        <v>1648.0918997238027</v>
      </c>
      <c r="G24">
        <v>466.99534129195956</v>
      </c>
      <c r="H24">
        <f>D24/(SUM(D$2:D$78)/SUM(D$2:D$79))</f>
        <v>92.569305781286275</v>
      </c>
      <c r="I24">
        <v>2207.6565467970486</v>
      </c>
    </row>
    <row r="25" spans="1:9" x14ac:dyDescent="0.3">
      <c r="A25" t="s">
        <v>35</v>
      </c>
      <c r="B25">
        <v>831</v>
      </c>
      <c r="C25">
        <v>385</v>
      </c>
      <c r="D25">
        <v>56</v>
      </c>
      <c r="E25">
        <v>1272</v>
      </c>
      <c r="F25">
        <v>898.07499584949505</v>
      </c>
      <c r="G25">
        <v>410.48677259681381</v>
      </c>
      <c r="H25">
        <f>D25/(SUM(D$2:D$78)/SUM(D$2:D$79))</f>
        <v>60.277687485488741</v>
      </c>
      <c r="I25">
        <v>1368.8394559317976</v>
      </c>
    </row>
    <row r="26" spans="1:9" x14ac:dyDescent="0.3">
      <c r="A26" t="s">
        <v>23</v>
      </c>
      <c r="B26">
        <v>643</v>
      </c>
      <c r="C26">
        <v>469</v>
      </c>
      <c r="D26">
        <v>54</v>
      </c>
      <c r="E26">
        <v>1166</v>
      </c>
      <c r="F26">
        <v>694.90038788354434</v>
      </c>
      <c r="G26">
        <v>500.04752298157314</v>
      </c>
      <c r="H26">
        <f>D26/(SUM(D$2:D$78)/SUM(D$2:D$79))</f>
        <v>58.124912932435571</v>
      </c>
      <c r="I26">
        <v>1253.0728237975532</v>
      </c>
    </row>
    <row r="27" spans="1:9" x14ac:dyDescent="0.3">
      <c r="A27" t="s">
        <v>60</v>
      </c>
      <c r="B27">
        <v>596</v>
      </c>
      <c r="C27">
        <v>120</v>
      </c>
      <c r="D27">
        <v>27</v>
      </c>
      <c r="E27">
        <v>743</v>
      </c>
      <c r="F27">
        <v>644.10673589205669</v>
      </c>
      <c r="G27">
        <v>127.94392912108482</v>
      </c>
      <c r="H27">
        <f>D27/(SUM(D$2:D$78)/SUM(D$2:D$79))</f>
        <v>29.062456466217785</v>
      </c>
      <c r="I27">
        <v>801.11312147935928</v>
      </c>
    </row>
    <row r="28" spans="1:9" x14ac:dyDescent="0.3">
      <c r="A28" t="s">
        <v>64</v>
      </c>
      <c r="B28">
        <v>867</v>
      </c>
      <c r="C28">
        <v>499</v>
      </c>
      <c r="D28">
        <v>47</v>
      </c>
      <c r="E28">
        <v>1413</v>
      </c>
      <c r="F28">
        <v>936.98077184297506</v>
      </c>
      <c r="G28">
        <v>532.03350526184431</v>
      </c>
      <c r="H28">
        <f>D28/(SUM(D$2:D$78)/SUM(D$2:D$79))</f>
        <v>50.590201996749478</v>
      </c>
      <c r="I28">
        <v>1519.604479101569</v>
      </c>
    </row>
    <row r="29" spans="1:9" x14ac:dyDescent="0.3">
      <c r="A29" t="s">
        <v>24</v>
      </c>
      <c r="B29">
        <v>557</v>
      </c>
      <c r="C29">
        <v>783</v>
      </c>
      <c r="D29">
        <v>44</v>
      </c>
      <c r="E29">
        <v>1384</v>
      </c>
      <c r="F29">
        <v>601.95881189912006</v>
      </c>
      <c r="G29">
        <v>834.8341375150784</v>
      </c>
      <c r="H29">
        <f>D29/(SUM(D$2:D$78)/SUM(D$2:D$79))</f>
        <v>47.361040167169726</v>
      </c>
      <c r="I29">
        <v>1484.1539895813683</v>
      </c>
    </row>
    <row r="30" spans="1:9" x14ac:dyDescent="0.3">
      <c r="A30" t="s">
        <v>53</v>
      </c>
      <c r="B30">
        <v>1289</v>
      </c>
      <c r="C30">
        <v>488</v>
      </c>
      <c r="D30">
        <v>74</v>
      </c>
      <c r="E30">
        <v>1851</v>
      </c>
      <c r="F30">
        <v>1393.0429237665453</v>
      </c>
      <c r="G30">
        <v>520.30531175907822</v>
      </c>
      <c r="H30">
        <f>D30/(SUM(D$2:D$78)/SUM(D$2:D$79))</f>
        <v>79.652658462967267</v>
      </c>
      <c r="I30">
        <v>1993.0008939885909</v>
      </c>
    </row>
    <row r="31" spans="1:9" x14ac:dyDescent="0.3">
      <c r="A31" t="s">
        <v>15</v>
      </c>
      <c r="B31">
        <v>1406</v>
      </c>
      <c r="C31">
        <v>357</v>
      </c>
      <c r="D31">
        <v>54</v>
      </c>
      <c r="E31">
        <v>1817</v>
      </c>
      <c r="F31">
        <v>1519.4866957453551</v>
      </c>
      <c r="G31">
        <v>380.63318913522733</v>
      </c>
      <c r="H31">
        <f>D31/(SUM(D$2:D$78)/SUM(D$2:D$79))</f>
        <v>58.124912932435571</v>
      </c>
      <c r="I31">
        <v>1958.2447978130181</v>
      </c>
    </row>
    <row r="32" spans="1:9" x14ac:dyDescent="0.3">
      <c r="A32" t="s">
        <v>42</v>
      </c>
      <c r="B32">
        <v>632</v>
      </c>
      <c r="C32">
        <v>531</v>
      </c>
      <c r="D32">
        <v>41</v>
      </c>
      <c r="E32">
        <v>1204</v>
      </c>
      <c r="F32">
        <v>683.01251188553658</v>
      </c>
      <c r="G32">
        <v>566.15188636080029</v>
      </c>
      <c r="H32">
        <f>D32/(SUM(D$2:D$78)/SUM(D$2:D$79))</f>
        <v>44.131878337589974</v>
      </c>
      <c r="I32">
        <v>1293.296276583927</v>
      </c>
    </row>
    <row r="33" spans="1:9" x14ac:dyDescent="0.3">
      <c r="A33" t="s">
        <v>29</v>
      </c>
      <c r="B33">
        <v>615</v>
      </c>
      <c r="C33">
        <v>1261</v>
      </c>
      <c r="D33">
        <v>62</v>
      </c>
      <c r="E33">
        <v>1938</v>
      </c>
      <c r="F33">
        <v>664.64033988861547</v>
      </c>
      <c r="G33">
        <v>1344.4774551807329</v>
      </c>
      <c r="H33">
        <f>D33/(SUM(D$2:D$78)/SUM(D$2:D$79))</f>
        <v>66.736011144648245</v>
      </c>
      <c r="I33">
        <v>2075.8538062139964</v>
      </c>
    </row>
    <row r="34" spans="1:9" x14ac:dyDescent="0.3">
      <c r="A34" t="s">
        <v>51</v>
      </c>
      <c r="B34">
        <v>509</v>
      </c>
      <c r="C34">
        <v>797</v>
      </c>
      <c r="D34">
        <v>32</v>
      </c>
      <c r="E34">
        <v>1338</v>
      </c>
      <c r="F34">
        <v>550.08444390781347</v>
      </c>
      <c r="G34">
        <v>849.76092924587169</v>
      </c>
      <c r="H34">
        <f>D34/(SUM(D$2:D$78)/SUM(D$2:D$79))</f>
        <v>34.444392848850711</v>
      </c>
      <c r="I34">
        <v>1434.2897660025358</v>
      </c>
    </row>
    <row r="35" spans="1:9" x14ac:dyDescent="0.3">
      <c r="A35" t="s">
        <v>45</v>
      </c>
      <c r="B35">
        <v>1325</v>
      </c>
      <c r="C35">
        <v>1561</v>
      </c>
      <c r="D35">
        <v>99</v>
      </c>
      <c r="E35">
        <v>2985</v>
      </c>
      <c r="F35">
        <v>1431.9486997600252</v>
      </c>
      <c r="G35">
        <v>1664.3372779834449</v>
      </c>
      <c r="H35">
        <f>D35/(SUM(D$2:D$78)/SUM(D$2:D$79))</f>
        <v>106.56234037613189</v>
      </c>
      <c r="I35">
        <v>3202.848318119602</v>
      </c>
    </row>
    <row r="36" spans="1:9" x14ac:dyDescent="0.3">
      <c r="A36" t="s">
        <v>38</v>
      </c>
      <c r="B36">
        <v>764</v>
      </c>
      <c r="C36">
        <v>799</v>
      </c>
      <c r="D36">
        <v>69</v>
      </c>
      <c r="E36">
        <v>1632</v>
      </c>
      <c r="F36">
        <v>825.66702386162967</v>
      </c>
      <c r="G36">
        <v>851.89332806455639</v>
      </c>
      <c r="H36">
        <f>D36/(SUM(D$2:D$78)/SUM(D$2:D$79))</f>
        <v>74.270722080334338</v>
      </c>
      <c r="I36">
        <v>1751.8310740065203</v>
      </c>
    </row>
    <row r="37" spans="1:9" x14ac:dyDescent="0.3">
      <c r="A37" t="s">
        <v>32</v>
      </c>
      <c r="B37">
        <v>759</v>
      </c>
      <c r="C37">
        <v>1328</v>
      </c>
      <c r="D37">
        <v>88</v>
      </c>
      <c r="E37">
        <v>2175</v>
      </c>
      <c r="F37">
        <v>820.26344386253527</v>
      </c>
      <c r="G37">
        <v>1415.912815606672</v>
      </c>
      <c r="H37">
        <f>D37/(SUM(D$2:D$78)/SUM(D$2:D$79))</f>
        <v>94.722080334339452</v>
      </c>
      <c r="I37">
        <v>2330.8983398035466</v>
      </c>
    </row>
    <row r="38" spans="1:9" x14ac:dyDescent="0.3">
      <c r="A38" t="s">
        <v>61</v>
      </c>
      <c r="B38">
        <v>1032</v>
      </c>
      <c r="C38">
        <v>301</v>
      </c>
      <c r="D38">
        <v>60</v>
      </c>
      <c r="E38">
        <v>1393</v>
      </c>
      <c r="F38">
        <v>1115.2989118130913</v>
      </c>
      <c r="G38">
        <v>320.92602221205442</v>
      </c>
      <c r="H38">
        <f>D38/(SUM(D$2:D$78)/SUM(D$2:D$79))</f>
        <v>64.583236591595082</v>
      </c>
      <c r="I38">
        <v>1500.8081706167409</v>
      </c>
    </row>
    <row r="39" spans="1:9" x14ac:dyDescent="0.3">
      <c r="A39" t="s">
        <v>79</v>
      </c>
      <c r="B39">
        <v>973</v>
      </c>
      <c r="C39">
        <v>315</v>
      </c>
      <c r="D39">
        <v>50</v>
      </c>
      <c r="E39">
        <v>1338</v>
      </c>
      <c r="F39">
        <v>1051.536667823777</v>
      </c>
      <c r="G39">
        <v>335.85281394284766</v>
      </c>
      <c r="H39">
        <f>D39/(SUM(D$2:D$78)/SUM(D$2:D$79))</f>
        <v>53.81936382632923</v>
      </c>
      <c r="I39">
        <v>1441.2088455929538</v>
      </c>
    </row>
    <row r="40" spans="1:9" x14ac:dyDescent="0.3">
      <c r="A40" t="s">
        <v>73</v>
      </c>
      <c r="B40">
        <v>636</v>
      </c>
      <c r="C40">
        <v>713</v>
      </c>
      <c r="D40">
        <v>132</v>
      </c>
      <c r="E40">
        <v>1481</v>
      </c>
      <c r="F40">
        <v>687.33537588481215</v>
      </c>
      <c r="G40">
        <v>760.20017886111225</v>
      </c>
      <c r="H40">
        <f>D40/(SUM(D$2:D$78)/SUM(D$2:D$79))</f>
        <v>142.08312050150917</v>
      </c>
      <c r="I40">
        <v>1589.6186752474337</v>
      </c>
    </row>
    <row r="41" spans="1:9" x14ac:dyDescent="0.3">
      <c r="A41" t="s">
        <v>67</v>
      </c>
      <c r="B41">
        <v>865</v>
      </c>
      <c r="C41">
        <v>408</v>
      </c>
      <c r="D41">
        <v>33</v>
      </c>
      <c r="E41">
        <v>1306</v>
      </c>
      <c r="F41">
        <v>934.81933984333727</v>
      </c>
      <c r="G41">
        <v>435.00935901168839</v>
      </c>
      <c r="H41">
        <f>D41/(SUM(D$2:D$78)/SUM(D$2:D$79))</f>
        <v>35.520780125377293</v>
      </c>
      <c r="I41">
        <v>1405.3494789804031</v>
      </c>
    </row>
    <row r="42" spans="1:9" x14ac:dyDescent="0.3">
      <c r="A42" t="s">
        <v>39</v>
      </c>
      <c r="B42">
        <v>1000</v>
      </c>
      <c r="C42">
        <v>1571</v>
      </c>
      <c r="D42">
        <v>100</v>
      </c>
      <c r="E42">
        <v>2671</v>
      </c>
      <c r="F42">
        <v>1080.715999818887</v>
      </c>
      <c r="G42">
        <v>1674.9992720768687</v>
      </c>
      <c r="H42">
        <f>D42/(SUM(D$2:D$78)/SUM(D$2:D$79))</f>
        <v>107.63872765265846</v>
      </c>
      <c r="I42">
        <v>2863.3539995484143</v>
      </c>
    </row>
    <row r="43" spans="1:9" x14ac:dyDescent="0.3">
      <c r="A43" t="s">
        <v>56</v>
      </c>
      <c r="B43">
        <v>1815</v>
      </c>
      <c r="C43">
        <v>840</v>
      </c>
      <c r="D43">
        <v>102</v>
      </c>
      <c r="E43">
        <v>2757</v>
      </c>
      <c r="F43">
        <v>1961.49953967128</v>
      </c>
      <c r="G43">
        <v>895.60750384759365</v>
      </c>
      <c r="H43">
        <f>D43/(SUM(D$2:D$78)/SUM(D$2:D$79))</f>
        <v>109.79150220571164</v>
      </c>
      <c r="I43">
        <v>2966.8985457245853</v>
      </c>
    </row>
    <row r="44" spans="1:9" x14ac:dyDescent="0.3">
      <c r="A44" t="s">
        <v>5</v>
      </c>
      <c r="B44">
        <v>1618</v>
      </c>
      <c r="C44">
        <v>918</v>
      </c>
      <c r="D44">
        <v>109</v>
      </c>
      <c r="E44">
        <v>2645</v>
      </c>
      <c r="F44">
        <v>1748.5984877069591</v>
      </c>
      <c r="G44">
        <v>978.77105777629879</v>
      </c>
      <c r="H44">
        <f>D44/(SUM(D$2:D$78)/SUM(D$2:D$79))</f>
        <v>117.32621314139773</v>
      </c>
      <c r="I44">
        <v>2844.6957586246554</v>
      </c>
    </row>
    <row r="45" spans="1:9" x14ac:dyDescent="0.3">
      <c r="A45" t="s">
        <v>46</v>
      </c>
      <c r="B45">
        <v>855</v>
      </c>
      <c r="C45">
        <v>565</v>
      </c>
      <c r="D45">
        <v>86</v>
      </c>
      <c r="E45">
        <v>1506</v>
      </c>
      <c r="F45">
        <v>924.01217984514835</v>
      </c>
      <c r="G45">
        <v>602.40266627844096</v>
      </c>
      <c r="H45">
        <f>D45/(SUM(D$2:D$78)/SUM(D$2:D$79))</f>
        <v>92.569305781286275</v>
      </c>
      <c r="I45">
        <v>1618.9841519048755</v>
      </c>
    </row>
    <row r="46" spans="1:9" x14ac:dyDescent="0.3">
      <c r="A46" t="s">
        <v>10</v>
      </c>
      <c r="B46">
        <v>913</v>
      </c>
      <c r="C46">
        <v>849</v>
      </c>
      <c r="D46">
        <v>81</v>
      </c>
      <c r="E46">
        <v>1843</v>
      </c>
      <c r="F46">
        <v>986.69370783464387</v>
      </c>
      <c r="G46">
        <v>905.20329853167505</v>
      </c>
      <c r="H46">
        <f>D46/(SUM(D$2:D$78)/SUM(D$2:D$79))</f>
        <v>87.18736939865336</v>
      </c>
      <c r="I46">
        <v>1979.0843757649723</v>
      </c>
    </row>
    <row r="47" spans="1:9" x14ac:dyDescent="0.3">
      <c r="A47" t="s">
        <v>11</v>
      </c>
      <c r="B47">
        <v>1270</v>
      </c>
      <c r="C47">
        <v>1106</v>
      </c>
      <c r="D47">
        <v>99</v>
      </c>
      <c r="E47">
        <v>2475</v>
      </c>
      <c r="F47">
        <v>1372.5093197699864</v>
      </c>
      <c r="G47">
        <v>1179.2165467326649</v>
      </c>
      <c r="H47">
        <f>D47/(SUM(D$2:D$78)/SUM(D$2:D$79))</f>
        <v>106.56234037613189</v>
      </c>
      <c r="I47">
        <v>2658.2882068787831</v>
      </c>
    </row>
    <row r="48" spans="1:9" x14ac:dyDescent="0.3">
      <c r="A48" t="s">
        <v>75</v>
      </c>
      <c r="B48">
        <v>961</v>
      </c>
      <c r="C48">
        <v>205</v>
      </c>
      <c r="D48">
        <v>39</v>
      </c>
      <c r="E48">
        <v>1205</v>
      </c>
      <c r="F48">
        <v>1038.5680758259505</v>
      </c>
      <c r="G48">
        <v>218.57087891518657</v>
      </c>
      <c r="H48">
        <f>D48/(SUM(D$2:D$78)/SUM(D$2:D$79))</f>
        <v>41.979103784536804</v>
      </c>
      <c r="I48">
        <v>1299.1180585256739</v>
      </c>
    </row>
    <row r="49" spans="1:9" x14ac:dyDescent="0.3">
      <c r="A49" t="s">
        <v>70</v>
      </c>
      <c r="B49">
        <v>1347</v>
      </c>
      <c r="C49">
        <v>231</v>
      </c>
      <c r="D49">
        <v>38</v>
      </c>
      <c r="E49">
        <v>1616</v>
      </c>
      <c r="F49">
        <v>1455.7244517560407</v>
      </c>
      <c r="G49">
        <v>246.29206355808827</v>
      </c>
      <c r="H49">
        <f>D49/(SUM(D$2:D$78)/SUM(D$2:D$79))</f>
        <v>40.902716508010215</v>
      </c>
      <c r="I49">
        <v>1742.9192318221392</v>
      </c>
    </row>
    <row r="50" spans="1:9" x14ac:dyDescent="0.3">
      <c r="A50" t="s">
        <v>16</v>
      </c>
      <c r="B50">
        <v>1416</v>
      </c>
      <c r="C50">
        <v>655</v>
      </c>
      <c r="D50">
        <v>70</v>
      </c>
      <c r="E50">
        <v>2141</v>
      </c>
      <c r="F50">
        <v>1530.2938557435441</v>
      </c>
      <c r="G50">
        <v>698.36061311925459</v>
      </c>
      <c r="H50">
        <f>D50/(SUM(D$2:D$78)/SUM(D$2:D$79))</f>
        <v>75.347109356860926</v>
      </c>
      <c r="I50">
        <v>2304.0015782196597</v>
      </c>
    </row>
    <row r="51" spans="1:9" x14ac:dyDescent="0.3">
      <c r="A51" t="s">
        <v>17</v>
      </c>
      <c r="B51">
        <v>778</v>
      </c>
      <c r="C51">
        <v>572</v>
      </c>
      <c r="D51">
        <v>55</v>
      </c>
      <c r="E51">
        <v>1405</v>
      </c>
      <c r="F51">
        <v>840.79704785909405</v>
      </c>
      <c r="G51">
        <v>609.86606214383767</v>
      </c>
      <c r="H51">
        <f>D51/(SUM(D$2:D$78)/SUM(D$2:D$79))</f>
        <v>59.201300208962159</v>
      </c>
      <c r="I51">
        <v>1509.864410211894</v>
      </c>
    </row>
    <row r="52" spans="1:9" x14ac:dyDescent="0.3">
      <c r="A52" t="s">
        <v>47</v>
      </c>
      <c r="B52">
        <v>340</v>
      </c>
      <c r="C52">
        <v>289</v>
      </c>
      <c r="D52">
        <v>13</v>
      </c>
      <c r="E52">
        <v>642</v>
      </c>
      <c r="F52">
        <v>367.44343993842159</v>
      </c>
      <c r="G52">
        <v>308.13162929994593</v>
      </c>
      <c r="H52">
        <f>D52/(SUM(D$2:D$78)/SUM(D$2:D$79))</f>
        <v>13.9930345948456</v>
      </c>
      <c r="I52">
        <v>689.56810383321317</v>
      </c>
    </row>
    <row r="53" spans="1:9" x14ac:dyDescent="0.3">
      <c r="A53" t="s">
        <v>33</v>
      </c>
      <c r="B53">
        <v>310</v>
      </c>
      <c r="C53">
        <v>486</v>
      </c>
      <c r="D53">
        <v>24</v>
      </c>
      <c r="E53">
        <v>820</v>
      </c>
      <c r="F53">
        <v>335.02195994385499</v>
      </c>
      <c r="G53">
        <v>518.17291294039353</v>
      </c>
      <c r="H53">
        <f>D53/(SUM(D$2:D$78)/SUM(D$2:D$79))</f>
        <v>25.833294636638033</v>
      </c>
      <c r="I53">
        <v>879.02816752088654</v>
      </c>
    </row>
    <row r="54" spans="1:9" x14ac:dyDescent="0.3">
      <c r="A54" t="s">
        <v>18</v>
      </c>
      <c r="B54">
        <v>471</v>
      </c>
      <c r="C54">
        <v>400</v>
      </c>
      <c r="D54">
        <v>43</v>
      </c>
      <c r="E54">
        <v>914</v>
      </c>
      <c r="F54">
        <v>509.01723591469579</v>
      </c>
      <c r="G54">
        <v>426.47976373694939</v>
      </c>
      <c r="H54">
        <f>D54/(SUM(D$2:D$78)/SUM(D$2:D$79))</f>
        <v>46.284652890643137</v>
      </c>
      <c r="I54">
        <v>981.78165254228827</v>
      </c>
    </row>
    <row r="55" spans="1:9" x14ac:dyDescent="0.3">
      <c r="A55" t="s">
        <v>19</v>
      </c>
      <c r="B55">
        <v>471</v>
      </c>
      <c r="C55">
        <v>641</v>
      </c>
      <c r="D55">
        <v>56</v>
      </c>
      <c r="E55">
        <v>1168</v>
      </c>
      <c r="F55">
        <v>509.01723591469579</v>
      </c>
      <c r="G55">
        <v>683.43382138846141</v>
      </c>
      <c r="H55">
        <f>D55/(SUM(D$2:D$78)/SUM(D$2:D$79))</f>
        <v>60.277687485488741</v>
      </c>
      <c r="I55">
        <v>1252.7287447886458</v>
      </c>
    </row>
    <row r="56" spans="1:9" x14ac:dyDescent="0.3">
      <c r="A56" t="s">
        <v>6</v>
      </c>
      <c r="B56">
        <v>718</v>
      </c>
      <c r="C56">
        <v>311</v>
      </c>
      <c r="D56">
        <v>34</v>
      </c>
      <c r="E56">
        <v>1063</v>
      </c>
      <c r="F56">
        <v>775.95408786996086</v>
      </c>
      <c r="G56">
        <v>331.58801630547816</v>
      </c>
      <c r="H56">
        <f>D56/(SUM(D$2:D$78)/SUM(D$2:D$79))</f>
        <v>36.597167401903882</v>
      </c>
      <c r="I56">
        <v>1144.1392715773427</v>
      </c>
    </row>
    <row r="57" spans="1:9" x14ac:dyDescent="0.3">
      <c r="A57" t="s">
        <v>36</v>
      </c>
      <c r="B57">
        <v>1152</v>
      </c>
      <c r="C57">
        <v>392</v>
      </c>
      <c r="D57">
        <v>49</v>
      </c>
      <c r="E57">
        <v>1593</v>
      </c>
      <c r="F57">
        <v>1244.9848317913579</v>
      </c>
      <c r="G57">
        <v>417.9501684622104</v>
      </c>
      <c r="H57">
        <f>D57/(SUM(D$2:D$78)/SUM(D$2:D$79))</f>
        <v>52.742976549802648</v>
      </c>
      <c r="I57">
        <v>1715.6779768033712</v>
      </c>
    </row>
    <row r="58" spans="1:9" x14ac:dyDescent="0.3">
      <c r="A58" t="s">
        <v>43</v>
      </c>
      <c r="B58">
        <v>835</v>
      </c>
      <c r="C58">
        <v>546</v>
      </c>
      <c r="D58">
        <v>50</v>
      </c>
      <c r="E58">
        <v>1431</v>
      </c>
      <c r="F58">
        <v>902.39785984877062</v>
      </c>
      <c r="G58">
        <v>582.14487750093588</v>
      </c>
      <c r="H58">
        <f>D58/(SUM(D$2:D$78)/SUM(D$2:D$79))</f>
        <v>53.81936382632923</v>
      </c>
      <c r="I58">
        <v>1538.3621011760356</v>
      </c>
    </row>
    <row r="59" spans="1:9" x14ac:dyDescent="0.3">
      <c r="A59" t="s">
        <v>65</v>
      </c>
      <c r="B59">
        <v>1558</v>
      </c>
      <c r="C59">
        <v>196</v>
      </c>
      <c r="D59">
        <v>36</v>
      </c>
      <c r="E59">
        <v>1790</v>
      </c>
      <c r="F59">
        <v>1683.755527717826</v>
      </c>
      <c r="G59">
        <v>208.9750842311052</v>
      </c>
      <c r="H59">
        <f>D59/(SUM(D$2:D$78)/SUM(D$2:D$79))</f>
        <v>38.749941954957045</v>
      </c>
      <c r="I59">
        <v>1931.4805539038882</v>
      </c>
    </row>
    <row r="60" spans="1:9" x14ac:dyDescent="0.3">
      <c r="A60" t="s">
        <v>59</v>
      </c>
      <c r="B60">
        <v>1150</v>
      </c>
      <c r="C60">
        <v>280</v>
      </c>
      <c r="D60">
        <v>38</v>
      </c>
      <c r="E60">
        <v>1468</v>
      </c>
      <c r="F60">
        <v>1242.82339979172</v>
      </c>
      <c r="G60">
        <v>298.53583461586459</v>
      </c>
      <c r="H60">
        <f>D60/(SUM(D$2:D$78)/SUM(D$2:D$79))</f>
        <v>40.902716508010215</v>
      </c>
      <c r="I60">
        <v>1582.2619509155948</v>
      </c>
    </row>
    <row r="61" spans="1:9" x14ac:dyDescent="0.3">
      <c r="A61" t="s">
        <v>54</v>
      </c>
      <c r="B61">
        <v>844</v>
      </c>
      <c r="C61">
        <v>445</v>
      </c>
      <c r="D61">
        <v>49</v>
      </c>
      <c r="E61">
        <v>1338</v>
      </c>
      <c r="F61">
        <v>912.1243038471406</v>
      </c>
      <c r="G61">
        <v>474.45873715735621</v>
      </c>
      <c r="H61">
        <f>D61/(SUM(D$2:D$78)/SUM(D$2:D$79))</f>
        <v>52.742976549802648</v>
      </c>
      <c r="I61">
        <v>1439.3260175542996</v>
      </c>
    </row>
    <row r="62" spans="1:9" x14ac:dyDescent="0.3">
      <c r="A62" t="s">
        <v>20</v>
      </c>
      <c r="B62">
        <v>738</v>
      </c>
      <c r="C62">
        <v>2079</v>
      </c>
      <c r="D62">
        <v>83</v>
      </c>
      <c r="E62">
        <v>2900</v>
      </c>
      <c r="F62">
        <v>797.56840786633859</v>
      </c>
      <c r="G62">
        <v>2216.6285720227943</v>
      </c>
      <c r="H62">
        <f>D62/(SUM(D$2:D$78)/SUM(D$2:D$79))</f>
        <v>89.340143951706523</v>
      </c>
      <c r="I62">
        <v>3103.5371238408393</v>
      </c>
    </row>
    <row r="63" spans="1:9" x14ac:dyDescent="0.3">
      <c r="A63" t="s">
        <v>40</v>
      </c>
      <c r="B63">
        <v>189</v>
      </c>
      <c r="C63">
        <v>584</v>
      </c>
      <c r="D63">
        <v>23</v>
      </c>
      <c r="E63">
        <v>796</v>
      </c>
      <c r="F63">
        <v>204.25532396576963</v>
      </c>
      <c r="G63">
        <v>622.66045505594604</v>
      </c>
      <c r="H63">
        <f>D63/(SUM(D$2:D$78)/SUM(D$2:D$79))</f>
        <v>24.756907360111448</v>
      </c>
      <c r="I63">
        <v>851.67268638182713</v>
      </c>
    </row>
    <row r="64" spans="1:9" x14ac:dyDescent="0.3">
      <c r="A64" t="s">
        <v>12</v>
      </c>
      <c r="B64">
        <v>459</v>
      </c>
      <c r="C64">
        <v>771</v>
      </c>
      <c r="D64">
        <v>31</v>
      </c>
      <c r="E64">
        <v>1261</v>
      </c>
      <c r="F64">
        <v>496.04864391686914</v>
      </c>
      <c r="G64">
        <v>822.0397446029699</v>
      </c>
      <c r="H64">
        <f>D64/(SUM(D$2:D$78)/SUM(D$2:D$79))</f>
        <v>33.368005572324122</v>
      </c>
      <c r="I64">
        <v>1351.4563940921632</v>
      </c>
    </row>
    <row r="65" spans="1:9" x14ac:dyDescent="0.3">
      <c r="A65" t="s">
        <v>34</v>
      </c>
      <c r="B65">
        <v>218</v>
      </c>
      <c r="C65">
        <v>603</v>
      </c>
      <c r="D65">
        <v>28</v>
      </c>
      <c r="E65">
        <v>849</v>
      </c>
      <c r="F65">
        <v>235.59608796051737</v>
      </c>
      <c r="G65">
        <v>642.91824383345124</v>
      </c>
      <c r="H65">
        <f>D65/(SUM(D$2:D$78)/SUM(D$2:D$79))</f>
        <v>30.138843742744371</v>
      </c>
      <c r="I65">
        <v>908.65317553671298</v>
      </c>
    </row>
    <row r="66" spans="1:9" x14ac:dyDescent="0.3">
      <c r="A66" t="s">
        <v>48</v>
      </c>
      <c r="B66">
        <v>191</v>
      </c>
      <c r="C66">
        <v>610</v>
      </c>
      <c r="D66">
        <v>23</v>
      </c>
      <c r="E66">
        <v>824</v>
      </c>
      <c r="F66">
        <v>206.41675596540742</v>
      </c>
      <c r="G66">
        <v>650.38163969884783</v>
      </c>
      <c r="H66">
        <f>D66/(SUM(D$2:D$78)/SUM(D$2:D$79))</f>
        <v>24.756907360111448</v>
      </c>
      <c r="I66">
        <v>881.55530302436671</v>
      </c>
    </row>
    <row r="67" spans="1:9" x14ac:dyDescent="0.3">
      <c r="A67" t="s">
        <v>7</v>
      </c>
      <c r="B67">
        <v>1235</v>
      </c>
      <c r="C67">
        <v>774</v>
      </c>
      <c r="D67">
        <v>80</v>
      </c>
      <c r="E67">
        <v>2089</v>
      </c>
      <c r="F67">
        <v>1334.6842597763255</v>
      </c>
      <c r="G67">
        <v>825.23834283099711</v>
      </c>
      <c r="H67">
        <f>D67/(SUM(D$2:D$78)/SUM(D$2:D$79))</f>
        <v>86.110982122126771</v>
      </c>
      <c r="I67">
        <v>2246.0335847294491</v>
      </c>
    </row>
    <row r="68" spans="1:9" x14ac:dyDescent="0.3">
      <c r="A68" t="s">
        <v>21</v>
      </c>
      <c r="B68">
        <v>689</v>
      </c>
      <c r="C68">
        <v>588</v>
      </c>
      <c r="D68">
        <v>74</v>
      </c>
      <c r="E68">
        <v>1351</v>
      </c>
      <c r="F68">
        <v>744.61332387521315</v>
      </c>
      <c r="G68">
        <v>626.92525269331554</v>
      </c>
      <c r="H68">
        <f>D68/(SUM(D$2:D$78)/SUM(D$2:D$79))</f>
        <v>79.652658462967267</v>
      </c>
      <c r="I68">
        <v>1451.191235031496</v>
      </c>
    </row>
    <row r="69" spans="1:9" x14ac:dyDescent="0.3">
      <c r="A69" t="s">
        <v>13</v>
      </c>
      <c r="B69">
        <v>814</v>
      </c>
      <c r="C69">
        <v>504</v>
      </c>
      <c r="D69">
        <v>33</v>
      </c>
      <c r="E69">
        <v>1351</v>
      </c>
      <c r="F69">
        <v>879.70282385257406</v>
      </c>
      <c r="G69">
        <v>537.36450230855621</v>
      </c>
      <c r="H69">
        <f>D69/(SUM(D$2:D$78)/SUM(D$2:D$79))</f>
        <v>35.520780125377293</v>
      </c>
      <c r="I69">
        <v>1452.5881062865076</v>
      </c>
    </row>
    <row r="70" spans="1:9" x14ac:dyDescent="0.3">
      <c r="A70" t="s">
        <v>25</v>
      </c>
      <c r="B70">
        <v>745</v>
      </c>
      <c r="C70">
        <v>938</v>
      </c>
      <c r="D70">
        <v>86</v>
      </c>
      <c r="E70">
        <v>1769</v>
      </c>
      <c r="F70">
        <v>805.13341986507078</v>
      </c>
      <c r="G70">
        <v>1000.0950459631463</v>
      </c>
      <c r="H70">
        <f>D70/(SUM(D$2:D$78)/SUM(D$2:D$79))</f>
        <v>92.569305781286275</v>
      </c>
      <c r="I70">
        <v>1897.7977716095031</v>
      </c>
    </row>
    <row r="71" spans="1:9" x14ac:dyDescent="0.3">
      <c r="A71" t="s">
        <v>49</v>
      </c>
      <c r="B71">
        <v>814</v>
      </c>
      <c r="C71">
        <v>885</v>
      </c>
      <c r="D71">
        <v>63</v>
      </c>
      <c r="E71">
        <v>1762</v>
      </c>
      <c r="F71">
        <v>879.70282385257406</v>
      </c>
      <c r="G71">
        <v>943.58647726800052</v>
      </c>
      <c r="H71">
        <f>D71/(SUM(D$2:D$78)/SUM(D$2:D$79))</f>
        <v>67.812398421174834</v>
      </c>
      <c r="I71">
        <v>1891.1016995417494</v>
      </c>
    </row>
    <row r="72" spans="1:9" x14ac:dyDescent="0.3">
      <c r="A72" t="s">
        <v>8</v>
      </c>
      <c r="B72">
        <v>1084</v>
      </c>
      <c r="C72">
        <v>1201</v>
      </c>
      <c r="D72">
        <v>82</v>
      </c>
      <c r="E72">
        <v>2367</v>
      </c>
      <c r="F72">
        <v>1171.4961438036735</v>
      </c>
      <c r="G72">
        <v>1280.5054906201906</v>
      </c>
      <c r="H72">
        <f>D72/(SUM(D$2:D$78)/SUM(D$2:D$79))</f>
        <v>88.263756675179948</v>
      </c>
      <c r="I72">
        <v>2540.2653910990439</v>
      </c>
    </row>
    <row r="73" spans="1:9" x14ac:dyDescent="0.3">
      <c r="A73" t="s">
        <v>52</v>
      </c>
      <c r="B73">
        <v>1198</v>
      </c>
      <c r="C73">
        <v>1250</v>
      </c>
      <c r="D73">
        <v>95</v>
      </c>
      <c r="E73">
        <v>2543</v>
      </c>
      <c r="F73">
        <v>1294.6977677830266</v>
      </c>
      <c r="G73">
        <v>1332.7492616779668</v>
      </c>
      <c r="H73">
        <f>D73/(SUM(D$2:D$78)/SUM(D$2:D$79))</f>
        <v>102.25679127002554</v>
      </c>
      <c r="I73">
        <v>2729.7038207310193</v>
      </c>
    </row>
    <row r="74" spans="1:9" x14ac:dyDescent="0.3">
      <c r="A74" t="s">
        <v>26</v>
      </c>
      <c r="B74">
        <v>682</v>
      </c>
      <c r="C74">
        <v>1361</v>
      </c>
      <c r="D74">
        <v>63</v>
      </c>
      <c r="E74">
        <v>2106</v>
      </c>
      <c r="F74">
        <v>737.04831187648097</v>
      </c>
      <c r="G74">
        <v>1451.0973961149703</v>
      </c>
      <c r="H74">
        <f>D74/(SUM(D$2:D$78)/SUM(D$2:D$79))</f>
        <v>67.812398421174834</v>
      </c>
      <c r="I74">
        <v>2255.958106412626</v>
      </c>
    </row>
    <row r="75" spans="1:9" x14ac:dyDescent="0.3">
      <c r="A75" t="s">
        <v>41</v>
      </c>
      <c r="B75">
        <v>1861</v>
      </c>
      <c r="C75">
        <v>504</v>
      </c>
      <c r="D75">
        <v>73</v>
      </c>
      <c r="E75">
        <v>2438</v>
      </c>
      <c r="F75">
        <v>2011.2124756629487</v>
      </c>
      <c r="G75">
        <v>537.36450230855621</v>
      </c>
      <c r="H75">
        <f>D75/(SUM(D$2:D$78)/SUM(D$2:D$79))</f>
        <v>78.576271186440678</v>
      </c>
      <c r="I75">
        <v>2627.1532491579455</v>
      </c>
    </row>
    <row r="76" spans="1:9" x14ac:dyDescent="0.3">
      <c r="A76" t="s">
        <v>66</v>
      </c>
      <c r="B76">
        <v>1267</v>
      </c>
      <c r="C76">
        <v>286</v>
      </c>
      <c r="D76">
        <v>49</v>
      </c>
      <c r="E76">
        <v>1602</v>
      </c>
      <c r="F76">
        <v>1369.2671717705298</v>
      </c>
      <c r="G76">
        <v>304.93303107191883</v>
      </c>
      <c r="H76">
        <f>D76/(SUM(D$2:D$78)/SUM(D$2:D$79))</f>
        <v>52.742976549802648</v>
      </c>
      <c r="I76">
        <v>1726.9431793922513</v>
      </c>
    </row>
    <row r="77" spans="1:9" x14ac:dyDescent="0.3">
      <c r="A77" t="s">
        <v>55</v>
      </c>
      <c r="B77">
        <v>1051</v>
      </c>
      <c r="C77">
        <v>539</v>
      </c>
      <c r="D77">
        <v>73</v>
      </c>
      <c r="E77">
        <v>1663</v>
      </c>
      <c r="F77">
        <v>1135.8325158096502</v>
      </c>
      <c r="G77">
        <v>574.68148163553928</v>
      </c>
      <c r="H77">
        <f>D77/(SUM(D$2:D$78)/SUM(D$2:D$79))</f>
        <v>78.576271186440678</v>
      </c>
      <c r="I77">
        <v>1789.0902686316301</v>
      </c>
    </row>
    <row r="78" spans="1:9" x14ac:dyDescent="0.3">
      <c r="A78" t="s">
        <v>50</v>
      </c>
      <c r="B78">
        <v>648</v>
      </c>
      <c r="C78">
        <v>981</v>
      </c>
      <c r="D78">
        <v>52</v>
      </c>
      <c r="E78">
        <v>1681</v>
      </c>
      <c r="F78">
        <v>700.30396788263874</v>
      </c>
      <c r="G78">
        <v>1045.9416205648683</v>
      </c>
      <c r="H78">
        <f>D78/(SUM(D$2:D$78)/SUM(D$2:D$79))</f>
        <v>55.9721383793824</v>
      </c>
      <c r="I78">
        <v>1802.2177268268895</v>
      </c>
    </row>
    <row r="79" spans="1:9" x14ac:dyDescent="0.3">
      <c r="A79" t="s">
        <v>87</v>
      </c>
      <c r="B79">
        <v>5348</v>
      </c>
      <c r="C79">
        <v>3183</v>
      </c>
      <c r="D79">
        <v>329</v>
      </c>
      <c r="E79">
        <v>8860</v>
      </c>
      <c r="F79">
        <v>71605</v>
      </c>
      <c r="G79">
        <v>51265.000000000007</v>
      </c>
      <c r="H79">
        <f>SUM(H2:H78)</f>
        <v>4636.0000000000009</v>
      </c>
      <c r="I79">
        <v>127506</v>
      </c>
    </row>
    <row r="80" spans="1:9" x14ac:dyDescent="0.3">
      <c r="E80" s="6"/>
    </row>
    <row r="81" spans="1:5" x14ac:dyDescent="0.3">
      <c r="A81" s="5" t="s">
        <v>80</v>
      </c>
      <c r="E81" s="6">
        <v>8860</v>
      </c>
    </row>
    <row r="82" spans="1:5" x14ac:dyDescent="0.3">
      <c r="A82" s="3" t="s">
        <v>2</v>
      </c>
      <c r="E82" s="4">
        <v>5348</v>
      </c>
    </row>
    <row r="83" spans="1:5" x14ac:dyDescent="0.3">
      <c r="A83" s="3" t="s">
        <v>1</v>
      </c>
      <c r="E83" s="4">
        <v>3183</v>
      </c>
    </row>
    <row r="84" spans="1:5" x14ac:dyDescent="0.3">
      <c r="A84" s="3" t="s">
        <v>87</v>
      </c>
      <c r="E84" s="4">
        <v>329</v>
      </c>
    </row>
    <row r="85" spans="1:5" x14ac:dyDescent="0.3">
      <c r="A85" s="5" t="s">
        <v>85</v>
      </c>
      <c r="E85" s="6">
        <v>118646</v>
      </c>
    </row>
    <row r="86" spans="1:5" x14ac:dyDescent="0.3">
      <c r="A86" s="3" t="s">
        <v>2</v>
      </c>
      <c r="E86" s="4">
        <v>66257</v>
      </c>
    </row>
    <row r="87" spans="1:5" x14ac:dyDescent="0.3">
      <c r="A87" s="3" t="s">
        <v>1</v>
      </c>
      <c r="E87" s="4">
        <v>48082</v>
      </c>
    </row>
    <row r="88" spans="1:5" x14ac:dyDescent="0.3">
      <c r="A88" s="3" t="s">
        <v>87</v>
      </c>
      <c r="E88" s="4">
        <v>4307</v>
      </c>
    </row>
    <row r="89" spans="1:5" x14ac:dyDescent="0.3">
      <c r="A89" s="7" t="s">
        <v>86</v>
      </c>
      <c r="E89" s="8">
        <v>127506</v>
      </c>
    </row>
  </sheetData>
  <sortState xmlns:xlrd2="http://schemas.microsoft.com/office/spreadsheetml/2017/richdata2" ref="A2:A79">
    <sortCondition ref="A2:A7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"/>
  <sheetViews>
    <sheetView tabSelected="1" workbookViewId="0">
      <selection activeCell="H1" sqref="H1"/>
    </sheetView>
  </sheetViews>
  <sheetFormatPr defaultRowHeight="14.4" x14ac:dyDescent="0.3"/>
  <sheetData>
    <row r="1" spans="1:7" x14ac:dyDescent="0.3">
      <c r="A1" t="s">
        <v>0</v>
      </c>
      <c r="B1" t="s">
        <v>2</v>
      </c>
      <c r="C1" t="s">
        <v>1</v>
      </c>
      <c r="D1" t="s">
        <v>81</v>
      </c>
      <c r="E1" t="s">
        <v>82</v>
      </c>
      <c r="F1" t="s">
        <v>83</v>
      </c>
      <c r="G1" t="s">
        <v>84</v>
      </c>
    </row>
    <row r="2" spans="1:7" x14ac:dyDescent="0.3">
      <c r="A2" s="1" t="s">
        <v>9</v>
      </c>
      <c r="B2">
        <v>1045.0523718248637</v>
      </c>
      <c r="C2">
        <v>2152.6566074622519</v>
      </c>
      <c r="D2">
        <v>3290.2782850684021</v>
      </c>
      <c r="E2" s="2">
        <f>B2/D2</f>
        <v>0.31761823204055761</v>
      </c>
      <c r="F2" s="2">
        <f>C2/D2</f>
        <v>0.65424758058648524</v>
      </c>
      <c r="G2" s="2">
        <f>(B2-C2)/D2</f>
        <v>-0.33662934854592763</v>
      </c>
    </row>
    <row r="3" spans="1:7" x14ac:dyDescent="0.3">
      <c r="A3" s="1" t="s">
        <v>42</v>
      </c>
      <c r="B3">
        <v>683.01251188553658</v>
      </c>
      <c r="C3">
        <v>566.15188636080029</v>
      </c>
      <c r="D3">
        <v>1293.296276583927</v>
      </c>
      <c r="E3" s="2">
        <f t="shared" ref="E3:E19" si="0">B3/D3</f>
        <v>0.52811758933507857</v>
      </c>
      <c r="F3" s="2">
        <f t="shared" ref="F3:F19" si="1">C3/D3</f>
        <v>0.43775884660877279</v>
      </c>
      <c r="G3" s="2">
        <f t="shared" ref="G3:G19" si="2">(B3-C3)/D3</f>
        <v>9.0358742726305799E-2</v>
      </c>
    </row>
    <row r="4" spans="1:7" x14ac:dyDescent="0.3">
      <c r="A4" s="1" t="s">
        <v>45</v>
      </c>
      <c r="B4">
        <v>1431.9486997600252</v>
      </c>
      <c r="C4">
        <v>1664.3372779834449</v>
      </c>
      <c r="D4">
        <v>3202.848318119602</v>
      </c>
      <c r="E4" s="2">
        <f t="shared" si="0"/>
        <v>0.4470860176733954</v>
      </c>
      <c r="F4" s="2">
        <f t="shared" si="1"/>
        <v>0.51964286556054584</v>
      </c>
      <c r="G4" s="2">
        <f t="shared" si="2"/>
        <v>-7.2556847887150472E-2</v>
      </c>
    </row>
    <row r="5" spans="1:7" x14ac:dyDescent="0.3">
      <c r="A5" s="1" t="s">
        <v>38</v>
      </c>
      <c r="B5">
        <v>825.66702386162967</v>
      </c>
      <c r="C5">
        <v>851.89332806455639</v>
      </c>
      <c r="D5">
        <v>1751.8310740065203</v>
      </c>
      <c r="E5" s="2">
        <f t="shared" si="0"/>
        <v>0.47131657618864486</v>
      </c>
      <c r="F5" s="2">
        <f t="shared" si="1"/>
        <v>0.48628737137093714</v>
      </c>
      <c r="G5" s="2">
        <f t="shared" si="2"/>
        <v>-1.4970795182292274E-2</v>
      </c>
    </row>
    <row r="6" spans="1:7" x14ac:dyDescent="0.3">
      <c r="A6" s="1" t="s">
        <v>32</v>
      </c>
      <c r="B6">
        <v>820.26344386253527</v>
      </c>
      <c r="C6">
        <v>1415.912815606672</v>
      </c>
      <c r="D6">
        <v>2330.8983398035466</v>
      </c>
      <c r="E6" s="2">
        <f t="shared" si="0"/>
        <v>0.3519087168476292</v>
      </c>
      <c r="F6" s="2">
        <f t="shared" si="1"/>
        <v>0.60745369775586533</v>
      </c>
      <c r="G6" s="2">
        <f t="shared" si="2"/>
        <v>-0.25554498090823619</v>
      </c>
    </row>
    <row r="7" spans="1:7" x14ac:dyDescent="0.3">
      <c r="A7" s="1" t="s">
        <v>16</v>
      </c>
      <c r="B7">
        <v>1530.2938557435441</v>
      </c>
      <c r="C7">
        <v>698.36061311925459</v>
      </c>
      <c r="D7">
        <v>2304.0015782196597</v>
      </c>
      <c r="E7" s="2">
        <f t="shared" si="0"/>
        <v>0.66418958659135452</v>
      </c>
      <c r="F7" s="2">
        <f t="shared" si="1"/>
        <v>0.30310769737357968</v>
      </c>
      <c r="G7" s="2">
        <f t="shared" si="2"/>
        <v>0.36108188921777484</v>
      </c>
    </row>
    <row r="8" spans="1:7" x14ac:dyDescent="0.3">
      <c r="A8" s="1" t="s">
        <v>17</v>
      </c>
      <c r="B8">
        <v>840.79704785909405</v>
      </c>
      <c r="C8">
        <v>609.86606214383767</v>
      </c>
      <c r="D8">
        <v>1509.864410211894</v>
      </c>
      <c r="E8" s="2">
        <f t="shared" si="0"/>
        <v>0.55686924082215883</v>
      </c>
      <c r="F8" s="2">
        <f t="shared" si="1"/>
        <v>0.40392107928303922</v>
      </c>
      <c r="G8" s="2">
        <f t="shared" si="2"/>
        <v>0.15294816153911966</v>
      </c>
    </row>
    <row r="9" spans="1:7" x14ac:dyDescent="0.3">
      <c r="A9" s="1" t="s">
        <v>47</v>
      </c>
      <c r="B9">
        <v>367.44343993842159</v>
      </c>
      <c r="C9">
        <v>308.13162929994593</v>
      </c>
      <c r="D9">
        <v>689.56810383321317</v>
      </c>
      <c r="E9" s="2">
        <f t="shared" si="0"/>
        <v>0.53286026122126973</v>
      </c>
      <c r="F9" s="2">
        <f t="shared" si="1"/>
        <v>0.44684727670419361</v>
      </c>
      <c r="G9" s="2">
        <f t="shared" si="2"/>
        <v>8.6012984517076063E-2</v>
      </c>
    </row>
    <row r="10" spans="1:7" x14ac:dyDescent="0.3">
      <c r="A10" s="1" t="s">
        <v>33</v>
      </c>
      <c r="B10">
        <v>335.02195994385499</v>
      </c>
      <c r="C10">
        <v>518.17291294039353</v>
      </c>
      <c r="D10">
        <v>879.02816752088654</v>
      </c>
      <c r="E10" s="2">
        <f t="shared" si="0"/>
        <v>0.38112767294899519</v>
      </c>
      <c r="F10" s="2">
        <f t="shared" si="1"/>
        <v>0.58948385510988899</v>
      </c>
      <c r="G10" s="2">
        <f t="shared" si="2"/>
        <v>-0.20835618216089383</v>
      </c>
    </row>
    <row r="11" spans="1:7" x14ac:dyDescent="0.3">
      <c r="A11" s="1" t="s">
        <v>7</v>
      </c>
      <c r="B11">
        <v>1334.6842597763255</v>
      </c>
      <c r="C11">
        <v>825.23834283099711</v>
      </c>
      <c r="D11">
        <v>2246.0335847294491</v>
      </c>
      <c r="E11" s="2">
        <f t="shared" si="0"/>
        <v>0.59424056205156783</v>
      </c>
      <c r="F11" s="2">
        <f t="shared" si="1"/>
        <v>0.36742030414937138</v>
      </c>
      <c r="G11" s="2">
        <f t="shared" si="2"/>
        <v>0.2268202579021964</v>
      </c>
    </row>
    <row r="12" spans="1:7" x14ac:dyDescent="0.3">
      <c r="A12" s="1" t="s">
        <v>21</v>
      </c>
      <c r="B12">
        <v>744.61332387521315</v>
      </c>
      <c r="C12">
        <v>626.92525269331554</v>
      </c>
      <c r="D12">
        <v>1451.191235031496</v>
      </c>
      <c r="E12" s="2">
        <f t="shared" si="0"/>
        <v>0.51310489334581211</v>
      </c>
      <c r="F12" s="2">
        <f t="shared" si="1"/>
        <v>0.43200733132853369</v>
      </c>
      <c r="G12" s="2">
        <f t="shared" si="2"/>
        <v>8.1097562017278413E-2</v>
      </c>
    </row>
    <row r="13" spans="1:7" x14ac:dyDescent="0.3">
      <c r="A13" s="1" t="s">
        <v>13</v>
      </c>
      <c r="B13">
        <v>879.70282385257406</v>
      </c>
      <c r="C13">
        <v>537.36450230855621</v>
      </c>
      <c r="D13">
        <v>1452.5881062865076</v>
      </c>
      <c r="E13" s="2">
        <f t="shared" si="0"/>
        <v>0.60561064767458728</v>
      </c>
      <c r="F13" s="2">
        <f t="shared" si="1"/>
        <v>0.36993590955546951</v>
      </c>
      <c r="G13" s="2">
        <f t="shared" si="2"/>
        <v>0.23567473811911774</v>
      </c>
    </row>
    <row r="14" spans="1:7" x14ac:dyDescent="0.3">
      <c r="A14" s="1" t="s">
        <v>25</v>
      </c>
      <c r="B14">
        <v>805.13341986507078</v>
      </c>
      <c r="C14">
        <v>1000.0950459631463</v>
      </c>
      <c r="D14">
        <v>1897.7977716095031</v>
      </c>
      <c r="E14" s="2">
        <f t="shared" si="0"/>
        <v>0.424246161477071</v>
      </c>
      <c r="F14" s="2">
        <f t="shared" si="1"/>
        <v>0.52697661517168704</v>
      </c>
      <c r="G14" s="2">
        <f t="shared" si="2"/>
        <v>-0.102730453694616</v>
      </c>
    </row>
    <row r="15" spans="1:7" x14ac:dyDescent="0.3">
      <c r="A15" s="1" t="s">
        <v>49</v>
      </c>
      <c r="B15">
        <v>879.70282385257406</v>
      </c>
      <c r="C15">
        <v>943.58647726800052</v>
      </c>
      <c r="D15">
        <v>1891.1016995417494</v>
      </c>
      <c r="E15" s="2">
        <f t="shared" si="0"/>
        <v>0.4651800715243094</v>
      </c>
      <c r="F15" s="2">
        <f t="shared" si="1"/>
        <v>0.49896125496405075</v>
      </c>
      <c r="G15" s="2">
        <f t="shared" si="2"/>
        <v>-3.3781183439741347E-2</v>
      </c>
    </row>
    <row r="16" spans="1:7" x14ac:dyDescent="0.3">
      <c r="A16" s="1" t="s">
        <v>8</v>
      </c>
      <c r="B16">
        <v>1171.4961438036735</v>
      </c>
      <c r="C16">
        <v>1280.5054906201906</v>
      </c>
      <c r="D16">
        <v>2540.2653910990439</v>
      </c>
      <c r="E16" s="2">
        <f t="shared" si="0"/>
        <v>0.46117076897104303</v>
      </c>
      <c r="F16" s="2">
        <f t="shared" si="1"/>
        <v>0.50408335093924217</v>
      </c>
      <c r="G16" s="2">
        <f t="shared" si="2"/>
        <v>-4.2912581968199116E-2</v>
      </c>
    </row>
    <row r="17" spans="1:7" x14ac:dyDescent="0.3">
      <c r="A17" s="1" t="s">
        <v>52</v>
      </c>
      <c r="B17">
        <v>1294.6977677830266</v>
      </c>
      <c r="C17">
        <v>1332.7492616779668</v>
      </c>
      <c r="D17">
        <v>2729.7038207310193</v>
      </c>
      <c r="E17" s="2">
        <f t="shared" si="0"/>
        <v>0.47429972363679529</v>
      </c>
      <c r="F17" s="2">
        <f t="shared" si="1"/>
        <v>0.48823951212445249</v>
      </c>
      <c r="G17" s="2">
        <f t="shared" si="2"/>
        <v>-1.3939788487657232E-2</v>
      </c>
    </row>
    <row r="18" spans="1:7" x14ac:dyDescent="0.3">
      <c r="A18" s="1" t="s">
        <v>50</v>
      </c>
      <c r="B18">
        <v>700.30396788263874</v>
      </c>
      <c r="C18">
        <v>1045.9416205648683</v>
      </c>
      <c r="D18">
        <v>1802.2177268268895</v>
      </c>
      <c r="E18" s="2">
        <f t="shared" si="0"/>
        <v>0.38857900322379074</v>
      </c>
      <c r="F18" s="2">
        <f t="shared" si="1"/>
        <v>0.58036362920834561</v>
      </c>
      <c r="G18" s="2">
        <f t="shared" si="2"/>
        <v>-0.19178462598455484</v>
      </c>
    </row>
    <row r="19" spans="1:7" x14ac:dyDescent="0.3">
      <c r="A19" s="1" t="s">
        <v>81</v>
      </c>
      <c r="B19">
        <f>SUM(B2:B18)</f>
        <v>15689.834885370605</v>
      </c>
      <c r="C19">
        <f t="shared" ref="C19:D19" si="3">SUM(C2:C18)</f>
        <v>16377.889126908198</v>
      </c>
      <c r="D19">
        <f t="shared" si="3"/>
        <v>33262.513889223308</v>
      </c>
      <c r="E19" s="2">
        <f t="shared" si="0"/>
        <v>0.4716972065798653</v>
      </c>
      <c r="F19" s="2">
        <f t="shared" si="1"/>
        <v>0.49238278205467972</v>
      </c>
      <c r="G19" s="2">
        <f t="shared" si="2"/>
        <v>-2.068557547481446E-2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CUMBERLAND DATA</vt:lpstr>
      <vt:lpstr>HD45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Chen</dc:creator>
  <cp:lastModifiedBy>Ethan Chen</cp:lastModifiedBy>
  <dcterms:created xsi:type="dcterms:W3CDTF">2020-03-23T19:29:48Z</dcterms:created>
  <dcterms:modified xsi:type="dcterms:W3CDTF">2020-03-24T00:39:59Z</dcterms:modified>
</cp:coreProperties>
</file>