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93\"/>
    </mc:Choice>
  </mc:AlternateContent>
  <xr:revisionPtr revIDLastSave="0" documentId="13_ncr:1_{84EC20C8-2DA2-4AF8-A119-8256CD199F37}" xr6:coauthVersionLast="45" xr6:coauthVersionMax="45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2018 Ashe" sheetId="4" r:id="rId1"/>
    <sheet name="2018 Watauga" sheetId="5" r:id="rId2"/>
    <sheet name="2018 Results" sheetId="8" r:id="rId3"/>
    <sheet name="2016 Ashe" sheetId="12" r:id="rId4"/>
    <sheet name="2016 Watauga" sheetId="13" r:id="rId5"/>
    <sheet name="2016 Results" sheetId="15" r:id="rId6"/>
    <sheet name="2012 Ashe" sheetId="18" r:id="rId7"/>
    <sheet name="2012 Watauga" sheetId="19" r:id="rId8"/>
    <sheet name="2012 Results" sheetId="20" r:id="rId9"/>
  </sheets>
  <definedNames>
    <definedName name="_xlnm._FilterDatabase" localSheetId="6" hidden="1">'2012 Ashe'!#REF!</definedName>
    <definedName name="_xlnm._FilterDatabase" localSheetId="7" hidden="1">'2012 Watauga'!#REF!</definedName>
    <definedName name="_xlnm._FilterDatabase" localSheetId="3" hidden="1">'2016 Ashe'!#REF!</definedName>
    <definedName name="_xlnm._FilterDatabase" localSheetId="4" hidden="1">'2016 Watauga'!#REF!</definedName>
    <definedName name="_xlnm._FilterDatabase" localSheetId="0" hidden="1">'2018 Ashe'!#REF!</definedName>
    <definedName name="_xlnm._FilterDatabase" localSheetId="1" hidden="1">'2018 Watauga'!#REF!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0" l="1"/>
  <c r="H2" i="20" s="1"/>
  <c r="C4" i="20"/>
  <c r="B4" i="20"/>
  <c r="G3" i="20"/>
  <c r="F3" i="20"/>
  <c r="E3" i="20"/>
  <c r="G2" i="20"/>
  <c r="F2" i="20"/>
  <c r="E2" i="20"/>
  <c r="F3" i="19"/>
  <c r="G3" i="19"/>
  <c r="H3" i="19"/>
  <c r="F4" i="19"/>
  <c r="G4" i="19"/>
  <c r="H4" i="19"/>
  <c r="F5" i="19"/>
  <c r="G5" i="19"/>
  <c r="H5" i="19"/>
  <c r="F6" i="19"/>
  <c r="G6" i="19"/>
  <c r="H6" i="19"/>
  <c r="F7" i="19"/>
  <c r="G7" i="19"/>
  <c r="H7" i="19"/>
  <c r="F8" i="19"/>
  <c r="G8" i="19"/>
  <c r="H8" i="19"/>
  <c r="F9" i="19"/>
  <c r="G9" i="19"/>
  <c r="H9" i="19"/>
  <c r="F10" i="19"/>
  <c r="G10" i="19"/>
  <c r="H10" i="19"/>
  <c r="F11" i="19"/>
  <c r="G11" i="19"/>
  <c r="H11" i="19"/>
  <c r="F12" i="19"/>
  <c r="G12" i="19"/>
  <c r="H12" i="19"/>
  <c r="F13" i="19"/>
  <c r="G13" i="19"/>
  <c r="H13" i="19"/>
  <c r="F14" i="19"/>
  <c r="G14" i="19"/>
  <c r="H14" i="19"/>
  <c r="F15" i="19"/>
  <c r="G15" i="19"/>
  <c r="H15" i="19"/>
  <c r="F16" i="19"/>
  <c r="G16" i="19"/>
  <c r="H16" i="19"/>
  <c r="F17" i="19"/>
  <c r="G17" i="19"/>
  <c r="H17" i="19"/>
  <c r="F18" i="19"/>
  <c r="G18" i="19"/>
  <c r="H18" i="19"/>
  <c r="F19" i="19"/>
  <c r="G19" i="19"/>
  <c r="H19" i="19"/>
  <c r="F20" i="19"/>
  <c r="G20" i="19"/>
  <c r="H20" i="19"/>
  <c r="F21" i="19"/>
  <c r="G21" i="19"/>
  <c r="H21" i="19"/>
  <c r="F22" i="19"/>
  <c r="G22" i="19"/>
  <c r="H22" i="19"/>
  <c r="F3" i="18"/>
  <c r="G3" i="18"/>
  <c r="H3" i="18"/>
  <c r="F4" i="18"/>
  <c r="G4" i="18"/>
  <c r="H4" i="18"/>
  <c r="F5" i="18"/>
  <c r="G5" i="18"/>
  <c r="H5" i="18"/>
  <c r="F6" i="18"/>
  <c r="G6" i="18"/>
  <c r="H6" i="18"/>
  <c r="F7" i="18"/>
  <c r="G7" i="18"/>
  <c r="H7" i="18"/>
  <c r="F8" i="18"/>
  <c r="G8" i="18"/>
  <c r="H8" i="18"/>
  <c r="F9" i="18"/>
  <c r="G9" i="18"/>
  <c r="H9" i="18"/>
  <c r="F10" i="18"/>
  <c r="G10" i="18"/>
  <c r="H10" i="18"/>
  <c r="F11" i="18"/>
  <c r="G11" i="18"/>
  <c r="H11" i="18"/>
  <c r="F12" i="18"/>
  <c r="G12" i="18"/>
  <c r="H12" i="18"/>
  <c r="F13" i="18"/>
  <c r="G13" i="18"/>
  <c r="H13" i="18"/>
  <c r="F14" i="18"/>
  <c r="G14" i="18"/>
  <c r="H14" i="18"/>
  <c r="F15" i="18"/>
  <c r="G15" i="18"/>
  <c r="H15" i="18"/>
  <c r="F16" i="18"/>
  <c r="G16" i="18"/>
  <c r="H16" i="18"/>
  <c r="F17" i="18"/>
  <c r="G17" i="18"/>
  <c r="H17" i="18"/>
  <c r="F18" i="18"/>
  <c r="G18" i="18"/>
  <c r="H18" i="18"/>
  <c r="F19" i="18"/>
  <c r="G19" i="18"/>
  <c r="H19" i="18"/>
  <c r="H2" i="18"/>
  <c r="G2" i="18"/>
  <c r="F2" i="18"/>
  <c r="H2" i="19"/>
  <c r="G2" i="19"/>
  <c r="F2" i="19"/>
  <c r="D22" i="19"/>
  <c r="E22" i="19"/>
  <c r="C22" i="19"/>
  <c r="D19" i="18"/>
  <c r="E19" i="18"/>
  <c r="C19" i="18"/>
  <c r="D4" i="15"/>
  <c r="C4" i="15"/>
  <c r="G2" i="15"/>
  <c r="B4" i="15"/>
  <c r="G3" i="15"/>
  <c r="F3" i="15"/>
  <c r="E3" i="15"/>
  <c r="E2" i="15"/>
  <c r="F3" i="12"/>
  <c r="G3" i="12"/>
  <c r="H3" i="12"/>
  <c r="F4" i="12"/>
  <c r="G4" i="12"/>
  <c r="H4" i="12"/>
  <c r="F5" i="12"/>
  <c r="G5" i="12"/>
  <c r="H5" i="12"/>
  <c r="F6" i="12"/>
  <c r="G6" i="12"/>
  <c r="H6" i="12"/>
  <c r="F7" i="12"/>
  <c r="G7" i="12"/>
  <c r="H7" i="12"/>
  <c r="F8" i="12"/>
  <c r="G8" i="12"/>
  <c r="H8" i="12"/>
  <c r="F9" i="12"/>
  <c r="G9" i="12"/>
  <c r="H9" i="12"/>
  <c r="F10" i="12"/>
  <c r="G10" i="12"/>
  <c r="H10" i="12"/>
  <c r="F11" i="12"/>
  <c r="G11" i="12"/>
  <c r="H11" i="12"/>
  <c r="F12" i="12"/>
  <c r="G12" i="12"/>
  <c r="H12" i="12"/>
  <c r="F13" i="12"/>
  <c r="G13" i="12"/>
  <c r="H13" i="12"/>
  <c r="F14" i="12"/>
  <c r="G14" i="12"/>
  <c r="H14" i="12"/>
  <c r="F15" i="12"/>
  <c r="G15" i="12"/>
  <c r="H15" i="12"/>
  <c r="F16" i="12"/>
  <c r="G16" i="12"/>
  <c r="H16" i="12"/>
  <c r="F17" i="12"/>
  <c r="G17" i="12"/>
  <c r="H17" i="12"/>
  <c r="F18" i="12"/>
  <c r="G18" i="12"/>
  <c r="H18" i="12"/>
  <c r="F19" i="12"/>
  <c r="G19" i="12"/>
  <c r="H19" i="12"/>
  <c r="H2" i="12"/>
  <c r="G2" i="12"/>
  <c r="F2" i="12"/>
  <c r="F3" i="13"/>
  <c r="G3" i="13"/>
  <c r="H3" i="13"/>
  <c r="F4" i="13"/>
  <c r="G4" i="13"/>
  <c r="H4" i="13"/>
  <c r="F5" i="13"/>
  <c r="G5" i="13"/>
  <c r="H5" i="13"/>
  <c r="F6" i="13"/>
  <c r="G6" i="13"/>
  <c r="H6" i="13"/>
  <c r="F7" i="13"/>
  <c r="G7" i="13"/>
  <c r="H7" i="13"/>
  <c r="F8" i="13"/>
  <c r="G8" i="13"/>
  <c r="H8" i="13"/>
  <c r="F9" i="13"/>
  <c r="G9" i="13"/>
  <c r="H9" i="13"/>
  <c r="F10" i="13"/>
  <c r="G10" i="13"/>
  <c r="H10" i="13"/>
  <c r="F11" i="13"/>
  <c r="G11" i="13"/>
  <c r="H11" i="13"/>
  <c r="F12" i="13"/>
  <c r="G12" i="13"/>
  <c r="H12" i="13"/>
  <c r="F13" i="13"/>
  <c r="G13" i="13"/>
  <c r="H13" i="13"/>
  <c r="F14" i="13"/>
  <c r="G14" i="13"/>
  <c r="H14" i="13"/>
  <c r="F15" i="13"/>
  <c r="G15" i="13"/>
  <c r="H15" i="13"/>
  <c r="F16" i="13"/>
  <c r="G16" i="13"/>
  <c r="H16" i="13"/>
  <c r="F17" i="13"/>
  <c r="G17" i="13"/>
  <c r="H17" i="13"/>
  <c r="F18" i="13"/>
  <c r="G18" i="13"/>
  <c r="H18" i="13"/>
  <c r="F19" i="13"/>
  <c r="G19" i="13"/>
  <c r="H19" i="13"/>
  <c r="F20" i="13"/>
  <c r="G20" i="13"/>
  <c r="H20" i="13"/>
  <c r="F21" i="13"/>
  <c r="G21" i="13"/>
  <c r="H21" i="13"/>
  <c r="F22" i="13"/>
  <c r="G22" i="13"/>
  <c r="H22" i="13"/>
  <c r="H2" i="13"/>
  <c r="G2" i="13"/>
  <c r="F2" i="13"/>
  <c r="D22" i="13"/>
  <c r="E22" i="13"/>
  <c r="C22" i="13"/>
  <c r="D19" i="12"/>
  <c r="E19" i="12"/>
  <c r="C19" i="12"/>
  <c r="H3" i="8"/>
  <c r="H4" i="8"/>
  <c r="H2" i="8"/>
  <c r="E3" i="8"/>
  <c r="F3" i="8"/>
  <c r="G3" i="8"/>
  <c r="E4" i="8"/>
  <c r="F4" i="8"/>
  <c r="G4" i="8"/>
  <c r="G2" i="8"/>
  <c r="F2" i="8"/>
  <c r="E2" i="8"/>
  <c r="D4" i="8"/>
  <c r="C4" i="8"/>
  <c r="B4" i="8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D22" i="5"/>
  <c r="E22" i="5"/>
  <c r="C22" i="5"/>
  <c r="H2" i="5"/>
  <c r="G2" i="5"/>
  <c r="F2" i="5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H2" i="4"/>
  <c r="G2" i="4"/>
  <c r="F2" i="4"/>
  <c r="D19" i="4"/>
  <c r="E19" i="4"/>
  <c r="C19" i="4"/>
  <c r="E4" i="20" l="1"/>
  <c r="F4" i="20"/>
  <c r="G4" i="20"/>
  <c r="H4" i="20"/>
  <c r="H3" i="20"/>
  <c r="F4" i="15"/>
  <c r="H4" i="15"/>
  <c r="H2" i="15"/>
  <c r="H3" i="15"/>
  <c r="F2" i="15"/>
  <c r="G4" i="15"/>
  <c r="E4" i="15"/>
</calcChain>
</file>

<file path=xl/sharedStrings.xml><?xml version="1.0" encoding="utf-8"?>
<sst xmlns="http://schemas.openxmlformats.org/spreadsheetml/2006/main" count="315" uniqueCount="72">
  <si>
    <t>County</t>
  </si>
  <si>
    <t>Precinct</t>
  </si>
  <si>
    <t>04</t>
  </si>
  <si>
    <t>07</t>
  </si>
  <si>
    <t>DEM</t>
  </si>
  <si>
    <t>01</t>
  </si>
  <si>
    <t>11</t>
  </si>
  <si>
    <t>02</t>
  </si>
  <si>
    <t>05</t>
  </si>
  <si>
    <t>13</t>
  </si>
  <si>
    <t>REP</t>
  </si>
  <si>
    <t>17</t>
  </si>
  <si>
    <t>12</t>
  </si>
  <si>
    <t>15</t>
  </si>
  <si>
    <t>10</t>
  </si>
  <si>
    <t>09</t>
  </si>
  <si>
    <t>06</t>
  </si>
  <si>
    <t>03</t>
  </si>
  <si>
    <t>08</t>
  </si>
  <si>
    <t>18</t>
  </si>
  <si>
    <t>19</t>
  </si>
  <si>
    <t>14</t>
  </si>
  <si>
    <t>16</t>
  </si>
  <si>
    <t>20</t>
  </si>
  <si>
    <t>ASHE</t>
  </si>
  <si>
    <t>WATAUGA</t>
  </si>
  <si>
    <t>DEM_ALL</t>
  </si>
  <si>
    <t>REP_ALL</t>
  </si>
  <si>
    <t>TOTAL</t>
  </si>
  <si>
    <t>DEM %</t>
  </si>
  <si>
    <t>REP %</t>
  </si>
  <si>
    <t>MARGIN</t>
  </si>
  <si>
    <t>% POP</t>
  </si>
  <si>
    <t>county</t>
  </si>
  <si>
    <t>precinct</t>
  </si>
  <si>
    <t>02_CLIFTON</t>
  </si>
  <si>
    <t>03_CRESTON</t>
  </si>
  <si>
    <t>04_ELK</t>
  </si>
  <si>
    <t>06_HELTON</t>
  </si>
  <si>
    <t>07_HORSE CREEK</t>
  </si>
  <si>
    <t>08_HURRICANE</t>
  </si>
  <si>
    <t>09_JEFFERSON</t>
  </si>
  <si>
    <t>10_LAUREL</t>
  </si>
  <si>
    <t>11_NEW RIVER</t>
  </si>
  <si>
    <t>12_NORTH FORK</t>
  </si>
  <si>
    <t>13_0BIDS</t>
  </si>
  <si>
    <t>14_OLD FIELDS</t>
  </si>
  <si>
    <t>15_PEAK CREEK</t>
  </si>
  <si>
    <t>16_PINE SWAMP</t>
  </si>
  <si>
    <t>17_PINEY CREEK</t>
  </si>
  <si>
    <t>18_POND MOUNTAIN</t>
  </si>
  <si>
    <t>20_WEST JEFFERSON</t>
  </si>
  <si>
    <t>01_BALD MOUNTAIN</t>
  </si>
  <si>
    <t>02_BEAVER DAM</t>
  </si>
  <si>
    <t>03_BLOWING ROCK</t>
  </si>
  <si>
    <t>04_BLUE RIDGE</t>
  </si>
  <si>
    <t>05_BOONE 1</t>
  </si>
  <si>
    <t>06_BOONE 2</t>
  </si>
  <si>
    <t>07_BRUSHY FORK</t>
  </si>
  <si>
    <t>08_COVE CREEK</t>
  </si>
  <si>
    <t>09_ELK</t>
  </si>
  <si>
    <t>10_LAUREL CREEK</t>
  </si>
  <si>
    <t>11_MEAT CAMP</t>
  </si>
  <si>
    <t>12_BOONE 3</t>
  </si>
  <si>
    <t>13_NEW RIVER I</t>
  </si>
  <si>
    <t>14_NEW RIVER II</t>
  </si>
  <si>
    <t>15_NEW RIVER III</t>
  </si>
  <si>
    <t>16_NORTH FORK</t>
  </si>
  <si>
    <t>17_SHAWNEEHAW</t>
  </si>
  <si>
    <t>18_STONY FORK</t>
  </si>
  <si>
    <t>19_WATAUGA</t>
  </si>
  <si>
    <t>20_BEECH 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</si>
</sst>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C458-9285-4C99-A78E-A4256CD81933}">
  <dimension ref="A1:H19"/>
  <sheetViews>
    <sheetView workbookViewId="0">
      <selection activeCell="D23" sqref="D23"/>
    </sheetView>
  </sheetViews>
  <sheetFormatPr defaultRowHeight="14.4" x14ac:dyDescent="0.3"/>
  <cols>
    <col min="6" max="8" width="8.88671875" style="2"/>
  </cols>
  <sheetData>
    <row r="1" spans="1:8" x14ac:dyDescent="0.3">
      <c r="A1" t="s">
        <v>0</v>
      </c>
      <c r="B1" s="1" t="s">
        <v>1</v>
      </c>
      <c r="C1" t="s">
        <v>26</v>
      </c>
      <c r="D1" t="s">
        <v>27</v>
      </c>
      <c r="E1" t="s">
        <v>28</v>
      </c>
      <c r="F1" s="2" t="s">
        <v>29</v>
      </c>
      <c r="G1" s="2" t="s">
        <v>30</v>
      </c>
      <c r="H1" s="2" t="s">
        <v>31</v>
      </c>
    </row>
    <row r="2" spans="1:8" x14ac:dyDescent="0.3">
      <c r="A2" t="s">
        <v>24</v>
      </c>
      <c r="B2" s="1" t="s">
        <v>7</v>
      </c>
      <c r="C2">
        <v>365.69654481722586</v>
      </c>
      <c r="D2">
        <v>530.49446494464939</v>
      </c>
      <c r="E2">
        <v>896.19100976187519</v>
      </c>
      <c r="F2" s="2">
        <f>C2/E2</f>
        <v>0.40805647549889418</v>
      </c>
      <c r="G2" s="2">
        <f>D2/E2</f>
        <v>0.59194352450110588</v>
      </c>
      <c r="H2" s="2">
        <f>(C2-D2)/E2</f>
        <v>-0.1838870490022117</v>
      </c>
    </row>
    <row r="3" spans="1:8" x14ac:dyDescent="0.3">
      <c r="A3" t="s">
        <v>24</v>
      </c>
      <c r="B3" s="1" t="s">
        <v>17</v>
      </c>
      <c r="C3">
        <v>94.810215322984476</v>
      </c>
      <c r="D3">
        <v>281.18081180811805</v>
      </c>
      <c r="E3">
        <v>375.99102713110256</v>
      </c>
      <c r="F3" s="2">
        <f t="shared" ref="F3:F19" si="0">C3/E3</f>
        <v>0.25216084555636364</v>
      </c>
      <c r="G3" s="2">
        <f t="shared" ref="G3:G19" si="1">D3/E3</f>
        <v>0.74783915444363636</v>
      </c>
      <c r="H3" s="2">
        <f t="shared" ref="H3:H19" si="2">(C3-D3)/E3</f>
        <v>-0.49567830888727266</v>
      </c>
    </row>
    <row r="4" spans="1:8" x14ac:dyDescent="0.3">
      <c r="A4" t="s">
        <v>24</v>
      </c>
      <c r="B4" s="1" t="s">
        <v>2</v>
      </c>
      <c r="C4">
        <v>153.5022533800701</v>
      </c>
      <c r="D4">
        <v>172.45756457564573</v>
      </c>
      <c r="E4">
        <v>325.95981795571583</v>
      </c>
      <c r="F4" s="2">
        <f t="shared" si="0"/>
        <v>0.47092385295455214</v>
      </c>
      <c r="G4" s="2">
        <f t="shared" si="1"/>
        <v>0.52907614704544792</v>
      </c>
      <c r="H4" s="2">
        <f t="shared" si="2"/>
        <v>-5.8152294090895763E-2</v>
      </c>
    </row>
    <row r="5" spans="1:8" x14ac:dyDescent="0.3">
      <c r="A5" t="s">
        <v>24</v>
      </c>
      <c r="B5" s="1" t="s">
        <v>16</v>
      </c>
      <c r="C5">
        <v>135.44316474712068</v>
      </c>
      <c r="D5">
        <v>249.31365313653134</v>
      </c>
      <c r="E5">
        <v>384.75681788365205</v>
      </c>
      <c r="F5" s="2">
        <f t="shared" si="0"/>
        <v>0.35202278023849809</v>
      </c>
      <c r="G5" s="2">
        <f t="shared" si="1"/>
        <v>0.6479772197615018</v>
      </c>
      <c r="H5" s="2">
        <f t="shared" si="2"/>
        <v>-0.29595443952300377</v>
      </c>
    </row>
    <row r="6" spans="1:8" x14ac:dyDescent="0.3">
      <c r="A6" t="s">
        <v>24</v>
      </c>
      <c r="B6" s="1" t="s">
        <v>3</v>
      </c>
      <c r="C6">
        <v>119.64146219328994</v>
      </c>
      <c r="D6">
        <v>153.71217712177119</v>
      </c>
      <c r="E6">
        <v>273.35363931506112</v>
      </c>
      <c r="F6" s="2">
        <f t="shared" si="0"/>
        <v>0.43768015122488985</v>
      </c>
      <c r="G6" s="2">
        <f t="shared" si="1"/>
        <v>0.56231984877511021</v>
      </c>
      <c r="H6" s="2">
        <f t="shared" si="2"/>
        <v>-0.12463969755022039</v>
      </c>
    </row>
    <row r="7" spans="1:8" x14ac:dyDescent="0.3">
      <c r="A7" t="s">
        <v>24</v>
      </c>
      <c r="B7" s="1" t="s">
        <v>18</v>
      </c>
      <c r="C7">
        <v>69.978968452679013</v>
      </c>
      <c r="D7">
        <v>65.608856088560884</v>
      </c>
      <c r="E7">
        <v>135.58782454123991</v>
      </c>
      <c r="F7" s="2">
        <f t="shared" si="0"/>
        <v>0.5161154306402671</v>
      </c>
      <c r="G7" s="2">
        <f t="shared" si="1"/>
        <v>0.48388456935973279</v>
      </c>
      <c r="H7" s="2">
        <f t="shared" si="2"/>
        <v>3.2230861280534304E-2</v>
      </c>
    </row>
    <row r="8" spans="1:8" x14ac:dyDescent="0.3">
      <c r="A8" t="s">
        <v>24</v>
      </c>
      <c r="B8" s="1" t="s">
        <v>15</v>
      </c>
      <c r="C8">
        <v>751.70956434651976</v>
      </c>
      <c r="D8">
        <v>877.2841328413283</v>
      </c>
      <c r="E8">
        <v>1628.9936971878481</v>
      </c>
      <c r="F8" s="2">
        <f t="shared" si="0"/>
        <v>0.46145639829313351</v>
      </c>
      <c r="G8" s="2">
        <f t="shared" si="1"/>
        <v>0.53854360170686644</v>
      </c>
      <c r="H8" s="2">
        <f t="shared" si="2"/>
        <v>-7.7087203413732958E-2</v>
      </c>
    </row>
    <row r="9" spans="1:8" x14ac:dyDescent="0.3">
      <c r="A9" t="s">
        <v>24</v>
      </c>
      <c r="B9" s="1" t="s">
        <v>14</v>
      </c>
      <c r="C9">
        <v>51.919879819729594</v>
      </c>
      <c r="D9">
        <v>97.476014760147592</v>
      </c>
      <c r="E9">
        <v>149.39589457987719</v>
      </c>
      <c r="F9" s="2">
        <f t="shared" si="0"/>
        <v>0.3475321725923981</v>
      </c>
      <c r="G9" s="2">
        <f t="shared" si="1"/>
        <v>0.6524678274076019</v>
      </c>
      <c r="H9" s="2">
        <f t="shared" si="2"/>
        <v>-0.30493565481520374</v>
      </c>
    </row>
    <row r="10" spans="1:8" x14ac:dyDescent="0.3">
      <c r="A10" t="s">
        <v>24</v>
      </c>
      <c r="B10" s="1" t="s">
        <v>6</v>
      </c>
      <c r="C10">
        <v>455.99198798197295</v>
      </c>
      <c r="D10">
        <v>701.07749077490769</v>
      </c>
      <c r="E10">
        <v>1157.0694787568807</v>
      </c>
      <c r="F10" s="2">
        <f t="shared" si="0"/>
        <v>0.39409214083831551</v>
      </c>
      <c r="G10" s="2">
        <f t="shared" si="1"/>
        <v>0.60590785916168444</v>
      </c>
      <c r="H10" s="2">
        <f t="shared" si="2"/>
        <v>-0.2118157183233689</v>
      </c>
    </row>
    <row r="11" spans="1:8" x14ac:dyDescent="0.3">
      <c r="A11" t="s">
        <v>24</v>
      </c>
      <c r="B11" s="1" t="s">
        <v>12</v>
      </c>
      <c r="C11">
        <v>207.67951927891838</v>
      </c>
      <c r="D11">
        <v>410.52398523985238</v>
      </c>
      <c r="E11">
        <v>618.20350451877073</v>
      </c>
      <c r="F11" s="2">
        <f t="shared" si="0"/>
        <v>0.33594037846903296</v>
      </c>
      <c r="G11" s="2">
        <f t="shared" si="1"/>
        <v>0.66405962153096709</v>
      </c>
      <c r="H11" s="2">
        <f t="shared" si="2"/>
        <v>-0.32811924306193407</v>
      </c>
    </row>
    <row r="12" spans="1:8" x14ac:dyDescent="0.3">
      <c r="A12" t="s">
        <v>24</v>
      </c>
      <c r="B12" s="1" t="s">
        <v>9</v>
      </c>
      <c r="C12">
        <v>293.46019028542815</v>
      </c>
      <c r="D12">
        <v>478.00738007380068</v>
      </c>
      <c r="E12">
        <v>771.46757035922883</v>
      </c>
      <c r="F12" s="2">
        <f t="shared" si="0"/>
        <v>0.38039212736937256</v>
      </c>
      <c r="G12" s="2">
        <f t="shared" si="1"/>
        <v>0.61960787263062744</v>
      </c>
      <c r="H12" s="2">
        <f t="shared" si="2"/>
        <v>-0.23921574526125489</v>
      </c>
    </row>
    <row r="13" spans="1:8" x14ac:dyDescent="0.3">
      <c r="A13" t="s">
        <v>24</v>
      </c>
      <c r="B13" s="1" t="s">
        <v>21</v>
      </c>
      <c r="C13">
        <v>388.2704056084126</v>
      </c>
      <c r="D13">
        <v>541.74169741697415</v>
      </c>
      <c r="E13">
        <v>930.01210302538675</v>
      </c>
      <c r="F13" s="2">
        <f t="shared" si="0"/>
        <v>0.41748962658157351</v>
      </c>
      <c r="G13" s="2">
        <f t="shared" si="1"/>
        <v>0.58251037341842649</v>
      </c>
      <c r="H13" s="2">
        <f t="shared" si="2"/>
        <v>-0.16502074683685294</v>
      </c>
    </row>
    <row r="14" spans="1:8" x14ac:dyDescent="0.3">
      <c r="A14" t="s">
        <v>24</v>
      </c>
      <c r="B14" s="1" t="s">
        <v>13</v>
      </c>
      <c r="C14">
        <v>173.8187280921382</v>
      </c>
      <c r="D14">
        <v>455.51291512915122</v>
      </c>
      <c r="E14">
        <v>629.33164322128937</v>
      </c>
      <c r="F14" s="2">
        <f t="shared" si="0"/>
        <v>0.2761957545983732</v>
      </c>
      <c r="G14" s="2">
        <f t="shared" si="1"/>
        <v>0.72380424540162691</v>
      </c>
      <c r="H14" s="2">
        <f t="shared" si="2"/>
        <v>-0.44760849080325366</v>
      </c>
    </row>
    <row r="15" spans="1:8" x14ac:dyDescent="0.3">
      <c r="A15" t="s">
        <v>24</v>
      </c>
      <c r="B15" s="1" t="s">
        <v>22</v>
      </c>
      <c r="C15">
        <v>408.5868803204807</v>
      </c>
      <c r="D15">
        <v>714.19926199261988</v>
      </c>
      <c r="E15">
        <v>1122.7861423131005</v>
      </c>
      <c r="F15" s="2">
        <f t="shared" si="0"/>
        <v>0.36390445599794552</v>
      </c>
      <c r="G15" s="2">
        <f t="shared" si="1"/>
        <v>0.63609554400205448</v>
      </c>
      <c r="H15" s="2">
        <f t="shared" si="2"/>
        <v>-0.27219108800410896</v>
      </c>
    </row>
    <row r="16" spans="1:8" x14ac:dyDescent="0.3">
      <c r="A16" t="s">
        <v>24</v>
      </c>
      <c r="B16" s="1" t="s">
        <v>11</v>
      </c>
      <c r="C16">
        <v>160.27441161742615</v>
      </c>
      <c r="D16">
        <v>408.64944649446488</v>
      </c>
      <c r="E16">
        <v>568.92385811189104</v>
      </c>
      <c r="F16" s="2">
        <f t="shared" si="0"/>
        <v>0.28171504733398745</v>
      </c>
      <c r="G16" s="2">
        <f t="shared" si="1"/>
        <v>0.71828495266601255</v>
      </c>
      <c r="H16" s="2">
        <f t="shared" si="2"/>
        <v>-0.43656990533202505</v>
      </c>
    </row>
    <row r="17" spans="1:8" x14ac:dyDescent="0.3">
      <c r="A17" t="s">
        <v>24</v>
      </c>
      <c r="B17" s="1" t="s">
        <v>19</v>
      </c>
      <c r="C17">
        <v>33.860791186780169</v>
      </c>
      <c r="D17">
        <v>104.97416974169741</v>
      </c>
      <c r="E17">
        <v>138.83496092847759</v>
      </c>
      <c r="F17" s="2">
        <f t="shared" si="0"/>
        <v>0.24389239540481408</v>
      </c>
      <c r="G17" s="2">
        <f t="shared" si="1"/>
        <v>0.75610760459518589</v>
      </c>
      <c r="H17" s="2">
        <f t="shared" si="2"/>
        <v>-0.51221520919037178</v>
      </c>
    </row>
    <row r="18" spans="1:8" x14ac:dyDescent="0.3">
      <c r="A18" t="s">
        <v>24</v>
      </c>
      <c r="B18" s="1" t="s">
        <v>23</v>
      </c>
      <c r="C18">
        <v>643.35503254882326</v>
      </c>
      <c r="D18">
        <v>869.78597785977854</v>
      </c>
      <c r="E18">
        <v>1513.1410104086017</v>
      </c>
      <c r="F18" s="2">
        <f t="shared" si="0"/>
        <v>0.42517850492671178</v>
      </c>
      <c r="G18" s="2">
        <f t="shared" si="1"/>
        <v>0.57482149507328828</v>
      </c>
      <c r="H18" s="2">
        <f t="shared" si="2"/>
        <v>-0.14964299014657656</v>
      </c>
    </row>
    <row r="19" spans="1:8" x14ac:dyDescent="0.3">
      <c r="A19" t="s">
        <v>24</v>
      </c>
      <c r="B19" s="1" t="s">
        <v>28</v>
      </c>
      <c r="C19">
        <f>SUM(C2:C18)</f>
        <v>4508.0000000000009</v>
      </c>
      <c r="D19">
        <f t="shared" ref="D19:E19" si="3">SUM(D2:D18)</f>
        <v>7111.9999999999991</v>
      </c>
      <c r="E19">
        <f t="shared" si="3"/>
        <v>11619.999999999996</v>
      </c>
      <c r="F19" s="2">
        <f t="shared" si="0"/>
        <v>0.38795180722891587</v>
      </c>
      <c r="G19" s="2">
        <f t="shared" si="1"/>
        <v>0.61204819277108446</v>
      </c>
      <c r="H19" s="2">
        <f t="shared" si="2"/>
        <v>-0.2240963855421686</v>
      </c>
    </row>
  </sheetData>
  <sortState xmlns:xlrd2="http://schemas.microsoft.com/office/spreadsheetml/2017/richdata2" ref="A2:B19">
    <sortCondition ref="B2:B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E92F-E669-41A8-B2A7-7F806015B41B}">
  <dimension ref="A1:H22"/>
  <sheetViews>
    <sheetView workbookViewId="0">
      <selection activeCell="D24" sqref="D24"/>
    </sheetView>
  </sheetViews>
  <sheetFormatPr defaultRowHeight="14.4" x14ac:dyDescent="0.3"/>
  <sheetData>
    <row r="1" spans="1:8" x14ac:dyDescent="0.3">
      <c r="A1" t="s">
        <v>0</v>
      </c>
      <c r="B1" s="1" t="s">
        <v>1</v>
      </c>
      <c r="C1" t="s">
        <v>26</v>
      </c>
      <c r="D1" t="s">
        <v>27</v>
      </c>
      <c r="E1" t="s">
        <v>28</v>
      </c>
      <c r="F1" s="2" t="s">
        <v>29</v>
      </c>
      <c r="G1" s="2" t="s">
        <v>30</v>
      </c>
      <c r="H1" s="2" t="s">
        <v>31</v>
      </c>
    </row>
    <row r="2" spans="1:8" x14ac:dyDescent="0.3">
      <c r="A2" t="s">
        <v>25</v>
      </c>
      <c r="B2" s="1" t="s">
        <v>5</v>
      </c>
      <c r="C2">
        <v>170.9832357637041</v>
      </c>
      <c r="D2">
        <v>183.17892824704813</v>
      </c>
      <c r="E2">
        <v>354.16216401075224</v>
      </c>
      <c r="F2" s="2">
        <f>C2/E2</f>
        <v>0.48278233289345135</v>
      </c>
      <c r="G2" s="2">
        <f>D2/E2</f>
        <v>0.5172176671065486</v>
      </c>
      <c r="H2" s="2">
        <f>(C2-D2)/E2</f>
        <v>-3.4435334213097295E-2</v>
      </c>
    </row>
    <row r="3" spans="1:8" x14ac:dyDescent="0.3">
      <c r="A3" t="s">
        <v>25</v>
      </c>
      <c r="B3" s="1" t="s">
        <v>7</v>
      </c>
      <c r="C3">
        <v>334.36721660457692</v>
      </c>
      <c r="D3">
        <v>622.80835603996366</v>
      </c>
      <c r="E3">
        <v>957.17557264454058</v>
      </c>
      <c r="F3" s="2">
        <f t="shared" ref="F3:F22" si="0">C3/E3</f>
        <v>0.34932694289383887</v>
      </c>
      <c r="G3" s="2">
        <f t="shared" ref="G3:G22" si="1">D3/E3</f>
        <v>0.65067305710616119</v>
      </c>
      <c r="H3" s="2">
        <f t="shared" ref="H3:H22" si="2">(C3-D3)/E3</f>
        <v>-0.30134611421232232</v>
      </c>
    </row>
    <row r="4" spans="1:8" x14ac:dyDescent="0.3">
      <c r="A4" t="s">
        <v>25</v>
      </c>
      <c r="B4" s="1" t="s">
        <v>17</v>
      </c>
      <c r="C4">
        <v>904.31133581692393</v>
      </c>
      <c r="D4">
        <v>627.38782924613986</v>
      </c>
      <c r="E4">
        <v>1531.6991650630639</v>
      </c>
      <c r="F4" s="2">
        <f t="shared" si="0"/>
        <v>0.59039748564444194</v>
      </c>
      <c r="G4" s="2">
        <f t="shared" si="1"/>
        <v>0.409602514355558</v>
      </c>
      <c r="H4" s="2">
        <f t="shared" si="2"/>
        <v>0.18079497128888389</v>
      </c>
    </row>
    <row r="5" spans="1:8" x14ac:dyDescent="0.3">
      <c r="A5" t="s">
        <v>25</v>
      </c>
      <c r="B5" s="1" t="s">
        <v>2</v>
      </c>
      <c r="C5">
        <v>1231.0792974986696</v>
      </c>
      <c r="D5">
        <v>1083.0454132606721</v>
      </c>
      <c r="E5">
        <v>2314.1247107593417</v>
      </c>
      <c r="F5" s="2">
        <f t="shared" si="0"/>
        <v>0.53198485447861243</v>
      </c>
      <c r="G5" s="2">
        <f t="shared" si="1"/>
        <v>0.46801514552138751</v>
      </c>
      <c r="H5" s="2">
        <f t="shared" si="2"/>
        <v>6.3969708957224938E-2</v>
      </c>
    </row>
    <row r="6" spans="1:8" x14ac:dyDescent="0.3">
      <c r="A6" t="s">
        <v>25</v>
      </c>
      <c r="B6" s="1" t="s">
        <v>8</v>
      </c>
      <c r="C6">
        <v>452.15566790846196</v>
      </c>
      <c r="D6">
        <v>93.879200726612169</v>
      </c>
      <c r="E6">
        <v>546.03486863507419</v>
      </c>
      <c r="F6" s="2">
        <f t="shared" si="0"/>
        <v>0.82807105165045136</v>
      </c>
      <c r="G6" s="2">
        <f t="shared" si="1"/>
        <v>0.1719289483495485</v>
      </c>
      <c r="H6" s="2">
        <f t="shared" si="2"/>
        <v>0.65614210330090295</v>
      </c>
    </row>
    <row r="7" spans="1:8" x14ac:dyDescent="0.3">
      <c r="A7" t="s">
        <v>25</v>
      </c>
      <c r="B7" s="1" t="s">
        <v>16</v>
      </c>
      <c r="C7">
        <v>1037.2982969664715</v>
      </c>
      <c r="D7">
        <v>240.42234332425068</v>
      </c>
      <c r="E7">
        <v>1277.7206402907223</v>
      </c>
      <c r="F7" s="2">
        <f t="shared" si="0"/>
        <v>0.81183496944250111</v>
      </c>
      <c r="G7" s="2">
        <f t="shared" si="1"/>
        <v>0.18816503055749878</v>
      </c>
      <c r="H7" s="2">
        <f t="shared" si="2"/>
        <v>0.62366993888500233</v>
      </c>
    </row>
    <row r="8" spans="1:8" x14ac:dyDescent="0.3">
      <c r="A8" t="s">
        <v>25</v>
      </c>
      <c r="B8" s="1" t="s">
        <v>3</v>
      </c>
      <c r="C8">
        <v>1394.4632783395423</v>
      </c>
      <c r="D8">
        <v>698.36966394187107</v>
      </c>
      <c r="E8">
        <v>2092.8329422814131</v>
      </c>
      <c r="F8" s="2">
        <f t="shared" si="0"/>
        <v>0.66630415173961632</v>
      </c>
      <c r="G8" s="2">
        <f t="shared" si="1"/>
        <v>0.33369584826038384</v>
      </c>
      <c r="H8" s="2">
        <f t="shared" si="2"/>
        <v>0.33260830347923243</v>
      </c>
    </row>
    <row r="9" spans="1:8" x14ac:dyDescent="0.3">
      <c r="A9" t="s">
        <v>25</v>
      </c>
      <c r="B9" s="1" t="s">
        <v>18</v>
      </c>
      <c r="C9">
        <v>839.71766897285795</v>
      </c>
      <c r="D9">
        <v>751.03360581289735</v>
      </c>
      <c r="E9">
        <v>1590.7512747857554</v>
      </c>
      <c r="F9" s="2">
        <f t="shared" si="0"/>
        <v>0.5278748992899297</v>
      </c>
      <c r="G9" s="2">
        <f t="shared" si="1"/>
        <v>0.47212510071007019</v>
      </c>
      <c r="H9" s="2">
        <f t="shared" si="2"/>
        <v>5.5749798579859504E-2</v>
      </c>
    </row>
    <row r="10" spans="1:8" x14ac:dyDescent="0.3">
      <c r="A10" t="s">
        <v>25</v>
      </c>
      <c r="B10" s="1" t="s">
        <v>15</v>
      </c>
      <c r="C10">
        <v>224.17802022352316</v>
      </c>
      <c r="D10">
        <v>212.94550408719346</v>
      </c>
      <c r="E10">
        <v>437.12352431071662</v>
      </c>
      <c r="F10" s="2">
        <f t="shared" si="0"/>
        <v>0.51284821739351805</v>
      </c>
      <c r="G10" s="2">
        <f t="shared" si="1"/>
        <v>0.48715178260648195</v>
      </c>
      <c r="H10" s="2">
        <f t="shared" si="2"/>
        <v>2.5696434787036072E-2</v>
      </c>
    </row>
    <row r="11" spans="1:8" x14ac:dyDescent="0.3">
      <c r="A11" t="s">
        <v>25</v>
      </c>
      <c r="B11" s="1" t="s">
        <v>14</v>
      </c>
      <c r="C11">
        <v>395.16125598722726</v>
      </c>
      <c r="D11">
        <v>407.5731153496821</v>
      </c>
      <c r="E11">
        <v>802.73437133690936</v>
      </c>
      <c r="F11" s="2">
        <f t="shared" si="0"/>
        <v>0.49226901213798557</v>
      </c>
      <c r="G11" s="2">
        <f t="shared" si="1"/>
        <v>0.50773098786201443</v>
      </c>
      <c r="H11" s="2">
        <f t="shared" si="2"/>
        <v>-1.5461975724028826E-2</v>
      </c>
    </row>
    <row r="12" spans="1:8" x14ac:dyDescent="0.3">
      <c r="A12" t="s">
        <v>25</v>
      </c>
      <c r="B12" s="1" t="s">
        <v>6</v>
      </c>
      <c r="C12">
        <v>683.93294305481641</v>
      </c>
      <c r="D12">
        <v>810.56675749318799</v>
      </c>
      <c r="E12">
        <v>1494.4997005480045</v>
      </c>
      <c r="F12" s="2">
        <f t="shared" si="0"/>
        <v>0.45763337577386681</v>
      </c>
      <c r="G12" s="2">
        <f t="shared" si="1"/>
        <v>0.54236662422613313</v>
      </c>
      <c r="H12" s="2">
        <f t="shared" si="2"/>
        <v>-8.4733248452266263E-2</v>
      </c>
    </row>
    <row r="13" spans="1:8" x14ac:dyDescent="0.3">
      <c r="A13" t="s">
        <v>25</v>
      </c>
      <c r="B13" s="1" t="s">
        <v>12</v>
      </c>
      <c r="C13">
        <v>668.73443320915385</v>
      </c>
      <c r="D13">
        <v>141.9636693914623</v>
      </c>
      <c r="E13">
        <v>810.69810260061615</v>
      </c>
      <c r="F13" s="2">
        <f t="shared" si="0"/>
        <v>0.82488713253915247</v>
      </c>
      <c r="G13" s="2">
        <f t="shared" si="1"/>
        <v>0.17511286746084756</v>
      </c>
      <c r="H13" s="2">
        <f t="shared" si="2"/>
        <v>0.64977426507830482</v>
      </c>
    </row>
    <row r="14" spans="1:8" x14ac:dyDescent="0.3">
      <c r="A14" t="s">
        <v>25</v>
      </c>
      <c r="B14" s="1" t="s">
        <v>9</v>
      </c>
      <c r="C14">
        <v>965.10537519957427</v>
      </c>
      <c r="D14">
        <v>293.08628519527701</v>
      </c>
      <c r="E14">
        <v>1258.1916603948512</v>
      </c>
      <c r="F14" s="2">
        <f t="shared" si="0"/>
        <v>0.76705752039136921</v>
      </c>
      <c r="G14" s="2">
        <f t="shared" si="1"/>
        <v>0.23294247960863085</v>
      </c>
      <c r="H14" s="2">
        <f t="shared" si="2"/>
        <v>0.53411504078273842</v>
      </c>
    </row>
    <row r="15" spans="1:8" x14ac:dyDescent="0.3">
      <c r="A15" t="s">
        <v>25</v>
      </c>
      <c r="B15" s="1" t="s">
        <v>21</v>
      </c>
      <c r="C15">
        <v>1105.6915912719533</v>
      </c>
      <c r="D15">
        <v>595.33151680290644</v>
      </c>
      <c r="E15">
        <v>1701.0231080748597</v>
      </c>
      <c r="F15" s="2">
        <f t="shared" si="0"/>
        <v>0.65001562061277607</v>
      </c>
      <c r="G15" s="2">
        <f t="shared" si="1"/>
        <v>0.34998437938722388</v>
      </c>
      <c r="H15" s="2">
        <f t="shared" si="2"/>
        <v>0.30003124122555225</v>
      </c>
    </row>
    <row r="16" spans="1:8" x14ac:dyDescent="0.3">
      <c r="A16" t="s">
        <v>25</v>
      </c>
      <c r="B16" s="1" t="s">
        <v>13</v>
      </c>
      <c r="C16">
        <v>1379.2647684938797</v>
      </c>
      <c r="D16">
        <v>723.55676657584013</v>
      </c>
      <c r="E16">
        <v>2102.8215350697201</v>
      </c>
      <c r="F16" s="2">
        <f t="shared" si="0"/>
        <v>0.65591147203471523</v>
      </c>
      <c r="G16" s="2">
        <f t="shared" si="1"/>
        <v>0.34408852796528461</v>
      </c>
      <c r="H16" s="2">
        <f t="shared" si="2"/>
        <v>0.31182294406943062</v>
      </c>
    </row>
    <row r="17" spans="1:8" x14ac:dyDescent="0.3">
      <c r="A17" t="s">
        <v>25</v>
      </c>
      <c r="B17" s="1" t="s">
        <v>22</v>
      </c>
      <c r="C17">
        <v>41.795902075572116</v>
      </c>
      <c r="D17">
        <v>80.140781108083559</v>
      </c>
      <c r="E17">
        <v>121.93668318365567</v>
      </c>
      <c r="F17" s="2">
        <f t="shared" si="0"/>
        <v>0.3427672541545268</v>
      </c>
      <c r="G17" s="2">
        <f t="shared" si="1"/>
        <v>0.6572327458454732</v>
      </c>
      <c r="H17" s="2">
        <f t="shared" si="2"/>
        <v>-0.31446549169094645</v>
      </c>
    </row>
    <row r="18" spans="1:8" x14ac:dyDescent="0.3">
      <c r="A18" t="s">
        <v>25</v>
      </c>
      <c r="B18" s="1" t="s">
        <v>11</v>
      </c>
      <c r="C18">
        <v>372.36349121873337</v>
      </c>
      <c r="D18">
        <v>352.61943687556766</v>
      </c>
      <c r="E18">
        <v>724.98292809430109</v>
      </c>
      <c r="F18" s="2">
        <f t="shared" si="0"/>
        <v>0.51361690984577046</v>
      </c>
      <c r="G18" s="2">
        <f t="shared" si="1"/>
        <v>0.48638309015422942</v>
      </c>
      <c r="H18" s="2">
        <f t="shared" si="2"/>
        <v>2.7233819691541115E-2</v>
      </c>
    </row>
    <row r="19" spans="1:8" x14ac:dyDescent="0.3">
      <c r="A19" t="s">
        <v>25</v>
      </c>
      <c r="B19" s="1" t="s">
        <v>19</v>
      </c>
      <c r="C19">
        <v>490.15194252261847</v>
      </c>
      <c r="D19">
        <v>773.93097184377837</v>
      </c>
      <c r="E19">
        <v>1264.0829143663968</v>
      </c>
      <c r="F19" s="2">
        <f t="shared" si="0"/>
        <v>0.38775300018060921</v>
      </c>
      <c r="G19" s="2">
        <f t="shared" si="1"/>
        <v>0.61224699981939079</v>
      </c>
      <c r="H19" s="2">
        <f t="shared" si="2"/>
        <v>-0.22449399963878161</v>
      </c>
    </row>
    <row r="20" spans="1:8" x14ac:dyDescent="0.3">
      <c r="A20" t="s">
        <v>25</v>
      </c>
      <c r="B20" s="1" t="s">
        <v>20</v>
      </c>
      <c r="C20">
        <v>1261.4763171899947</v>
      </c>
      <c r="D20">
        <v>1167.765667574932</v>
      </c>
      <c r="E20">
        <v>2429.2419847649267</v>
      </c>
      <c r="F20" s="2">
        <f t="shared" si="0"/>
        <v>0.51928804339023704</v>
      </c>
      <c r="G20" s="2">
        <f t="shared" si="1"/>
        <v>0.48071195660976301</v>
      </c>
      <c r="H20" s="2">
        <f t="shared" si="2"/>
        <v>3.8576086780474007E-2</v>
      </c>
    </row>
    <row r="21" spans="1:8" x14ac:dyDescent="0.3">
      <c r="A21" t="s">
        <v>25</v>
      </c>
      <c r="B21" s="1" t="s">
        <v>23</v>
      </c>
      <c r="C21">
        <v>326.76796168174565</v>
      </c>
      <c r="D21">
        <v>224.39418710263396</v>
      </c>
      <c r="E21">
        <v>551.16214878437961</v>
      </c>
      <c r="F21" s="2">
        <f t="shared" si="0"/>
        <v>0.5928708319365753</v>
      </c>
      <c r="G21" s="2">
        <f t="shared" si="1"/>
        <v>0.4071291680634247</v>
      </c>
      <c r="H21" s="2">
        <f t="shared" si="2"/>
        <v>0.18574166387315064</v>
      </c>
    </row>
    <row r="22" spans="1:8" x14ac:dyDescent="0.3">
      <c r="A22" t="s">
        <v>25</v>
      </c>
      <c r="B22" s="1" t="s">
        <v>28</v>
      </c>
      <c r="C22">
        <f>SUM(C2:C21)</f>
        <v>14278.999999999998</v>
      </c>
      <c r="D22">
        <f t="shared" ref="D22:E22" si="3">SUM(D2:D21)</f>
        <v>10084</v>
      </c>
      <c r="E22">
        <f t="shared" si="3"/>
        <v>24363</v>
      </c>
      <c r="F22" s="2">
        <f t="shared" si="0"/>
        <v>0.58609366662562079</v>
      </c>
      <c r="G22" s="2">
        <f t="shared" si="1"/>
        <v>0.41390633337437915</v>
      </c>
      <c r="H22" s="2">
        <f t="shared" si="2"/>
        <v>0.17218733325124155</v>
      </c>
    </row>
  </sheetData>
  <sortState xmlns:xlrd2="http://schemas.microsoft.com/office/spreadsheetml/2017/richdata2" ref="A2:B22">
    <sortCondition ref="B2:B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4DA8F-9A7F-4AD3-A847-C29919F375E1}">
  <dimension ref="A1:H4"/>
  <sheetViews>
    <sheetView tabSelected="1" workbookViewId="0">
      <selection activeCell="E23" sqref="E23"/>
    </sheetView>
  </sheetViews>
  <sheetFormatPr defaultRowHeight="14.4" x14ac:dyDescent="0.3"/>
  <sheetData>
    <row r="1" spans="1:8" x14ac:dyDescent="0.3">
      <c r="A1" t="s">
        <v>0</v>
      </c>
      <c r="B1" t="s">
        <v>4</v>
      </c>
      <c r="C1" t="s">
        <v>10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3">
      <c r="A2" t="s">
        <v>24</v>
      </c>
      <c r="B2">
        <v>4508.0000000000009</v>
      </c>
      <c r="C2">
        <v>7111.9999999999991</v>
      </c>
      <c r="D2">
        <v>11619.999999999996</v>
      </c>
      <c r="E2" s="2">
        <f>B2/D2</f>
        <v>0.38795180722891587</v>
      </c>
      <c r="F2" s="2">
        <f>C2/D2</f>
        <v>0.61204819277108446</v>
      </c>
      <c r="G2" s="2">
        <f>(B2-C2)/D2</f>
        <v>-0.2240963855421686</v>
      </c>
      <c r="H2" s="2">
        <f>D2/$D$4</f>
        <v>0.32293027262874124</v>
      </c>
    </row>
    <row r="3" spans="1:8" x14ac:dyDescent="0.3">
      <c r="A3" t="s">
        <v>25</v>
      </c>
      <c r="B3">
        <v>14278.999999999998</v>
      </c>
      <c r="C3">
        <v>10084</v>
      </c>
      <c r="D3">
        <v>24363</v>
      </c>
      <c r="E3" s="2">
        <f t="shared" ref="E3:E4" si="0">B3/D3</f>
        <v>0.58609366662562079</v>
      </c>
      <c r="F3" s="2">
        <f t="shared" ref="F3:F4" si="1">C3/D3</f>
        <v>0.41390633337437915</v>
      </c>
      <c r="G3" s="2">
        <f t="shared" ref="G3:G4" si="2">(B3-C3)/D3</f>
        <v>0.17218733325124155</v>
      </c>
      <c r="H3" s="2">
        <f t="shared" ref="H3:H4" si="3">D3/$D$4</f>
        <v>0.6770697273712587</v>
      </c>
    </row>
    <row r="4" spans="1:8" x14ac:dyDescent="0.3">
      <c r="A4" t="s">
        <v>28</v>
      </c>
      <c r="B4">
        <f>B2+B3</f>
        <v>18787</v>
      </c>
      <c r="C4">
        <f>C2+C3</f>
        <v>17196</v>
      </c>
      <c r="D4">
        <f>D2+D3</f>
        <v>35983</v>
      </c>
      <c r="E4" s="2">
        <f t="shared" si="0"/>
        <v>0.52210766195147706</v>
      </c>
      <c r="F4" s="2">
        <f t="shared" si="1"/>
        <v>0.47789233804852294</v>
      </c>
      <c r="G4" s="2">
        <f t="shared" si="2"/>
        <v>4.4215323902954171E-2</v>
      </c>
      <c r="H4" s="2">
        <f t="shared" si="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96D9E-DA67-4478-A86A-3D54E7E0C755}">
  <dimension ref="A1:H19"/>
  <sheetViews>
    <sheetView workbookViewId="0">
      <selection activeCell="C19" sqref="C19:E19"/>
    </sheetView>
  </sheetViews>
  <sheetFormatPr defaultRowHeight="14.4" x14ac:dyDescent="0.3"/>
  <sheetData>
    <row r="1" spans="1:8" x14ac:dyDescent="0.3">
      <c r="A1" t="s">
        <v>0</v>
      </c>
      <c r="B1" s="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3">
      <c r="A2" t="s">
        <v>24</v>
      </c>
      <c r="B2" s="1" t="s">
        <v>7</v>
      </c>
      <c r="C2">
        <v>250.79617834394904</v>
      </c>
      <c r="D2">
        <v>711.4550573965779</v>
      </c>
      <c r="E2">
        <v>1016.3963946466615</v>
      </c>
      <c r="F2" s="2">
        <f>C2/E2</f>
        <v>0.24675036202891631</v>
      </c>
      <c r="G2" s="2">
        <f>D2/E2</f>
        <v>0.69997794280243097</v>
      </c>
      <c r="H2" s="2">
        <f>(C2-D2)/E2</f>
        <v>-0.45322758077351466</v>
      </c>
    </row>
    <row r="3" spans="1:8" x14ac:dyDescent="0.3">
      <c r="A3" t="s">
        <v>24</v>
      </c>
      <c r="B3" s="1" t="s">
        <v>17</v>
      </c>
      <c r="C3">
        <v>66.878980891719749</v>
      </c>
      <c r="D3">
        <v>379.17089018843404</v>
      </c>
      <c r="E3">
        <v>479.34181490868303</v>
      </c>
      <c r="F3" s="2">
        <f t="shared" ref="F3:F19" si="0">C3/E3</f>
        <v>0.13952252612149124</v>
      </c>
      <c r="G3" s="2">
        <f t="shared" ref="G3:G19" si="1">D3/E3</f>
        <v>0.79102402167995289</v>
      </c>
      <c r="H3" s="2">
        <f t="shared" ref="H3:H19" si="2">(C3-D3)/E3</f>
        <v>-0.6515014955584616</v>
      </c>
    </row>
    <row r="4" spans="1:8" x14ac:dyDescent="0.3">
      <c r="A4" t="s">
        <v>24</v>
      </c>
      <c r="B4" s="1" t="s">
        <v>2</v>
      </c>
      <c r="C4">
        <v>122.61146496815286</v>
      </c>
      <c r="D4">
        <v>258.89625297812432</v>
      </c>
      <c r="E4">
        <v>395.95856790932226</v>
      </c>
      <c r="F4" s="2">
        <f t="shared" si="0"/>
        <v>0.30965730989367524</v>
      </c>
      <c r="G4" s="2">
        <f t="shared" si="1"/>
        <v>0.65384682631091262</v>
      </c>
      <c r="H4" s="2">
        <f t="shared" si="2"/>
        <v>-0.34418951641723733</v>
      </c>
    </row>
    <row r="5" spans="1:8" x14ac:dyDescent="0.3">
      <c r="A5" t="s">
        <v>24</v>
      </c>
      <c r="B5" s="1" t="s">
        <v>16</v>
      </c>
      <c r="C5">
        <v>111.46496815286623</v>
      </c>
      <c r="D5">
        <v>332.28416720814386</v>
      </c>
      <c r="E5">
        <v>456.5538655901305</v>
      </c>
      <c r="F5" s="2">
        <f t="shared" si="0"/>
        <v>0.24414417783713058</v>
      </c>
      <c r="G5" s="2">
        <f t="shared" si="1"/>
        <v>0.72780933916448476</v>
      </c>
      <c r="H5" s="2">
        <f t="shared" si="2"/>
        <v>-0.48366516132735415</v>
      </c>
    </row>
    <row r="6" spans="1:8" x14ac:dyDescent="0.3">
      <c r="A6" t="s">
        <v>24</v>
      </c>
      <c r="B6" s="1" t="s">
        <v>3</v>
      </c>
      <c r="C6">
        <v>105.89171974522293</v>
      </c>
      <c r="D6">
        <v>242.58782759367557</v>
      </c>
      <c r="E6">
        <v>354.69891171436041</v>
      </c>
      <c r="F6" s="2">
        <f t="shared" si="0"/>
        <v>0.29853973679653606</v>
      </c>
      <c r="G6" s="2">
        <f t="shared" si="1"/>
        <v>0.68392605554152908</v>
      </c>
      <c r="H6" s="2">
        <f t="shared" si="2"/>
        <v>-0.38538631874499302</v>
      </c>
    </row>
    <row r="7" spans="1:8" x14ac:dyDescent="0.3">
      <c r="A7" t="s">
        <v>24</v>
      </c>
      <c r="B7" s="1" t="s">
        <v>18</v>
      </c>
      <c r="C7">
        <v>75.238853503184714</v>
      </c>
      <c r="D7">
        <v>95.811999133636562</v>
      </c>
      <c r="E7">
        <v>177.27021701228321</v>
      </c>
      <c r="F7" s="2">
        <f t="shared" si="0"/>
        <v>0.4244303119343017</v>
      </c>
      <c r="G7" s="2">
        <f t="shared" si="1"/>
        <v>0.54048559734655066</v>
      </c>
      <c r="H7" s="2">
        <f t="shared" si="2"/>
        <v>-0.11605528541224901</v>
      </c>
    </row>
    <row r="8" spans="1:8" x14ac:dyDescent="0.3">
      <c r="A8" t="s">
        <v>24</v>
      </c>
      <c r="B8" s="1" t="s">
        <v>15</v>
      </c>
      <c r="C8">
        <v>579.61783439490443</v>
      </c>
      <c r="D8">
        <v>1204.7849252761534</v>
      </c>
      <c r="E8">
        <v>1835.6207936695798</v>
      </c>
      <c r="F8" s="2">
        <f t="shared" si="0"/>
        <v>0.31576120536104491</v>
      </c>
      <c r="G8" s="2">
        <f t="shared" si="1"/>
        <v>0.65633649903675051</v>
      </c>
      <c r="H8" s="2">
        <f t="shared" si="2"/>
        <v>-0.34057529367570566</v>
      </c>
    </row>
    <row r="9" spans="1:8" x14ac:dyDescent="0.3">
      <c r="A9" t="s">
        <v>24</v>
      </c>
      <c r="B9" s="1" t="s">
        <v>14</v>
      </c>
      <c r="C9">
        <v>58.519108280254777</v>
      </c>
      <c r="D9">
        <v>144.73727528698291</v>
      </c>
      <c r="E9">
        <v>211.67086989391913</v>
      </c>
      <c r="F9" s="2">
        <f t="shared" si="0"/>
        <v>0.27646273816317846</v>
      </c>
      <c r="G9" s="2">
        <f t="shared" si="1"/>
        <v>0.68378457252771419</v>
      </c>
      <c r="H9" s="2">
        <f t="shared" si="2"/>
        <v>-0.40732183436453573</v>
      </c>
    </row>
    <row r="10" spans="1:8" x14ac:dyDescent="0.3">
      <c r="A10" t="s">
        <v>24</v>
      </c>
      <c r="B10" s="1" t="s">
        <v>6</v>
      </c>
      <c r="C10">
        <v>362.26114649681529</v>
      </c>
      <c r="D10">
        <v>988.69828893220711</v>
      </c>
      <c r="E10">
        <v>1417.3603223469827</v>
      </c>
      <c r="F10" s="2">
        <f t="shared" si="0"/>
        <v>0.25558860424211205</v>
      </c>
      <c r="G10" s="2">
        <f t="shared" si="1"/>
        <v>0.69756312021987366</v>
      </c>
      <c r="H10" s="2">
        <f t="shared" si="2"/>
        <v>-0.44197451597776161</v>
      </c>
    </row>
    <row r="11" spans="1:8" x14ac:dyDescent="0.3">
      <c r="A11" t="s">
        <v>24</v>
      </c>
      <c r="B11" s="1" t="s">
        <v>12</v>
      </c>
      <c r="C11">
        <v>200.63694267515922</v>
      </c>
      <c r="D11">
        <v>532.06237816764133</v>
      </c>
      <c r="E11">
        <v>749.34529275706507</v>
      </c>
      <c r="F11" s="2">
        <f t="shared" si="0"/>
        <v>0.26774965375035054</v>
      </c>
      <c r="G11" s="2">
        <f t="shared" si="1"/>
        <v>0.71003632545688644</v>
      </c>
      <c r="H11" s="2">
        <f t="shared" si="2"/>
        <v>-0.44228667170653596</v>
      </c>
    </row>
    <row r="12" spans="1:8" x14ac:dyDescent="0.3">
      <c r="A12" t="s">
        <v>24</v>
      </c>
      <c r="B12" s="1" t="s">
        <v>9</v>
      </c>
      <c r="C12">
        <v>245.22292993630572</v>
      </c>
      <c r="D12">
        <v>607.48884557071699</v>
      </c>
      <c r="E12">
        <v>885.63771785735526</v>
      </c>
      <c r="F12" s="2">
        <f t="shared" si="0"/>
        <v>0.27688853465904711</v>
      </c>
      <c r="G12" s="2">
        <f t="shared" si="1"/>
        <v>0.68593380038107388</v>
      </c>
      <c r="H12" s="2">
        <f t="shared" si="2"/>
        <v>-0.40904526572202676</v>
      </c>
    </row>
    <row r="13" spans="1:8" x14ac:dyDescent="0.3">
      <c r="A13" t="s">
        <v>24</v>
      </c>
      <c r="B13" s="1" t="s">
        <v>21</v>
      </c>
      <c r="C13">
        <v>278.66242038216558</v>
      </c>
      <c r="D13">
        <v>678.83820662768039</v>
      </c>
      <c r="E13">
        <v>984.75620720201152</v>
      </c>
      <c r="F13" s="2">
        <f t="shared" si="0"/>
        <v>0.282976048634341</v>
      </c>
      <c r="G13" s="2">
        <f t="shared" si="1"/>
        <v>0.68934646124898658</v>
      </c>
      <c r="H13" s="2">
        <f t="shared" si="2"/>
        <v>-0.40637041261464557</v>
      </c>
    </row>
    <row r="14" spans="1:8" x14ac:dyDescent="0.3">
      <c r="A14" t="s">
        <v>24</v>
      </c>
      <c r="B14" s="1" t="s">
        <v>13</v>
      </c>
      <c r="C14">
        <v>161.62420382165604</v>
      </c>
      <c r="D14">
        <v>578.94910114793163</v>
      </c>
      <c r="E14">
        <v>761.60952078629123</v>
      </c>
      <c r="F14" s="2">
        <f t="shared" si="0"/>
        <v>0.21221400128348453</v>
      </c>
      <c r="G14" s="2">
        <f t="shared" si="1"/>
        <v>0.76016526231213644</v>
      </c>
      <c r="H14" s="2">
        <f t="shared" si="2"/>
        <v>-0.54795126102865199</v>
      </c>
    </row>
    <row r="15" spans="1:8" x14ac:dyDescent="0.3">
      <c r="A15" t="s">
        <v>24</v>
      </c>
      <c r="B15" s="1" t="s">
        <v>22</v>
      </c>
      <c r="C15">
        <v>228.50318471337579</v>
      </c>
      <c r="D15">
        <v>725.72492960797058</v>
      </c>
      <c r="E15">
        <v>1015.8727558586708</v>
      </c>
      <c r="F15" s="2">
        <f t="shared" si="0"/>
        <v>0.22493288002416453</v>
      </c>
      <c r="G15" s="2">
        <f t="shared" si="1"/>
        <v>0.71438566043101381</v>
      </c>
      <c r="H15" s="2">
        <f t="shared" si="2"/>
        <v>-0.48945278040684931</v>
      </c>
    </row>
    <row r="16" spans="1:8" x14ac:dyDescent="0.3">
      <c r="A16" t="s">
        <v>24</v>
      </c>
      <c r="B16" s="1" t="s">
        <v>11</v>
      </c>
      <c r="C16">
        <v>128.18471337579618</v>
      </c>
      <c r="D16">
        <v>601.3731860515486</v>
      </c>
      <c r="E16">
        <v>752.05723423887468</v>
      </c>
      <c r="F16" s="2">
        <f t="shared" si="0"/>
        <v>0.17044542295444642</v>
      </c>
      <c r="G16" s="2">
        <f t="shared" si="1"/>
        <v>0.79963752580636094</v>
      </c>
      <c r="H16" s="2">
        <f t="shared" si="2"/>
        <v>-0.62919210285191463</v>
      </c>
    </row>
    <row r="17" spans="1:8" x14ac:dyDescent="0.3">
      <c r="A17" t="s">
        <v>24</v>
      </c>
      <c r="B17" s="1" t="s">
        <v>19</v>
      </c>
      <c r="C17">
        <v>33.439490445859875</v>
      </c>
      <c r="D17">
        <v>130.46740307559023</v>
      </c>
      <c r="E17">
        <v>163.90689352145012</v>
      </c>
      <c r="F17" s="2">
        <f t="shared" si="0"/>
        <v>0.20401515596709011</v>
      </c>
      <c r="G17" s="2">
        <f t="shared" si="1"/>
        <v>0.79598484403290981</v>
      </c>
      <c r="H17" s="2">
        <f t="shared" si="2"/>
        <v>-0.59196968806581973</v>
      </c>
    </row>
    <row r="18" spans="1:8" x14ac:dyDescent="0.3">
      <c r="A18" t="s">
        <v>24</v>
      </c>
      <c r="B18" s="1" t="s">
        <v>23</v>
      </c>
      <c r="C18">
        <v>490.44585987261144</v>
      </c>
      <c r="D18">
        <v>1198.6692657569852</v>
      </c>
      <c r="E18">
        <v>1765.9426200863593</v>
      </c>
      <c r="F18" s="2">
        <f t="shared" si="0"/>
        <v>0.27772468612181028</v>
      </c>
      <c r="G18" s="2">
        <f t="shared" si="1"/>
        <v>0.67877022283904509</v>
      </c>
      <c r="H18" s="2">
        <f t="shared" si="2"/>
        <v>-0.40104553671723475</v>
      </c>
    </row>
    <row r="19" spans="1:8" x14ac:dyDescent="0.3">
      <c r="A19" t="s">
        <v>24</v>
      </c>
      <c r="B19" s="1" t="s">
        <v>28</v>
      </c>
      <c r="C19">
        <f>SUM(C2:C18)</f>
        <v>3500</v>
      </c>
      <c r="D19">
        <f t="shared" ref="D19:E19" si="3">SUM(D2:D18)</f>
        <v>9412</v>
      </c>
      <c r="E19">
        <f t="shared" si="3"/>
        <v>13424.000000000002</v>
      </c>
      <c r="F19" s="2">
        <f t="shared" si="0"/>
        <v>0.26072705601907031</v>
      </c>
      <c r="G19" s="2">
        <f t="shared" si="1"/>
        <v>0.70113230035756846</v>
      </c>
      <c r="H19" s="2">
        <f t="shared" si="2"/>
        <v>-0.44040524433849815</v>
      </c>
    </row>
  </sheetData>
  <sortState xmlns:xlrd2="http://schemas.microsoft.com/office/spreadsheetml/2017/richdata2" ref="A2:B19">
    <sortCondition ref="B2:B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6E89-ADF7-47EA-93BE-2F157203F77D}">
  <dimension ref="A1:H22"/>
  <sheetViews>
    <sheetView workbookViewId="0">
      <selection activeCell="F1" sqref="F1:H2"/>
    </sheetView>
  </sheetViews>
  <sheetFormatPr defaultRowHeight="14.4" x14ac:dyDescent="0.3"/>
  <sheetData>
    <row r="1" spans="1:8" x14ac:dyDescent="0.3">
      <c r="A1" t="s">
        <v>0</v>
      </c>
      <c r="B1" s="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3">
      <c r="A2" t="s">
        <v>25</v>
      </c>
      <c r="B2" s="1" t="s">
        <v>5</v>
      </c>
      <c r="C2">
        <v>230.04203389830508</v>
      </c>
      <c r="D2">
        <v>222.88802789616426</v>
      </c>
      <c r="E2">
        <v>481.77681087871844</v>
      </c>
      <c r="F2" s="2">
        <f>C2/E2</f>
        <v>0.4774867297550679</v>
      </c>
      <c r="G2" s="2">
        <f>D2/E2</f>
        <v>0.46263751775357587</v>
      </c>
      <c r="H2" s="2">
        <f>(C2-D2)/E2</f>
        <v>1.4849212001492022E-2</v>
      </c>
    </row>
    <row r="3" spans="1:8" x14ac:dyDescent="0.3">
      <c r="A3" t="s">
        <v>25</v>
      </c>
      <c r="B3" s="1" t="s">
        <v>7</v>
      </c>
      <c r="C3">
        <v>234.83457627118645</v>
      </c>
      <c r="D3">
        <v>862.36439364587363</v>
      </c>
      <c r="E3">
        <v>1140.5957271776567</v>
      </c>
      <c r="F3" s="2">
        <f t="shared" ref="F3:F22" si="0">C3/E3</f>
        <v>0.20588765210638837</v>
      </c>
      <c r="G3" s="2">
        <f t="shared" ref="G3:G22" si="1">D3/E3</f>
        <v>0.75606489933093846</v>
      </c>
      <c r="H3" s="2">
        <f t="shared" ref="H3:H22" si="2">(C3-D3)/E3</f>
        <v>-0.55017724722455008</v>
      </c>
    </row>
    <row r="4" spans="1:8" x14ac:dyDescent="0.3">
      <c r="A4" t="s">
        <v>25</v>
      </c>
      <c r="B4" s="1" t="s">
        <v>17</v>
      </c>
      <c r="C4">
        <v>1068.7369491525424</v>
      </c>
      <c r="D4">
        <v>872.97810925997669</v>
      </c>
      <c r="E4">
        <v>2091.1671172168099</v>
      </c>
      <c r="F4" s="2">
        <f t="shared" si="0"/>
        <v>0.51107199436788819</v>
      </c>
      <c r="G4" s="2">
        <f t="shared" si="1"/>
        <v>0.41745975349012115</v>
      </c>
      <c r="H4" s="2">
        <f t="shared" si="2"/>
        <v>9.3612240877767025E-2</v>
      </c>
    </row>
    <row r="5" spans="1:8" x14ac:dyDescent="0.3">
      <c r="A5" t="s">
        <v>25</v>
      </c>
      <c r="B5" s="1" t="s">
        <v>2</v>
      </c>
      <c r="C5">
        <v>1025.6040677966103</v>
      </c>
      <c r="D5">
        <v>1228.5375823324293</v>
      </c>
      <c r="E5">
        <v>2418.5388178422791</v>
      </c>
      <c r="F5" s="2">
        <f t="shared" si="0"/>
        <v>0.42405937842734814</v>
      </c>
      <c r="G5" s="2">
        <f t="shared" si="1"/>
        <v>0.50796686547643677</v>
      </c>
      <c r="H5" s="2">
        <f t="shared" si="2"/>
        <v>-8.3907487049088597E-2</v>
      </c>
    </row>
    <row r="6" spans="1:8" x14ac:dyDescent="0.3">
      <c r="A6" t="s">
        <v>25</v>
      </c>
      <c r="B6" s="1" t="s">
        <v>8</v>
      </c>
      <c r="C6">
        <v>651.78576271186444</v>
      </c>
      <c r="D6">
        <v>212.2743122820612</v>
      </c>
      <c r="E6">
        <v>949.94844659256512</v>
      </c>
      <c r="F6" s="2">
        <f t="shared" si="0"/>
        <v>0.68612751044522391</v>
      </c>
      <c r="G6" s="2">
        <f t="shared" si="1"/>
        <v>0.22345877088749649</v>
      </c>
      <c r="H6" s="2">
        <f t="shared" si="2"/>
        <v>0.46266873955772742</v>
      </c>
    </row>
    <row r="7" spans="1:8" x14ac:dyDescent="0.3">
      <c r="A7" t="s">
        <v>25</v>
      </c>
      <c r="B7" s="1" t="s">
        <v>16</v>
      </c>
      <c r="C7">
        <v>992.05627118644065</v>
      </c>
      <c r="D7">
        <v>344.94575745834948</v>
      </c>
      <c r="E7">
        <v>1513.5253214234401</v>
      </c>
      <c r="F7" s="2">
        <f t="shared" si="0"/>
        <v>0.65546063692772027</v>
      </c>
      <c r="G7" s="2">
        <f t="shared" si="1"/>
        <v>0.22790881168339816</v>
      </c>
      <c r="H7" s="2">
        <f t="shared" si="2"/>
        <v>0.42755182524432217</v>
      </c>
    </row>
    <row r="8" spans="1:8" x14ac:dyDescent="0.3">
      <c r="A8" t="s">
        <v>25</v>
      </c>
      <c r="B8" s="1" t="s">
        <v>3</v>
      </c>
      <c r="C8">
        <v>1361.0820338983051</v>
      </c>
      <c r="D8">
        <v>1061.371561410306</v>
      </c>
      <c r="E8">
        <v>2665.2177256722948</v>
      </c>
      <c r="F8" s="2">
        <f t="shared" si="0"/>
        <v>0.51068324391958464</v>
      </c>
      <c r="G8" s="2">
        <f t="shared" si="1"/>
        <v>0.39823071533211324</v>
      </c>
      <c r="H8" s="2">
        <f t="shared" si="2"/>
        <v>0.11245252858747136</v>
      </c>
    </row>
    <row r="9" spans="1:8" x14ac:dyDescent="0.3">
      <c r="A9" t="s">
        <v>25</v>
      </c>
      <c r="B9" s="1" t="s">
        <v>18</v>
      </c>
      <c r="C9">
        <v>709.29627118644066</v>
      </c>
      <c r="D9">
        <v>1103.8264238667182</v>
      </c>
      <c r="E9">
        <v>1921.9829498281458</v>
      </c>
      <c r="F9" s="2">
        <f t="shared" si="0"/>
        <v>0.36904399763268575</v>
      </c>
      <c r="G9" s="2">
        <f t="shared" si="1"/>
        <v>0.5743164495634141</v>
      </c>
      <c r="H9" s="2">
        <f t="shared" si="2"/>
        <v>-0.20527245193072835</v>
      </c>
    </row>
    <row r="10" spans="1:8" x14ac:dyDescent="0.3">
      <c r="A10" t="s">
        <v>25</v>
      </c>
      <c r="B10" s="1" t="s">
        <v>15</v>
      </c>
      <c r="C10">
        <v>287.55254237288136</v>
      </c>
      <c r="D10">
        <v>302.49089500193725</v>
      </c>
      <c r="E10">
        <v>610.33817017178353</v>
      </c>
      <c r="F10" s="2">
        <f t="shared" si="0"/>
        <v>0.47113642309467207</v>
      </c>
      <c r="G10" s="2">
        <f t="shared" si="1"/>
        <v>0.4956119570840527</v>
      </c>
      <c r="H10" s="2">
        <f t="shared" si="2"/>
        <v>-2.4475533989380658E-2</v>
      </c>
    </row>
    <row r="11" spans="1:8" x14ac:dyDescent="0.3">
      <c r="A11" t="s">
        <v>25</v>
      </c>
      <c r="B11" s="1" t="s">
        <v>14</v>
      </c>
      <c r="C11">
        <v>340.27050847457627</v>
      </c>
      <c r="D11">
        <v>618.24893452150332</v>
      </c>
      <c r="E11">
        <v>1007.9165305811135</v>
      </c>
      <c r="F11" s="2">
        <f t="shared" si="0"/>
        <v>0.33759790434074294</v>
      </c>
      <c r="G11" s="2">
        <f t="shared" si="1"/>
        <v>0.61339299015668725</v>
      </c>
      <c r="H11" s="2">
        <f t="shared" si="2"/>
        <v>-0.27579508581594431</v>
      </c>
    </row>
    <row r="12" spans="1:8" x14ac:dyDescent="0.3">
      <c r="A12" t="s">
        <v>25</v>
      </c>
      <c r="B12" s="1" t="s">
        <v>6</v>
      </c>
      <c r="C12">
        <v>742.84406779661015</v>
      </c>
      <c r="D12">
        <v>992.3824099186362</v>
      </c>
      <c r="E12">
        <v>1847.7979978617664</v>
      </c>
      <c r="F12" s="2">
        <f t="shared" si="0"/>
        <v>0.4020158419135717</v>
      </c>
      <c r="G12" s="2">
        <f t="shared" si="1"/>
        <v>0.53706217404012813</v>
      </c>
      <c r="H12" s="2">
        <f t="shared" si="2"/>
        <v>-0.1350463321265564</v>
      </c>
    </row>
    <row r="13" spans="1:8" x14ac:dyDescent="0.3">
      <c r="A13" t="s">
        <v>25</v>
      </c>
      <c r="B13" s="1" t="s">
        <v>12</v>
      </c>
      <c r="C13">
        <v>924.96067796610168</v>
      </c>
      <c r="D13">
        <v>313.1046106160403</v>
      </c>
      <c r="E13">
        <v>1377.5814090687982</v>
      </c>
      <c r="F13" s="2">
        <f t="shared" si="0"/>
        <v>0.67143812472857489</v>
      </c>
      <c r="G13" s="2">
        <f t="shared" si="1"/>
        <v>0.22728574046864439</v>
      </c>
      <c r="H13" s="2">
        <f t="shared" si="2"/>
        <v>0.44415238425993053</v>
      </c>
    </row>
    <row r="14" spans="1:8" x14ac:dyDescent="0.3">
      <c r="A14" t="s">
        <v>25</v>
      </c>
      <c r="B14" s="1" t="s">
        <v>9</v>
      </c>
      <c r="C14">
        <v>948.92338983050854</v>
      </c>
      <c r="D14">
        <v>496.1912049593181</v>
      </c>
      <c r="E14">
        <v>1615.2529794706222</v>
      </c>
      <c r="F14" s="2">
        <f t="shared" si="0"/>
        <v>0.5874766379576688</v>
      </c>
      <c r="G14" s="2">
        <f t="shared" si="1"/>
        <v>0.30719101668020954</v>
      </c>
      <c r="H14" s="2">
        <f t="shared" si="2"/>
        <v>0.28028562127745921</v>
      </c>
    </row>
    <row r="15" spans="1:8" x14ac:dyDescent="0.3">
      <c r="A15" t="s">
        <v>25</v>
      </c>
      <c r="B15" s="1" t="s">
        <v>21</v>
      </c>
      <c r="C15">
        <v>1087.9071186440679</v>
      </c>
      <c r="D15">
        <v>782.7615265401007</v>
      </c>
      <c r="E15">
        <v>2018.0884139570621</v>
      </c>
      <c r="F15" s="2">
        <f t="shared" si="0"/>
        <v>0.53907802607661903</v>
      </c>
      <c r="G15" s="2">
        <f t="shared" si="1"/>
        <v>0.38787276173161517</v>
      </c>
      <c r="H15" s="2">
        <f t="shared" si="2"/>
        <v>0.15120526434500386</v>
      </c>
    </row>
    <row r="16" spans="1:8" x14ac:dyDescent="0.3">
      <c r="A16" t="s">
        <v>25</v>
      </c>
      <c r="B16" s="1" t="s">
        <v>13</v>
      </c>
      <c r="C16">
        <v>1231.6833898305085</v>
      </c>
      <c r="D16">
        <v>995.03583882216196</v>
      </c>
      <c r="E16">
        <v>2419.3077621429902</v>
      </c>
      <c r="F16" s="2">
        <f t="shared" si="0"/>
        <v>0.50910570746877615</v>
      </c>
      <c r="G16" s="2">
        <f t="shared" si="1"/>
        <v>0.41128948304649454</v>
      </c>
      <c r="H16" s="2">
        <f t="shared" si="2"/>
        <v>9.7816224422281592E-2</v>
      </c>
    </row>
    <row r="17" spans="1:8" x14ac:dyDescent="0.3">
      <c r="A17" t="s">
        <v>25</v>
      </c>
      <c r="B17" s="1" t="s">
        <v>22</v>
      </c>
      <c r="C17">
        <v>33.547796610169492</v>
      </c>
      <c r="D17">
        <v>137.97830298333977</v>
      </c>
      <c r="E17">
        <v>182.88189989439883</v>
      </c>
      <c r="F17" s="2">
        <f t="shared" si="0"/>
        <v>0.18343967680530954</v>
      </c>
      <c r="G17" s="2">
        <f t="shared" si="1"/>
        <v>0.75446669715817882</v>
      </c>
      <c r="H17" s="2">
        <f t="shared" si="2"/>
        <v>-0.57102702035286934</v>
      </c>
    </row>
    <row r="18" spans="1:8" x14ac:dyDescent="0.3">
      <c r="A18" t="s">
        <v>25</v>
      </c>
      <c r="B18" s="1" t="s">
        <v>11</v>
      </c>
      <c r="C18">
        <v>321.10033898305085</v>
      </c>
      <c r="D18">
        <v>488.23091824874075</v>
      </c>
      <c r="E18">
        <v>820.81836803765248</v>
      </c>
      <c r="F18" s="2">
        <f t="shared" si="0"/>
        <v>0.39119536244140357</v>
      </c>
      <c r="G18" s="2">
        <f t="shared" si="1"/>
        <v>0.59480993269676041</v>
      </c>
      <c r="H18" s="2">
        <f t="shared" si="2"/>
        <v>-0.20361457025535679</v>
      </c>
    </row>
    <row r="19" spans="1:8" x14ac:dyDescent="0.3">
      <c r="A19" t="s">
        <v>25</v>
      </c>
      <c r="B19" s="1" t="s">
        <v>19</v>
      </c>
      <c r="C19">
        <v>436.12135593220341</v>
      </c>
      <c r="D19">
        <v>867.67125145292516</v>
      </c>
      <c r="E19">
        <v>1427.9837180601678</v>
      </c>
      <c r="F19" s="2">
        <f t="shared" si="0"/>
        <v>0.30541059426409195</v>
      </c>
      <c r="G19" s="2">
        <f t="shared" si="1"/>
        <v>0.6076198492176127</v>
      </c>
      <c r="H19" s="2">
        <f t="shared" si="2"/>
        <v>-0.30220925495352075</v>
      </c>
    </row>
    <row r="20" spans="1:8" x14ac:dyDescent="0.3">
      <c r="A20" t="s">
        <v>25</v>
      </c>
      <c r="B20" s="1" t="s">
        <v>20</v>
      </c>
      <c r="C20">
        <v>1193.3430508474576</v>
      </c>
      <c r="D20">
        <v>1475.3064703603254</v>
      </c>
      <c r="E20">
        <v>2808.036669624842</v>
      </c>
      <c r="F20" s="2">
        <f t="shared" si="0"/>
        <v>0.42497416923223086</v>
      </c>
      <c r="G20" s="2">
        <f t="shared" si="1"/>
        <v>0.52538718112873806</v>
      </c>
      <c r="H20" s="2">
        <f t="shared" si="2"/>
        <v>-0.10041301189650725</v>
      </c>
    </row>
    <row r="21" spans="1:8" x14ac:dyDescent="0.3">
      <c r="A21" t="s">
        <v>25</v>
      </c>
      <c r="B21" s="1" t="s">
        <v>23</v>
      </c>
      <c r="C21">
        <v>316.30779661016948</v>
      </c>
      <c r="D21">
        <v>318.41146842309183</v>
      </c>
      <c r="E21">
        <v>666.24316449689297</v>
      </c>
      <c r="F21" s="2">
        <f t="shared" si="0"/>
        <v>0.47476328984031863</v>
      </c>
      <c r="G21" s="2">
        <f t="shared" si="1"/>
        <v>0.47792080338045517</v>
      </c>
      <c r="H21" s="2">
        <f t="shared" si="2"/>
        <v>-3.1575135401365425E-3</v>
      </c>
    </row>
    <row r="22" spans="1:8" x14ac:dyDescent="0.3">
      <c r="A22" t="s">
        <v>25</v>
      </c>
      <c r="B22" s="1" t="s">
        <v>28</v>
      </c>
      <c r="C22">
        <f>SUM(C2:C21)</f>
        <v>14138.000000000002</v>
      </c>
      <c r="D22">
        <f t="shared" ref="D22:E22" si="3">SUM(D2:D21)</f>
        <v>13696.999999999996</v>
      </c>
      <c r="E22">
        <f t="shared" si="3"/>
        <v>29985</v>
      </c>
      <c r="F22" s="2">
        <f t="shared" si="0"/>
        <v>0.47150241787560454</v>
      </c>
      <c r="G22" s="2">
        <f t="shared" si="1"/>
        <v>0.45679506419876592</v>
      </c>
      <c r="H22" s="2">
        <f t="shared" si="2"/>
        <v>1.4707353676838602E-2</v>
      </c>
    </row>
  </sheetData>
  <sortState xmlns:xlrd2="http://schemas.microsoft.com/office/spreadsheetml/2017/richdata2" ref="A2:B22">
    <sortCondition ref="B2:B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10B14-6F71-496B-9AB9-79FFE0A1C2A9}">
  <dimension ref="A1:H4"/>
  <sheetViews>
    <sheetView workbookViewId="0">
      <selection activeCell="G23" sqref="G23"/>
    </sheetView>
  </sheetViews>
  <sheetFormatPr defaultRowHeight="14.4" x14ac:dyDescent="0.3"/>
  <sheetData>
    <row r="1" spans="1:8" x14ac:dyDescent="0.3">
      <c r="A1" t="s">
        <v>0</v>
      </c>
      <c r="B1" t="s">
        <v>4</v>
      </c>
      <c r="C1" t="s">
        <v>10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3">
      <c r="A2" t="s">
        <v>24</v>
      </c>
      <c r="B2">
        <v>3500</v>
      </c>
      <c r="C2">
        <v>9412</v>
      </c>
      <c r="D2">
        <v>13424.000000000002</v>
      </c>
      <c r="E2" s="2">
        <f>B2/D2</f>
        <v>0.26072705601907031</v>
      </c>
      <c r="F2" s="2">
        <f>C2/D2</f>
        <v>0.70113230035756846</v>
      </c>
      <c r="G2" s="2">
        <f>(B2-C2)/D2</f>
        <v>-0.44040524433849815</v>
      </c>
      <c r="H2" s="2">
        <f>D2/$D$4</f>
        <v>0.30924462669031771</v>
      </c>
    </row>
    <row r="3" spans="1:8" x14ac:dyDescent="0.3">
      <c r="A3" t="s">
        <v>25</v>
      </c>
      <c r="B3">
        <v>14138.000000000002</v>
      </c>
      <c r="C3">
        <v>13696.999999999996</v>
      </c>
      <c r="D3">
        <v>29985</v>
      </c>
      <c r="E3" s="2">
        <f t="shared" ref="E3:E4" si="0">B3/D3</f>
        <v>0.47150241787560454</v>
      </c>
      <c r="F3" s="2">
        <f t="shared" ref="F3:F4" si="1">C3/D3</f>
        <v>0.45679506419876592</v>
      </c>
      <c r="G3" s="2">
        <f t="shared" ref="G3:G4" si="2">(B3-C3)/D3</f>
        <v>1.4707353676838602E-2</v>
      </c>
      <c r="H3" s="2">
        <f t="shared" ref="H3:H4" si="3">D3/$D$4</f>
        <v>0.69075537330968229</v>
      </c>
    </row>
    <row r="4" spans="1:8" x14ac:dyDescent="0.3">
      <c r="A4" t="s">
        <v>28</v>
      </c>
      <c r="B4">
        <f>B2+B3</f>
        <v>17638</v>
      </c>
      <c r="C4">
        <f>C2+C3</f>
        <v>23108.999999999996</v>
      </c>
      <c r="D4">
        <f>D2+D3</f>
        <v>43409</v>
      </c>
      <c r="E4" s="2">
        <f t="shared" si="0"/>
        <v>0.40632126978276395</v>
      </c>
      <c r="F4" s="2">
        <f t="shared" si="1"/>
        <v>0.53235504158123881</v>
      </c>
      <c r="G4" s="2">
        <f t="shared" si="2"/>
        <v>-0.12603377179847489</v>
      </c>
      <c r="H4" s="2">
        <f t="shared" si="3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5CB2-9917-4315-A995-F4F6AF8B7101}">
  <dimension ref="A1:H19"/>
  <sheetViews>
    <sheetView workbookViewId="0">
      <selection activeCell="C19" sqref="C19:E19"/>
    </sheetView>
  </sheetViews>
  <sheetFormatPr defaultRowHeight="14.4" x14ac:dyDescent="0.3"/>
  <sheetData>
    <row r="1" spans="1:8" x14ac:dyDescent="0.3">
      <c r="A1" t="s">
        <v>33</v>
      </c>
      <c r="B1" s="1" t="s">
        <v>34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3">
      <c r="A2" t="s">
        <v>24</v>
      </c>
      <c r="B2" s="1" t="s">
        <v>35</v>
      </c>
      <c r="C2">
        <v>283.376953125</v>
      </c>
      <c r="D2">
        <v>591.67535436671244</v>
      </c>
      <c r="E2">
        <v>897.06350569999904</v>
      </c>
      <c r="F2" s="2">
        <f>C2/E2</f>
        <v>0.3158939710783068</v>
      </c>
      <c r="G2" s="2">
        <f>D2/E2</f>
        <v>0.6595690835789989</v>
      </c>
      <c r="H2" s="2">
        <f>(C2-D2)/E2</f>
        <v>-0.3436751125006921</v>
      </c>
    </row>
    <row r="3" spans="1:8" x14ac:dyDescent="0.3">
      <c r="A3" t="s">
        <v>24</v>
      </c>
      <c r="B3" s="1" t="s">
        <v>36</v>
      </c>
      <c r="C3">
        <v>88.4296875</v>
      </c>
      <c r="D3">
        <v>329.75537265660728</v>
      </c>
      <c r="E3">
        <v>424.45381715548746</v>
      </c>
      <c r="F3" s="2">
        <f t="shared" ref="F3:F19" si="0">C3/E3</f>
        <v>0.20833759510662173</v>
      </c>
      <c r="G3" s="2">
        <f t="shared" ref="G3:G19" si="1">D3/E3</f>
        <v>0.77689340825461373</v>
      </c>
      <c r="H3" s="2">
        <f t="shared" ref="H3:H19" si="2">(C3-D3)/E3</f>
        <v>-0.56855581314799197</v>
      </c>
    </row>
    <row r="4" spans="1:8" x14ac:dyDescent="0.3">
      <c r="A4" t="s">
        <v>24</v>
      </c>
      <c r="B4" s="1" t="s">
        <v>37</v>
      </c>
      <c r="C4">
        <v>94.458984375</v>
      </c>
      <c r="D4">
        <v>243.07681755829907</v>
      </c>
      <c r="E4">
        <v>343.80455893217925</v>
      </c>
      <c r="F4" s="2">
        <f t="shared" si="0"/>
        <v>0.27474616586929407</v>
      </c>
      <c r="G4" s="2">
        <f t="shared" si="1"/>
        <v>0.70702034409686154</v>
      </c>
      <c r="H4" s="2">
        <f t="shared" si="2"/>
        <v>-0.43227417822756747</v>
      </c>
    </row>
    <row r="5" spans="1:8" x14ac:dyDescent="0.3">
      <c r="A5" t="s">
        <v>24</v>
      </c>
      <c r="B5" s="1" t="s">
        <v>38</v>
      </c>
      <c r="C5">
        <v>118.576171875</v>
      </c>
      <c r="D5">
        <v>278.87882944673072</v>
      </c>
      <c r="E5">
        <v>409.89845036988305</v>
      </c>
      <c r="F5" s="2">
        <f t="shared" si="0"/>
        <v>0.28928182521304863</v>
      </c>
      <c r="G5" s="2">
        <f t="shared" si="1"/>
        <v>0.68036078007876533</v>
      </c>
      <c r="H5" s="2">
        <f t="shared" si="2"/>
        <v>-0.3910789548657167</v>
      </c>
    </row>
    <row r="6" spans="1:8" x14ac:dyDescent="0.3">
      <c r="A6" t="s">
        <v>24</v>
      </c>
      <c r="B6" s="1" t="s">
        <v>39</v>
      </c>
      <c r="C6">
        <v>124.60546875</v>
      </c>
      <c r="D6">
        <v>150.74531321444903</v>
      </c>
      <c r="E6">
        <v>289.46724333063042</v>
      </c>
      <c r="F6" s="2">
        <f t="shared" si="0"/>
        <v>0.43046483365883037</v>
      </c>
      <c r="G6" s="2">
        <f t="shared" si="1"/>
        <v>0.52076812381243165</v>
      </c>
      <c r="H6" s="2">
        <f t="shared" si="2"/>
        <v>-9.0303290153601293E-2</v>
      </c>
    </row>
    <row r="7" spans="1:8" x14ac:dyDescent="0.3">
      <c r="A7" t="s">
        <v>24</v>
      </c>
      <c r="B7" s="1" t="s">
        <v>40</v>
      </c>
      <c r="C7">
        <v>76.37109375</v>
      </c>
      <c r="D7">
        <v>88.562871513488801</v>
      </c>
      <c r="E7">
        <v>164.9339652634888</v>
      </c>
      <c r="F7" s="2">
        <f t="shared" si="0"/>
        <v>0.46304042728854566</v>
      </c>
      <c r="G7" s="2">
        <f t="shared" si="1"/>
        <v>0.53695957271145434</v>
      </c>
      <c r="H7" s="2">
        <f t="shared" si="2"/>
        <v>-7.39191454229087E-2</v>
      </c>
    </row>
    <row r="8" spans="1:8" x14ac:dyDescent="0.3">
      <c r="A8" t="s">
        <v>24</v>
      </c>
      <c r="B8" s="1" t="s">
        <v>41</v>
      </c>
      <c r="C8">
        <v>633.076171875</v>
      </c>
      <c r="D8">
        <v>1025.0681298582533</v>
      </c>
      <c r="E8">
        <v>1684.7512446223911</v>
      </c>
      <c r="F8" s="2">
        <f t="shared" si="0"/>
        <v>0.37576833606488502</v>
      </c>
      <c r="G8" s="2">
        <f t="shared" si="1"/>
        <v>0.60843886189738661</v>
      </c>
      <c r="H8" s="2">
        <f t="shared" si="2"/>
        <v>-0.23267052583250161</v>
      </c>
    </row>
    <row r="9" spans="1:8" x14ac:dyDescent="0.3">
      <c r="A9" t="s">
        <v>24</v>
      </c>
      <c r="B9" s="1" t="s">
        <v>42</v>
      </c>
      <c r="C9">
        <v>64.3125</v>
      </c>
      <c r="D9">
        <v>128.13351623228166</v>
      </c>
      <c r="E9">
        <v>197.18285833754481</v>
      </c>
      <c r="F9" s="2">
        <f t="shared" si="0"/>
        <v>0.32615664739937744</v>
      </c>
      <c r="G9" s="2">
        <f t="shared" si="1"/>
        <v>0.64982076693978152</v>
      </c>
      <c r="H9" s="2">
        <f t="shared" si="2"/>
        <v>-0.32366411954040408</v>
      </c>
    </row>
    <row r="10" spans="1:8" x14ac:dyDescent="0.3">
      <c r="A10" t="s">
        <v>24</v>
      </c>
      <c r="B10" s="1" t="s">
        <v>43</v>
      </c>
      <c r="C10">
        <v>532.587890625</v>
      </c>
      <c r="D10">
        <v>789.52857796067678</v>
      </c>
      <c r="E10">
        <v>1340.9227395823173</v>
      </c>
      <c r="F10" s="2">
        <f t="shared" si="0"/>
        <v>0.39718014685237962</v>
      </c>
      <c r="G10" s="2">
        <f t="shared" si="1"/>
        <v>0.58879498024368371</v>
      </c>
      <c r="H10" s="2">
        <f t="shared" si="2"/>
        <v>-0.19161483339130411</v>
      </c>
    </row>
    <row r="11" spans="1:8" x14ac:dyDescent="0.3">
      <c r="A11" t="s">
        <v>24</v>
      </c>
      <c r="B11" s="1" t="s">
        <v>44</v>
      </c>
      <c r="C11">
        <v>176.859375</v>
      </c>
      <c r="D11">
        <v>442.81435756744401</v>
      </c>
      <c r="E11">
        <v>629.05335182836211</v>
      </c>
      <c r="F11" s="2">
        <f t="shared" si="0"/>
        <v>0.28115162964469231</v>
      </c>
      <c r="G11" s="2">
        <f t="shared" si="1"/>
        <v>0.70393768077125896</v>
      </c>
      <c r="H11" s="2">
        <f t="shared" si="2"/>
        <v>-0.42278605112656664</v>
      </c>
    </row>
    <row r="12" spans="1:8" x14ac:dyDescent="0.3">
      <c r="A12" t="s">
        <v>24</v>
      </c>
      <c r="B12" s="1" t="s">
        <v>45</v>
      </c>
      <c r="C12">
        <v>231.123046875</v>
      </c>
      <c r="D12">
        <v>529.49291266575221</v>
      </c>
      <c r="E12">
        <v>774.63835595732564</v>
      </c>
      <c r="F12" s="2">
        <f t="shared" si="0"/>
        <v>0.29836251342004605</v>
      </c>
      <c r="G12" s="2">
        <f t="shared" si="1"/>
        <v>0.68353562484184771</v>
      </c>
      <c r="H12" s="2">
        <f t="shared" si="2"/>
        <v>-0.38517311142180161</v>
      </c>
    </row>
    <row r="13" spans="1:8" x14ac:dyDescent="0.3">
      <c r="A13" t="s">
        <v>24</v>
      </c>
      <c r="B13" s="1" t="s">
        <v>46</v>
      </c>
      <c r="C13">
        <v>355.728515625</v>
      </c>
      <c r="D13">
        <v>700.96570644718804</v>
      </c>
      <c r="E13">
        <v>1073.9215457004075</v>
      </c>
      <c r="F13" s="2">
        <f t="shared" si="0"/>
        <v>0.33124255402939629</v>
      </c>
      <c r="G13" s="2">
        <f t="shared" si="1"/>
        <v>0.65271593558542573</v>
      </c>
      <c r="H13" s="2">
        <f t="shared" si="2"/>
        <v>-0.3214733815560295</v>
      </c>
    </row>
    <row r="14" spans="1:8" x14ac:dyDescent="0.3">
      <c r="A14" t="s">
        <v>24</v>
      </c>
      <c r="B14" s="1" t="s">
        <v>47</v>
      </c>
      <c r="C14">
        <v>148.72265625</v>
      </c>
      <c r="D14">
        <v>480.50068587105631</v>
      </c>
      <c r="E14">
        <v>647.9825806428928</v>
      </c>
      <c r="F14" s="2">
        <f t="shared" si="0"/>
        <v>0.2295164417883665</v>
      </c>
      <c r="G14" s="2">
        <f t="shared" si="1"/>
        <v>0.74153333781647324</v>
      </c>
      <c r="H14" s="2">
        <f t="shared" si="2"/>
        <v>-0.51201689602810674</v>
      </c>
    </row>
    <row r="15" spans="1:8" x14ac:dyDescent="0.3">
      <c r="A15" t="s">
        <v>24</v>
      </c>
      <c r="B15" s="1" t="s">
        <v>48</v>
      </c>
      <c r="C15">
        <v>383.865234375</v>
      </c>
      <c r="D15">
        <v>772.56973022405123</v>
      </c>
      <c r="E15">
        <v>1179.884012751347</v>
      </c>
      <c r="F15" s="2">
        <f t="shared" si="0"/>
        <v>0.32534149986478134</v>
      </c>
      <c r="G15" s="2">
        <f t="shared" si="1"/>
        <v>0.65478447192661926</v>
      </c>
      <c r="H15" s="2">
        <f t="shared" si="2"/>
        <v>-0.32944297206183792</v>
      </c>
    </row>
    <row r="16" spans="1:8" x14ac:dyDescent="0.3">
      <c r="A16" t="s">
        <v>24</v>
      </c>
      <c r="B16" s="1" t="s">
        <v>49</v>
      </c>
      <c r="C16">
        <v>178.869140625</v>
      </c>
      <c r="D16">
        <v>535.14586191129411</v>
      </c>
      <c r="E16">
        <v>734.25912347694361</v>
      </c>
      <c r="F16" s="2">
        <f t="shared" si="0"/>
        <v>0.2436049276146538</v>
      </c>
      <c r="G16" s="2">
        <f t="shared" si="1"/>
        <v>0.72882425944837192</v>
      </c>
      <c r="H16" s="2">
        <f t="shared" si="2"/>
        <v>-0.48521933183371813</v>
      </c>
    </row>
    <row r="17" spans="1:8" x14ac:dyDescent="0.3">
      <c r="A17" t="s">
        <v>24</v>
      </c>
      <c r="B17" s="1" t="s">
        <v>50</v>
      </c>
      <c r="C17">
        <v>52.25390625</v>
      </c>
      <c r="D17">
        <v>97.984453589391876</v>
      </c>
      <c r="E17">
        <v>154.88113699504697</v>
      </c>
      <c r="F17" s="2">
        <f t="shared" si="0"/>
        <v>0.33738069892701689</v>
      </c>
      <c r="G17" s="2">
        <f t="shared" si="1"/>
        <v>0.63264291243242465</v>
      </c>
      <c r="H17" s="2">
        <f t="shared" si="2"/>
        <v>-0.29526221350540782</v>
      </c>
    </row>
    <row r="18" spans="1:8" x14ac:dyDescent="0.3">
      <c r="A18" t="s">
        <v>24</v>
      </c>
      <c r="B18" s="1" t="s">
        <v>51</v>
      </c>
      <c r="C18">
        <v>572.783203125</v>
      </c>
      <c r="D18">
        <v>1057.1015089163238</v>
      </c>
      <c r="E18">
        <v>1662.9015093537539</v>
      </c>
      <c r="F18" s="2">
        <f t="shared" si="0"/>
        <v>0.34444806255999982</v>
      </c>
      <c r="G18" s="2">
        <f t="shared" si="1"/>
        <v>0.63569700488583991</v>
      </c>
      <c r="H18" s="2">
        <f t="shared" si="2"/>
        <v>-0.29124894232584003</v>
      </c>
    </row>
    <row r="19" spans="1:8" x14ac:dyDescent="0.3">
      <c r="A19" t="s">
        <v>24</v>
      </c>
      <c r="B19" s="1" t="s">
        <v>28</v>
      </c>
      <c r="C19">
        <f>SUM(C2:C18)</f>
        <v>4116</v>
      </c>
      <c r="D19">
        <f t="shared" ref="D19:E19" si="3">SUM(D2:D18)</f>
        <v>8242.0000000000036</v>
      </c>
      <c r="E19">
        <f t="shared" si="3"/>
        <v>12610.000000000002</v>
      </c>
      <c r="F19" s="2">
        <f t="shared" si="0"/>
        <v>0.3264076130055511</v>
      </c>
      <c r="G19" s="2">
        <f t="shared" si="1"/>
        <v>0.65360824742268064</v>
      </c>
      <c r="H19" s="2">
        <f t="shared" si="2"/>
        <v>-0.32720063441712949</v>
      </c>
    </row>
  </sheetData>
  <sortState xmlns:xlrd2="http://schemas.microsoft.com/office/spreadsheetml/2017/richdata2" ref="A2:B18">
    <sortCondition ref="B2:B1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A6E4-C0A9-494D-8101-B319EF39CE22}">
  <dimension ref="A1:H22"/>
  <sheetViews>
    <sheetView workbookViewId="0">
      <selection activeCell="C22" sqref="C22:E22"/>
    </sheetView>
  </sheetViews>
  <sheetFormatPr defaultRowHeight="14.4" x14ac:dyDescent="0.3"/>
  <sheetData>
    <row r="1" spans="1:8" x14ac:dyDescent="0.3">
      <c r="A1" t="s">
        <v>33</v>
      </c>
      <c r="B1" s="1" t="s">
        <v>34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3">
      <c r="A2" t="s">
        <v>25</v>
      </c>
      <c r="B2" s="1" t="s">
        <v>52</v>
      </c>
      <c r="C2">
        <v>265.76957791345899</v>
      </c>
      <c r="D2">
        <v>244.89399293286218</v>
      </c>
      <c r="E2">
        <v>517.96987715262753</v>
      </c>
      <c r="F2" s="2">
        <f>C2/E2</f>
        <v>0.5130985210461303</v>
      </c>
      <c r="G2" s="2">
        <f>D2/E2</f>
        <v>0.47279582024940903</v>
      </c>
      <c r="H2" s="2">
        <f>(C2-D2)/E2</f>
        <v>4.0302700796721255E-2</v>
      </c>
    </row>
    <row r="3" spans="1:8" x14ac:dyDescent="0.3">
      <c r="A3" t="s">
        <v>25</v>
      </c>
      <c r="B3" s="1" t="s">
        <v>53</v>
      </c>
      <c r="C3">
        <v>331.34908415184498</v>
      </c>
      <c r="D3">
        <v>762.66986370519942</v>
      </c>
      <c r="E3">
        <v>1117.658587496684</v>
      </c>
      <c r="F3" s="2">
        <f t="shared" ref="F3:F22" si="0">C3/E3</f>
        <v>0.29646717509145254</v>
      </c>
      <c r="G3" s="2">
        <f t="shared" ref="G3:G22" si="1">D3/E3</f>
        <v>0.68238178656455062</v>
      </c>
      <c r="H3" s="2">
        <f t="shared" ref="H3:H22" si="2">(C3-D3)/E3</f>
        <v>-0.38591461147309808</v>
      </c>
    </row>
    <row r="4" spans="1:8" x14ac:dyDescent="0.3">
      <c r="A4" t="s">
        <v>25</v>
      </c>
      <c r="B4" s="1" t="s">
        <v>54</v>
      </c>
      <c r="C4">
        <v>1259.8168303689938</v>
      </c>
      <c r="D4">
        <v>1061.2073027090694</v>
      </c>
      <c r="E4">
        <v>2360.9971060510361</v>
      </c>
      <c r="F4" s="2">
        <f t="shared" si="0"/>
        <v>0.53359524547496895</v>
      </c>
      <c r="G4" s="2">
        <f t="shared" si="1"/>
        <v>0.44947420731236171</v>
      </c>
      <c r="H4" s="2">
        <f t="shared" si="2"/>
        <v>8.4121038162607228E-2</v>
      </c>
    </row>
    <row r="5" spans="1:8" x14ac:dyDescent="0.3">
      <c r="A5" t="s">
        <v>25</v>
      </c>
      <c r="B5" s="1" t="s">
        <v>55</v>
      </c>
      <c r="C5">
        <v>962.9832758162994</v>
      </c>
      <c r="D5">
        <v>1285.1103819619721</v>
      </c>
      <c r="E5">
        <v>2340.6251893098029</v>
      </c>
      <c r="F5" s="2">
        <f t="shared" si="0"/>
        <v>0.41142139297418279</v>
      </c>
      <c r="G5" s="2">
        <f t="shared" si="1"/>
        <v>0.54904577966236523</v>
      </c>
      <c r="H5" s="2">
        <f t="shared" si="2"/>
        <v>-0.1376243866881825</v>
      </c>
    </row>
    <row r="6" spans="1:8" x14ac:dyDescent="0.3">
      <c r="A6" t="s">
        <v>25</v>
      </c>
      <c r="B6" s="1" t="s">
        <v>56</v>
      </c>
      <c r="C6">
        <v>579.86089726572868</v>
      </c>
      <c r="D6">
        <v>195.91519434628975</v>
      </c>
      <c r="E6">
        <v>801.59591143183832</v>
      </c>
      <c r="F6" s="2">
        <f t="shared" si="0"/>
        <v>0.72338305247835044</v>
      </c>
      <c r="G6" s="2">
        <f t="shared" si="1"/>
        <v>0.24440642916496325</v>
      </c>
      <c r="H6" s="2">
        <f t="shared" si="2"/>
        <v>0.47897662331338725</v>
      </c>
    </row>
    <row r="7" spans="1:8" x14ac:dyDescent="0.3">
      <c r="A7" t="s">
        <v>25</v>
      </c>
      <c r="B7" s="1" t="s">
        <v>57</v>
      </c>
      <c r="C7">
        <v>897.40376957791352</v>
      </c>
      <c r="D7">
        <v>513.11122328790168</v>
      </c>
      <c r="E7">
        <v>1500.4068847577071</v>
      </c>
      <c r="F7" s="2">
        <f t="shared" si="0"/>
        <v>0.59810693932055015</v>
      </c>
      <c r="G7" s="2">
        <f t="shared" si="1"/>
        <v>0.34198138418350521</v>
      </c>
      <c r="H7" s="2">
        <f t="shared" si="2"/>
        <v>0.25612555513704488</v>
      </c>
    </row>
    <row r="8" spans="1:8" x14ac:dyDescent="0.3">
      <c r="A8" t="s">
        <v>25</v>
      </c>
      <c r="B8" s="1" t="s">
        <v>58</v>
      </c>
      <c r="C8">
        <v>1025.1112290947704</v>
      </c>
      <c r="D8">
        <v>1014.5608278647147</v>
      </c>
      <c r="E8">
        <v>2089.8972821847105</v>
      </c>
      <c r="F8" s="2">
        <f t="shared" si="0"/>
        <v>0.490507948803662</v>
      </c>
      <c r="G8" s="2">
        <f t="shared" si="1"/>
        <v>0.48545966182803296</v>
      </c>
      <c r="H8" s="2">
        <f t="shared" si="2"/>
        <v>5.0482869756290514E-3</v>
      </c>
    </row>
    <row r="9" spans="1:8" x14ac:dyDescent="0.3">
      <c r="A9" t="s">
        <v>25</v>
      </c>
      <c r="B9" s="1" t="s">
        <v>59</v>
      </c>
      <c r="C9">
        <v>818.01805149986728</v>
      </c>
      <c r="D9">
        <v>1280.4457344775365</v>
      </c>
      <c r="E9">
        <v>2131.7430652566832</v>
      </c>
      <c r="F9" s="2">
        <f t="shared" si="0"/>
        <v>0.38373201012447988</v>
      </c>
      <c r="G9" s="2">
        <f t="shared" si="1"/>
        <v>0.60065669045502812</v>
      </c>
      <c r="H9" s="2">
        <f t="shared" si="2"/>
        <v>-0.21692468033054832</v>
      </c>
    </row>
    <row r="10" spans="1:8" x14ac:dyDescent="0.3">
      <c r="A10" t="s">
        <v>25</v>
      </c>
      <c r="B10" s="1" t="s">
        <v>60</v>
      </c>
      <c r="C10">
        <v>293.38200159277937</v>
      </c>
      <c r="D10">
        <v>279.87884906612823</v>
      </c>
      <c r="E10">
        <v>589.74733714539411</v>
      </c>
      <c r="F10" s="2">
        <f t="shared" si="0"/>
        <v>0.49747066771485915</v>
      </c>
      <c r="G10" s="2">
        <f t="shared" si="1"/>
        <v>0.47457416326939333</v>
      </c>
      <c r="H10" s="2">
        <f t="shared" si="2"/>
        <v>2.2896504445465826E-2</v>
      </c>
    </row>
    <row r="11" spans="1:8" x14ac:dyDescent="0.3">
      <c r="A11" t="s">
        <v>25</v>
      </c>
      <c r="B11" s="1" t="s">
        <v>61</v>
      </c>
      <c r="C11">
        <v>396.92859039023097</v>
      </c>
      <c r="D11">
        <v>585.41325929665152</v>
      </c>
      <c r="E11">
        <v>1005.8283361733689</v>
      </c>
      <c r="F11" s="2">
        <f t="shared" si="0"/>
        <v>0.39462856246457412</v>
      </c>
      <c r="G11" s="2">
        <f t="shared" si="1"/>
        <v>0.58202104498649476</v>
      </c>
      <c r="H11" s="2">
        <f t="shared" si="2"/>
        <v>-0.18739248252192064</v>
      </c>
    </row>
    <row r="12" spans="1:8" x14ac:dyDescent="0.3">
      <c r="A12" t="s">
        <v>25</v>
      </c>
      <c r="B12" s="1" t="s">
        <v>62</v>
      </c>
      <c r="C12">
        <v>783.50252190071672</v>
      </c>
      <c r="D12">
        <v>1156.8325761399965</v>
      </c>
      <c r="E12">
        <v>2009.0738367794518</v>
      </c>
      <c r="F12" s="2">
        <f t="shared" si="0"/>
        <v>0.38998194469381592</v>
      </c>
      <c r="G12" s="2">
        <f t="shared" si="1"/>
        <v>0.57580391270955011</v>
      </c>
      <c r="H12" s="2">
        <f t="shared" si="2"/>
        <v>-0.18582196801573425</v>
      </c>
    </row>
    <row r="13" spans="1:8" x14ac:dyDescent="0.3">
      <c r="A13" t="s">
        <v>25</v>
      </c>
      <c r="B13" s="1" t="s">
        <v>63</v>
      </c>
      <c r="C13">
        <v>503.92673214759759</v>
      </c>
      <c r="D13">
        <v>247.22631667507991</v>
      </c>
      <c r="E13">
        <v>798.12602179565056</v>
      </c>
      <c r="F13" s="2">
        <f t="shared" si="0"/>
        <v>0.63138742302104922</v>
      </c>
      <c r="G13" s="2">
        <f t="shared" si="1"/>
        <v>0.30975849668309513</v>
      </c>
      <c r="H13" s="2">
        <f t="shared" si="2"/>
        <v>0.32162892633795409</v>
      </c>
    </row>
    <row r="14" spans="1:8" x14ac:dyDescent="0.3">
      <c r="A14" t="s">
        <v>25</v>
      </c>
      <c r="B14" s="1" t="s">
        <v>64</v>
      </c>
      <c r="C14">
        <v>800.760286700292</v>
      </c>
      <c r="D14">
        <v>424.48292108362779</v>
      </c>
      <c r="E14">
        <v>1272.0630276037396</v>
      </c>
      <c r="F14" s="2">
        <f t="shared" si="0"/>
        <v>0.62949733568526989</v>
      </c>
      <c r="G14" s="2">
        <f t="shared" si="1"/>
        <v>0.33369645361303474</v>
      </c>
      <c r="H14" s="2">
        <f t="shared" si="2"/>
        <v>0.29580088207223521</v>
      </c>
    </row>
    <row r="15" spans="1:8" x14ac:dyDescent="0.3">
      <c r="A15" t="s">
        <v>25</v>
      </c>
      <c r="B15" s="1" t="s">
        <v>65</v>
      </c>
      <c r="C15">
        <v>900.85532253782856</v>
      </c>
      <c r="D15">
        <v>858.29513713612653</v>
      </c>
      <c r="E15">
        <v>1811.2495587730543</v>
      </c>
      <c r="F15" s="2">
        <f t="shared" si="0"/>
        <v>0.49736675886235721</v>
      </c>
      <c r="G15" s="2">
        <f t="shared" si="1"/>
        <v>0.47386906623598468</v>
      </c>
      <c r="H15" s="2">
        <f t="shared" si="2"/>
        <v>2.3497692626372493E-2</v>
      </c>
    </row>
    <row r="16" spans="1:8" x14ac:dyDescent="0.3">
      <c r="A16" t="s">
        <v>25</v>
      </c>
      <c r="B16" s="1" t="s">
        <v>66</v>
      </c>
      <c r="C16">
        <v>1132.1093708521371</v>
      </c>
      <c r="D16">
        <v>977.24364798923102</v>
      </c>
      <c r="E16">
        <v>2183.0647305530797</v>
      </c>
      <c r="F16" s="2">
        <f t="shared" si="0"/>
        <v>0.51858717472171201</v>
      </c>
      <c r="G16" s="2">
        <f t="shared" si="1"/>
        <v>0.44764758200351035</v>
      </c>
      <c r="H16" s="2">
        <f t="shared" si="2"/>
        <v>7.0939592718201633E-2</v>
      </c>
    </row>
    <row r="17" spans="1:8" x14ac:dyDescent="0.3">
      <c r="A17" t="s">
        <v>25</v>
      </c>
      <c r="B17" s="1" t="s">
        <v>67</v>
      </c>
      <c r="C17">
        <v>48.321741438810726</v>
      </c>
      <c r="D17">
        <v>118.94851085310449</v>
      </c>
      <c r="E17">
        <v>169.75673877840171</v>
      </c>
      <c r="F17" s="2">
        <f t="shared" si="0"/>
        <v>0.28465286142124413</v>
      </c>
      <c r="G17" s="2">
        <f t="shared" si="1"/>
        <v>0.70069978787928044</v>
      </c>
      <c r="H17" s="2">
        <f t="shared" si="2"/>
        <v>-0.4160469264580362</v>
      </c>
    </row>
    <row r="18" spans="1:8" x14ac:dyDescent="0.3">
      <c r="A18" t="s">
        <v>25</v>
      </c>
      <c r="B18" s="1" t="s">
        <v>68</v>
      </c>
      <c r="C18">
        <v>286.47889567294931</v>
      </c>
      <c r="D18">
        <v>408.15665488810362</v>
      </c>
      <c r="E18">
        <v>722.78870371420601</v>
      </c>
      <c r="F18" s="2">
        <f t="shared" si="0"/>
        <v>0.39635220390248987</v>
      </c>
      <c r="G18" s="2">
        <f t="shared" si="1"/>
        <v>0.56469705847739793</v>
      </c>
      <c r="H18" s="2">
        <f t="shared" si="2"/>
        <v>-0.16834485457490805</v>
      </c>
    </row>
    <row r="19" spans="1:8" x14ac:dyDescent="0.3">
      <c r="A19" t="s">
        <v>25</v>
      </c>
      <c r="B19" s="1" t="s">
        <v>69</v>
      </c>
      <c r="C19">
        <v>586.76400318555875</v>
      </c>
      <c r="D19">
        <v>1229.1346121487463</v>
      </c>
      <c r="E19">
        <v>1853.9977144334043</v>
      </c>
      <c r="F19" s="2">
        <f t="shared" si="0"/>
        <v>0.31648582876752807</v>
      </c>
      <c r="G19" s="2">
        <f t="shared" si="1"/>
        <v>0.66296447000981285</v>
      </c>
      <c r="H19" s="2">
        <f t="shared" si="2"/>
        <v>-0.34647864124228483</v>
      </c>
    </row>
    <row r="20" spans="1:8" x14ac:dyDescent="0.3">
      <c r="A20" t="s">
        <v>25</v>
      </c>
      <c r="B20" s="1" t="s">
        <v>70</v>
      </c>
      <c r="C20">
        <v>931.91929917706398</v>
      </c>
      <c r="D20">
        <v>974.91132424701323</v>
      </c>
      <c r="E20">
        <v>1944.7765693700233</v>
      </c>
      <c r="F20" s="2">
        <f t="shared" si="0"/>
        <v>0.47919093321807305</v>
      </c>
      <c r="G20" s="2">
        <f t="shared" si="1"/>
        <v>0.50129734160815131</v>
      </c>
      <c r="H20" s="2">
        <f t="shared" si="2"/>
        <v>-2.2106408390078339E-2</v>
      </c>
    </row>
    <row r="21" spans="1:8" x14ac:dyDescent="0.3">
      <c r="A21" t="s">
        <v>25</v>
      </c>
      <c r="B21" s="1" t="s">
        <v>71</v>
      </c>
      <c r="C21">
        <v>196.73851871515797</v>
      </c>
      <c r="D21">
        <v>242.56166919064444</v>
      </c>
      <c r="E21">
        <v>448.63352123913575</v>
      </c>
      <c r="F21" s="2">
        <f t="shared" si="0"/>
        <v>0.43852835198707801</v>
      </c>
      <c r="G21" s="2">
        <f t="shared" si="1"/>
        <v>0.54066773370095866</v>
      </c>
      <c r="H21" s="2">
        <f t="shared" si="2"/>
        <v>-0.10213938171388066</v>
      </c>
    </row>
    <row r="22" spans="1:8" x14ac:dyDescent="0.3">
      <c r="A22" t="s">
        <v>25</v>
      </c>
      <c r="B22" s="1" t="s">
        <v>28</v>
      </c>
      <c r="C22">
        <f>SUM(C2:C21)</f>
        <v>13002</v>
      </c>
      <c r="D22">
        <f t="shared" ref="D22:E22" si="3">SUM(D2:D21)</f>
        <v>13861</v>
      </c>
      <c r="E22">
        <f t="shared" si="3"/>
        <v>27670.000000000004</v>
      </c>
      <c r="F22" s="2">
        <f t="shared" si="0"/>
        <v>0.46989519335019869</v>
      </c>
      <c r="G22" s="2">
        <f t="shared" si="1"/>
        <v>0.50093964582580408</v>
      </c>
      <c r="H22" s="2">
        <f t="shared" si="2"/>
        <v>-3.1044452475605343E-2</v>
      </c>
    </row>
  </sheetData>
  <sortState xmlns:xlrd2="http://schemas.microsoft.com/office/spreadsheetml/2017/richdata2" ref="A2:B21">
    <sortCondition ref="B2:B2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DDB1-A202-471E-B09A-86B5B1122FF1}">
  <dimension ref="A1:H4"/>
  <sheetViews>
    <sheetView workbookViewId="0">
      <selection activeCell="H4" sqref="H4"/>
    </sheetView>
  </sheetViews>
  <sheetFormatPr defaultRowHeight="14.4" x14ac:dyDescent="0.3"/>
  <sheetData>
    <row r="1" spans="1:8" x14ac:dyDescent="0.3">
      <c r="A1" t="s">
        <v>0</v>
      </c>
      <c r="B1" t="s">
        <v>4</v>
      </c>
      <c r="C1" t="s">
        <v>10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3">
      <c r="A2" t="s">
        <v>24</v>
      </c>
      <c r="B2">
        <v>4116</v>
      </c>
      <c r="C2">
        <v>8242.0000000000036</v>
      </c>
      <c r="D2">
        <v>12610.000000000002</v>
      </c>
      <c r="E2" s="2">
        <f>B2/D2</f>
        <v>0.3264076130055511</v>
      </c>
      <c r="F2" s="2">
        <f>C2/D2</f>
        <v>0.65360824742268064</v>
      </c>
      <c r="G2" s="2">
        <f>(B2-C2)/D2</f>
        <v>-0.32720063441712949</v>
      </c>
      <c r="H2" s="2">
        <f>D2/$D$4</f>
        <v>0.31305858987090368</v>
      </c>
    </row>
    <row r="3" spans="1:8" x14ac:dyDescent="0.3">
      <c r="A3" t="s">
        <v>25</v>
      </c>
      <c r="B3">
        <v>13002</v>
      </c>
      <c r="C3">
        <v>13861</v>
      </c>
      <c r="D3">
        <v>27670.000000000004</v>
      </c>
      <c r="E3" s="2">
        <f t="shared" ref="E3:E4" si="0">B3/D3</f>
        <v>0.46989519335019869</v>
      </c>
      <c r="F3" s="2">
        <f t="shared" ref="F3:F4" si="1">C3/D3</f>
        <v>0.50093964582580408</v>
      </c>
      <c r="G3" s="2">
        <f t="shared" ref="G3:G4" si="2">(B3-C3)/D3</f>
        <v>-3.1044452475605343E-2</v>
      </c>
      <c r="H3" s="2">
        <f t="shared" ref="H3:H4" si="3">D3/$D$4</f>
        <v>0.68694141012909626</v>
      </c>
    </row>
    <row r="4" spans="1:8" x14ac:dyDescent="0.3">
      <c r="A4" t="s">
        <v>28</v>
      </c>
      <c r="B4">
        <f>B2+B3</f>
        <v>17118</v>
      </c>
      <c r="C4">
        <f>C2+C3</f>
        <v>22103.000000000004</v>
      </c>
      <c r="D4">
        <f>D2+D3</f>
        <v>40280.000000000007</v>
      </c>
      <c r="E4" s="2">
        <f t="shared" si="0"/>
        <v>0.42497517378351529</v>
      </c>
      <c r="F4" s="2">
        <f t="shared" si="1"/>
        <v>0.54873386295928495</v>
      </c>
      <c r="G4" s="2">
        <f t="shared" si="2"/>
        <v>-0.12375868917576968</v>
      </c>
      <c r="H4" s="2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 Ashe</vt:lpstr>
      <vt:lpstr>2018 Watauga</vt:lpstr>
      <vt:lpstr>2018 Results</vt:lpstr>
      <vt:lpstr>2016 Ashe</vt:lpstr>
      <vt:lpstr>2016 Watauga</vt:lpstr>
      <vt:lpstr>2016 Results</vt:lpstr>
      <vt:lpstr>2012 Ashe</vt:lpstr>
      <vt:lpstr>2012 Watauga</vt:lpstr>
      <vt:lpstr>2012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2020-04-17T01:27:11Z</dcterms:modified>
</cp:coreProperties>
</file>