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ransit\Ridership Data\"/>
    </mc:Choice>
  </mc:AlternateContent>
  <bookViews>
    <workbookView xWindow="0" yWindow="0" windowWidth="25200" windowHeight="11595" activeTab="6"/>
  </bookViews>
  <sheets>
    <sheet name="18-19" sheetId="7" r:id="rId1"/>
    <sheet name="19-20" sheetId="8" r:id="rId2"/>
    <sheet name="20-21" sheetId="9" r:id="rId3"/>
    <sheet name="21-22" sheetId="10" r:id="rId4"/>
    <sheet name="22-23" sheetId="18" r:id="rId5"/>
    <sheet name="23-24" sheetId="20" r:id="rId6"/>
    <sheet name="Summary" sheetId="12" r:id="rId7"/>
  </sheets>
  <definedNames>
    <definedName name="_xlnm.Print_Area" localSheetId="6">Summary!$A$1:$U$34</definedName>
  </definedNames>
  <calcPr calcId="162913"/>
</workbook>
</file>

<file path=xl/calcChain.xml><?xml version="1.0" encoding="utf-8"?>
<calcChain xmlns="http://schemas.openxmlformats.org/spreadsheetml/2006/main">
  <c r="B37" i="18" l="1"/>
  <c r="N17" i="7" l="1"/>
  <c r="L17" i="7"/>
  <c r="J17" i="7"/>
  <c r="H17" i="7"/>
  <c r="F17" i="7"/>
  <c r="D17" i="7"/>
  <c r="B17" i="7"/>
  <c r="N17" i="8"/>
  <c r="L17" i="8"/>
  <c r="J17" i="8"/>
  <c r="H17" i="8"/>
  <c r="F17" i="8"/>
  <c r="D17" i="8"/>
  <c r="B17" i="8"/>
  <c r="N17" i="9"/>
  <c r="L17" i="9"/>
  <c r="J17" i="9"/>
  <c r="H17" i="9"/>
  <c r="F17" i="9"/>
  <c r="D17" i="9"/>
  <c r="B17" i="9"/>
  <c r="N17" i="10"/>
  <c r="L17" i="10"/>
  <c r="J17" i="10"/>
  <c r="H17" i="10"/>
  <c r="F17" i="10"/>
  <c r="D17" i="10"/>
  <c r="B17" i="10"/>
  <c r="N17" i="18"/>
  <c r="L17" i="18"/>
  <c r="J17" i="18"/>
  <c r="H17" i="18"/>
  <c r="F17" i="18"/>
  <c r="D17" i="18"/>
  <c r="B17" i="18"/>
  <c r="L17" i="20"/>
  <c r="J17" i="20"/>
  <c r="H17" i="20"/>
  <c r="F17" i="20"/>
  <c r="D17" i="20"/>
  <c r="B17" i="20"/>
  <c r="B32" i="12" l="1"/>
  <c r="C32" i="12"/>
  <c r="H32" i="12"/>
  <c r="I32" i="12"/>
  <c r="G22" i="12"/>
  <c r="F22" i="12"/>
  <c r="E22" i="12"/>
  <c r="D22" i="12"/>
  <c r="K19" i="12"/>
  <c r="K18" i="12"/>
  <c r="K17" i="12"/>
  <c r="K16" i="12"/>
  <c r="J19" i="12"/>
  <c r="J18" i="12"/>
  <c r="J17" i="12"/>
  <c r="J16" i="12"/>
  <c r="I19" i="12"/>
  <c r="I18" i="12"/>
  <c r="I17" i="12"/>
  <c r="I16" i="12"/>
  <c r="H19" i="12"/>
  <c r="H18" i="12"/>
  <c r="H17" i="12"/>
  <c r="H16" i="12"/>
  <c r="C19" i="12"/>
  <c r="C18" i="12"/>
  <c r="C17" i="12"/>
  <c r="C16" i="12"/>
  <c r="B19" i="12"/>
  <c r="B18" i="12"/>
  <c r="B17" i="12"/>
  <c r="B16" i="12"/>
  <c r="D11" i="12"/>
  <c r="E11" i="12"/>
  <c r="F11" i="12"/>
  <c r="G11" i="12"/>
  <c r="D12" i="12"/>
  <c r="E12" i="12"/>
  <c r="F12" i="12"/>
  <c r="G12" i="12"/>
  <c r="D35" i="20" l="1"/>
  <c r="O4" i="20" l="1"/>
  <c r="E35" i="20" l="1"/>
  <c r="C35" i="20"/>
  <c r="B35" i="20"/>
  <c r="Q16" i="20"/>
  <c r="P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O6" i="20"/>
  <c r="N6" i="20"/>
  <c r="O5" i="20"/>
  <c r="N5" i="20"/>
  <c r="N4" i="20"/>
  <c r="N17" i="20" l="1"/>
  <c r="O10" i="12"/>
  <c r="H10" i="12"/>
  <c r="C21" i="12" s="1"/>
  <c r="K27" i="12" s="1"/>
  <c r="P10" i="12"/>
  <c r="K21" i="12" s="1"/>
  <c r="K31" i="12" s="1"/>
  <c r="C10" i="12"/>
  <c r="I10" i="12"/>
  <c r="T10" i="12"/>
  <c r="K10" i="12"/>
  <c r="M10" i="12"/>
  <c r="Q10" i="12"/>
  <c r="J10" i="12"/>
  <c r="H21" i="12" s="1"/>
  <c r="K28" i="12" s="1"/>
  <c r="U10" i="12"/>
  <c r="L10" i="12"/>
  <c r="I21" i="12" s="1"/>
  <c r="K29" i="12" s="1"/>
  <c r="B10" i="12"/>
  <c r="N10" i="12"/>
  <c r="J21" i="12" s="1"/>
  <c r="K30" i="12" s="1"/>
  <c r="N16" i="20"/>
  <c r="O16" i="20"/>
  <c r="N4" i="18"/>
  <c r="S10" i="12" l="1"/>
  <c r="B21" i="12"/>
  <c r="R10" i="12"/>
  <c r="E34" i="9"/>
  <c r="D34" i="9"/>
  <c r="C34" i="9"/>
  <c r="B34" i="9"/>
  <c r="K26" i="12" l="1"/>
  <c r="K32" i="12" s="1"/>
  <c r="L21" i="12"/>
  <c r="L18" i="12" l="1"/>
  <c r="L19" i="12"/>
  <c r="L17" i="12"/>
  <c r="L16" i="12"/>
  <c r="S8" i="12"/>
  <c r="S7" i="12"/>
  <c r="S6" i="12"/>
  <c r="S5" i="12"/>
  <c r="R8" i="12"/>
  <c r="R7" i="12"/>
  <c r="R6" i="12"/>
  <c r="R5" i="12"/>
  <c r="E35" i="18"/>
  <c r="D35" i="18"/>
  <c r="C35" i="18"/>
  <c r="B35" i="18"/>
  <c r="Q16" i="18"/>
  <c r="U9" i="12" s="1"/>
  <c r="P16" i="18"/>
  <c r="T9" i="12" s="1"/>
  <c r="M16" i="18"/>
  <c r="Q9" i="12" s="1"/>
  <c r="L16" i="18"/>
  <c r="P9" i="12" s="1"/>
  <c r="K16" i="18"/>
  <c r="O9" i="12" s="1"/>
  <c r="J16" i="18"/>
  <c r="N9" i="12" s="1"/>
  <c r="I16" i="18"/>
  <c r="M9" i="12" s="1"/>
  <c r="H16" i="18"/>
  <c r="L9" i="12" s="1"/>
  <c r="G16" i="18"/>
  <c r="K9" i="12" s="1"/>
  <c r="F16" i="18"/>
  <c r="J9" i="12" s="1"/>
  <c r="E16" i="18"/>
  <c r="I9" i="12" s="1"/>
  <c r="D16" i="18"/>
  <c r="H9" i="12" s="1"/>
  <c r="C16" i="18"/>
  <c r="C9" i="12" s="1"/>
  <c r="B16" i="18"/>
  <c r="B9" i="12" s="1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B20" i="12" l="1"/>
  <c r="B22" i="12" s="1"/>
  <c r="J26" i="12"/>
  <c r="L26" i="12" s="1"/>
  <c r="I20" i="12"/>
  <c r="I22" i="12" s="1"/>
  <c r="J29" i="12"/>
  <c r="L29" i="12" s="1"/>
  <c r="H20" i="12"/>
  <c r="H22" i="12" s="1"/>
  <c r="J28" i="12"/>
  <c r="L28" i="12" s="1"/>
  <c r="J20" i="12"/>
  <c r="J22" i="12" s="1"/>
  <c r="J30" i="12"/>
  <c r="L30" i="12" s="1"/>
  <c r="C20" i="12"/>
  <c r="C22" i="12" s="1"/>
  <c r="J27" i="12"/>
  <c r="L27" i="12" s="1"/>
  <c r="K20" i="12"/>
  <c r="K22" i="12" s="1"/>
  <c r="J31" i="12"/>
  <c r="L31" i="12" s="1"/>
  <c r="J11" i="12"/>
  <c r="J12" i="12"/>
  <c r="T12" i="12"/>
  <c r="T11" i="12"/>
  <c r="C11" i="12"/>
  <c r="C12" i="12"/>
  <c r="L12" i="12"/>
  <c r="L11" i="12"/>
  <c r="N12" i="12"/>
  <c r="N11" i="12"/>
  <c r="Q12" i="12"/>
  <c r="Q11" i="12"/>
  <c r="B12" i="12"/>
  <c r="B11" i="12"/>
  <c r="K12" i="12"/>
  <c r="K11" i="12"/>
  <c r="M12" i="12"/>
  <c r="M11" i="12"/>
  <c r="O11" i="12"/>
  <c r="O12" i="12"/>
  <c r="I12" i="12"/>
  <c r="I11" i="12"/>
  <c r="U12" i="12"/>
  <c r="U11" i="12"/>
  <c r="H12" i="12"/>
  <c r="H11" i="12"/>
  <c r="P12" i="12"/>
  <c r="P11" i="12"/>
  <c r="S9" i="12"/>
  <c r="R9" i="12"/>
  <c r="O16" i="18"/>
  <c r="N16" i="18"/>
  <c r="L20" i="12" l="1"/>
  <c r="J32" i="12"/>
  <c r="L32" i="12" s="1"/>
  <c r="S12" i="12"/>
  <c r="S11" i="12"/>
  <c r="R11" i="12"/>
  <c r="R12" i="12"/>
  <c r="E35" i="10" l="1"/>
  <c r="D35" i="10"/>
  <c r="C35" i="10"/>
  <c r="B35" i="10" l="1"/>
  <c r="L22" i="12" l="1"/>
  <c r="Q16" i="10" l="1"/>
  <c r="P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Q16" i="9"/>
  <c r="P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16" i="10" l="1"/>
  <c r="N16" i="10"/>
  <c r="N16" i="9"/>
  <c r="O16" i="9"/>
  <c r="O15" i="8" l="1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Q16" i="8"/>
  <c r="P16" i="8"/>
  <c r="M16" i="8"/>
  <c r="L16" i="8"/>
  <c r="K16" i="8"/>
  <c r="J16" i="8"/>
  <c r="I16" i="8"/>
  <c r="H16" i="8"/>
  <c r="G16" i="8"/>
  <c r="F16" i="8"/>
  <c r="E16" i="8"/>
  <c r="D16" i="8"/>
  <c r="C16" i="8"/>
  <c r="B16" i="8"/>
  <c r="N16" i="8" l="1"/>
  <c r="O16" i="8"/>
  <c r="Q16" i="7" l="1"/>
  <c r="P16" i="7"/>
  <c r="M16" i="7"/>
  <c r="L16" i="7"/>
  <c r="K16" i="7"/>
  <c r="J16" i="7"/>
  <c r="I16" i="7"/>
  <c r="H16" i="7"/>
  <c r="G16" i="7"/>
  <c r="F16" i="7"/>
  <c r="E16" i="7"/>
  <c r="D16" i="7"/>
  <c r="C16" i="7"/>
  <c r="B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16" i="7" l="1"/>
  <c r="N16" i="7"/>
</calcChain>
</file>

<file path=xl/sharedStrings.xml><?xml version="1.0" encoding="utf-8"?>
<sst xmlns="http://schemas.openxmlformats.org/spreadsheetml/2006/main" count="274" uniqueCount="36">
  <si>
    <t>Passengers</t>
  </si>
  <si>
    <t>Farebox</t>
  </si>
  <si>
    <t>Miles</t>
  </si>
  <si>
    <t>Hours</t>
  </si>
  <si>
    <t>YTD</t>
  </si>
  <si>
    <t>TOTALS</t>
  </si>
  <si>
    <t>#2 Blue Line</t>
  </si>
  <si>
    <t>#1 Pink Line</t>
  </si>
  <si>
    <t>#3 Brown Line</t>
  </si>
  <si>
    <t>#4 Red Line</t>
  </si>
  <si>
    <t>#5 Yellow Line</t>
  </si>
  <si>
    <t>#6 Green Line</t>
  </si>
  <si>
    <t>2018/2019</t>
  </si>
  <si>
    <t>2019/2020</t>
  </si>
  <si>
    <t>2020/2021</t>
  </si>
  <si>
    <t>2021/2022</t>
  </si>
  <si>
    <t>TOTAL</t>
  </si>
  <si>
    <t>FY2019</t>
  </si>
  <si>
    <t>FY2020</t>
  </si>
  <si>
    <t>FY2021</t>
  </si>
  <si>
    <t>FY2022</t>
  </si>
  <si>
    <t>Highland</t>
  </si>
  <si>
    <t>Hospital</t>
  </si>
  <si>
    <t>YMCA/Garrison</t>
  </si>
  <si>
    <t>Dixie Village</t>
  </si>
  <si>
    <t>ADA RIDERSHIP</t>
  </si>
  <si>
    <t>FY2023</t>
  </si>
  <si>
    <t>2022/2023</t>
  </si>
  <si>
    <t>AVERAGE</t>
  </si>
  <si>
    <t>2023/2024</t>
  </si>
  <si>
    <t>Total</t>
  </si>
  <si>
    <t>FY2024</t>
  </si>
  <si>
    <t xml:space="preserve">E. Franklin </t>
  </si>
  <si>
    <t>Health Department</t>
  </si>
  <si>
    <t>AVG</t>
  </si>
  <si>
    <t>YTD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</si>
</sst>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2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17" fontId="2" fillId="0" borderId="1" xfId="0" applyNumberFormat="1" applyFont="1" applyBorder="1" applyAlignment="1">
      <alignment horizontal="left"/>
    </xf>
    <xf numFmtId="164" fontId="3" fillId="0" borderId="1" xfId="1" applyNumberFormat="1" applyFont="1" applyBorder="1"/>
    <xf numFmtId="44" fontId="3" fillId="0" borderId="3" xfId="2" applyFont="1" applyFill="1" applyBorder="1"/>
    <xf numFmtId="164" fontId="3" fillId="0" borderId="2" xfId="1" applyNumberFormat="1" applyFont="1" applyBorder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17" fontId="4" fillId="0" borderId="1" xfId="0" applyNumberFormat="1" applyFont="1" applyBorder="1" applyAlignment="1">
      <alignment horizontal="left"/>
    </xf>
    <xf numFmtId="164" fontId="5" fillId="0" borderId="1" xfId="1" applyNumberFormat="1" applyFont="1" applyBorder="1"/>
    <xf numFmtId="44" fontId="5" fillId="0" borderId="3" xfId="2" applyFont="1" applyFill="1" applyBorder="1"/>
    <xf numFmtId="164" fontId="5" fillId="0" borderId="2" xfId="1" applyNumberFormat="1" applyFont="1" applyBorder="1"/>
    <xf numFmtId="164" fontId="5" fillId="0" borderId="3" xfId="1" applyNumberFormat="1" applyFont="1" applyFill="1" applyBorder="1"/>
    <xf numFmtId="0" fontId="4" fillId="0" borderId="1" xfId="0" applyFont="1" applyBorder="1"/>
    <xf numFmtId="164" fontId="4" fillId="0" borderId="1" xfId="1" applyNumberFormat="1" applyFont="1" applyBorder="1"/>
    <xf numFmtId="44" fontId="4" fillId="0" borderId="1" xfId="2" applyFont="1" applyFill="1" applyBorder="1"/>
    <xf numFmtId="164" fontId="5" fillId="0" borderId="0" xfId="0" applyNumberFormat="1" applyFont="1"/>
    <xf numFmtId="43" fontId="5" fillId="0" borderId="0" xfId="0" applyNumberFormat="1" applyFont="1"/>
    <xf numFmtId="0" fontId="4" fillId="9" borderId="1" xfId="0" applyFont="1" applyFill="1" applyBorder="1" applyAlignment="1">
      <alignment horizontal="center" wrapText="1"/>
    </xf>
    <xf numFmtId="164" fontId="5" fillId="0" borderId="9" xfId="1" applyNumberFormat="1" applyFont="1" applyFill="1" applyBorder="1"/>
    <xf numFmtId="44" fontId="5" fillId="0" borderId="9" xfId="2" applyFont="1" applyFill="1" applyBorder="1"/>
    <xf numFmtId="164" fontId="4" fillId="0" borderId="1" xfId="0" applyNumberFormat="1" applyFont="1" applyBorder="1"/>
    <xf numFmtId="0" fontId="5" fillId="0" borderId="0" xfId="0" applyFont="1" applyAlignment="1">
      <alignment wrapText="1"/>
    </xf>
    <xf numFmtId="164" fontId="5" fillId="0" borderId="0" xfId="1" applyNumberFormat="1" applyFont="1"/>
    <xf numFmtId="2" fontId="5" fillId="0" borderId="0" xfId="0" applyNumberFormat="1" applyFont="1"/>
    <xf numFmtId="0" fontId="2" fillId="11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64" fontId="3" fillId="8" borderId="3" xfId="1" applyNumberFormat="1" applyFont="1" applyFill="1" applyBorder="1"/>
    <xf numFmtId="44" fontId="3" fillId="8" borderId="3" xfId="2" applyFont="1" applyFill="1" applyBorder="1"/>
    <xf numFmtId="0" fontId="3" fillId="0" borderId="1" xfId="0" applyFont="1" applyBorder="1"/>
    <xf numFmtId="164" fontId="3" fillId="8" borderId="1" xfId="1" applyNumberFormat="1" applyFont="1" applyFill="1" applyBorder="1"/>
    <xf numFmtId="17" fontId="2" fillId="0" borderId="3" xfId="0" applyNumberFormat="1" applyFont="1" applyBorder="1" applyAlignment="1">
      <alignment horizontal="left"/>
    </xf>
    <xf numFmtId="164" fontId="3" fillId="0" borderId="3" xfId="1" applyNumberFormat="1" applyFont="1" applyBorder="1"/>
    <xf numFmtId="0" fontId="3" fillId="0" borderId="3" xfId="0" applyFont="1" applyBorder="1"/>
    <xf numFmtId="17" fontId="2" fillId="0" borderId="10" xfId="0" applyNumberFormat="1" applyFont="1" applyBorder="1" applyAlignment="1">
      <alignment horizontal="left"/>
    </xf>
    <xf numFmtId="164" fontId="3" fillId="0" borderId="10" xfId="1" applyNumberFormat="1" applyFont="1" applyBorder="1"/>
    <xf numFmtId="44" fontId="3" fillId="0" borderId="10" xfId="2" applyFont="1" applyFill="1" applyBorder="1"/>
    <xf numFmtId="0" fontId="3" fillId="0" borderId="10" xfId="0" applyFont="1" applyBorder="1"/>
    <xf numFmtId="164" fontId="3" fillId="8" borderId="10" xfId="1" applyNumberFormat="1" applyFont="1" applyFill="1" applyBorder="1"/>
    <xf numFmtId="44" fontId="3" fillId="8" borderId="10" xfId="2" applyFont="1" applyFill="1" applyBorder="1"/>
    <xf numFmtId="0" fontId="2" fillId="4" borderId="7" xfId="0" applyFont="1" applyFill="1" applyBorder="1"/>
    <xf numFmtId="164" fontId="2" fillId="4" borderId="7" xfId="1" applyNumberFormat="1" applyFont="1" applyFill="1" applyBorder="1"/>
    <xf numFmtId="44" fontId="2" fillId="4" borderId="7" xfId="2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44" fontId="2" fillId="10" borderId="1" xfId="2" applyFont="1" applyFill="1" applyBorder="1"/>
    <xf numFmtId="0" fontId="2" fillId="5" borderId="1" xfId="0" applyFont="1" applyFill="1" applyBorder="1" applyAlignment="1">
      <alignment horizontal="center"/>
    </xf>
    <xf numFmtId="0" fontId="2" fillId="0" borderId="7" xfId="0" applyFont="1" applyBorder="1"/>
    <xf numFmtId="164" fontId="2" fillId="0" borderId="7" xfId="1" applyNumberFormat="1" applyFont="1" applyBorder="1"/>
    <xf numFmtId="0" fontId="2" fillId="13" borderId="1" xfId="0" applyFont="1" applyFill="1" applyBorder="1" applyAlignment="1">
      <alignment horizontal="center"/>
    </xf>
    <xf numFmtId="164" fontId="3" fillId="0" borderId="1" xfId="0" applyNumberFormat="1" applyFont="1" applyBorder="1"/>
    <xf numFmtId="0" fontId="2" fillId="5" borderId="8" xfId="0" applyFont="1" applyFill="1" applyBorder="1" applyAlignment="1">
      <alignment horizontal="center"/>
    </xf>
    <xf numFmtId="164" fontId="3" fillId="0" borderId="10" xfId="0" applyNumberFormat="1" applyFont="1" applyBorder="1"/>
    <xf numFmtId="164" fontId="2" fillId="0" borderId="7" xfId="0" applyNumberFormat="1" applyFont="1" applyBorder="1"/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99FF"/>
      <color rgb="FFFFFF99"/>
      <color rgb="FFFFFFCC"/>
      <color rgb="FFFF7C80"/>
      <color rgb="FFFF3300"/>
      <color rgb="FFEE86C9"/>
      <color rgb="FFFFCC00"/>
      <color rgb="FFCCCC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zoomScale="90" zoomScaleNormal="90" workbookViewId="0">
      <selection activeCell="N30" sqref="N30"/>
    </sheetView>
  </sheetViews>
  <sheetFormatPr defaultRowHeight="15.75" x14ac:dyDescent="0.25"/>
  <cols>
    <col min="1" max="1" width="9.140625" style="14" customWidth="1"/>
    <col min="2" max="15" width="12.7109375" style="15" customWidth="1"/>
    <col min="16" max="16" width="9.85546875" style="15" bestFit="1" customWidth="1"/>
    <col min="17" max="17" width="8.7109375" style="15" bestFit="1" customWidth="1"/>
    <col min="18" max="23" width="9.140625" style="15"/>
    <col min="24" max="24" width="11.5703125" style="15" bestFit="1" customWidth="1"/>
    <col min="25" max="30" width="9.140625" style="15"/>
    <col min="31" max="31" width="11.5703125" style="15" bestFit="1" customWidth="1"/>
    <col min="32" max="33" width="12.7109375" style="15" bestFit="1" customWidth="1"/>
    <col min="34" max="34" width="9.5703125" style="15" bestFit="1" customWidth="1"/>
    <col min="35" max="36" width="9.140625" style="15"/>
    <col min="37" max="38" width="12.7109375" style="15" bestFit="1" customWidth="1"/>
    <col min="39" max="16384" width="9.140625" style="15"/>
  </cols>
  <sheetData>
    <row r="1" spans="1:17" x14ac:dyDescent="0.25">
      <c r="B1" s="73" t="s">
        <v>32</v>
      </c>
      <c r="C1" s="73"/>
      <c r="D1" s="74" t="s">
        <v>23</v>
      </c>
      <c r="E1" s="74"/>
      <c r="F1" s="75" t="s">
        <v>33</v>
      </c>
      <c r="G1" s="75"/>
      <c r="H1" s="76" t="s">
        <v>24</v>
      </c>
      <c r="I1" s="76"/>
      <c r="J1" s="77" t="s">
        <v>21</v>
      </c>
      <c r="K1" s="77"/>
      <c r="L1" s="72" t="s">
        <v>22</v>
      </c>
      <c r="M1" s="72"/>
    </row>
    <row r="2" spans="1:17" x14ac:dyDescent="0.25">
      <c r="B2" s="73" t="s">
        <v>7</v>
      </c>
      <c r="C2" s="73"/>
      <c r="D2" s="74" t="s">
        <v>6</v>
      </c>
      <c r="E2" s="74"/>
      <c r="F2" s="75" t="s">
        <v>8</v>
      </c>
      <c r="G2" s="75"/>
      <c r="H2" s="76" t="s">
        <v>9</v>
      </c>
      <c r="I2" s="76"/>
      <c r="J2" s="77" t="s">
        <v>10</v>
      </c>
      <c r="K2" s="77"/>
      <c r="L2" s="72" t="s">
        <v>11</v>
      </c>
      <c r="M2" s="72"/>
      <c r="N2" s="70" t="s">
        <v>5</v>
      </c>
      <c r="O2" s="70"/>
      <c r="P2" s="70"/>
      <c r="Q2" s="71"/>
    </row>
    <row r="3" spans="1:17" x14ac:dyDescent="0.25">
      <c r="B3" s="16" t="s">
        <v>0</v>
      </c>
      <c r="C3" s="16" t="s">
        <v>1</v>
      </c>
      <c r="D3" s="17" t="s">
        <v>0</v>
      </c>
      <c r="E3" s="17" t="s">
        <v>1</v>
      </c>
      <c r="F3" s="18" t="s">
        <v>0</v>
      </c>
      <c r="G3" s="18" t="s">
        <v>1</v>
      </c>
      <c r="H3" s="19" t="s">
        <v>0</v>
      </c>
      <c r="I3" s="19" t="s">
        <v>1</v>
      </c>
      <c r="J3" s="20" t="s">
        <v>0</v>
      </c>
      <c r="K3" s="20" t="s">
        <v>1</v>
      </c>
      <c r="L3" s="21" t="s">
        <v>0</v>
      </c>
      <c r="M3" s="21" t="s">
        <v>1</v>
      </c>
      <c r="N3" s="22" t="s">
        <v>0</v>
      </c>
      <c r="O3" s="23" t="s">
        <v>1</v>
      </c>
      <c r="P3" s="23" t="s">
        <v>2</v>
      </c>
      <c r="Q3" s="23" t="s">
        <v>3</v>
      </c>
    </row>
    <row r="4" spans="1:17" ht="15" customHeight="1" x14ac:dyDescent="0.25">
      <c r="A4" s="24">
        <v>43282</v>
      </c>
      <c r="B4" s="25">
        <v>2874</v>
      </c>
      <c r="C4" s="26">
        <v>1874.94</v>
      </c>
      <c r="D4" s="27">
        <v>2054</v>
      </c>
      <c r="E4" s="26">
        <v>988.92</v>
      </c>
      <c r="F4" s="27">
        <v>2238</v>
      </c>
      <c r="G4" s="26">
        <v>1358.74</v>
      </c>
      <c r="H4" s="27">
        <v>2735</v>
      </c>
      <c r="I4" s="26">
        <v>1311.98</v>
      </c>
      <c r="J4" s="27">
        <v>2250</v>
      </c>
      <c r="K4" s="26">
        <v>1359.47</v>
      </c>
      <c r="L4" s="27">
        <v>2451</v>
      </c>
      <c r="M4" s="26">
        <v>1318.22</v>
      </c>
      <c r="N4" s="28">
        <f t="shared" ref="N4:N15" si="0">B4+D4+F4+H4+J4+L4</f>
        <v>14602</v>
      </c>
      <c r="O4" s="26">
        <f t="shared" ref="O4:O15" si="1">C4+E4+G4+I4+K4+M4</f>
        <v>8212.27</v>
      </c>
      <c r="P4" s="28">
        <v>24660</v>
      </c>
      <c r="Q4" s="28">
        <v>1726</v>
      </c>
    </row>
    <row r="5" spans="1:17" ht="15" customHeight="1" x14ac:dyDescent="0.25">
      <c r="A5" s="24">
        <v>43313</v>
      </c>
      <c r="B5" s="25">
        <v>3716</v>
      </c>
      <c r="C5" s="26">
        <v>2122.2800000000002</v>
      </c>
      <c r="D5" s="25">
        <v>2535</v>
      </c>
      <c r="E5" s="26">
        <v>1128.92</v>
      </c>
      <c r="F5" s="25">
        <v>2809</v>
      </c>
      <c r="G5" s="26">
        <v>1679.18</v>
      </c>
      <c r="H5" s="25">
        <v>2962</v>
      </c>
      <c r="I5" s="26">
        <v>1478.56</v>
      </c>
      <c r="J5" s="25">
        <v>2865</v>
      </c>
      <c r="K5" s="26">
        <v>1673.8</v>
      </c>
      <c r="L5" s="25">
        <v>3020</v>
      </c>
      <c r="M5" s="26">
        <v>1602.31</v>
      </c>
      <c r="N5" s="28">
        <f t="shared" si="0"/>
        <v>17907</v>
      </c>
      <c r="O5" s="26">
        <f t="shared" si="1"/>
        <v>9685.0500000000011</v>
      </c>
      <c r="P5" s="25">
        <v>26846</v>
      </c>
      <c r="Q5" s="25">
        <v>1880</v>
      </c>
    </row>
    <row r="6" spans="1:17" ht="15" customHeight="1" x14ac:dyDescent="0.25">
      <c r="A6" s="24">
        <v>43344</v>
      </c>
      <c r="B6" s="25">
        <v>3122</v>
      </c>
      <c r="C6" s="26">
        <v>1786.62</v>
      </c>
      <c r="D6" s="25">
        <v>1886</v>
      </c>
      <c r="E6" s="26">
        <v>856.7</v>
      </c>
      <c r="F6" s="25">
        <v>2382</v>
      </c>
      <c r="G6" s="26">
        <v>1462.24</v>
      </c>
      <c r="H6" s="25">
        <v>2229</v>
      </c>
      <c r="I6" s="26">
        <v>1145.71</v>
      </c>
      <c r="J6" s="25">
        <v>2253</v>
      </c>
      <c r="K6" s="26">
        <v>1293.8800000000001</v>
      </c>
      <c r="L6" s="25">
        <v>2344</v>
      </c>
      <c r="M6" s="26">
        <v>1252.5999999999999</v>
      </c>
      <c r="N6" s="28">
        <f t="shared" si="0"/>
        <v>14216</v>
      </c>
      <c r="O6" s="26">
        <f t="shared" si="1"/>
        <v>7797.75</v>
      </c>
      <c r="P6" s="25">
        <v>22470</v>
      </c>
      <c r="Q6" s="25">
        <v>1604</v>
      </c>
    </row>
    <row r="7" spans="1:17" ht="15" customHeight="1" x14ac:dyDescent="0.25">
      <c r="A7" s="24">
        <v>43374</v>
      </c>
      <c r="B7" s="25">
        <v>3521</v>
      </c>
      <c r="C7" s="26">
        <v>2043.26</v>
      </c>
      <c r="D7" s="25">
        <v>2098</v>
      </c>
      <c r="E7" s="26">
        <v>1085.52</v>
      </c>
      <c r="F7" s="25">
        <v>2507</v>
      </c>
      <c r="G7" s="26">
        <v>1582.64</v>
      </c>
      <c r="H7" s="25">
        <v>2736</v>
      </c>
      <c r="I7" s="26">
        <v>1516.36</v>
      </c>
      <c r="J7" s="25">
        <v>2780</v>
      </c>
      <c r="K7" s="26">
        <v>1436.51</v>
      </c>
      <c r="L7" s="25">
        <v>2625</v>
      </c>
      <c r="M7" s="26">
        <v>1612.65</v>
      </c>
      <c r="N7" s="28">
        <f t="shared" si="0"/>
        <v>16267</v>
      </c>
      <c r="O7" s="26">
        <f t="shared" si="1"/>
        <v>9276.94</v>
      </c>
      <c r="P7" s="25">
        <v>26885</v>
      </c>
      <c r="Q7" s="25">
        <v>1880</v>
      </c>
    </row>
    <row r="8" spans="1:17" ht="15" customHeight="1" x14ac:dyDescent="0.25">
      <c r="A8" s="24">
        <v>43405</v>
      </c>
      <c r="B8" s="25">
        <v>2931</v>
      </c>
      <c r="C8" s="26">
        <v>1702.37</v>
      </c>
      <c r="D8" s="25">
        <v>1817</v>
      </c>
      <c r="E8" s="26">
        <v>871.56</v>
      </c>
      <c r="F8" s="25">
        <v>2286</v>
      </c>
      <c r="G8" s="26">
        <v>1455.29</v>
      </c>
      <c r="H8" s="25">
        <v>2114</v>
      </c>
      <c r="I8" s="26">
        <v>1120.5899999999999</v>
      </c>
      <c r="J8" s="25">
        <v>2109</v>
      </c>
      <c r="K8" s="26">
        <v>1276.95</v>
      </c>
      <c r="L8" s="25">
        <v>2126</v>
      </c>
      <c r="M8" s="26">
        <v>1218.4100000000001</v>
      </c>
      <c r="N8" s="28">
        <f t="shared" si="0"/>
        <v>13383</v>
      </c>
      <c r="O8" s="26">
        <f t="shared" si="1"/>
        <v>7645.1699999999992</v>
      </c>
      <c r="P8" s="25">
        <v>22930</v>
      </c>
      <c r="Q8" s="25">
        <v>1604</v>
      </c>
    </row>
    <row r="9" spans="1:17" ht="15" customHeight="1" x14ac:dyDescent="0.25">
      <c r="A9" s="24">
        <v>43435</v>
      </c>
      <c r="B9" s="25">
        <v>2572</v>
      </c>
      <c r="C9" s="26">
        <v>1562.75</v>
      </c>
      <c r="D9" s="25">
        <v>1687</v>
      </c>
      <c r="E9" s="26">
        <v>873.53</v>
      </c>
      <c r="F9" s="25">
        <v>1998</v>
      </c>
      <c r="G9" s="26">
        <v>1283.76</v>
      </c>
      <c r="H9" s="25">
        <v>1711</v>
      </c>
      <c r="I9" s="26">
        <v>873.33</v>
      </c>
      <c r="J9" s="25">
        <v>1745</v>
      </c>
      <c r="K9" s="26">
        <v>1056.31</v>
      </c>
      <c r="L9" s="25">
        <v>1886</v>
      </c>
      <c r="M9" s="26">
        <v>1082.31</v>
      </c>
      <c r="N9" s="28">
        <f t="shared" si="0"/>
        <v>11599</v>
      </c>
      <c r="O9" s="26">
        <f t="shared" si="1"/>
        <v>6731.99</v>
      </c>
      <c r="P9" s="25">
        <v>21530</v>
      </c>
      <c r="Q9" s="25">
        <v>1517</v>
      </c>
    </row>
    <row r="10" spans="1:17" ht="15" customHeight="1" x14ac:dyDescent="0.25">
      <c r="A10" s="24">
        <v>43466</v>
      </c>
      <c r="B10" s="25">
        <v>2898</v>
      </c>
      <c r="C10" s="26">
        <v>1805.7</v>
      </c>
      <c r="D10" s="25">
        <v>1976</v>
      </c>
      <c r="E10" s="26">
        <v>1046.0899999999999</v>
      </c>
      <c r="F10" s="25">
        <v>2465</v>
      </c>
      <c r="G10" s="26">
        <v>1651.25</v>
      </c>
      <c r="H10" s="25">
        <v>2353</v>
      </c>
      <c r="I10" s="26">
        <v>1222.1099999999999</v>
      </c>
      <c r="J10" s="25">
        <v>2165</v>
      </c>
      <c r="K10" s="26">
        <v>3142.31</v>
      </c>
      <c r="L10" s="25">
        <v>2054</v>
      </c>
      <c r="M10" s="26">
        <v>1080.51</v>
      </c>
      <c r="N10" s="25">
        <f t="shared" si="0"/>
        <v>13911</v>
      </c>
      <c r="O10" s="26">
        <f t="shared" si="1"/>
        <v>9947.9699999999993</v>
      </c>
      <c r="P10" s="25">
        <v>25120</v>
      </c>
      <c r="Q10" s="25">
        <v>1757</v>
      </c>
    </row>
    <row r="11" spans="1:17" ht="15" customHeight="1" x14ac:dyDescent="0.25">
      <c r="A11" s="24">
        <v>43497</v>
      </c>
      <c r="B11" s="25">
        <v>2516</v>
      </c>
      <c r="C11" s="26">
        <v>1706.62</v>
      </c>
      <c r="D11" s="25">
        <v>1886</v>
      </c>
      <c r="E11" s="26">
        <v>1077.98</v>
      </c>
      <c r="F11" s="25">
        <v>2223</v>
      </c>
      <c r="G11" s="26">
        <v>1533.29</v>
      </c>
      <c r="H11" s="25">
        <v>2202</v>
      </c>
      <c r="I11" s="26">
        <v>1268.52</v>
      </c>
      <c r="J11" s="25">
        <v>1893</v>
      </c>
      <c r="K11" s="26">
        <v>1224.1300000000001</v>
      </c>
      <c r="L11" s="25">
        <v>2057</v>
      </c>
      <c r="M11" s="26">
        <v>1231.9000000000001</v>
      </c>
      <c r="N11" s="25">
        <f t="shared" si="0"/>
        <v>12777</v>
      </c>
      <c r="O11" s="26">
        <f t="shared" si="1"/>
        <v>8042.4400000000005</v>
      </c>
      <c r="P11" s="25">
        <v>23600</v>
      </c>
      <c r="Q11" s="25">
        <v>1650</v>
      </c>
    </row>
    <row r="12" spans="1:17" ht="15" customHeight="1" x14ac:dyDescent="0.25">
      <c r="A12" s="24">
        <v>43525</v>
      </c>
      <c r="B12" s="25">
        <v>2934</v>
      </c>
      <c r="C12" s="26">
        <v>1748.14</v>
      </c>
      <c r="D12" s="25">
        <v>1885</v>
      </c>
      <c r="E12" s="26">
        <v>1026.43</v>
      </c>
      <c r="F12" s="25">
        <v>2203</v>
      </c>
      <c r="G12" s="26">
        <v>1415.93</v>
      </c>
      <c r="H12" s="25">
        <v>2343</v>
      </c>
      <c r="I12" s="26">
        <v>1332.88</v>
      </c>
      <c r="J12" s="25">
        <v>2033</v>
      </c>
      <c r="K12" s="26">
        <v>1116.6500000000001</v>
      </c>
      <c r="L12" s="25">
        <v>2079</v>
      </c>
      <c r="M12" s="26">
        <v>1044.3699999999999</v>
      </c>
      <c r="N12" s="25">
        <f t="shared" si="0"/>
        <v>13477</v>
      </c>
      <c r="O12" s="26">
        <f t="shared" si="1"/>
        <v>7684.4000000000005</v>
      </c>
      <c r="P12" s="25">
        <v>25120</v>
      </c>
      <c r="Q12" s="25">
        <v>1757</v>
      </c>
    </row>
    <row r="13" spans="1:17" ht="15" customHeight="1" x14ac:dyDescent="0.25">
      <c r="A13" s="24">
        <v>43556</v>
      </c>
      <c r="B13" s="25">
        <v>2986</v>
      </c>
      <c r="C13" s="26">
        <v>1678.25</v>
      </c>
      <c r="D13" s="25">
        <v>1570</v>
      </c>
      <c r="E13" s="26">
        <v>899.51</v>
      </c>
      <c r="F13" s="25">
        <v>2267</v>
      </c>
      <c r="G13" s="26">
        <v>1450.19</v>
      </c>
      <c r="H13" s="25">
        <v>2366</v>
      </c>
      <c r="I13" s="26">
        <v>1278.27</v>
      </c>
      <c r="J13" s="25">
        <v>2001</v>
      </c>
      <c r="K13" s="26">
        <v>1090.97</v>
      </c>
      <c r="L13" s="25">
        <v>2146</v>
      </c>
      <c r="M13" s="26">
        <v>1086.02</v>
      </c>
      <c r="N13" s="25">
        <f t="shared" si="0"/>
        <v>13336</v>
      </c>
      <c r="O13" s="26">
        <f t="shared" si="1"/>
        <v>7483.2100000000009</v>
      </c>
      <c r="P13" s="25">
        <v>25120</v>
      </c>
      <c r="Q13" s="25">
        <v>1757</v>
      </c>
    </row>
    <row r="14" spans="1:17" ht="15" customHeight="1" x14ac:dyDescent="0.25">
      <c r="A14" s="24">
        <v>43586</v>
      </c>
      <c r="B14" s="25">
        <v>3224</v>
      </c>
      <c r="C14" s="26">
        <v>1928.88</v>
      </c>
      <c r="D14" s="25">
        <v>1872</v>
      </c>
      <c r="E14" s="26">
        <v>945.4</v>
      </c>
      <c r="F14" s="25">
        <v>2408</v>
      </c>
      <c r="G14" s="26">
        <v>1596.06</v>
      </c>
      <c r="H14" s="25">
        <v>2560</v>
      </c>
      <c r="I14" s="26">
        <v>1358.02</v>
      </c>
      <c r="J14" s="25">
        <v>2229</v>
      </c>
      <c r="K14" s="26">
        <v>1319.27</v>
      </c>
      <c r="L14" s="25">
        <v>2354</v>
      </c>
      <c r="M14" s="26">
        <v>1285.57</v>
      </c>
      <c r="N14" s="25">
        <f t="shared" si="0"/>
        <v>14647</v>
      </c>
      <c r="O14" s="26">
        <f t="shared" si="1"/>
        <v>8433.2000000000007</v>
      </c>
      <c r="P14" s="25">
        <v>25790</v>
      </c>
      <c r="Q14" s="25">
        <v>1803</v>
      </c>
    </row>
    <row r="15" spans="1:17" ht="15" customHeight="1" x14ac:dyDescent="0.25">
      <c r="A15" s="24">
        <v>43617</v>
      </c>
      <c r="B15" s="25">
        <v>2967</v>
      </c>
      <c r="C15" s="26">
        <v>1710.94</v>
      </c>
      <c r="D15" s="25">
        <v>1607</v>
      </c>
      <c r="E15" s="26">
        <v>868.33</v>
      </c>
      <c r="F15" s="25">
        <v>2132</v>
      </c>
      <c r="G15" s="26">
        <v>1261.26</v>
      </c>
      <c r="H15" s="25">
        <v>2230</v>
      </c>
      <c r="I15" s="26">
        <v>1158.92</v>
      </c>
      <c r="J15" s="25">
        <v>1971</v>
      </c>
      <c r="K15" s="26">
        <v>1049.67</v>
      </c>
      <c r="L15" s="25">
        <v>2301</v>
      </c>
      <c r="M15" s="26">
        <v>1172.31</v>
      </c>
      <c r="N15" s="25">
        <f t="shared" si="0"/>
        <v>13208</v>
      </c>
      <c r="O15" s="26">
        <f t="shared" si="1"/>
        <v>7221.43</v>
      </c>
      <c r="P15" s="25">
        <v>24025</v>
      </c>
      <c r="Q15" s="25">
        <v>1680</v>
      </c>
    </row>
    <row r="16" spans="1:17" ht="15" customHeight="1" x14ac:dyDescent="0.25">
      <c r="A16" s="29" t="s">
        <v>4</v>
      </c>
      <c r="B16" s="30">
        <f t="shared" ref="B16:Q16" si="2">SUM(B4:B15)</f>
        <v>36261</v>
      </c>
      <c r="C16" s="31">
        <f t="shared" si="2"/>
        <v>21670.75</v>
      </c>
      <c r="D16" s="30">
        <f t="shared" si="2"/>
        <v>22873</v>
      </c>
      <c r="E16" s="31">
        <f t="shared" si="2"/>
        <v>11668.89</v>
      </c>
      <c r="F16" s="30">
        <f t="shared" si="2"/>
        <v>27918</v>
      </c>
      <c r="G16" s="31">
        <f t="shared" si="2"/>
        <v>17729.829999999998</v>
      </c>
      <c r="H16" s="30">
        <f t="shared" si="2"/>
        <v>28541</v>
      </c>
      <c r="I16" s="31">
        <f t="shared" si="2"/>
        <v>15065.250000000002</v>
      </c>
      <c r="J16" s="30">
        <f>SUM(J4:J15)</f>
        <v>26294</v>
      </c>
      <c r="K16" s="31">
        <f>SUM(K4:K15)</f>
        <v>17039.919999999998</v>
      </c>
      <c r="L16" s="30">
        <f t="shared" si="2"/>
        <v>27443</v>
      </c>
      <c r="M16" s="31">
        <f t="shared" si="2"/>
        <v>14987.179999999998</v>
      </c>
      <c r="N16" s="30">
        <f>SUM(N4:N15)</f>
        <v>169330</v>
      </c>
      <c r="O16" s="31">
        <f>SUM(O4:O15)</f>
        <v>98161.82</v>
      </c>
      <c r="P16" s="30">
        <f t="shared" si="2"/>
        <v>294096</v>
      </c>
      <c r="Q16" s="30">
        <f t="shared" si="2"/>
        <v>20615</v>
      </c>
    </row>
    <row r="17" spans="1:17" x14ac:dyDescent="0.25">
      <c r="A17" s="29" t="s">
        <v>34</v>
      </c>
      <c r="B17" s="37">
        <f>AVERAGE(B4:B15)</f>
        <v>3021.75</v>
      </c>
      <c r="C17" s="29"/>
      <c r="D17" s="37">
        <f>AVERAGE(D4:D15)</f>
        <v>1906.0833333333333</v>
      </c>
      <c r="E17" s="29"/>
      <c r="F17" s="37">
        <f>AVERAGE(F4:F15)</f>
        <v>2326.5</v>
      </c>
      <c r="G17" s="29"/>
      <c r="H17" s="37">
        <f>AVERAGE(H4:H15)</f>
        <v>2378.4166666666665</v>
      </c>
      <c r="I17" s="29"/>
      <c r="J17" s="37">
        <f>AVERAGE(J4:J15)</f>
        <v>2191.1666666666665</v>
      </c>
      <c r="K17" s="29"/>
      <c r="L17" s="37">
        <f>AVERAGE(L4:L15)</f>
        <v>2286.9166666666665</v>
      </c>
      <c r="M17" s="29"/>
      <c r="N17" s="37">
        <f>AVERAGE(N4:N15)</f>
        <v>14110.833333333334</v>
      </c>
      <c r="O17" s="29"/>
      <c r="P17" s="29"/>
      <c r="Q17" s="29"/>
    </row>
  </sheetData>
  <mergeCells count="13">
    <mergeCell ref="N2:Q2"/>
    <mergeCell ref="L1:M1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5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zoomScale="90" zoomScaleNormal="90" workbookViewId="0">
      <selection activeCell="A17" sqref="A17:XFD17"/>
    </sheetView>
  </sheetViews>
  <sheetFormatPr defaultRowHeight="15.75" x14ac:dyDescent="0.25"/>
  <cols>
    <col min="1" max="1" width="9.140625" style="14" customWidth="1"/>
    <col min="2" max="15" width="12.7109375" style="15" customWidth="1"/>
    <col min="16" max="16" width="9.85546875" style="15" bestFit="1" customWidth="1"/>
    <col min="17" max="17" width="8.7109375" style="15" bestFit="1" customWidth="1"/>
    <col min="18" max="23" width="9.140625" style="15"/>
    <col min="24" max="24" width="11.5703125" style="15" bestFit="1" customWidth="1"/>
    <col min="25" max="30" width="9.140625" style="15"/>
    <col min="31" max="31" width="11.5703125" style="15" bestFit="1" customWidth="1"/>
    <col min="32" max="33" width="12.7109375" style="15" bestFit="1" customWidth="1"/>
    <col min="34" max="34" width="9.5703125" style="15" bestFit="1" customWidth="1"/>
    <col min="35" max="36" width="9.140625" style="15"/>
    <col min="37" max="38" width="12.7109375" style="15" bestFit="1" customWidth="1"/>
    <col min="39" max="16384" width="9.140625" style="15"/>
  </cols>
  <sheetData>
    <row r="1" spans="1:17" x14ac:dyDescent="0.25">
      <c r="B1" s="73" t="s">
        <v>32</v>
      </c>
      <c r="C1" s="73"/>
      <c r="D1" s="74" t="s">
        <v>23</v>
      </c>
      <c r="E1" s="74"/>
      <c r="F1" s="75" t="s">
        <v>33</v>
      </c>
      <c r="G1" s="75"/>
      <c r="H1" s="76" t="s">
        <v>24</v>
      </c>
      <c r="I1" s="76"/>
      <c r="J1" s="77" t="s">
        <v>21</v>
      </c>
      <c r="K1" s="77"/>
      <c r="L1" s="72" t="s">
        <v>22</v>
      </c>
      <c r="M1" s="72"/>
    </row>
    <row r="2" spans="1:17" x14ac:dyDescent="0.25">
      <c r="B2" s="73" t="s">
        <v>7</v>
      </c>
      <c r="C2" s="73"/>
      <c r="D2" s="74" t="s">
        <v>6</v>
      </c>
      <c r="E2" s="74"/>
      <c r="F2" s="75" t="s">
        <v>8</v>
      </c>
      <c r="G2" s="75"/>
      <c r="H2" s="76" t="s">
        <v>9</v>
      </c>
      <c r="I2" s="76"/>
      <c r="J2" s="77" t="s">
        <v>10</v>
      </c>
      <c r="K2" s="77"/>
      <c r="L2" s="72" t="s">
        <v>11</v>
      </c>
      <c r="M2" s="72"/>
      <c r="N2" s="70" t="s">
        <v>5</v>
      </c>
      <c r="O2" s="70"/>
      <c r="P2" s="70"/>
      <c r="Q2" s="71"/>
    </row>
    <row r="3" spans="1:17" x14ac:dyDescent="0.25">
      <c r="B3" s="16" t="s">
        <v>0</v>
      </c>
      <c r="C3" s="16" t="s">
        <v>1</v>
      </c>
      <c r="D3" s="17" t="s">
        <v>0</v>
      </c>
      <c r="E3" s="17" t="s">
        <v>1</v>
      </c>
      <c r="F3" s="18" t="s">
        <v>0</v>
      </c>
      <c r="G3" s="18" t="s">
        <v>1</v>
      </c>
      <c r="H3" s="19" t="s">
        <v>0</v>
      </c>
      <c r="I3" s="19" t="s">
        <v>1</v>
      </c>
      <c r="J3" s="20" t="s">
        <v>0</v>
      </c>
      <c r="K3" s="20" t="s">
        <v>1</v>
      </c>
      <c r="L3" s="21" t="s">
        <v>0</v>
      </c>
      <c r="M3" s="21" t="s">
        <v>1</v>
      </c>
      <c r="N3" s="22" t="s">
        <v>0</v>
      </c>
      <c r="O3" s="23" t="s">
        <v>1</v>
      </c>
      <c r="P3" s="23" t="s">
        <v>2</v>
      </c>
      <c r="Q3" s="23" t="s">
        <v>3</v>
      </c>
    </row>
    <row r="4" spans="1:17" ht="15" customHeight="1" x14ac:dyDescent="0.25">
      <c r="A4" s="24">
        <v>43647</v>
      </c>
      <c r="B4" s="25">
        <v>3441</v>
      </c>
      <c r="C4" s="26">
        <v>2058.08</v>
      </c>
      <c r="D4" s="27">
        <v>1911</v>
      </c>
      <c r="E4" s="26">
        <v>928.39</v>
      </c>
      <c r="F4" s="27">
        <v>2288</v>
      </c>
      <c r="G4" s="26">
        <v>1401.77</v>
      </c>
      <c r="H4" s="27">
        <v>2294</v>
      </c>
      <c r="I4" s="26">
        <v>1422</v>
      </c>
      <c r="J4" s="27">
        <v>2378</v>
      </c>
      <c r="K4" s="26">
        <v>1200.1600000000001</v>
      </c>
      <c r="L4" s="27">
        <v>2364</v>
      </c>
      <c r="M4" s="26">
        <v>1216.9000000000001</v>
      </c>
      <c r="N4" s="28">
        <f t="shared" ref="N4:N15" si="0">B4+D4+F4+H4+J4+L4</f>
        <v>14676</v>
      </c>
      <c r="O4" s="26">
        <f t="shared" ref="O4:O15" si="1">C4+E4+G4+I4+K4+M4</f>
        <v>8227.2999999999993</v>
      </c>
      <c r="P4" s="28">
        <v>25790</v>
      </c>
      <c r="Q4" s="28">
        <v>1803</v>
      </c>
    </row>
    <row r="5" spans="1:17" ht="15" customHeight="1" x14ac:dyDescent="0.25">
      <c r="A5" s="24">
        <v>43678</v>
      </c>
      <c r="B5" s="25">
        <v>3359</v>
      </c>
      <c r="C5" s="26">
        <v>2119.9</v>
      </c>
      <c r="D5" s="25">
        <v>2187</v>
      </c>
      <c r="E5" s="26">
        <v>1114.3</v>
      </c>
      <c r="F5" s="25">
        <v>2625</v>
      </c>
      <c r="G5" s="26">
        <v>1505.44</v>
      </c>
      <c r="H5" s="25">
        <v>2262</v>
      </c>
      <c r="I5" s="26">
        <v>1421.11</v>
      </c>
      <c r="J5" s="25">
        <v>2380</v>
      </c>
      <c r="K5" s="26">
        <v>1293.83</v>
      </c>
      <c r="L5" s="25">
        <v>2569</v>
      </c>
      <c r="M5" s="26">
        <v>1366.84</v>
      </c>
      <c r="N5" s="28">
        <f t="shared" si="0"/>
        <v>15382</v>
      </c>
      <c r="O5" s="26">
        <f t="shared" si="1"/>
        <v>8821.4199999999983</v>
      </c>
      <c r="P5" s="25">
        <v>26193</v>
      </c>
      <c r="Q5" s="25">
        <v>1833</v>
      </c>
    </row>
    <row r="6" spans="1:17" ht="15" customHeight="1" x14ac:dyDescent="0.25">
      <c r="A6" s="24">
        <v>43709</v>
      </c>
      <c r="B6" s="25">
        <v>3303</v>
      </c>
      <c r="C6" s="26">
        <v>2041.64</v>
      </c>
      <c r="D6" s="25">
        <v>1956</v>
      </c>
      <c r="E6" s="26">
        <v>903.44</v>
      </c>
      <c r="F6" s="25">
        <v>2411</v>
      </c>
      <c r="G6" s="26">
        <v>1432.21</v>
      </c>
      <c r="H6" s="25">
        <v>2113</v>
      </c>
      <c r="I6" s="26">
        <v>1350.64</v>
      </c>
      <c r="J6" s="25">
        <v>2434</v>
      </c>
      <c r="K6" s="26">
        <v>1363.92</v>
      </c>
      <c r="L6" s="25">
        <v>2327</v>
      </c>
      <c r="M6" s="26">
        <v>1253.6199999999999</v>
      </c>
      <c r="N6" s="28">
        <f t="shared" si="0"/>
        <v>14544</v>
      </c>
      <c r="O6" s="26">
        <f t="shared" si="1"/>
        <v>8345.4700000000012</v>
      </c>
      <c r="P6" s="25">
        <v>23580</v>
      </c>
      <c r="Q6" s="25">
        <v>1650</v>
      </c>
    </row>
    <row r="7" spans="1:17" ht="15" customHeight="1" x14ac:dyDescent="0.25">
      <c r="A7" s="24">
        <v>43739</v>
      </c>
      <c r="B7" s="25">
        <v>3894</v>
      </c>
      <c r="C7" s="26">
        <v>2610.36</v>
      </c>
      <c r="D7" s="25">
        <v>2068</v>
      </c>
      <c r="E7" s="26">
        <v>1055.74</v>
      </c>
      <c r="F7" s="25">
        <v>2752</v>
      </c>
      <c r="G7" s="26">
        <v>1534.84</v>
      </c>
      <c r="H7" s="25">
        <v>2560</v>
      </c>
      <c r="I7" s="26">
        <v>1618.14</v>
      </c>
      <c r="J7" s="25">
        <v>2923</v>
      </c>
      <c r="K7" s="26">
        <v>1622.81</v>
      </c>
      <c r="L7" s="25">
        <v>2516</v>
      </c>
      <c r="M7" s="26">
        <v>1409.78</v>
      </c>
      <c r="N7" s="28">
        <f t="shared" si="0"/>
        <v>16713</v>
      </c>
      <c r="O7" s="26">
        <f t="shared" si="1"/>
        <v>9851.6700000000019</v>
      </c>
      <c r="P7" s="25">
        <v>26885</v>
      </c>
      <c r="Q7" s="25">
        <v>1880</v>
      </c>
    </row>
    <row r="8" spans="1:17" ht="15" customHeight="1" x14ac:dyDescent="0.25">
      <c r="A8" s="24">
        <v>43770</v>
      </c>
      <c r="B8" s="25">
        <v>2900</v>
      </c>
      <c r="C8" s="26">
        <v>1838.4</v>
      </c>
      <c r="D8" s="25">
        <v>1799</v>
      </c>
      <c r="E8" s="26">
        <v>873.06</v>
      </c>
      <c r="F8" s="25">
        <v>2226</v>
      </c>
      <c r="G8" s="26">
        <v>1299.1199999999999</v>
      </c>
      <c r="H8" s="25">
        <v>1903</v>
      </c>
      <c r="I8" s="26">
        <v>1166.33</v>
      </c>
      <c r="J8" s="25">
        <v>2161</v>
      </c>
      <c r="K8" s="26">
        <v>1219.17</v>
      </c>
      <c r="L8" s="25">
        <v>2013</v>
      </c>
      <c r="M8" s="26">
        <v>1095.53</v>
      </c>
      <c r="N8" s="28">
        <f t="shared" si="0"/>
        <v>13002</v>
      </c>
      <c r="O8" s="26">
        <f t="shared" si="1"/>
        <v>7491.61</v>
      </c>
      <c r="P8" s="25">
        <v>22260</v>
      </c>
      <c r="Q8" s="25">
        <v>1557</v>
      </c>
    </row>
    <row r="9" spans="1:17" ht="15" customHeight="1" x14ac:dyDescent="0.25">
      <c r="A9" s="24">
        <v>43800</v>
      </c>
      <c r="B9" s="25">
        <v>2744</v>
      </c>
      <c r="C9" s="26">
        <v>1765.98</v>
      </c>
      <c r="D9" s="25">
        <v>1773</v>
      </c>
      <c r="E9" s="26">
        <v>842.27</v>
      </c>
      <c r="F9" s="25">
        <v>2308</v>
      </c>
      <c r="G9" s="26">
        <v>1242.77</v>
      </c>
      <c r="H9" s="25">
        <v>1920</v>
      </c>
      <c r="I9" s="26">
        <v>1256.79</v>
      </c>
      <c r="J9" s="25">
        <v>2210</v>
      </c>
      <c r="K9" s="26">
        <v>1258.54</v>
      </c>
      <c r="L9" s="25">
        <v>2158</v>
      </c>
      <c r="M9" s="26">
        <v>1178.95</v>
      </c>
      <c r="N9" s="28">
        <f t="shared" si="0"/>
        <v>13113</v>
      </c>
      <c r="O9" s="26">
        <f t="shared" si="1"/>
        <v>7545.2999999999993</v>
      </c>
      <c r="P9" s="25">
        <v>24025</v>
      </c>
      <c r="Q9" s="25">
        <v>1680</v>
      </c>
    </row>
    <row r="10" spans="1:17" ht="15" customHeight="1" x14ac:dyDescent="0.25">
      <c r="A10" s="24">
        <v>43831</v>
      </c>
      <c r="B10" s="25">
        <v>2924</v>
      </c>
      <c r="C10" s="26">
        <v>1812.67</v>
      </c>
      <c r="D10" s="25">
        <v>1768</v>
      </c>
      <c r="E10" s="26">
        <v>900.16</v>
      </c>
      <c r="F10" s="25">
        <v>2400</v>
      </c>
      <c r="G10" s="26">
        <v>1253.6099999999999</v>
      </c>
      <c r="H10" s="25">
        <v>2148</v>
      </c>
      <c r="I10" s="26">
        <v>1407.75</v>
      </c>
      <c r="J10" s="25">
        <v>2148</v>
      </c>
      <c r="K10" s="26">
        <v>1459.51</v>
      </c>
      <c r="L10" s="25">
        <v>2408</v>
      </c>
      <c r="M10" s="26">
        <v>1197.53</v>
      </c>
      <c r="N10" s="25">
        <f t="shared" si="0"/>
        <v>13796</v>
      </c>
      <c r="O10" s="26">
        <f t="shared" si="1"/>
        <v>8031.23</v>
      </c>
      <c r="P10" s="25">
        <v>25120</v>
      </c>
      <c r="Q10" s="25">
        <v>1757</v>
      </c>
    </row>
    <row r="11" spans="1:17" ht="15" customHeight="1" x14ac:dyDescent="0.25">
      <c r="A11" s="24">
        <v>43862</v>
      </c>
      <c r="B11" s="25">
        <v>3128</v>
      </c>
      <c r="C11" s="26">
        <v>1801.56</v>
      </c>
      <c r="D11" s="25">
        <v>1778</v>
      </c>
      <c r="E11" s="26">
        <v>920.22</v>
      </c>
      <c r="F11" s="25">
        <v>2210</v>
      </c>
      <c r="G11" s="26">
        <v>1208.01</v>
      </c>
      <c r="H11" s="25">
        <v>2048</v>
      </c>
      <c r="I11" s="26">
        <v>1262.79</v>
      </c>
      <c r="J11" s="25">
        <v>2053</v>
      </c>
      <c r="K11" s="26">
        <v>1352.42</v>
      </c>
      <c r="L11" s="25">
        <v>2299</v>
      </c>
      <c r="M11" s="26">
        <v>1104.4000000000001</v>
      </c>
      <c r="N11" s="25">
        <f t="shared" si="0"/>
        <v>13516</v>
      </c>
      <c r="O11" s="26">
        <f t="shared" si="1"/>
        <v>7649.4</v>
      </c>
      <c r="P11" s="25">
        <v>24025</v>
      </c>
      <c r="Q11" s="25">
        <v>1680</v>
      </c>
    </row>
    <row r="12" spans="1:17" ht="15" customHeight="1" x14ac:dyDescent="0.25">
      <c r="A12" s="24">
        <v>43891</v>
      </c>
      <c r="B12" s="25">
        <v>2957</v>
      </c>
      <c r="C12" s="26">
        <v>1436.79</v>
      </c>
      <c r="D12" s="25">
        <v>1496</v>
      </c>
      <c r="E12" s="26">
        <v>711.92</v>
      </c>
      <c r="F12" s="25">
        <v>2189</v>
      </c>
      <c r="G12" s="26">
        <v>1071.96</v>
      </c>
      <c r="H12" s="25">
        <v>1860</v>
      </c>
      <c r="I12" s="26">
        <v>1045.97</v>
      </c>
      <c r="J12" s="25">
        <v>1785</v>
      </c>
      <c r="K12" s="26">
        <v>1079.3399999999999</v>
      </c>
      <c r="L12" s="25">
        <v>2074</v>
      </c>
      <c r="M12" s="26">
        <v>816.62</v>
      </c>
      <c r="N12" s="25">
        <f t="shared" si="0"/>
        <v>12361</v>
      </c>
      <c r="O12" s="26">
        <f t="shared" si="1"/>
        <v>6162.6</v>
      </c>
      <c r="P12" s="25">
        <v>25790</v>
      </c>
      <c r="Q12" s="25">
        <v>1803</v>
      </c>
    </row>
    <row r="13" spans="1:17" ht="15" customHeight="1" x14ac:dyDescent="0.25">
      <c r="A13" s="24">
        <v>43922</v>
      </c>
      <c r="B13" s="25">
        <v>1482</v>
      </c>
      <c r="C13" s="26">
        <v>0</v>
      </c>
      <c r="D13" s="25">
        <v>991</v>
      </c>
      <c r="E13" s="26">
        <v>0</v>
      </c>
      <c r="F13" s="25">
        <v>941</v>
      </c>
      <c r="G13" s="26">
        <v>0</v>
      </c>
      <c r="H13" s="25">
        <v>874</v>
      </c>
      <c r="I13" s="26">
        <v>0</v>
      </c>
      <c r="J13" s="25">
        <v>1377</v>
      </c>
      <c r="K13" s="26">
        <v>0</v>
      </c>
      <c r="L13" s="25">
        <v>1151</v>
      </c>
      <c r="M13" s="26">
        <v>0</v>
      </c>
      <c r="N13" s="25">
        <f t="shared" si="0"/>
        <v>6816</v>
      </c>
      <c r="O13" s="26">
        <f t="shared" si="1"/>
        <v>0</v>
      </c>
      <c r="P13" s="25">
        <v>25120</v>
      </c>
      <c r="Q13" s="25">
        <v>1757</v>
      </c>
    </row>
    <row r="14" spans="1:17" ht="15" customHeight="1" x14ac:dyDescent="0.25">
      <c r="A14" s="24">
        <v>43952</v>
      </c>
      <c r="B14" s="25">
        <v>1868</v>
      </c>
      <c r="C14" s="26">
        <v>0</v>
      </c>
      <c r="D14" s="25">
        <v>1044</v>
      </c>
      <c r="E14" s="26">
        <v>0</v>
      </c>
      <c r="F14" s="25">
        <v>1017</v>
      </c>
      <c r="G14" s="26">
        <v>0</v>
      </c>
      <c r="H14" s="25">
        <v>877</v>
      </c>
      <c r="I14" s="26">
        <v>0</v>
      </c>
      <c r="J14" s="25">
        <v>1535</v>
      </c>
      <c r="K14" s="26">
        <v>0</v>
      </c>
      <c r="L14" s="25">
        <v>1170</v>
      </c>
      <c r="M14" s="26">
        <v>0</v>
      </c>
      <c r="N14" s="25">
        <f t="shared" si="0"/>
        <v>7511</v>
      </c>
      <c r="O14" s="26">
        <f t="shared" si="1"/>
        <v>0</v>
      </c>
      <c r="P14" s="25">
        <v>24025</v>
      </c>
      <c r="Q14" s="25">
        <v>1680</v>
      </c>
    </row>
    <row r="15" spans="1:17" ht="15" customHeight="1" x14ac:dyDescent="0.25">
      <c r="A15" s="24">
        <v>43983</v>
      </c>
      <c r="B15" s="25">
        <v>2208</v>
      </c>
      <c r="C15" s="26">
        <v>0</v>
      </c>
      <c r="D15" s="25">
        <v>1332</v>
      </c>
      <c r="E15" s="26">
        <v>0</v>
      </c>
      <c r="F15" s="25">
        <v>1362</v>
      </c>
      <c r="G15" s="26">
        <v>0</v>
      </c>
      <c r="H15" s="25">
        <v>1021</v>
      </c>
      <c r="I15" s="26">
        <v>0</v>
      </c>
      <c r="J15" s="25">
        <v>1973</v>
      </c>
      <c r="K15" s="26">
        <v>0</v>
      </c>
      <c r="L15" s="25">
        <v>1727</v>
      </c>
      <c r="M15" s="26">
        <v>0</v>
      </c>
      <c r="N15" s="25">
        <f t="shared" si="0"/>
        <v>9623</v>
      </c>
      <c r="O15" s="26">
        <f t="shared" si="1"/>
        <v>0</v>
      </c>
      <c r="P15" s="25">
        <v>25790</v>
      </c>
      <c r="Q15" s="25">
        <v>1803</v>
      </c>
    </row>
    <row r="16" spans="1:17" ht="15" customHeight="1" x14ac:dyDescent="0.25">
      <c r="A16" s="29" t="s">
        <v>4</v>
      </c>
      <c r="B16" s="30">
        <f t="shared" ref="B16:Q16" si="2">SUM(B4:B15)</f>
        <v>34208</v>
      </c>
      <c r="C16" s="31">
        <f t="shared" si="2"/>
        <v>17485.379999999997</v>
      </c>
      <c r="D16" s="30">
        <f t="shared" si="2"/>
        <v>20103</v>
      </c>
      <c r="E16" s="31">
        <f t="shared" si="2"/>
        <v>8249.5</v>
      </c>
      <c r="F16" s="30">
        <f t="shared" si="2"/>
        <v>24729</v>
      </c>
      <c r="G16" s="31">
        <f t="shared" si="2"/>
        <v>11949.73</v>
      </c>
      <c r="H16" s="30">
        <f t="shared" si="2"/>
        <v>21880</v>
      </c>
      <c r="I16" s="31">
        <f t="shared" si="2"/>
        <v>11951.519999999999</v>
      </c>
      <c r="J16" s="30">
        <f>SUM(J4:J15)</f>
        <v>25357</v>
      </c>
      <c r="K16" s="31">
        <f>SUM(K4:K15)</f>
        <v>11849.699999999999</v>
      </c>
      <c r="L16" s="30">
        <f t="shared" si="2"/>
        <v>24776</v>
      </c>
      <c r="M16" s="31">
        <f t="shared" si="2"/>
        <v>10640.17</v>
      </c>
      <c r="N16" s="30">
        <f>SUM(N4:N15)</f>
        <v>151053</v>
      </c>
      <c r="O16" s="31">
        <f>SUM(O4:O15)</f>
        <v>72126</v>
      </c>
      <c r="P16" s="30">
        <f t="shared" si="2"/>
        <v>298603</v>
      </c>
      <c r="Q16" s="30">
        <f t="shared" si="2"/>
        <v>20883</v>
      </c>
    </row>
    <row r="17" spans="1:17" x14ac:dyDescent="0.25">
      <c r="A17" s="29" t="s">
        <v>34</v>
      </c>
      <c r="B17" s="37">
        <f>AVERAGE(B4:B15)</f>
        <v>2850.6666666666665</v>
      </c>
      <c r="C17" s="29"/>
      <c r="D17" s="37">
        <f>AVERAGE(D4:D15)</f>
        <v>1675.25</v>
      </c>
      <c r="E17" s="29"/>
      <c r="F17" s="37">
        <f>AVERAGE(F4:F15)</f>
        <v>2060.75</v>
      </c>
      <c r="G17" s="29"/>
      <c r="H17" s="37">
        <f>AVERAGE(H4:H15)</f>
        <v>1823.3333333333333</v>
      </c>
      <c r="I17" s="29"/>
      <c r="J17" s="37">
        <f>AVERAGE(J4:J15)</f>
        <v>2113.0833333333335</v>
      </c>
      <c r="K17" s="29"/>
      <c r="L17" s="37">
        <f>AVERAGE(L4:L15)</f>
        <v>2064.6666666666665</v>
      </c>
      <c r="M17" s="29"/>
      <c r="N17" s="37">
        <f>AVERAGE(N4:N15)</f>
        <v>12587.75</v>
      </c>
      <c r="O17" s="29"/>
      <c r="P17" s="29"/>
      <c r="Q17" s="29"/>
    </row>
  </sheetData>
  <mergeCells count="13">
    <mergeCell ref="N2:Q2"/>
    <mergeCell ref="L1:M1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5"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="90" zoomScaleNormal="90" workbookViewId="0">
      <selection activeCell="A17" sqref="A17:XFD17"/>
    </sheetView>
  </sheetViews>
  <sheetFormatPr defaultRowHeight="15.75" x14ac:dyDescent="0.25"/>
  <cols>
    <col min="1" max="1" width="9.140625" style="14" customWidth="1"/>
    <col min="2" max="15" width="12.7109375" style="15" customWidth="1"/>
    <col min="16" max="16" width="9.85546875" style="15" bestFit="1" customWidth="1"/>
    <col min="17" max="17" width="8.7109375" style="15" bestFit="1" customWidth="1"/>
    <col min="18" max="23" width="9.140625" style="15"/>
    <col min="24" max="24" width="11.5703125" style="15" bestFit="1" customWidth="1"/>
    <col min="25" max="30" width="9.140625" style="15"/>
    <col min="31" max="31" width="11.5703125" style="15" bestFit="1" customWidth="1"/>
    <col min="32" max="33" width="12.7109375" style="15" bestFit="1" customWidth="1"/>
    <col min="34" max="34" width="9.5703125" style="15" bestFit="1" customWidth="1"/>
    <col min="35" max="36" width="9.140625" style="15"/>
    <col min="37" max="38" width="12.7109375" style="15" bestFit="1" customWidth="1"/>
    <col min="39" max="16384" width="9.140625" style="15"/>
  </cols>
  <sheetData>
    <row r="1" spans="1:17" x14ac:dyDescent="0.25">
      <c r="B1" s="73" t="s">
        <v>32</v>
      </c>
      <c r="C1" s="73"/>
      <c r="D1" s="74" t="s">
        <v>23</v>
      </c>
      <c r="E1" s="74"/>
      <c r="F1" s="75" t="s">
        <v>33</v>
      </c>
      <c r="G1" s="75"/>
      <c r="H1" s="76" t="s">
        <v>24</v>
      </c>
      <c r="I1" s="76"/>
      <c r="J1" s="77" t="s">
        <v>21</v>
      </c>
      <c r="K1" s="77"/>
      <c r="L1" s="72" t="s">
        <v>22</v>
      </c>
      <c r="M1" s="72"/>
    </row>
    <row r="2" spans="1:17" x14ac:dyDescent="0.25">
      <c r="B2" s="73" t="s">
        <v>7</v>
      </c>
      <c r="C2" s="73"/>
      <c r="D2" s="74" t="s">
        <v>6</v>
      </c>
      <c r="E2" s="74"/>
      <c r="F2" s="75" t="s">
        <v>8</v>
      </c>
      <c r="G2" s="75"/>
      <c r="H2" s="76" t="s">
        <v>9</v>
      </c>
      <c r="I2" s="76"/>
      <c r="J2" s="77" t="s">
        <v>10</v>
      </c>
      <c r="K2" s="77"/>
      <c r="L2" s="72" t="s">
        <v>11</v>
      </c>
      <c r="M2" s="72"/>
      <c r="N2" s="70" t="s">
        <v>5</v>
      </c>
      <c r="O2" s="70"/>
      <c r="P2" s="70"/>
      <c r="Q2" s="71"/>
    </row>
    <row r="3" spans="1:17" x14ac:dyDescent="0.25">
      <c r="B3" s="16" t="s">
        <v>0</v>
      </c>
      <c r="C3" s="16" t="s">
        <v>1</v>
      </c>
      <c r="D3" s="17" t="s">
        <v>0</v>
      </c>
      <c r="E3" s="17" t="s">
        <v>1</v>
      </c>
      <c r="F3" s="18" t="s">
        <v>0</v>
      </c>
      <c r="G3" s="18" t="s">
        <v>1</v>
      </c>
      <c r="H3" s="19" t="s">
        <v>0</v>
      </c>
      <c r="I3" s="19" t="s">
        <v>1</v>
      </c>
      <c r="J3" s="20" t="s">
        <v>0</v>
      </c>
      <c r="K3" s="20" t="s">
        <v>1</v>
      </c>
      <c r="L3" s="21" t="s">
        <v>0</v>
      </c>
      <c r="M3" s="21" t="s">
        <v>1</v>
      </c>
      <c r="N3" s="22" t="s">
        <v>0</v>
      </c>
      <c r="O3" s="23" t="s">
        <v>1</v>
      </c>
      <c r="P3" s="23" t="s">
        <v>2</v>
      </c>
      <c r="Q3" s="23" t="s">
        <v>3</v>
      </c>
    </row>
    <row r="4" spans="1:17" ht="15" customHeight="1" x14ac:dyDescent="0.25">
      <c r="A4" s="24">
        <v>44013</v>
      </c>
      <c r="B4" s="25">
        <v>2517</v>
      </c>
      <c r="C4" s="26">
        <v>0</v>
      </c>
      <c r="D4" s="27">
        <v>1478</v>
      </c>
      <c r="E4" s="26">
        <v>0</v>
      </c>
      <c r="F4" s="27">
        <v>1781</v>
      </c>
      <c r="G4" s="26">
        <v>0</v>
      </c>
      <c r="H4" s="27">
        <v>1121</v>
      </c>
      <c r="I4" s="26">
        <v>0</v>
      </c>
      <c r="J4" s="27">
        <v>1143</v>
      </c>
      <c r="K4" s="26">
        <v>0</v>
      </c>
      <c r="L4" s="27">
        <v>1738</v>
      </c>
      <c r="M4" s="26">
        <v>0</v>
      </c>
      <c r="N4" s="28">
        <f t="shared" ref="N4:N15" si="0">B4+D4+F4+H4+J4+L4</f>
        <v>9778</v>
      </c>
      <c r="O4" s="26">
        <f t="shared" ref="O4:O15" si="1">C4+E4+G4+I4+K4+M4</f>
        <v>0</v>
      </c>
      <c r="P4" s="28">
        <v>25790</v>
      </c>
      <c r="Q4" s="28">
        <v>1803</v>
      </c>
    </row>
    <row r="5" spans="1:17" ht="15" customHeight="1" x14ac:dyDescent="0.25">
      <c r="A5" s="24">
        <v>44044</v>
      </c>
      <c r="B5" s="25">
        <v>2656</v>
      </c>
      <c r="C5" s="26">
        <v>0</v>
      </c>
      <c r="D5" s="25">
        <v>1579</v>
      </c>
      <c r="E5" s="26">
        <v>0</v>
      </c>
      <c r="F5" s="25">
        <v>2266</v>
      </c>
      <c r="G5" s="26">
        <v>0</v>
      </c>
      <c r="H5" s="25">
        <v>1257</v>
      </c>
      <c r="I5" s="26">
        <v>0</v>
      </c>
      <c r="J5" s="25">
        <v>1343</v>
      </c>
      <c r="K5" s="26">
        <v>0</v>
      </c>
      <c r="L5" s="25">
        <v>1938</v>
      </c>
      <c r="M5" s="26">
        <v>0</v>
      </c>
      <c r="N5" s="28">
        <f t="shared" si="0"/>
        <v>11039</v>
      </c>
      <c r="O5" s="26">
        <f t="shared" si="1"/>
        <v>0</v>
      </c>
      <c r="P5" s="25">
        <v>25120</v>
      </c>
      <c r="Q5" s="25">
        <v>1757</v>
      </c>
    </row>
    <row r="6" spans="1:17" ht="15" customHeight="1" x14ac:dyDescent="0.25">
      <c r="A6" s="24">
        <v>44075</v>
      </c>
      <c r="B6" s="25">
        <v>2644</v>
      </c>
      <c r="C6" s="26">
        <v>0</v>
      </c>
      <c r="D6" s="25">
        <v>1572</v>
      </c>
      <c r="E6" s="26">
        <v>0</v>
      </c>
      <c r="F6" s="25">
        <v>2382</v>
      </c>
      <c r="G6" s="26">
        <v>0</v>
      </c>
      <c r="H6" s="25">
        <v>1200</v>
      </c>
      <c r="I6" s="26">
        <v>0</v>
      </c>
      <c r="J6" s="25">
        <v>1559</v>
      </c>
      <c r="K6" s="26">
        <v>0</v>
      </c>
      <c r="L6" s="25">
        <v>1914</v>
      </c>
      <c r="M6" s="26">
        <v>0</v>
      </c>
      <c r="N6" s="28">
        <f t="shared" si="0"/>
        <v>11271</v>
      </c>
      <c r="O6" s="26">
        <f t="shared" si="1"/>
        <v>0</v>
      </c>
      <c r="P6" s="25">
        <v>24695</v>
      </c>
      <c r="Q6" s="25">
        <v>1727</v>
      </c>
    </row>
    <row r="7" spans="1:17" ht="15" customHeight="1" x14ac:dyDescent="0.25">
      <c r="A7" s="24">
        <v>44105</v>
      </c>
      <c r="B7" s="25">
        <v>3051</v>
      </c>
      <c r="C7" s="26">
        <v>0</v>
      </c>
      <c r="D7" s="25">
        <v>2123</v>
      </c>
      <c r="E7" s="26">
        <v>0</v>
      </c>
      <c r="F7" s="25">
        <v>2736</v>
      </c>
      <c r="G7" s="26">
        <v>0</v>
      </c>
      <c r="H7" s="25">
        <v>1125</v>
      </c>
      <c r="I7" s="26">
        <v>0</v>
      </c>
      <c r="J7" s="25">
        <v>2205</v>
      </c>
      <c r="K7" s="26">
        <v>0</v>
      </c>
      <c r="L7" s="25">
        <v>2101</v>
      </c>
      <c r="M7" s="26">
        <v>0</v>
      </c>
      <c r="N7" s="28">
        <f t="shared" si="0"/>
        <v>13341</v>
      </c>
      <c r="O7" s="26">
        <f t="shared" si="1"/>
        <v>0</v>
      </c>
      <c r="P7" s="25">
        <v>26215</v>
      </c>
      <c r="Q7" s="25">
        <v>1833</v>
      </c>
    </row>
    <row r="8" spans="1:17" ht="15" customHeight="1" x14ac:dyDescent="0.25">
      <c r="A8" s="24">
        <v>44136</v>
      </c>
      <c r="B8" s="25">
        <v>3071</v>
      </c>
      <c r="C8" s="26">
        <v>0</v>
      </c>
      <c r="D8" s="25">
        <v>1853</v>
      </c>
      <c r="E8" s="26">
        <v>0</v>
      </c>
      <c r="F8" s="25">
        <v>2279</v>
      </c>
      <c r="G8" s="26">
        <v>0</v>
      </c>
      <c r="H8" s="25">
        <v>1167</v>
      </c>
      <c r="I8" s="26">
        <v>0</v>
      </c>
      <c r="J8" s="25">
        <v>1862</v>
      </c>
      <c r="K8" s="26">
        <v>0</v>
      </c>
      <c r="L8" s="25">
        <v>1647</v>
      </c>
      <c r="M8" s="26">
        <v>0</v>
      </c>
      <c r="N8" s="28">
        <f t="shared" si="0"/>
        <v>11879</v>
      </c>
      <c r="O8" s="26">
        <f t="shared" si="1"/>
        <v>0</v>
      </c>
      <c r="P8" s="25">
        <v>21835</v>
      </c>
      <c r="Q8" s="25">
        <v>1537</v>
      </c>
    </row>
    <row r="9" spans="1:17" ht="15" customHeight="1" x14ac:dyDescent="0.25">
      <c r="A9" s="24">
        <v>44166</v>
      </c>
      <c r="B9" s="25">
        <v>3087</v>
      </c>
      <c r="C9" s="26">
        <v>0</v>
      </c>
      <c r="D9" s="25">
        <v>1943</v>
      </c>
      <c r="E9" s="26">
        <v>0</v>
      </c>
      <c r="F9" s="25">
        <v>2417</v>
      </c>
      <c r="G9" s="26">
        <v>0</v>
      </c>
      <c r="H9" s="25">
        <v>1365</v>
      </c>
      <c r="I9" s="26">
        <v>0</v>
      </c>
      <c r="J9" s="25">
        <v>2217</v>
      </c>
      <c r="K9" s="26">
        <v>0</v>
      </c>
      <c r="L9" s="25">
        <v>1999</v>
      </c>
      <c r="M9" s="26">
        <v>0</v>
      </c>
      <c r="N9" s="28">
        <f t="shared" si="0"/>
        <v>13028</v>
      </c>
      <c r="O9" s="26">
        <f t="shared" si="1"/>
        <v>0</v>
      </c>
      <c r="P9" s="25">
        <v>25120</v>
      </c>
      <c r="Q9" s="25">
        <v>1757</v>
      </c>
    </row>
    <row r="10" spans="1:17" ht="15" customHeight="1" x14ac:dyDescent="0.25">
      <c r="A10" s="24">
        <v>44197</v>
      </c>
      <c r="B10" s="25">
        <v>2560</v>
      </c>
      <c r="C10" s="26">
        <v>0</v>
      </c>
      <c r="D10" s="25">
        <v>1749</v>
      </c>
      <c r="E10" s="26">
        <v>0</v>
      </c>
      <c r="F10" s="25">
        <v>2335</v>
      </c>
      <c r="G10" s="26">
        <v>0</v>
      </c>
      <c r="H10" s="25">
        <v>1750</v>
      </c>
      <c r="I10" s="26">
        <v>0</v>
      </c>
      <c r="J10" s="25">
        <v>1248</v>
      </c>
      <c r="K10" s="26">
        <v>0</v>
      </c>
      <c r="L10" s="25">
        <v>1726</v>
      </c>
      <c r="M10" s="26">
        <v>0</v>
      </c>
      <c r="N10" s="25">
        <f t="shared" si="0"/>
        <v>11368</v>
      </c>
      <c r="O10" s="26">
        <f t="shared" si="1"/>
        <v>0</v>
      </c>
      <c r="P10" s="25">
        <v>23355</v>
      </c>
      <c r="Q10" s="25">
        <v>1634</v>
      </c>
    </row>
    <row r="11" spans="1:17" ht="15" customHeight="1" x14ac:dyDescent="0.25">
      <c r="A11" s="24">
        <v>44228</v>
      </c>
      <c r="B11" s="25">
        <v>2158</v>
      </c>
      <c r="C11" s="26">
        <v>0</v>
      </c>
      <c r="D11" s="25">
        <v>1772</v>
      </c>
      <c r="E11" s="26">
        <v>0</v>
      </c>
      <c r="F11" s="25">
        <v>2169</v>
      </c>
      <c r="G11" s="26">
        <v>0</v>
      </c>
      <c r="H11" s="25">
        <v>1725</v>
      </c>
      <c r="I11" s="26">
        <v>0</v>
      </c>
      <c r="J11" s="25">
        <v>1988</v>
      </c>
      <c r="K11" s="26">
        <v>0</v>
      </c>
      <c r="L11" s="25">
        <v>1614</v>
      </c>
      <c r="M11" s="26">
        <v>0</v>
      </c>
      <c r="N11" s="25">
        <f t="shared" si="0"/>
        <v>11426</v>
      </c>
      <c r="O11" s="26">
        <f t="shared" si="1"/>
        <v>0</v>
      </c>
      <c r="P11" s="25">
        <v>23600</v>
      </c>
      <c r="Q11" s="25">
        <v>1650</v>
      </c>
    </row>
    <row r="12" spans="1:17" ht="15" customHeight="1" x14ac:dyDescent="0.25">
      <c r="A12" s="24">
        <v>44256</v>
      </c>
      <c r="B12" s="25">
        <v>2759</v>
      </c>
      <c r="C12" s="26">
        <v>0</v>
      </c>
      <c r="D12" s="25">
        <v>2058</v>
      </c>
      <c r="E12" s="26">
        <v>0</v>
      </c>
      <c r="F12" s="25">
        <v>2337</v>
      </c>
      <c r="G12" s="26">
        <v>0</v>
      </c>
      <c r="H12" s="25">
        <v>1986</v>
      </c>
      <c r="I12" s="26">
        <v>0</v>
      </c>
      <c r="J12" s="25">
        <v>2149</v>
      </c>
      <c r="K12" s="26">
        <v>0</v>
      </c>
      <c r="L12" s="25">
        <v>1681</v>
      </c>
      <c r="M12" s="26">
        <v>0</v>
      </c>
      <c r="N12" s="25">
        <f t="shared" si="0"/>
        <v>12970</v>
      </c>
      <c r="O12" s="26">
        <f t="shared" si="1"/>
        <v>0</v>
      </c>
      <c r="P12" s="25">
        <v>26885</v>
      </c>
      <c r="Q12" s="25">
        <v>1880</v>
      </c>
    </row>
    <row r="13" spans="1:17" ht="15" customHeight="1" x14ac:dyDescent="0.25">
      <c r="A13" s="24">
        <v>44287</v>
      </c>
      <c r="B13" s="25">
        <v>2611</v>
      </c>
      <c r="C13" s="26">
        <v>0</v>
      </c>
      <c r="D13" s="25">
        <v>2522</v>
      </c>
      <c r="E13" s="26">
        <v>0</v>
      </c>
      <c r="F13" s="25">
        <v>2097</v>
      </c>
      <c r="G13" s="26">
        <v>0</v>
      </c>
      <c r="H13" s="25">
        <v>1955</v>
      </c>
      <c r="I13" s="26">
        <v>0</v>
      </c>
      <c r="J13" s="25">
        <v>1696</v>
      </c>
      <c r="K13" s="26">
        <v>0</v>
      </c>
      <c r="L13" s="25">
        <v>1662</v>
      </c>
      <c r="M13" s="26">
        <v>0</v>
      </c>
      <c r="N13" s="25">
        <f t="shared" si="0"/>
        <v>12543</v>
      </c>
      <c r="O13" s="26">
        <f t="shared" si="1"/>
        <v>0</v>
      </c>
      <c r="P13" s="25">
        <v>25120</v>
      </c>
      <c r="Q13" s="25">
        <v>1757</v>
      </c>
    </row>
    <row r="14" spans="1:17" ht="15" customHeight="1" x14ac:dyDescent="0.25">
      <c r="A14" s="24">
        <v>44317</v>
      </c>
      <c r="B14" s="25">
        <v>2364</v>
      </c>
      <c r="C14" s="26">
        <v>0</v>
      </c>
      <c r="D14" s="25">
        <v>2040</v>
      </c>
      <c r="E14" s="26">
        <v>0</v>
      </c>
      <c r="F14" s="25">
        <v>2220</v>
      </c>
      <c r="G14" s="26">
        <v>0</v>
      </c>
      <c r="H14" s="25">
        <v>1996</v>
      </c>
      <c r="I14" s="26">
        <v>0</v>
      </c>
      <c r="J14" s="25">
        <v>1239</v>
      </c>
      <c r="K14" s="26">
        <v>0</v>
      </c>
      <c r="L14" s="25">
        <v>1576</v>
      </c>
      <c r="M14" s="26">
        <v>0</v>
      </c>
      <c r="N14" s="25">
        <f t="shared" si="0"/>
        <v>11435</v>
      </c>
      <c r="O14" s="26">
        <f t="shared" si="1"/>
        <v>0</v>
      </c>
      <c r="P14" s="25">
        <v>24025</v>
      </c>
      <c r="Q14" s="25">
        <v>1680</v>
      </c>
    </row>
    <row r="15" spans="1:17" ht="15" customHeight="1" x14ac:dyDescent="0.25">
      <c r="A15" s="24">
        <v>44348</v>
      </c>
      <c r="B15" s="25">
        <v>2909</v>
      </c>
      <c r="C15" s="26">
        <v>0</v>
      </c>
      <c r="D15" s="25">
        <v>2081</v>
      </c>
      <c r="E15" s="26">
        <v>0</v>
      </c>
      <c r="F15" s="25">
        <v>2850</v>
      </c>
      <c r="G15" s="26">
        <v>0</v>
      </c>
      <c r="H15" s="25">
        <v>2365</v>
      </c>
      <c r="I15" s="26">
        <v>0</v>
      </c>
      <c r="J15" s="25">
        <v>1342</v>
      </c>
      <c r="K15" s="26">
        <v>0</v>
      </c>
      <c r="L15" s="25">
        <v>1944</v>
      </c>
      <c r="M15" s="26">
        <v>0</v>
      </c>
      <c r="N15" s="25">
        <f t="shared" si="0"/>
        <v>13491</v>
      </c>
      <c r="O15" s="26">
        <f t="shared" si="1"/>
        <v>0</v>
      </c>
      <c r="P15" s="25">
        <v>25790</v>
      </c>
      <c r="Q15" s="25">
        <v>1803</v>
      </c>
    </row>
    <row r="16" spans="1:17" ht="15" customHeight="1" x14ac:dyDescent="0.25">
      <c r="A16" s="29" t="s">
        <v>4</v>
      </c>
      <c r="B16" s="30">
        <f t="shared" ref="B16:Q16" si="2">SUM(B4:B15)</f>
        <v>32387</v>
      </c>
      <c r="C16" s="31">
        <f t="shared" si="2"/>
        <v>0</v>
      </c>
      <c r="D16" s="30">
        <f t="shared" si="2"/>
        <v>22770</v>
      </c>
      <c r="E16" s="31">
        <f t="shared" si="2"/>
        <v>0</v>
      </c>
      <c r="F16" s="30">
        <f t="shared" si="2"/>
        <v>27869</v>
      </c>
      <c r="G16" s="31">
        <f t="shared" si="2"/>
        <v>0</v>
      </c>
      <c r="H16" s="30">
        <f t="shared" si="2"/>
        <v>19012</v>
      </c>
      <c r="I16" s="31">
        <f t="shared" si="2"/>
        <v>0</v>
      </c>
      <c r="J16" s="30">
        <f>SUM(J4:J15)</f>
        <v>19991</v>
      </c>
      <c r="K16" s="31">
        <f>SUM(K4:K15)</f>
        <v>0</v>
      </c>
      <c r="L16" s="30">
        <f t="shared" si="2"/>
        <v>21540</v>
      </c>
      <c r="M16" s="31">
        <f t="shared" si="2"/>
        <v>0</v>
      </c>
      <c r="N16" s="30">
        <f>SUM(N4:N15)</f>
        <v>143569</v>
      </c>
      <c r="O16" s="31">
        <f>SUM(O4:O15)</f>
        <v>0</v>
      </c>
      <c r="P16" s="30">
        <f t="shared" si="2"/>
        <v>297550</v>
      </c>
      <c r="Q16" s="30">
        <f t="shared" si="2"/>
        <v>20818</v>
      </c>
    </row>
    <row r="17" spans="1:17" x14ac:dyDescent="0.25">
      <c r="A17" s="29" t="s">
        <v>34</v>
      </c>
      <c r="B17" s="37">
        <f>AVERAGE(B4:B15)</f>
        <v>2698.9166666666665</v>
      </c>
      <c r="C17" s="29"/>
      <c r="D17" s="37">
        <f>AVERAGE(D4:D15)</f>
        <v>1897.5</v>
      </c>
      <c r="E17" s="29"/>
      <c r="F17" s="37">
        <f>AVERAGE(F4:F15)</f>
        <v>2322.4166666666665</v>
      </c>
      <c r="G17" s="29"/>
      <c r="H17" s="37">
        <f>AVERAGE(H4:H15)</f>
        <v>1584.3333333333333</v>
      </c>
      <c r="I17" s="29"/>
      <c r="J17" s="37">
        <f>AVERAGE(J4:J15)</f>
        <v>1665.9166666666667</v>
      </c>
      <c r="K17" s="29"/>
      <c r="L17" s="37">
        <f>AVERAGE(L4:L15)</f>
        <v>1795</v>
      </c>
      <c r="M17" s="29"/>
      <c r="N17" s="37">
        <f>AVERAGE(N4:N15)</f>
        <v>11964.083333333334</v>
      </c>
      <c r="O17" s="29"/>
      <c r="P17" s="29"/>
      <c r="Q17" s="29"/>
    </row>
    <row r="20" spans="1:17" x14ac:dyDescent="0.25">
      <c r="B20" s="78" t="s">
        <v>25</v>
      </c>
      <c r="C20" s="78"/>
      <c r="D20" s="78"/>
      <c r="E20" s="78"/>
    </row>
    <row r="21" spans="1:17" x14ac:dyDescent="0.25">
      <c r="B21" s="34" t="s">
        <v>0</v>
      </c>
      <c r="C21" s="34" t="s">
        <v>1</v>
      </c>
      <c r="D21" s="34" t="s">
        <v>2</v>
      </c>
      <c r="E21" s="34" t="s">
        <v>3</v>
      </c>
    </row>
    <row r="22" spans="1:17" ht="15" customHeight="1" x14ac:dyDescent="0.25">
      <c r="A22" s="24">
        <v>44013</v>
      </c>
      <c r="B22" s="35">
        <v>330</v>
      </c>
      <c r="C22" s="36">
        <v>0</v>
      </c>
      <c r="D22" s="35">
        <v>2993</v>
      </c>
      <c r="E22" s="28">
        <v>1803</v>
      </c>
    </row>
    <row r="23" spans="1:17" ht="15" customHeight="1" x14ac:dyDescent="0.25">
      <c r="A23" s="24">
        <v>44044</v>
      </c>
      <c r="B23" s="28">
        <v>341</v>
      </c>
      <c r="C23" s="26">
        <v>0</v>
      </c>
      <c r="D23" s="25">
        <v>2975</v>
      </c>
      <c r="E23" s="25">
        <v>1757</v>
      </c>
    </row>
    <row r="24" spans="1:17" ht="15" customHeight="1" x14ac:dyDescent="0.25">
      <c r="A24" s="24">
        <v>44075</v>
      </c>
      <c r="B24" s="28">
        <v>353</v>
      </c>
      <c r="C24" s="26">
        <v>0</v>
      </c>
      <c r="D24" s="25">
        <v>2838</v>
      </c>
      <c r="E24" s="25">
        <v>1727</v>
      </c>
    </row>
    <row r="25" spans="1:17" ht="15" customHeight="1" x14ac:dyDescent="0.25">
      <c r="A25" s="24">
        <v>44105</v>
      </c>
      <c r="B25" s="28">
        <v>388</v>
      </c>
      <c r="C25" s="26">
        <v>0</v>
      </c>
      <c r="D25" s="25">
        <v>3140</v>
      </c>
      <c r="E25" s="25">
        <v>1833</v>
      </c>
    </row>
    <row r="26" spans="1:17" ht="15" customHeight="1" x14ac:dyDescent="0.25">
      <c r="A26" s="24">
        <v>44136</v>
      </c>
      <c r="B26" s="28">
        <v>326</v>
      </c>
      <c r="C26" s="26">
        <v>0</v>
      </c>
      <c r="D26" s="25">
        <v>2623</v>
      </c>
      <c r="E26" s="25">
        <v>1537</v>
      </c>
    </row>
    <row r="27" spans="1:17" ht="15" customHeight="1" x14ac:dyDescent="0.25">
      <c r="A27" s="24">
        <v>44166</v>
      </c>
      <c r="B27" s="28">
        <v>350</v>
      </c>
      <c r="C27" s="26">
        <v>0</v>
      </c>
      <c r="D27" s="25">
        <v>2884</v>
      </c>
      <c r="E27" s="25">
        <v>1757</v>
      </c>
    </row>
    <row r="28" spans="1:17" ht="15" customHeight="1" x14ac:dyDescent="0.25">
      <c r="A28" s="24">
        <v>44197</v>
      </c>
      <c r="B28" s="25">
        <v>346</v>
      </c>
      <c r="C28" s="26">
        <v>0</v>
      </c>
      <c r="D28" s="25">
        <v>2848</v>
      </c>
      <c r="E28" s="25">
        <v>1634</v>
      </c>
    </row>
    <row r="29" spans="1:17" ht="15" customHeight="1" x14ac:dyDescent="0.25">
      <c r="A29" s="24">
        <v>44228</v>
      </c>
      <c r="B29" s="25">
        <v>352</v>
      </c>
      <c r="C29" s="26">
        <v>0</v>
      </c>
      <c r="D29" s="25">
        <v>3053</v>
      </c>
      <c r="E29" s="25">
        <v>1650</v>
      </c>
    </row>
    <row r="30" spans="1:17" ht="15" customHeight="1" x14ac:dyDescent="0.25">
      <c r="A30" s="24">
        <v>44256</v>
      </c>
      <c r="B30" s="25">
        <v>400</v>
      </c>
      <c r="C30" s="26">
        <v>0</v>
      </c>
      <c r="D30" s="25">
        <v>3148</v>
      </c>
      <c r="E30" s="25">
        <v>1880</v>
      </c>
    </row>
    <row r="31" spans="1:17" ht="15" customHeight="1" x14ac:dyDescent="0.25">
      <c r="A31" s="24">
        <v>44287</v>
      </c>
      <c r="B31" s="25">
        <v>386</v>
      </c>
      <c r="C31" s="26">
        <v>0</v>
      </c>
      <c r="D31" s="25">
        <v>3254</v>
      </c>
      <c r="E31" s="25">
        <v>1757</v>
      </c>
    </row>
    <row r="32" spans="1:17" ht="15" customHeight="1" x14ac:dyDescent="0.25">
      <c r="A32" s="24">
        <v>44317</v>
      </c>
      <c r="B32" s="25">
        <v>428</v>
      </c>
      <c r="C32" s="26">
        <v>0</v>
      </c>
      <c r="D32" s="25">
        <v>3224</v>
      </c>
      <c r="E32" s="25">
        <v>1680</v>
      </c>
    </row>
    <row r="33" spans="1:5" ht="15" customHeight="1" x14ac:dyDescent="0.25">
      <c r="A33" s="24">
        <v>44348</v>
      </c>
      <c r="B33" s="25">
        <v>388</v>
      </c>
      <c r="C33" s="26">
        <v>0</v>
      </c>
      <c r="D33" s="25">
        <v>2902</v>
      </c>
      <c r="E33" s="25">
        <v>1803</v>
      </c>
    </row>
    <row r="34" spans="1:5" ht="15" customHeight="1" x14ac:dyDescent="0.25">
      <c r="A34" s="29" t="s">
        <v>4</v>
      </c>
      <c r="B34" s="30">
        <f>SUM(B22:B33)</f>
        <v>4388</v>
      </c>
      <c r="C34" s="31">
        <f>SUM(C22:C33)</f>
        <v>0</v>
      </c>
      <c r="D34" s="30">
        <f t="shared" ref="D34:E34" si="3">SUM(D22:D33)</f>
        <v>35882</v>
      </c>
      <c r="E34" s="30">
        <f t="shared" si="3"/>
        <v>20818</v>
      </c>
    </row>
  </sheetData>
  <mergeCells count="14">
    <mergeCell ref="B20:E20"/>
    <mergeCell ref="N2:Q2"/>
    <mergeCell ref="L1:M1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5" scale="80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zoomScale="90" zoomScaleNormal="90" workbookViewId="0">
      <selection activeCell="A17" sqref="A17:XFD17"/>
    </sheetView>
  </sheetViews>
  <sheetFormatPr defaultRowHeight="15.75" x14ac:dyDescent="0.25"/>
  <cols>
    <col min="1" max="1" width="9.140625" style="14" customWidth="1"/>
    <col min="2" max="15" width="12.7109375" style="15" customWidth="1"/>
    <col min="16" max="16" width="9.85546875" style="15" bestFit="1" customWidth="1"/>
    <col min="17" max="17" width="8.7109375" style="15" bestFit="1" customWidth="1"/>
    <col min="18" max="23" width="9.140625" style="15"/>
    <col min="24" max="24" width="11.5703125" style="15" bestFit="1" customWidth="1"/>
    <col min="25" max="30" width="9.140625" style="15"/>
    <col min="31" max="31" width="11.5703125" style="15" bestFit="1" customWidth="1"/>
    <col min="32" max="33" width="12.7109375" style="15" bestFit="1" customWidth="1"/>
    <col min="34" max="34" width="9.5703125" style="15" bestFit="1" customWidth="1"/>
    <col min="35" max="36" width="9.140625" style="15"/>
    <col min="37" max="38" width="12.7109375" style="15" bestFit="1" customWidth="1"/>
    <col min="39" max="16384" width="9.140625" style="15"/>
  </cols>
  <sheetData>
    <row r="1" spans="1:17" x14ac:dyDescent="0.25">
      <c r="B1" s="73" t="s">
        <v>32</v>
      </c>
      <c r="C1" s="73"/>
      <c r="D1" s="74" t="s">
        <v>23</v>
      </c>
      <c r="E1" s="74"/>
      <c r="F1" s="75" t="s">
        <v>33</v>
      </c>
      <c r="G1" s="75"/>
      <c r="H1" s="76" t="s">
        <v>24</v>
      </c>
      <c r="I1" s="76"/>
      <c r="J1" s="77" t="s">
        <v>21</v>
      </c>
      <c r="K1" s="77"/>
      <c r="L1" s="72" t="s">
        <v>22</v>
      </c>
      <c r="M1" s="72"/>
    </row>
    <row r="2" spans="1:17" x14ac:dyDescent="0.25">
      <c r="B2" s="73" t="s">
        <v>7</v>
      </c>
      <c r="C2" s="73"/>
      <c r="D2" s="74" t="s">
        <v>6</v>
      </c>
      <c r="E2" s="74"/>
      <c r="F2" s="75" t="s">
        <v>8</v>
      </c>
      <c r="G2" s="75"/>
      <c r="H2" s="76" t="s">
        <v>9</v>
      </c>
      <c r="I2" s="76"/>
      <c r="J2" s="77" t="s">
        <v>10</v>
      </c>
      <c r="K2" s="77"/>
      <c r="L2" s="72" t="s">
        <v>11</v>
      </c>
      <c r="M2" s="72"/>
      <c r="N2" s="70" t="s">
        <v>5</v>
      </c>
      <c r="O2" s="70"/>
      <c r="P2" s="70"/>
      <c r="Q2" s="71"/>
    </row>
    <row r="3" spans="1:17" x14ac:dyDescent="0.25">
      <c r="B3" s="16" t="s">
        <v>0</v>
      </c>
      <c r="C3" s="16" t="s">
        <v>1</v>
      </c>
      <c r="D3" s="17" t="s">
        <v>0</v>
      </c>
      <c r="E3" s="17" t="s">
        <v>1</v>
      </c>
      <c r="F3" s="18" t="s">
        <v>0</v>
      </c>
      <c r="G3" s="18" t="s">
        <v>1</v>
      </c>
      <c r="H3" s="19" t="s">
        <v>0</v>
      </c>
      <c r="I3" s="19" t="s">
        <v>1</v>
      </c>
      <c r="J3" s="20" t="s">
        <v>0</v>
      </c>
      <c r="K3" s="20" t="s">
        <v>1</v>
      </c>
      <c r="L3" s="21" t="s">
        <v>0</v>
      </c>
      <c r="M3" s="21" t="s">
        <v>1</v>
      </c>
      <c r="N3" s="22" t="s">
        <v>0</v>
      </c>
      <c r="O3" s="23" t="s">
        <v>1</v>
      </c>
      <c r="P3" s="23" t="s">
        <v>2</v>
      </c>
      <c r="Q3" s="23" t="s">
        <v>3</v>
      </c>
    </row>
    <row r="4" spans="1:17" ht="15" customHeight="1" x14ac:dyDescent="0.25">
      <c r="A4" s="24">
        <v>44378</v>
      </c>
      <c r="B4" s="25">
        <v>3148</v>
      </c>
      <c r="C4" s="26">
        <v>0</v>
      </c>
      <c r="D4" s="27">
        <v>1559</v>
      </c>
      <c r="E4" s="26">
        <v>0</v>
      </c>
      <c r="F4" s="27">
        <v>2573</v>
      </c>
      <c r="G4" s="26">
        <v>0</v>
      </c>
      <c r="H4" s="27">
        <v>2169</v>
      </c>
      <c r="I4" s="26">
        <v>0</v>
      </c>
      <c r="J4" s="27">
        <v>2372</v>
      </c>
      <c r="K4" s="26">
        <v>0</v>
      </c>
      <c r="L4" s="27">
        <v>1287</v>
      </c>
      <c r="M4" s="26">
        <v>0</v>
      </c>
      <c r="N4" s="28">
        <f t="shared" ref="N4:N15" si="0">B4+D4+F4+H4+J4+L4</f>
        <v>13108</v>
      </c>
      <c r="O4" s="26">
        <f t="shared" ref="O4:O15" si="1">C4+E4+G4+I4+K4+M4</f>
        <v>0</v>
      </c>
      <c r="P4" s="28">
        <v>25120</v>
      </c>
      <c r="Q4" s="28">
        <v>1757</v>
      </c>
    </row>
    <row r="5" spans="1:17" ht="15" customHeight="1" x14ac:dyDescent="0.25">
      <c r="A5" s="24">
        <v>44409</v>
      </c>
      <c r="B5" s="25">
        <v>4209</v>
      </c>
      <c r="C5" s="26">
        <v>0</v>
      </c>
      <c r="D5" s="25">
        <v>2046</v>
      </c>
      <c r="E5" s="26">
        <v>0</v>
      </c>
      <c r="F5" s="25">
        <v>2959</v>
      </c>
      <c r="G5" s="26">
        <v>0</v>
      </c>
      <c r="H5" s="25">
        <v>2139</v>
      </c>
      <c r="I5" s="26">
        <v>0</v>
      </c>
      <c r="J5" s="25">
        <v>2734</v>
      </c>
      <c r="K5" s="26">
        <v>0</v>
      </c>
      <c r="L5" s="25">
        <v>1137</v>
      </c>
      <c r="M5" s="26">
        <v>0</v>
      </c>
      <c r="N5" s="28">
        <f t="shared" si="0"/>
        <v>15224</v>
      </c>
      <c r="O5" s="26">
        <f t="shared" si="1"/>
        <v>0</v>
      </c>
      <c r="P5" s="25">
        <v>25790</v>
      </c>
      <c r="Q5" s="25">
        <v>1803</v>
      </c>
    </row>
    <row r="6" spans="1:17" ht="15" customHeight="1" x14ac:dyDescent="0.25">
      <c r="A6" s="24">
        <v>44440</v>
      </c>
      <c r="B6" s="25">
        <v>3862</v>
      </c>
      <c r="C6" s="26">
        <v>0</v>
      </c>
      <c r="D6" s="25">
        <v>1775</v>
      </c>
      <c r="E6" s="26">
        <v>0</v>
      </c>
      <c r="F6" s="25">
        <v>2959</v>
      </c>
      <c r="G6" s="26">
        <v>0</v>
      </c>
      <c r="H6" s="25">
        <v>2199</v>
      </c>
      <c r="I6" s="26">
        <v>0</v>
      </c>
      <c r="J6" s="25">
        <v>2733</v>
      </c>
      <c r="K6" s="26">
        <v>0</v>
      </c>
      <c r="L6" s="25">
        <v>1252</v>
      </c>
      <c r="M6" s="26">
        <v>0</v>
      </c>
      <c r="N6" s="28">
        <f t="shared" si="0"/>
        <v>14780</v>
      </c>
      <c r="O6" s="26">
        <f t="shared" si="1"/>
        <v>0</v>
      </c>
      <c r="P6" s="25">
        <v>24695</v>
      </c>
      <c r="Q6" s="25">
        <v>1727</v>
      </c>
    </row>
    <row r="7" spans="1:17" ht="15" customHeight="1" x14ac:dyDescent="0.25">
      <c r="A7" s="24">
        <v>44470</v>
      </c>
      <c r="B7" s="25">
        <v>4310</v>
      </c>
      <c r="C7" s="26">
        <v>0</v>
      </c>
      <c r="D7" s="25">
        <v>1841</v>
      </c>
      <c r="E7" s="26">
        <v>0</v>
      </c>
      <c r="F7" s="25">
        <v>3244</v>
      </c>
      <c r="G7" s="26">
        <v>0</v>
      </c>
      <c r="H7" s="25">
        <v>2456</v>
      </c>
      <c r="I7" s="26">
        <v>0</v>
      </c>
      <c r="J7" s="25">
        <v>2791</v>
      </c>
      <c r="K7" s="26">
        <v>0</v>
      </c>
      <c r="L7" s="25">
        <v>1404</v>
      </c>
      <c r="M7" s="26">
        <v>0</v>
      </c>
      <c r="N7" s="28">
        <f t="shared" si="0"/>
        <v>16046</v>
      </c>
      <c r="O7" s="26">
        <f t="shared" si="1"/>
        <v>0</v>
      </c>
      <c r="P7" s="25">
        <v>25120</v>
      </c>
      <c r="Q7" s="25">
        <v>1757</v>
      </c>
    </row>
    <row r="8" spans="1:17" ht="15" customHeight="1" x14ac:dyDescent="0.25">
      <c r="A8" s="24">
        <v>44501</v>
      </c>
      <c r="B8" s="25">
        <v>3813</v>
      </c>
      <c r="C8" s="26">
        <v>0</v>
      </c>
      <c r="D8" s="25">
        <v>2058</v>
      </c>
      <c r="E8" s="26">
        <v>0</v>
      </c>
      <c r="F8" s="25">
        <v>2798</v>
      </c>
      <c r="G8" s="26">
        <v>0</v>
      </c>
      <c r="H8" s="25">
        <v>2151</v>
      </c>
      <c r="I8" s="26">
        <v>0</v>
      </c>
      <c r="J8" s="25">
        <v>2461</v>
      </c>
      <c r="K8" s="26">
        <v>0</v>
      </c>
      <c r="L8" s="25">
        <v>2118</v>
      </c>
      <c r="M8" s="26">
        <v>0</v>
      </c>
      <c r="N8" s="28">
        <f t="shared" si="0"/>
        <v>15399</v>
      </c>
      <c r="O8" s="26">
        <f t="shared" si="1"/>
        <v>0</v>
      </c>
      <c r="P8" s="25">
        <v>22930</v>
      </c>
      <c r="Q8" s="25">
        <v>1604</v>
      </c>
    </row>
    <row r="9" spans="1:17" ht="15" customHeight="1" x14ac:dyDescent="0.25">
      <c r="A9" s="24">
        <v>44531</v>
      </c>
      <c r="B9" s="25">
        <v>3745</v>
      </c>
      <c r="C9" s="26">
        <v>0</v>
      </c>
      <c r="D9" s="25">
        <v>2335</v>
      </c>
      <c r="E9" s="26">
        <v>0</v>
      </c>
      <c r="F9" s="25">
        <v>2868</v>
      </c>
      <c r="G9" s="26">
        <v>0</v>
      </c>
      <c r="H9" s="25">
        <v>2423</v>
      </c>
      <c r="I9" s="26">
        <v>0</v>
      </c>
      <c r="J9" s="25">
        <v>2634</v>
      </c>
      <c r="K9" s="26">
        <v>0</v>
      </c>
      <c r="L9" s="25">
        <v>2127</v>
      </c>
      <c r="M9" s="26">
        <v>0</v>
      </c>
      <c r="N9" s="28">
        <f t="shared" si="0"/>
        <v>16132</v>
      </c>
      <c r="O9" s="26">
        <f t="shared" si="1"/>
        <v>0</v>
      </c>
      <c r="P9" s="25">
        <v>24450</v>
      </c>
      <c r="Q9" s="25">
        <v>1710</v>
      </c>
    </row>
    <row r="10" spans="1:17" ht="15" customHeight="1" x14ac:dyDescent="0.25">
      <c r="A10" s="24">
        <v>44562</v>
      </c>
      <c r="B10" s="25">
        <v>2880</v>
      </c>
      <c r="C10" s="26">
        <v>0</v>
      </c>
      <c r="D10" s="25">
        <v>2310</v>
      </c>
      <c r="E10" s="26">
        <v>0</v>
      </c>
      <c r="F10" s="25">
        <v>2235</v>
      </c>
      <c r="G10" s="26">
        <v>0</v>
      </c>
      <c r="H10" s="25">
        <v>1855</v>
      </c>
      <c r="I10" s="26">
        <v>0</v>
      </c>
      <c r="J10" s="25">
        <v>2322</v>
      </c>
      <c r="K10" s="26">
        <v>0</v>
      </c>
      <c r="L10" s="25">
        <v>1618</v>
      </c>
      <c r="M10" s="26">
        <v>0</v>
      </c>
      <c r="N10" s="25">
        <f t="shared" si="0"/>
        <v>13220</v>
      </c>
      <c r="O10" s="26">
        <f t="shared" si="1"/>
        <v>0</v>
      </c>
      <c r="P10" s="25">
        <v>21168</v>
      </c>
      <c r="Q10" s="25">
        <v>1478</v>
      </c>
    </row>
    <row r="11" spans="1:17" ht="15" customHeight="1" x14ac:dyDescent="0.25">
      <c r="A11" s="24">
        <v>44593</v>
      </c>
      <c r="B11" s="25">
        <v>3833</v>
      </c>
      <c r="C11" s="26">
        <v>0</v>
      </c>
      <c r="D11" s="25">
        <v>2726</v>
      </c>
      <c r="E11" s="26">
        <v>0</v>
      </c>
      <c r="F11" s="25">
        <v>2665</v>
      </c>
      <c r="G11" s="26">
        <v>0</v>
      </c>
      <c r="H11" s="25">
        <v>2355</v>
      </c>
      <c r="I11" s="26">
        <v>0</v>
      </c>
      <c r="J11" s="25">
        <v>3178</v>
      </c>
      <c r="K11" s="26">
        <v>0</v>
      </c>
      <c r="L11" s="25">
        <v>1937</v>
      </c>
      <c r="M11" s="26">
        <v>0</v>
      </c>
      <c r="N11" s="25">
        <f t="shared" si="0"/>
        <v>16694</v>
      </c>
      <c r="O11" s="26">
        <f t="shared" si="1"/>
        <v>0</v>
      </c>
      <c r="P11" s="25">
        <v>23600</v>
      </c>
      <c r="Q11" s="25">
        <v>1650</v>
      </c>
    </row>
    <row r="12" spans="1:17" ht="15" customHeight="1" x14ac:dyDescent="0.25">
      <c r="A12" s="24">
        <v>44621</v>
      </c>
      <c r="B12" s="25">
        <v>4292</v>
      </c>
      <c r="C12" s="26">
        <v>0</v>
      </c>
      <c r="D12" s="25">
        <v>3358</v>
      </c>
      <c r="E12" s="26">
        <v>0</v>
      </c>
      <c r="F12" s="25">
        <v>2658</v>
      </c>
      <c r="G12" s="26">
        <v>0</v>
      </c>
      <c r="H12" s="25">
        <v>2726</v>
      </c>
      <c r="I12" s="26">
        <v>0</v>
      </c>
      <c r="J12" s="25">
        <v>3709</v>
      </c>
      <c r="K12" s="26">
        <v>0</v>
      </c>
      <c r="L12" s="25">
        <v>2407</v>
      </c>
      <c r="M12" s="26">
        <v>0</v>
      </c>
      <c r="N12" s="25">
        <f t="shared" si="0"/>
        <v>19150</v>
      </c>
      <c r="O12" s="26">
        <f t="shared" si="1"/>
        <v>0</v>
      </c>
      <c r="P12" s="25">
        <v>26885</v>
      </c>
      <c r="Q12" s="25">
        <v>1880</v>
      </c>
    </row>
    <row r="13" spans="1:17" ht="15" customHeight="1" x14ac:dyDescent="0.25">
      <c r="A13" s="24">
        <v>44652</v>
      </c>
      <c r="B13" s="25">
        <v>4116</v>
      </c>
      <c r="C13" s="26">
        <v>0</v>
      </c>
      <c r="D13" s="25">
        <v>2962</v>
      </c>
      <c r="E13" s="26">
        <v>0</v>
      </c>
      <c r="F13" s="25">
        <v>2202</v>
      </c>
      <c r="G13" s="26">
        <v>0</v>
      </c>
      <c r="H13" s="25">
        <v>2419</v>
      </c>
      <c r="I13" s="26">
        <v>0</v>
      </c>
      <c r="J13" s="25">
        <v>2957</v>
      </c>
      <c r="K13" s="26">
        <v>0</v>
      </c>
      <c r="L13" s="25">
        <v>1914</v>
      </c>
      <c r="M13" s="26">
        <v>0</v>
      </c>
      <c r="N13" s="25">
        <f t="shared" si="0"/>
        <v>16570</v>
      </c>
      <c r="O13" s="26">
        <f t="shared" si="1"/>
        <v>0</v>
      </c>
      <c r="P13" s="25">
        <v>24450</v>
      </c>
      <c r="Q13" s="25">
        <v>1710</v>
      </c>
    </row>
    <row r="14" spans="1:17" ht="15" customHeight="1" x14ac:dyDescent="0.25">
      <c r="A14" s="24">
        <v>44682</v>
      </c>
      <c r="B14" s="25">
        <v>4400</v>
      </c>
      <c r="C14" s="26">
        <v>0</v>
      </c>
      <c r="D14" s="25">
        <v>2968</v>
      </c>
      <c r="E14" s="26">
        <v>0</v>
      </c>
      <c r="F14" s="25">
        <v>2381</v>
      </c>
      <c r="G14" s="26">
        <v>0</v>
      </c>
      <c r="H14" s="25">
        <v>2616</v>
      </c>
      <c r="I14" s="26">
        <v>0</v>
      </c>
      <c r="J14" s="25">
        <v>3555</v>
      </c>
      <c r="K14" s="26">
        <v>0</v>
      </c>
      <c r="L14" s="25">
        <v>2190</v>
      </c>
      <c r="M14" s="26">
        <v>0</v>
      </c>
      <c r="N14" s="25">
        <f t="shared" si="0"/>
        <v>18110</v>
      </c>
      <c r="O14" s="26">
        <f t="shared" si="1"/>
        <v>0</v>
      </c>
      <c r="P14" s="25">
        <v>24695</v>
      </c>
      <c r="Q14" s="25">
        <v>1727</v>
      </c>
    </row>
    <row r="15" spans="1:17" ht="15" customHeight="1" x14ac:dyDescent="0.25">
      <c r="A15" s="24">
        <v>44713</v>
      </c>
      <c r="B15" s="25">
        <v>4628</v>
      </c>
      <c r="C15" s="26">
        <v>0</v>
      </c>
      <c r="D15" s="25">
        <v>3470</v>
      </c>
      <c r="E15" s="26">
        <v>0</v>
      </c>
      <c r="F15" s="25">
        <v>3089</v>
      </c>
      <c r="G15" s="26">
        <v>0</v>
      </c>
      <c r="H15" s="25">
        <v>3188</v>
      </c>
      <c r="I15" s="26">
        <v>0</v>
      </c>
      <c r="J15" s="25">
        <v>3480</v>
      </c>
      <c r="K15" s="26">
        <v>0</v>
      </c>
      <c r="L15" s="25">
        <v>2782</v>
      </c>
      <c r="M15" s="26">
        <v>0</v>
      </c>
      <c r="N15" s="25">
        <f t="shared" si="0"/>
        <v>20637</v>
      </c>
      <c r="O15" s="26">
        <f t="shared" si="1"/>
        <v>0</v>
      </c>
      <c r="P15" s="25">
        <v>26885</v>
      </c>
      <c r="Q15" s="25">
        <v>1880</v>
      </c>
    </row>
    <row r="16" spans="1:17" ht="15" customHeight="1" x14ac:dyDescent="0.25">
      <c r="A16" s="29" t="s">
        <v>4</v>
      </c>
      <c r="B16" s="30">
        <f t="shared" ref="B16:Q16" si="2">SUM(B4:B15)</f>
        <v>47236</v>
      </c>
      <c r="C16" s="31">
        <f t="shared" si="2"/>
        <v>0</v>
      </c>
      <c r="D16" s="30">
        <f t="shared" si="2"/>
        <v>29408</v>
      </c>
      <c r="E16" s="31">
        <f t="shared" si="2"/>
        <v>0</v>
      </c>
      <c r="F16" s="30">
        <f t="shared" si="2"/>
        <v>32631</v>
      </c>
      <c r="G16" s="31">
        <f t="shared" si="2"/>
        <v>0</v>
      </c>
      <c r="H16" s="30">
        <f t="shared" si="2"/>
        <v>28696</v>
      </c>
      <c r="I16" s="31">
        <f t="shared" si="2"/>
        <v>0</v>
      </c>
      <c r="J16" s="30">
        <f>SUM(J4:J15)</f>
        <v>34926</v>
      </c>
      <c r="K16" s="31">
        <f>SUM(K4:K15)</f>
        <v>0</v>
      </c>
      <c r="L16" s="30">
        <f t="shared" si="2"/>
        <v>22173</v>
      </c>
      <c r="M16" s="31">
        <f t="shared" si="2"/>
        <v>0</v>
      </c>
      <c r="N16" s="30">
        <f>SUM(N4:N15)</f>
        <v>195070</v>
      </c>
      <c r="O16" s="31">
        <f>SUM(O4:O15)</f>
        <v>0</v>
      </c>
      <c r="P16" s="30">
        <f t="shared" si="2"/>
        <v>295788</v>
      </c>
      <c r="Q16" s="30">
        <f t="shared" si="2"/>
        <v>20683</v>
      </c>
    </row>
    <row r="17" spans="1:17" x14ac:dyDescent="0.25">
      <c r="A17" s="29" t="s">
        <v>34</v>
      </c>
      <c r="B17" s="37">
        <f>AVERAGE(B4:B15)</f>
        <v>3936.3333333333335</v>
      </c>
      <c r="C17" s="29"/>
      <c r="D17" s="37">
        <f>AVERAGE(D4:D15)</f>
        <v>2450.6666666666665</v>
      </c>
      <c r="E17" s="29"/>
      <c r="F17" s="37">
        <f>AVERAGE(F4:F15)</f>
        <v>2719.25</v>
      </c>
      <c r="G17" s="29"/>
      <c r="H17" s="37">
        <f>AVERAGE(H4:H15)</f>
        <v>2391.3333333333335</v>
      </c>
      <c r="I17" s="29"/>
      <c r="J17" s="37">
        <f>AVERAGE(J4:J15)</f>
        <v>2910.5</v>
      </c>
      <c r="K17" s="29"/>
      <c r="L17" s="37">
        <f>AVERAGE(L4:L15)</f>
        <v>1847.75</v>
      </c>
      <c r="M17" s="29"/>
      <c r="N17" s="37">
        <f>AVERAGE(N4:N15)</f>
        <v>16255.833333333334</v>
      </c>
      <c r="O17" s="29"/>
      <c r="P17" s="29"/>
      <c r="Q17" s="29"/>
    </row>
    <row r="21" spans="1:17" x14ac:dyDescent="0.25">
      <c r="B21" s="78" t="s">
        <v>25</v>
      </c>
      <c r="C21" s="78"/>
      <c r="D21" s="78"/>
      <c r="E21" s="78"/>
    </row>
    <row r="22" spans="1:17" x14ac:dyDescent="0.25">
      <c r="B22" s="34" t="s">
        <v>0</v>
      </c>
      <c r="C22" s="34" t="s">
        <v>1</v>
      </c>
      <c r="D22" s="34" t="s">
        <v>2</v>
      </c>
      <c r="E22" s="34" t="s">
        <v>3</v>
      </c>
    </row>
    <row r="23" spans="1:17" ht="15" customHeight="1" x14ac:dyDescent="0.25">
      <c r="A23" s="24">
        <v>44378</v>
      </c>
      <c r="B23" s="35">
        <v>383</v>
      </c>
      <c r="C23" s="36">
        <v>0</v>
      </c>
      <c r="D23" s="35">
        <v>2941</v>
      </c>
      <c r="E23" s="28">
        <v>1757</v>
      </c>
    </row>
    <row r="24" spans="1:17" ht="15" customHeight="1" x14ac:dyDescent="0.25">
      <c r="A24" s="24">
        <v>44409</v>
      </c>
      <c r="B24" s="28">
        <v>405</v>
      </c>
      <c r="C24" s="26">
        <v>0</v>
      </c>
      <c r="D24" s="25">
        <v>3065</v>
      </c>
      <c r="E24" s="25">
        <v>1803</v>
      </c>
    </row>
    <row r="25" spans="1:17" ht="15" customHeight="1" x14ac:dyDescent="0.25">
      <c r="A25" s="24">
        <v>44440</v>
      </c>
      <c r="B25" s="28">
        <v>303</v>
      </c>
      <c r="C25" s="26">
        <v>0</v>
      </c>
      <c r="D25" s="25">
        <v>2649</v>
      </c>
      <c r="E25" s="25">
        <v>1727</v>
      </c>
    </row>
    <row r="26" spans="1:17" ht="15" customHeight="1" x14ac:dyDescent="0.25">
      <c r="A26" s="24">
        <v>44470</v>
      </c>
      <c r="B26" s="28">
        <v>362</v>
      </c>
      <c r="C26" s="26">
        <v>0</v>
      </c>
      <c r="D26" s="25">
        <v>3078</v>
      </c>
      <c r="E26" s="25">
        <v>1757</v>
      </c>
    </row>
    <row r="27" spans="1:17" ht="15" customHeight="1" x14ac:dyDescent="0.25">
      <c r="A27" s="24">
        <v>44501</v>
      </c>
      <c r="B27" s="28">
        <v>264</v>
      </c>
      <c r="C27" s="26">
        <v>0</v>
      </c>
      <c r="D27" s="25">
        <v>2426</v>
      </c>
      <c r="E27" s="25">
        <v>1604</v>
      </c>
    </row>
    <row r="28" spans="1:17" ht="15" customHeight="1" x14ac:dyDescent="0.25">
      <c r="A28" s="24">
        <v>44531</v>
      </c>
      <c r="B28" s="28">
        <v>303</v>
      </c>
      <c r="C28" s="26">
        <v>0</v>
      </c>
      <c r="D28" s="25">
        <v>2736</v>
      </c>
      <c r="E28" s="25">
        <v>1710</v>
      </c>
    </row>
    <row r="29" spans="1:17" ht="15" customHeight="1" x14ac:dyDescent="0.25">
      <c r="A29" s="24">
        <v>44562</v>
      </c>
      <c r="B29" s="25">
        <v>238</v>
      </c>
      <c r="C29" s="26">
        <v>0</v>
      </c>
      <c r="D29" s="25">
        <v>2287</v>
      </c>
      <c r="E29" s="25">
        <v>1478</v>
      </c>
    </row>
    <row r="30" spans="1:17" ht="15" customHeight="1" x14ac:dyDescent="0.25">
      <c r="A30" s="24">
        <v>44593</v>
      </c>
      <c r="B30" s="25">
        <v>399</v>
      </c>
      <c r="C30" s="26">
        <v>0</v>
      </c>
      <c r="D30" s="25">
        <v>2846</v>
      </c>
      <c r="E30" s="25">
        <v>1650</v>
      </c>
    </row>
    <row r="31" spans="1:17" ht="15" customHeight="1" x14ac:dyDescent="0.25">
      <c r="A31" s="24">
        <v>44621</v>
      </c>
      <c r="B31" s="25">
        <v>360</v>
      </c>
      <c r="C31" s="26">
        <v>0</v>
      </c>
      <c r="D31" s="25">
        <v>3174</v>
      </c>
      <c r="E31" s="25">
        <v>1880</v>
      </c>
    </row>
    <row r="32" spans="1:17" ht="15" customHeight="1" x14ac:dyDescent="0.25">
      <c r="A32" s="24">
        <v>44652</v>
      </c>
      <c r="B32" s="25">
        <v>343</v>
      </c>
      <c r="C32" s="26">
        <v>0</v>
      </c>
      <c r="D32" s="25">
        <v>3046</v>
      </c>
      <c r="E32" s="25">
        <v>1710</v>
      </c>
    </row>
    <row r="33" spans="1:5" ht="15" customHeight="1" x14ac:dyDescent="0.25">
      <c r="A33" s="24">
        <v>44682</v>
      </c>
      <c r="B33" s="25">
        <v>325</v>
      </c>
      <c r="C33" s="26">
        <v>0</v>
      </c>
      <c r="D33" s="25">
        <v>3086</v>
      </c>
      <c r="E33" s="25">
        <v>1727</v>
      </c>
    </row>
    <row r="34" spans="1:5" ht="15" customHeight="1" x14ac:dyDescent="0.25">
      <c r="A34" s="24">
        <v>44713</v>
      </c>
      <c r="B34" s="25">
        <v>411</v>
      </c>
      <c r="C34" s="26">
        <v>0</v>
      </c>
      <c r="D34" s="25">
        <v>3600</v>
      </c>
      <c r="E34" s="25">
        <v>1880</v>
      </c>
    </row>
    <row r="35" spans="1:5" ht="15" customHeight="1" x14ac:dyDescent="0.25">
      <c r="A35" s="29" t="s">
        <v>4</v>
      </c>
      <c r="B35" s="30">
        <f>SUM(B23:B34)</f>
        <v>4096</v>
      </c>
      <c r="C35" s="31">
        <f>SUM(C23:C34)</f>
        <v>0</v>
      </c>
      <c r="D35" s="30">
        <f t="shared" ref="D35:E35" si="3">SUM(D23:D34)</f>
        <v>34934</v>
      </c>
      <c r="E35" s="30">
        <f t="shared" si="3"/>
        <v>20683</v>
      </c>
    </row>
  </sheetData>
  <mergeCells count="14">
    <mergeCell ref="B21:E21"/>
    <mergeCell ref="N2:Q2"/>
    <mergeCell ref="L1:M1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5"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zoomScale="90" zoomScaleNormal="90" workbookViewId="0">
      <selection activeCell="B38" sqref="B38"/>
    </sheetView>
  </sheetViews>
  <sheetFormatPr defaultRowHeight="15.75" x14ac:dyDescent="0.25"/>
  <cols>
    <col min="1" max="1" width="9.140625" style="14" customWidth="1"/>
    <col min="2" max="15" width="12.7109375" style="15" customWidth="1"/>
    <col min="16" max="16" width="9.85546875" style="15" bestFit="1" customWidth="1"/>
    <col min="17" max="17" width="8.7109375" style="15" bestFit="1" customWidth="1"/>
    <col min="18" max="23" width="9.140625" style="15"/>
    <col min="24" max="24" width="11.5703125" style="15" bestFit="1" customWidth="1"/>
    <col min="25" max="30" width="9.140625" style="15"/>
    <col min="31" max="31" width="11.5703125" style="15" bestFit="1" customWidth="1"/>
    <col min="32" max="33" width="12.7109375" style="15" bestFit="1" customWidth="1"/>
    <col min="34" max="34" width="9.5703125" style="15" bestFit="1" customWidth="1"/>
    <col min="35" max="36" width="9.140625" style="15"/>
    <col min="37" max="38" width="12.7109375" style="15" bestFit="1" customWidth="1"/>
    <col min="39" max="16384" width="9.140625" style="15"/>
  </cols>
  <sheetData>
    <row r="1" spans="1:17" x14ac:dyDescent="0.25">
      <c r="B1" s="73" t="s">
        <v>32</v>
      </c>
      <c r="C1" s="73"/>
      <c r="D1" s="74" t="s">
        <v>23</v>
      </c>
      <c r="E1" s="74"/>
      <c r="F1" s="75" t="s">
        <v>33</v>
      </c>
      <c r="G1" s="75"/>
      <c r="H1" s="76" t="s">
        <v>24</v>
      </c>
      <c r="I1" s="76"/>
      <c r="J1" s="77" t="s">
        <v>21</v>
      </c>
      <c r="K1" s="77"/>
      <c r="L1" s="72" t="s">
        <v>22</v>
      </c>
      <c r="M1" s="72"/>
    </row>
    <row r="2" spans="1:17" x14ac:dyDescent="0.25">
      <c r="B2" s="73" t="s">
        <v>7</v>
      </c>
      <c r="C2" s="73"/>
      <c r="D2" s="74" t="s">
        <v>6</v>
      </c>
      <c r="E2" s="74"/>
      <c r="F2" s="75" t="s">
        <v>8</v>
      </c>
      <c r="G2" s="75"/>
      <c r="H2" s="76" t="s">
        <v>9</v>
      </c>
      <c r="I2" s="76"/>
      <c r="J2" s="77" t="s">
        <v>10</v>
      </c>
      <c r="K2" s="77"/>
      <c r="L2" s="72" t="s">
        <v>11</v>
      </c>
      <c r="M2" s="72"/>
      <c r="N2" s="70" t="s">
        <v>5</v>
      </c>
      <c r="O2" s="70"/>
      <c r="P2" s="70"/>
      <c r="Q2" s="71"/>
    </row>
    <row r="3" spans="1:17" x14ac:dyDescent="0.25">
      <c r="B3" s="16" t="s">
        <v>0</v>
      </c>
      <c r="C3" s="16" t="s">
        <v>1</v>
      </c>
      <c r="D3" s="17" t="s">
        <v>0</v>
      </c>
      <c r="E3" s="17" t="s">
        <v>1</v>
      </c>
      <c r="F3" s="18" t="s">
        <v>0</v>
      </c>
      <c r="G3" s="18" t="s">
        <v>1</v>
      </c>
      <c r="H3" s="19" t="s">
        <v>0</v>
      </c>
      <c r="I3" s="19" t="s">
        <v>1</v>
      </c>
      <c r="J3" s="20" t="s">
        <v>0</v>
      </c>
      <c r="K3" s="20" t="s">
        <v>1</v>
      </c>
      <c r="L3" s="21" t="s">
        <v>0</v>
      </c>
      <c r="M3" s="21" t="s">
        <v>1</v>
      </c>
      <c r="N3" s="22" t="s">
        <v>0</v>
      </c>
      <c r="O3" s="23" t="s">
        <v>1</v>
      </c>
      <c r="P3" s="23" t="s">
        <v>2</v>
      </c>
      <c r="Q3" s="23" t="s">
        <v>3</v>
      </c>
    </row>
    <row r="4" spans="1:17" ht="15" customHeight="1" x14ac:dyDescent="0.25">
      <c r="A4" s="24">
        <v>44764</v>
      </c>
      <c r="B4" s="25">
        <v>3898</v>
      </c>
      <c r="C4" s="26">
        <v>0</v>
      </c>
      <c r="D4" s="27">
        <v>3632</v>
      </c>
      <c r="E4" s="26">
        <v>0</v>
      </c>
      <c r="F4" s="27">
        <v>3397</v>
      </c>
      <c r="G4" s="26">
        <v>0</v>
      </c>
      <c r="H4" s="27">
        <v>2529</v>
      </c>
      <c r="I4" s="26">
        <v>0</v>
      </c>
      <c r="J4" s="27">
        <v>3214</v>
      </c>
      <c r="K4" s="26">
        <v>0</v>
      </c>
      <c r="L4" s="27">
        <v>2996</v>
      </c>
      <c r="M4" s="26">
        <v>0</v>
      </c>
      <c r="N4" s="28">
        <f t="shared" ref="N4:N15" si="0">B4+D4+F4+H4+J4+L4</f>
        <v>19666</v>
      </c>
      <c r="O4" s="26">
        <v>0</v>
      </c>
      <c r="P4" s="28">
        <v>24025</v>
      </c>
      <c r="Q4" s="28">
        <v>1680</v>
      </c>
    </row>
    <row r="5" spans="1:17" ht="15" customHeight="1" x14ac:dyDescent="0.25">
      <c r="A5" s="24">
        <v>44795</v>
      </c>
      <c r="B5" s="25">
        <v>2777</v>
      </c>
      <c r="C5" s="26">
        <v>1739.95</v>
      </c>
      <c r="D5" s="25">
        <v>2292</v>
      </c>
      <c r="E5" s="26">
        <v>1378.96</v>
      </c>
      <c r="F5" s="25">
        <v>2441</v>
      </c>
      <c r="G5" s="26">
        <v>1730.02</v>
      </c>
      <c r="H5" s="25">
        <v>1640</v>
      </c>
      <c r="I5" s="26">
        <v>1186.5899999999999</v>
      </c>
      <c r="J5" s="25">
        <v>2128</v>
      </c>
      <c r="K5" s="26">
        <v>1293.54</v>
      </c>
      <c r="L5" s="25">
        <v>1990</v>
      </c>
      <c r="M5" s="26">
        <v>1084.0999999999999</v>
      </c>
      <c r="N5" s="28">
        <f t="shared" si="0"/>
        <v>13268</v>
      </c>
      <c r="O5" s="26">
        <f t="shared" ref="O5:O15" si="1">C5+E5+G5+I5+K5+M5</f>
        <v>8413.16</v>
      </c>
      <c r="P5" s="25">
        <v>26885</v>
      </c>
      <c r="Q5" s="25">
        <v>1880</v>
      </c>
    </row>
    <row r="6" spans="1:17" ht="15" customHeight="1" x14ac:dyDescent="0.25">
      <c r="A6" s="24">
        <v>44826</v>
      </c>
      <c r="B6" s="25">
        <v>2613</v>
      </c>
      <c r="C6" s="26">
        <v>1570.94</v>
      </c>
      <c r="D6" s="25">
        <v>1976</v>
      </c>
      <c r="E6" s="26">
        <v>1013.33</v>
      </c>
      <c r="F6" s="25">
        <v>2282</v>
      </c>
      <c r="G6" s="26">
        <v>1484.16</v>
      </c>
      <c r="H6" s="25">
        <v>1563</v>
      </c>
      <c r="I6" s="26">
        <v>1016.27</v>
      </c>
      <c r="J6" s="25">
        <v>1903</v>
      </c>
      <c r="K6" s="26">
        <v>1164.9000000000001</v>
      </c>
      <c r="L6" s="25">
        <v>1839</v>
      </c>
      <c r="M6" s="26">
        <v>965.29</v>
      </c>
      <c r="N6" s="28">
        <f t="shared" si="0"/>
        <v>12176</v>
      </c>
      <c r="O6" s="26">
        <f t="shared" si="1"/>
        <v>7214.89</v>
      </c>
      <c r="P6" s="25">
        <v>24695</v>
      </c>
      <c r="Q6" s="25">
        <v>1727</v>
      </c>
    </row>
    <row r="7" spans="1:17" ht="15" customHeight="1" x14ac:dyDescent="0.25">
      <c r="A7" s="24">
        <v>44856</v>
      </c>
      <c r="B7" s="25">
        <v>2779</v>
      </c>
      <c r="C7" s="26">
        <v>1682.4</v>
      </c>
      <c r="D7" s="25">
        <v>1991</v>
      </c>
      <c r="E7" s="26">
        <v>925.68</v>
      </c>
      <c r="F7" s="25">
        <v>2148</v>
      </c>
      <c r="G7" s="26">
        <v>1335.2</v>
      </c>
      <c r="H7" s="25">
        <v>1538</v>
      </c>
      <c r="I7" s="26">
        <v>921.65</v>
      </c>
      <c r="J7" s="25">
        <v>1893</v>
      </c>
      <c r="K7" s="26">
        <v>1083.07</v>
      </c>
      <c r="L7" s="25">
        <v>1815</v>
      </c>
      <c r="M7" s="26">
        <v>991.5</v>
      </c>
      <c r="N7" s="28">
        <f t="shared" si="0"/>
        <v>12164</v>
      </c>
      <c r="O7" s="26">
        <f t="shared" si="1"/>
        <v>6939.4999999999991</v>
      </c>
      <c r="P7" s="25">
        <v>25120</v>
      </c>
      <c r="Q7" s="25">
        <v>1757</v>
      </c>
    </row>
    <row r="8" spans="1:17" ht="15" customHeight="1" x14ac:dyDescent="0.25">
      <c r="A8" s="24">
        <v>44887</v>
      </c>
      <c r="B8" s="25">
        <v>2432</v>
      </c>
      <c r="C8" s="26">
        <v>1499.13</v>
      </c>
      <c r="D8" s="25">
        <v>1782</v>
      </c>
      <c r="E8" s="26">
        <v>921.05</v>
      </c>
      <c r="F8" s="25">
        <v>1837</v>
      </c>
      <c r="G8" s="26">
        <v>1234.4000000000001</v>
      </c>
      <c r="H8" s="25">
        <v>1374</v>
      </c>
      <c r="I8" s="26">
        <v>808.39</v>
      </c>
      <c r="J8" s="25">
        <v>1563</v>
      </c>
      <c r="K8" s="26">
        <v>1013.63</v>
      </c>
      <c r="L8" s="25">
        <v>1678</v>
      </c>
      <c r="M8" s="26">
        <v>914.36</v>
      </c>
      <c r="N8" s="28">
        <f t="shared" si="0"/>
        <v>10666</v>
      </c>
      <c r="O8" s="26">
        <f t="shared" si="1"/>
        <v>6390.96</v>
      </c>
      <c r="P8" s="25">
        <v>22930</v>
      </c>
      <c r="Q8" s="25">
        <v>1604</v>
      </c>
    </row>
    <row r="9" spans="1:17" ht="15" customHeight="1" x14ac:dyDescent="0.25">
      <c r="A9" s="24">
        <v>44917</v>
      </c>
      <c r="B9" s="25">
        <v>2303</v>
      </c>
      <c r="C9" s="26">
        <v>1348.52</v>
      </c>
      <c r="D9" s="25">
        <v>1727</v>
      </c>
      <c r="E9" s="26">
        <v>989.52</v>
      </c>
      <c r="F9" s="25">
        <v>1871</v>
      </c>
      <c r="G9" s="26">
        <v>1280.75</v>
      </c>
      <c r="H9" s="25">
        <v>1339</v>
      </c>
      <c r="I9" s="26">
        <v>827.54</v>
      </c>
      <c r="J9" s="25">
        <v>1472</v>
      </c>
      <c r="K9" s="26">
        <v>1003.86</v>
      </c>
      <c r="L9" s="25">
        <v>1589</v>
      </c>
      <c r="M9" s="26">
        <v>906.84</v>
      </c>
      <c r="N9" s="28">
        <f t="shared" si="0"/>
        <v>10301</v>
      </c>
      <c r="O9" s="26">
        <f t="shared" si="1"/>
        <v>6357.03</v>
      </c>
      <c r="P9" s="25">
        <v>24025</v>
      </c>
      <c r="Q9" s="25">
        <v>1680</v>
      </c>
    </row>
    <row r="10" spans="1:17" ht="15" customHeight="1" x14ac:dyDescent="0.25">
      <c r="A10" s="24">
        <v>44948</v>
      </c>
      <c r="B10" s="25">
        <v>2330</v>
      </c>
      <c r="C10" s="26">
        <v>1361.07</v>
      </c>
      <c r="D10" s="25">
        <v>1599</v>
      </c>
      <c r="E10" s="26">
        <v>965.49</v>
      </c>
      <c r="F10" s="25">
        <v>2140</v>
      </c>
      <c r="G10" s="26">
        <v>1349.42</v>
      </c>
      <c r="H10" s="25">
        <v>1371</v>
      </c>
      <c r="I10" s="26">
        <v>897.92</v>
      </c>
      <c r="J10" s="25">
        <v>1285</v>
      </c>
      <c r="K10" s="26">
        <v>896.84</v>
      </c>
      <c r="L10" s="25">
        <v>1610</v>
      </c>
      <c r="M10" s="26">
        <v>928.01</v>
      </c>
      <c r="N10" s="25">
        <f t="shared" si="0"/>
        <v>10335</v>
      </c>
      <c r="O10" s="26">
        <f t="shared" si="1"/>
        <v>6398.75</v>
      </c>
      <c r="P10" s="25">
        <v>24025</v>
      </c>
      <c r="Q10" s="25">
        <v>1680</v>
      </c>
    </row>
    <row r="11" spans="1:17" ht="15" customHeight="1" x14ac:dyDescent="0.25">
      <c r="A11" s="24">
        <v>44979</v>
      </c>
      <c r="B11" s="25">
        <v>2513</v>
      </c>
      <c r="C11" s="26">
        <v>1522.72</v>
      </c>
      <c r="D11" s="25">
        <v>1472</v>
      </c>
      <c r="E11" s="26">
        <v>880.84</v>
      </c>
      <c r="F11" s="25">
        <v>2189</v>
      </c>
      <c r="G11" s="26">
        <v>1399.19</v>
      </c>
      <c r="H11" s="25">
        <v>1489</v>
      </c>
      <c r="I11" s="26">
        <v>1002.16</v>
      </c>
      <c r="J11" s="25">
        <v>1425</v>
      </c>
      <c r="K11" s="26">
        <v>1010.15</v>
      </c>
      <c r="L11" s="25">
        <v>1730</v>
      </c>
      <c r="M11" s="26">
        <v>1076.24</v>
      </c>
      <c r="N11" s="25">
        <f t="shared" si="0"/>
        <v>10818</v>
      </c>
      <c r="O11" s="26">
        <f t="shared" si="1"/>
        <v>6891.2999999999993</v>
      </c>
      <c r="P11" s="25">
        <v>23600</v>
      </c>
      <c r="Q11" s="25">
        <v>1497</v>
      </c>
    </row>
    <row r="12" spans="1:17" ht="15" customHeight="1" x14ac:dyDescent="0.25">
      <c r="A12" s="24">
        <v>45007</v>
      </c>
      <c r="B12" s="25">
        <v>2923</v>
      </c>
      <c r="C12" s="26">
        <v>1695.27</v>
      </c>
      <c r="D12" s="25">
        <v>1645</v>
      </c>
      <c r="E12" s="26">
        <v>1098.17</v>
      </c>
      <c r="F12" s="25">
        <v>2377</v>
      </c>
      <c r="G12" s="26">
        <v>1496.39</v>
      </c>
      <c r="H12" s="25">
        <v>1599</v>
      </c>
      <c r="I12" s="26">
        <v>1015.61</v>
      </c>
      <c r="J12" s="25">
        <v>1587</v>
      </c>
      <c r="K12" s="26">
        <v>1089.9100000000001</v>
      </c>
      <c r="L12" s="25">
        <v>1959</v>
      </c>
      <c r="M12" s="26">
        <v>1111.3900000000001</v>
      </c>
      <c r="N12" s="25">
        <f t="shared" si="0"/>
        <v>12090</v>
      </c>
      <c r="O12" s="26">
        <f t="shared" si="1"/>
        <v>7506.74</v>
      </c>
      <c r="P12" s="25">
        <v>26885</v>
      </c>
      <c r="Q12" s="25">
        <v>1880</v>
      </c>
    </row>
    <row r="13" spans="1:17" ht="15" customHeight="1" x14ac:dyDescent="0.25">
      <c r="A13" s="24">
        <v>45038</v>
      </c>
      <c r="B13" s="25">
        <v>2336</v>
      </c>
      <c r="C13" s="26">
        <v>1434.43</v>
      </c>
      <c r="D13" s="25">
        <v>1438</v>
      </c>
      <c r="E13" s="26">
        <v>901.33</v>
      </c>
      <c r="F13" s="25">
        <v>2081</v>
      </c>
      <c r="G13" s="26">
        <v>1278.5999999999999</v>
      </c>
      <c r="H13" s="25">
        <v>1387</v>
      </c>
      <c r="I13" s="26">
        <v>937.23</v>
      </c>
      <c r="J13" s="25">
        <v>1190</v>
      </c>
      <c r="K13" s="26">
        <v>836.81</v>
      </c>
      <c r="L13" s="25">
        <v>1620</v>
      </c>
      <c r="M13" s="26">
        <v>886.3</v>
      </c>
      <c r="N13" s="25">
        <f t="shared" si="0"/>
        <v>10052</v>
      </c>
      <c r="O13" s="26">
        <f t="shared" si="1"/>
        <v>6274.7</v>
      </c>
      <c r="P13" s="25">
        <v>23355</v>
      </c>
      <c r="Q13" s="25">
        <v>1634</v>
      </c>
    </row>
    <row r="14" spans="1:17" ht="15" customHeight="1" x14ac:dyDescent="0.25">
      <c r="A14" s="24">
        <v>45068</v>
      </c>
      <c r="B14" s="25">
        <v>2894</v>
      </c>
      <c r="C14" s="26">
        <v>1733.66</v>
      </c>
      <c r="D14" s="25">
        <v>1595</v>
      </c>
      <c r="E14" s="26">
        <v>1009.87</v>
      </c>
      <c r="F14" s="25">
        <v>2352</v>
      </c>
      <c r="G14" s="26">
        <v>1564.52</v>
      </c>
      <c r="H14" s="25">
        <v>1523</v>
      </c>
      <c r="I14" s="26">
        <v>1002.38</v>
      </c>
      <c r="J14" s="25">
        <v>1473</v>
      </c>
      <c r="K14" s="26">
        <v>973.99</v>
      </c>
      <c r="L14" s="25">
        <v>1827</v>
      </c>
      <c r="M14" s="26">
        <v>1013.7</v>
      </c>
      <c r="N14" s="25">
        <f t="shared" si="0"/>
        <v>11664</v>
      </c>
      <c r="O14" s="26">
        <f t="shared" si="1"/>
        <v>7298.12</v>
      </c>
      <c r="P14" s="25">
        <v>25790</v>
      </c>
      <c r="Q14" s="25">
        <v>1803</v>
      </c>
    </row>
    <row r="15" spans="1:17" ht="15" customHeight="1" x14ac:dyDescent="0.25">
      <c r="A15" s="24">
        <v>45099</v>
      </c>
      <c r="B15" s="25">
        <v>2746</v>
      </c>
      <c r="C15" s="26">
        <v>1721.92</v>
      </c>
      <c r="D15" s="25">
        <v>1597</v>
      </c>
      <c r="E15" s="26">
        <v>1061.54</v>
      </c>
      <c r="F15" s="25">
        <v>2076</v>
      </c>
      <c r="G15" s="26">
        <v>1429.64</v>
      </c>
      <c r="H15" s="25">
        <v>1414</v>
      </c>
      <c r="I15" s="26">
        <v>922.58</v>
      </c>
      <c r="J15" s="25">
        <v>1544</v>
      </c>
      <c r="K15" s="26">
        <v>992.19</v>
      </c>
      <c r="L15" s="25">
        <v>1685</v>
      </c>
      <c r="M15" s="26">
        <v>908.71</v>
      </c>
      <c r="N15" s="25">
        <f t="shared" si="0"/>
        <v>11062</v>
      </c>
      <c r="O15" s="26">
        <f t="shared" si="1"/>
        <v>7036.5800000000008</v>
      </c>
      <c r="P15" s="25">
        <v>25790</v>
      </c>
      <c r="Q15" s="25">
        <v>1803</v>
      </c>
    </row>
    <row r="16" spans="1:17" ht="15" customHeight="1" x14ac:dyDescent="0.25">
      <c r="A16" s="29" t="s">
        <v>4</v>
      </c>
      <c r="B16" s="30">
        <f t="shared" ref="B16:Q16" si="2">SUM(B4:B15)</f>
        <v>32544</v>
      </c>
      <c r="C16" s="31">
        <f t="shared" si="2"/>
        <v>17310.010000000002</v>
      </c>
      <c r="D16" s="30">
        <f t="shared" si="2"/>
        <v>22746</v>
      </c>
      <c r="E16" s="31">
        <f t="shared" si="2"/>
        <v>11145.779999999999</v>
      </c>
      <c r="F16" s="30">
        <f t="shared" si="2"/>
        <v>27191</v>
      </c>
      <c r="G16" s="31">
        <f t="shared" si="2"/>
        <v>15582.29</v>
      </c>
      <c r="H16" s="30">
        <f t="shared" si="2"/>
        <v>18766</v>
      </c>
      <c r="I16" s="31">
        <f t="shared" si="2"/>
        <v>10538.319999999998</v>
      </c>
      <c r="J16" s="30">
        <f>SUM(J4:J15)</f>
        <v>20677</v>
      </c>
      <c r="K16" s="31">
        <f>SUM(K4:K15)</f>
        <v>11358.89</v>
      </c>
      <c r="L16" s="30">
        <f t="shared" si="2"/>
        <v>22338</v>
      </c>
      <c r="M16" s="31">
        <f t="shared" si="2"/>
        <v>10786.440000000002</v>
      </c>
      <c r="N16" s="30">
        <f>SUM(N4:N15)</f>
        <v>144262</v>
      </c>
      <c r="O16" s="31">
        <f>SUM(O4:O15)</f>
        <v>76721.73</v>
      </c>
      <c r="P16" s="30">
        <f t="shared" si="2"/>
        <v>297125</v>
      </c>
      <c r="Q16" s="30">
        <f t="shared" si="2"/>
        <v>20625</v>
      </c>
    </row>
    <row r="17" spans="1:17" x14ac:dyDescent="0.25">
      <c r="A17" s="29" t="s">
        <v>34</v>
      </c>
      <c r="B17" s="37">
        <f>AVERAGE(B4:B15)</f>
        <v>2712</v>
      </c>
      <c r="C17" s="29"/>
      <c r="D17" s="37">
        <f>AVERAGE(D4:D15)</f>
        <v>1895.5</v>
      </c>
      <c r="E17" s="29"/>
      <c r="F17" s="37">
        <f>AVERAGE(F4:F15)</f>
        <v>2265.9166666666665</v>
      </c>
      <c r="G17" s="29"/>
      <c r="H17" s="37">
        <f>AVERAGE(H4:H15)</f>
        <v>1563.8333333333333</v>
      </c>
      <c r="I17" s="29"/>
      <c r="J17" s="37">
        <f>AVERAGE(J4:J15)</f>
        <v>1723.0833333333333</v>
      </c>
      <c r="K17" s="29"/>
      <c r="L17" s="37">
        <f>AVERAGE(L4:L15)</f>
        <v>1861.5</v>
      </c>
      <c r="M17" s="29"/>
      <c r="N17" s="37">
        <f>AVERAGE(N4:N15)</f>
        <v>12021.833333333334</v>
      </c>
      <c r="O17" s="29"/>
      <c r="P17" s="29"/>
      <c r="Q17" s="29"/>
    </row>
    <row r="18" spans="1:17" x14ac:dyDescent="0.25">
      <c r="N18" s="32"/>
    </row>
    <row r="19" spans="1:17" x14ac:dyDescent="0.25">
      <c r="N19" s="33"/>
    </row>
    <row r="21" spans="1:17" x14ac:dyDescent="0.25">
      <c r="B21" s="78" t="s">
        <v>25</v>
      </c>
      <c r="C21" s="78"/>
      <c r="D21" s="78"/>
      <c r="E21" s="78"/>
    </row>
    <row r="22" spans="1:17" x14ac:dyDescent="0.25">
      <c r="B22" s="34" t="s">
        <v>0</v>
      </c>
      <c r="C22" s="34" t="s">
        <v>1</v>
      </c>
      <c r="D22" s="34" t="s">
        <v>2</v>
      </c>
      <c r="E22" s="34" t="s">
        <v>3</v>
      </c>
    </row>
    <row r="23" spans="1:17" ht="15" customHeight="1" x14ac:dyDescent="0.25">
      <c r="A23" s="24">
        <v>44764</v>
      </c>
      <c r="B23" s="35">
        <v>422</v>
      </c>
      <c r="C23" s="36">
        <v>0</v>
      </c>
      <c r="D23" s="35">
        <v>3396</v>
      </c>
      <c r="E23" s="28">
        <v>1680</v>
      </c>
      <c r="P23" s="38"/>
    </row>
    <row r="24" spans="1:17" ht="15" customHeight="1" x14ac:dyDescent="0.25">
      <c r="A24" s="24">
        <v>44795</v>
      </c>
      <c r="B24" s="28">
        <v>459</v>
      </c>
      <c r="C24" s="26">
        <v>1086.1500000000001</v>
      </c>
      <c r="D24" s="25">
        <v>3959</v>
      </c>
      <c r="E24" s="25">
        <v>1880</v>
      </c>
      <c r="N24" s="39"/>
      <c r="O24" s="39"/>
      <c r="P24" s="40"/>
    </row>
    <row r="25" spans="1:17" ht="15" customHeight="1" x14ac:dyDescent="0.25">
      <c r="A25" s="24">
        <v>44826</v>
      </c>
      <c r="B25" s="28">
        <v>397</v>
      </c>
      <c r="C25" s="26">
        <v>963.9</v>
      </c>
      <c r="D25" s="25">
        <v>3297</v>
      </c>
      <c r="E25" s="25">
        <v>1727</v>
      </c>
      <c r="N25" s="39"/>
      <c r="O25" s="39"/>
      <c r="P25" s="40"/>
    </row>
    <row r="26" spans="1:17" ht="15" customHeight="1" x14ac:dyDescent="0.25">
      <c r="A26" s="24">
        <v>44856</v>
      </c>
      <c r="B26" s="28">
        <v>427</v>
      </c>
      <c r="C26" s="26">
        <v>1034.75</v>
      </c>
      <c r="D26" s="25">
        <v>3483</v>
      </c>
      <c r="E26" s="25">
        <v>1757</v>
      </c>
      <c r="N26" s="39"/>
      <c r="O26" s="39"/>
      <c r="P26" s="40"/>
    </row>
    <row r="27" spans="1:17" ht="15" customHeight="1" x14ac:dyDescent="0.25">
      <c r="A27" s="24">
        <v>44887</v>
      </c>
      <c r="B27" s="28">
        <v>367</v>
      </c>
      <c r="C27" s="26">
        <v>856.6</v>
      </c>
      <c r="D27" s="25">
        <v>3231</v>
      </c>
      <c r="E27" s="25">
        <v>1604</v>
      </c>
      <c r="N27" s="39"/>
      <c r="O27" s="39"/>
      <c r="P27" s="40"/>
    </row>
    <row r="28" spans="1:17" ht="15" customHeight="1" x14ac:dyDescent="0.25">
      <c r="A28" s="24">
        <v>44917</v>
      </c>
      <c r="B28" s="28">
        <v>368</v>
      </c>
      <c r="C28" s="26">
        <v>921.5</v>
      </c>
      <c r="D28" s="25">
        <v>3481</v>
      </c>
      <c r="E28" s="25">
        <v>1680</v>
      </c>
      <c r="N28" s="39"/>
      <c r="O28" s="39"/>
      <c r="P28" s="40"/>
    </row>
    <row r="29" spans="1:17" ht="15" customHeight="1" x14ac:dyDescent="0.25">
      <c r="A29" s="24">
        <v>44948</v>
      </c>
      <c r="B29" s="25">
        <v>363</v>
      </c>
      <c r="C29" s="26">
        <v>811.85</v>
      </c>
      <c r="D29" s="25">
        <v>3189</v>
      </c>
      <c r="E29" s="25">
        <v>1680</v>
      </c>
      <c r="N29" s="39"/>
      <c r="O29" s="39"/>
      <c r="P29" s="40"/>
    </row>
    <row r="30" spans="1:17" ht="15" customHeight="1" x14ac:dyDescent="0.25">
      <c r="A30" s="24">
        <v>44979</v>
      </c>
      <c r="B30" s="25">
        <v>344</v>
      </c>
      <c r="C30" s="26">
        <v>802.5</v>
      </c>
      <c r="D30" s="25">
        <v>3274</v>
      </c>
      <c r="E30" s="25">
        <v>1497</v>
      </c>
      <c r="N30" s="39"/>
      <c r="O30" s="39"/>
      <c r="P30" s="40"/>
    </row>
    <row r="31" spans="1:17" ht="15" customHeight="1" x14ac:dyDescent="0.25">
      <c r="A31" s="24">
        <v>45007</v>
      </c>
      <c r="B31" s="25">
        <v>402</v>
      </c>
      <c r="C31" s="26">
        <v>997</v>
      </c>
      <c r="D31" s="25">
        <v>3583</v>
      </c>
      <c r="E31" s="25">
        <v>1880</v>
      </c>
      <c r="N31" s="39"/>
      <c r="O31" s="39"/>
      <c r="P31" s="40"/>
    </row>
    <row r="32" spans="1:17" ht="15" customHeight="1" x14ac:dyDescent="0.25">
      <c r="A32" s="24">
        <v>45038</v>
      </c>
      <c r="B32" s="25">
        <v>317</v>
      </c>
      <c r="C32" s="26">
        <v>792.8</v>
      </c>
      <c r="D32" s="25">
        <v>2756</v>
      </c>
      <c r="E32" s="25">
        <v>1634</v>
      </c>
      <c r="N32" s="39"/>
      <c r="O32" s="39"/>
      <c r="P32" s="40"/>
    </row>
    <row r="33" spans="1:16" ht="15" customHeight="1" x14ac:dyDescent="0.25">
      <c r="A33" s="24">
        <v>45068</v>
      </c>
      <c r="B33" s="25">
        <v>369</v>
      </c>
      <c r="C33" s="26">
        <v>917.3</v>
      </c>
      <c r="D33" s="25">
        <v>3282</v>
      </c>
      <c r="E33" s="25">
        <v>1803</v>
      </c>
      <c r="N33" s="39"/>
      <c r="O33" s="39"/>
      <c r="P33" s="40"/>
    </row>
    <row r="34" spans="1:16" ht="15" customHeight="1" x14ac:dyDescent="0.25">
      <c r="A34" s="24">
        <v>45099</v>
      </c>
      <c r="B34" s="25">
        <v>400</v>
      </c>
      <c r="C34" s="26">
        <v>943.5</v>
      </c>
      <c r="D34" s="25">
        <v>3069</v>
      </c>
      <c r="E34" s="25">
        <v>1803</v>
      </c>
      <c r="N34" s="39"/>
      <c r="O34" s="39"/>
      <c r="P34" s="40"/>
    </row>
    <row r="35" spans="1:16" ht="15" customHeight="1" x14ac:dyDescent="0.25">
      <c r="A35" s="29" t="s">
        <v>4</v>
      </c>
      <c r="B35" s="30">
        <f>SUM(B23:B34)</f>
        <v>4635</v>
      </c>
      <c r="C35" s="31">
        <f>SUM(C23:C34)</f>
        <v>10127.849999999999</v>
      </c>
      <c r="D35" s="30">
        <f t="shared" ref="D35:E35" si="3">SUM(D23:D34)</f>
        <v>40000</v>
      </c>
      <c r="E35" s="30">
        <f t="shared" si="3"/>
        <v>20625</v>
      </c>
      <c r="N35" s="39"/>
      <c r="O35" s="39"/>
      <c r="P35" s="40"/>
    </row>
    <row r="36" spans="1:16" x14ac:dyDescent="0.25">
      <c r="N36" s="39"/>
      <c r="O36" s="39"/>
    </row>
    <row r="37" spans="1:16" x14ac:dyDescent="0.25">
      <c r="B37" s="32">
        <f>AVERAGE(B23:B34)</f>
        <v>386.25</v>
      </c>
    </row>
  </sheetData>
  <mergeCells count="14">
    <mergeCell ref="B21:E21"/>
    <mergeCell ref="N2:Q2"/>
    <mergeCell ref="L1:M1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5" scale="8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90" zoomScaleNormal="90" workbookViewId="0">
      <selection activeCell="B35" sqref="B35"/>
    </sheetView>
  </sheetViews>
  <sheetFormatPr defaultRowHeight="15.75" x14ac:dyDescent="0.25"/>
  <cols>
    <col min="1" max="1" width="11.5703125" style="14" bestFit="1" customWidth="1"/>
    <col min="2" max="21" width="12.7109375" style="15" customWidth="1"/>
    <col min="22" max="27" width="9.140625" style="15"/>
    <col min="28" max="28" width="11.5703125" style="15" bestFit="1" customWidth="1"/>
    <col min="29" max="34" width="9.140625" style="15"/>
    <col min="35" max="35" width="11.5703125" style="15" bestFit="1" customWidth="1"/>
    <col min="36" max="37" width="12.7109375" style="15" bestFit="1" customWidth="1"/>
    <col min="38" max="38" width="9.5703125" style="15" bestFit="1" customWidth="1"/>
    <col min="39" max="40" width="9.140625" style="15"/>
    <col min="41" max="42" width="12.7109375" style="15" bestFit="1" customWidth="1"/>
    <col min="43" max="16384" width="9.140625" style="15"/>
  </cols>
  <sheetData>
    <row r="1" spans="1:17" x14ac:dyDescent="0.25">
      <c r="B1" s="73" t="s">
        <v>32</v>
      </c>
      <c r="C1" s="73"/>
      <c r="D1" s="74" t="s">
        <v>23</v>
      </c>
      <c r="E1" s="74"/>
      <c r="F1" s="75" t="s">
        <v>33</v>
      </c>
      <c r="G1" s="75"/>
      <c r="H1" s="76" t="s">
        <v>24</v>
      </c>
      <c r="I1" s="76"/>
      <c r="J1" s="77" t="s">
        <v>21</v>
      </c>
      <c r="K1" s="77"/>
      <c r="L1" s="72" t="s">
        <v>22</v>
      </c>
      <c r="M1" s="72"/>
    </row>
    <row r="2" spans="1:17" x14ac:dyDescent="0.25">
      <c r="B2" s="73" t="s">
        <v>7</v>
      </c>
      <c r="C2" s="73"/>
      <c r="D2" s="74" t="s">
        <v>6</v>
      </c>
      <c r="E2" s="74"/>
      <c r="F2" s="75" t="s">
        <v>8</v>
      </c>
      <c r="G2" s="75"/>
      <c r="H2" s="76" t="s">
        <v>9</v>
      </c>
      <c r="I2" s="76"/>
      <c r="J2" s="77" t="s">
        <v>10</v>
      </c>
      <c r="K2" s="77"/>
      <c r="L2" s="72" t="s">
        <v>11</v>
      </c>
      <c r="M2" s="72"/>
      <c r="N2" s="70" t="s">
        <v>5</v>
      </c>
      <c r="O2" s="70"/>
      <c r="P2" s="70"/>
      <c r="Q2" s="71"/>
    </row>
    <row r="3" spans="1:17" x14ac:dyDescent="0.25">
      <c r="B3" s="16" t="s">
        <v>0</v>
      </c>
      <c r="C3" s="16" t="s">
        <v>1</v>
      </c>
      <c r="D3" s="17" t="s">
        <v>0</v>
      </c>
      <c r="E3" s="17" t="s">
        <v>1</v>
      </c>
      <c r="F3" s="18" t="s">
        <v>0</v>
      </c>
      <c r="G3" s="18" t="s">
        <v>1</v>
      </c>
      <c r="H3" s="19" t="s">
        <v>0</v>
      </c>
      <c r="I3" s="19" t="s">
        <v>1</v>
      </c>
      <c r="J3" s="20" t="s">
        <v>0</v>
      </c>
      <c r="K3" s="20" t="s">
        <v>1</v>
      </c>
      <c r="L3" s="21" t="s">
        <v>0</v>
      </c>
      <c r="M3" s="21" t="s">
        <v>1</v>
      </c>
      <c r="N3" s="22" t="s">
        <v>0</v>
      </c>
      <c r="O3" s="23" t="s">
        <v>1</v>
      </c>
      <c r="P3" s="23" t="s">
        <v>2</v>
      </c>
      <c r="Q3" s="23" t="s">
        <v>3</v>
      </c>
    </row>
    <row r="4" spans="1:17" ht="15" customHeight="1" x14ac:dyDescent="0.25">
      <c r="A4" s="24">
        <v>45130</v>
      </c>
      <c r="B4" s="25">
        <v>2595</v>
      </c>
      <c r="C4" s="26">
        <v>1699.55</v>
      </c>
      <c r="D4" s="27">
        <v>1731</v>
      </c>
      <c r="E4" s="26">
        <v>1103.78</v>
      </c>
      <c r="F4" s="27">
        <v>1949</v>
      </c>
      <c r="G4" s="26">
        <v>1441.45</v>
      </c>
      <c r="H4" s="27">
        <v>1432</v>
      </c>
      <c r="I4" s="26">
        <v>926.89</v>
      </c>
      <c r="J4" s="27">
        <v>1521</v>
      </c>
      <c r="K4" s="26">
        <v>1051.3800000000001</v>
      </c>
      <c r="L4" s="27">
        <v>1283</v>
      </c>
      <c r="M4" s="26">
        <v>813.88</v>
      </c>
      <c r="N4" s="28">
        <f t="shared" ref="N4:N15" si="0">B4+D4+F4+H4+J4+L4</f>
        <v>10511</v>
      </c>
      <c r="O4" s="26">
        <f t="shared" ref="O4:O15" si="1">C4+E4+G4+I4+K4+M4</f>
        <v>7036.93</v>
      </c>
      <c r="P4" s="28">
        <v>24025</v>
      </c>
      <c r="Q4" s="28">
        <v>1680</v>
      </c>
    </row>
    <row r="5" spans="1:17" ht="15" customHeight="1" x14ac:dyDescent="0.25">
      <c r="A5" s="24">
        <v>45161</v>
      </c>
      <c r="B5" s="25">
        <v>2625</v>
      </c>
      <c r="C5" s="26">
        <v>1655.37</v>
      </c>
      <c r="D5" s="25">
        <v>1787</v>
      </c>
      <c r="E5" s="26">
        <v>1135.26</v>
      </c>
      <c r="F5" s="25">
        <v>2369</v>
      </c>
      <c r="G5" s="26">
        <v>1623.52</v>
      </c>
      <c r="H5" s="25">
        <v>1784</v>
      </c>
      <c r="I5" s="26">
        <v>1082.03</v>
      </c>
      <c r="J5" s="25">
        <v>2037</v>
      </c>
      <c r="K5" s="26">
        <v>1537.65</v>
      </c>
      <c r="L5" s="25">
        <v>1594</v>
      </c>
      <c r="M5" s="26">
        <v>1043.5999999999999</v>
      </c>
      <c r="N5" s="28">
        <f t="shared" si="0"/>
        <v>12196</v>
      </c>
      <c r="O5" s="26">
        <f t="shared" si="1"/>
        <v>8077.43</v>
      </c>
      <c r="P5" s="25">
        <v>26885</v>
      </c>
      <c r="Q5" s="25">
        <v>1880</v>
      </c>
    </row>
    <row r="6" spans="1:17" ht="15" customHeight="1" x14ac:dyDescent="0.25">
      <c r="A6" s="24">
        <v>45192</v>
      </c>
      <c r="B6" s="25">
        <v>2658</v>
      </c>
      <c r="C6" s="26">
        <v>1578.63</v>
      </c>
      <c r="D6" s="25">
        <v>1608</v>
      </c>
      <c r="E6" s="26">
        <v>1025</v>
      </c>
      <c r="F6" s="25">
        <v>2184</v>
      </c>
      <c r="G6" s="26">
        <v>1573.31</v>
      </c>
      <c r="H6" s="25">
        <v>1640</v>
      </c>
      <c r="I6" s="26">
        <v>997.09</v>
      </c>
      <c r="J6" s="25">
        <v>1914</v>
      </c>
      <c r="K6" s="26">
        <v>1507.85</v>
      </c>
      <c r="L6" s="25">
        <v>1758</v>
      </c>
      <c r="M6" s="26">
        <v>1158.0999999999999</v>
      </c>
      <c r="N6" s="28">
        <f t="shared" si="0"/>
        <v>11762</v>
      </c>
      <c r="O6" s="26">
        <f t="shared" si="1"/>
        <v>7839.9800000000014</v>
      </c>
      <c r="P6" s="25">
        <v>24025</v>
      </c>
      <c r="Q6" s="25">
        <v>1680</v>
      </c>
    </row>
    <row r="7" spans="1:17" ht="15" customHeight="1" x14ac:dyDescent="0.25">
      <c r="A7" s="24">
        <v>45222</v>
      </c>
      <c r="B7" s="25">
        <v>2670</v>
      </c>
      <c r="C7" s="26">
        <v>1796.07</v>
      </c>
      <c r="D7" s="25">
        <v>1888</v>
      </c>
      <c r="E7" s="26">
        <v>1203.8699999999999</v>
      </c>
      <c r="F7" s="25">
        <v>2251</v>
      </c>
      <c r="G7" s="26">
        <v>1672.28</v>
      </c>
      <c r="H7" s="25">
        <v>1693</v>
      </c>
      <c r="I7" s="26">
        <v>936.76</v>
      </c>
      <c r="J7" s="25">
        <v>2119</v>
      </c>
      <c r="K7" s="26">
        <v>1504.03</v>
      </c>
      <c r="L7" s="25">
        <v>1682</v>
      </c>
      <c r="M7" s="26">
        <v>1047.07</v>
      </c>
      <c r="N7" s="28">
        <f t="shared" si="0"/>
        <v>12303</v>
      </c>
      <c r="O7" s="26">
        <f t="shared" si="1"/>
        <v>8160.079999999999</v>
      </c>
      <c r="P7" s="25">
        <v>25790</v>
      </c>
      <c r="Q7" s="25">
        <v>1803</v>
      </c>
    </row>
    <row r="8" spans="1:17" ht="15" customHeight="1" x14ac:dyDescent="0.25">
      <c r="A8" s="24">
        <v>45253</v>
      </c>
      <c r="B8" s="25">
        <v>2062</v>
      </c>
      <c r="C8" s="26">
        <v>1340.45</v>
      </c>
      <c r="D8" s="25">
        <v>1215</v>
      </c>
      <c r="E8" s="26">
        <v>741.3</v>
      </c>
      <c r="F8" s="25">
        <v>1273</v>
      </c>
      <c r="G8" s="26">
        <v>895.1</v>
      </c>
      <c r="H8" s="25">
        <v>1423</v>
      </c>
      <c r="I8" s="26">
        <v>898.05</v>
      </c>
      <c r="J8" s="25">
        <v>1183</v>
      </c>
      <c r="K8" s="26">
        <v>814.99</v>
      </c>
      <c r="L8" s="25">
        <v>1387</v>
      </c>
      <c r="M8" s="26">
        <v>875.31</v>
      </c>
      <c r="N8" s="28">
        <f t="shared" si="0"/>
        <v>8543</v>
      </c>
      <c r="O8" s="26">
        <f t="shared" si="1"/>
        <v>5565.1999999999989</v>
      </c>
      <c r="P8" s="25">
        <v>23175</v>
      </c>
      <c r="Q8" s="25">
        <v>1620</v>
      </c>
    </row>
    <row r="9" spans="1:17" ht="15" customHeight="1" x14ac:dyDescent="0.25">
      <c r="A9" s="24">
        <v>45283</v>
      </c>
      <c r="B9" s="25">
        <v>2320</v>
      </c>
      <c r="C9" s="26">
        <v>1454.69</v>
      </c>
      <c r="D9" s="25">
        <v>1403</v>
      </c>
      <c r="E9" s="26">
        <v>830.28</v>
      </c>
      <c r="F9" s="25">
        <v>1605</v>
      </c>
      <c r="G9" s="26">
        <v>1200.75</v>
      </c>
      <c r="H9" s="25">
        <v>1371</v>
      </c>
      <c r="I9" s="26">
        <v>840.41</v>
      </c>
      <c r="J9" s="25">
        <v>1505</v>
      </c>
      <c r="K9" s="26">
        <v>953.24</v>
      </c>
      <c r="L9" s="25">
        <v>1482</v>
      </c>
      <c r="M9" s="26">
        <v>889.75</v>
      </c>
      <c r="N9" s="28">
        <f t="shared" si="0"/>
        <v>9686</v>
      </c>
      <c r="O9" s="26">
        <f t="shared" si="1"/>
        <v>6169.12</v>
      </c>
      <c r="P9" s="25">
        <v>24695</v>
      </c>
      <c r="Q9" s="25">
        <v>1727</v>
      </c>
    </row>
    <row r="10" spans="1:17" ht="15" customHeight="1" x14ac:dyDescent="0.25">
      <c r="A10" s="24">
        <v>45315</v>
      </c>
      <c r="B10" s="25">
        <v>1920</v>
      </c>
      <c r="C10" s="26">
        <v>1257.8499999999999</v>
      </c>
      <c r="D10" s="25">
        <v>1552</v>
      </c>
      <c r="E10" s="26">
        <v>821.82</v>
      </c>
      <c r="F10" s="25">
        <v>2003</v>
      </c>
      <c r="G10" s="26">
        <v>1377.95</v>
      </c>
      <c r="H10" s="25">
        <v>1094</v>
      </c>
      <c r="I10" s="26">
        <v>734.91</v>
      </c>
      <c r="J10" s="25">
        <v>1497</v>
      </c>
      <c r="K10" s="26">
        <v>970.01</v>
      </c>
      <c r="L10" s="25">
        <v>1418</v>
      </c>
      <c r="M10" s="26">
        <v>928.92</v>
      </c>
      <c r="N10" s="25">
        <f t="shared" si="0"/>
        <v>9484</v>
      </c>
      <c r="O10" s="26">
        <f t="shared" si="1"/>
        <v>6091.46</v>
      </c>
      <c r="P10" s="25">
        <v>25120</v>
      </c>
      <c r="Q10" s="25">
        <v>1757</v>
      </c>
    </row>
    <row r="11" spans="1:17" ht="15" customHeight="1" x14ac:dyDescent="0.25">
      <c r="A11" s="24">
        <v>45346</v>
      </c>
      <c r="B11" s="25">
        <v>2229</v>
      </c>
      <c r="C11" s="26">
        <v>1371.81</v>
      </c>
      <c r="D11" s="25">
        <v>1727</v>
      </c>
      <c r="E11" s="26">
        <v>980.03</v>
      </c>
      <c r="F11" s="25">
        <v>1952</v>
      </c>
      <c r="G11" s="26">
        <v>1363</v>
      </c>
      <c r="H11" s="25">
        <v>1222</v>
      </c>
      <c r="I11" s="26">
        <v>923.82</v>
      </c>
      <c r="J11" s="25">
        <v>1600</v>
      </c>
      <c r="K11" s="26">
        <v>1101.76</v>
      </c>
      <c r="L11" s="25">
        <v>1413</v>
      </c>
      <c r="M11" s="26">
        <v>966.84</v>
      </c>
      <c r="N11" s="25">
        <f t="shared" si="0"/>
        <v>10143</v>
      </c>
      <c r="O11" s="26">
        <f t="shared" si="1"/>
        <v>6707.26</v>
      </c>
      <c r="P11" s="25">
        <v>24687</v>
      </c>
      <c r="Q11" s="25">
        <v>1727</v>
      </c>
    </row>
    <row r="12" spans="1:17" ht="15" customHeight="1" x14ac:dyDescent="0.25">
      <c r="A12" s="24">
        <v>45375</v>
      </c>
      <c r="B12" s="25">
        <v>2495</v>
      </c>
      <c r="C12" s="26">
        <v>1445.47</v>
      </c>
      <c r="D12" s="25">
        <v>1720</v>
      </c>
      <c r="E12" s="26">
        <v>949.82</v>
      </c>
      <c r="F12" s="25">
        <v>2200</v>
      </c>
      <c r="G12" s="26">
        <v>1431.05</v>
      </c>
      <c r="H12" s="25">
        <v>969</v>
      </c>
      <c r="I12" s="26">
        <v>816.24</v>
      </c>
      <c r="J12" s="25">
        <v>1665</v>
      </c>
      <c r="K12" s="26">
        <v>965.76</v>
      </c>
      <c r="L12" s="25">
        <v>1298</v>
      </c>
      <c r="M12" s="26">
        <v>812.69</v>
      </c>
      <c r="N12" s="25">
        <f t="shared" si="0"/>
        <v>10347</v>
      </c>
      <c r="O12" s="26">
        <f t="shared" si="1"/>
        <v>6421.0300000000007</v>
      </c>
      <c r="P12" s="25">
        <v>25112</v>
      </c>
      <c r="Q12" s="25">
        <v>1757</v>
      </c>
    </row>
    <row r="13" spans="1:17" ht="15" customHeight="1" x14ac:dyDescent="0.25">
      <c r="A13" s="24">
        <v>45406</v>
      </c>
      <c r="B13" s="25">
        <v>2187</v>
      </c>
      <c r="C13" s="26">
        <v>1400.44</v>
      </c>
      <c r="D13" s="25">
        <v>1786</v>
      </c>
      <c r="E13" s="26">
        <v>925.95</v>
      </c>
      <c r="F13" s="25">
        <v>2123</v>
      </c>
      <c r="G13" s="26">
        <v>1463.37</v>
      </c>
      <c r="H13" s="25">
        <v>1152</v>
      </c>
      <c r="I13" s="26">
        <v>976.36</v>
      </c>
      <c r="J13" s="25">
        <v>1687</v>
      </c>
      <c r="K13" s="26">
        <v>1157.3399999999999</v>
      </c>
      <c r="L13" s="25">
        <v>1247</v>
      </c>
      <c r="M13" s="26">
        <v>861.1</v>
      </c>
      <c r="N13" s="25">
        <f t="shared" si="0"/>
        <v>10182</v>
      </c>
      <c r="O13" s="26">
        <f t="shared" si="1"/>
        <v>6784.56</v>
      </c>
      <c r="P13" s="25">
        <v>25781</v>
      </c>
      <c r="Q13" s="25">
        <v>1803</v>
      </c>
    </row>
    <row r="14" spans="1:17" ht="15" customHeight="1" x14ac:dyDescent="0.25">
      <c r="A14" s="24">
        <v>45436</v>
      </c>
      <c r="B14" s="25">
        <v>2314</v>
      </c>
      <c r="C14" s="26">
        <v>1663.43</v>
      </c>
      <c r="D14" s="25">
        <v>1669</v>
      </c>
      <c r="E14" s="26">
        <v>840.62</v>
      </c>
      <c r="F14" s="25">
        <v>2013</v>
      </c>
      <c r="G14" s="26">
        <v>1371.86</v>
      </c>
      <c r="H14" s="25">
        <v>1204</v>
      </c>
      <c r="I14" s="26">
        <v>1295.96</v>
      </c>
      <c r="J14" s="25">
        <v>1587</v>
      </c>
      <c r="K14" s="26">
        <v>1032.9000000000001</v>
      </c>
      <c r="L14" s="25">
        <v>1379</v>
      </c>
      <c r="M14" s="26">
        <v>946.43</v>
      </c>
      <c r="N14" s="25">
        <f t="shared" si="0"/>
        <v>10166</v>
      </c>
      <c r="O14" s="26">
        <f t="shared" si="1"/>
        <v>7151.2000000000007</v>
      </c>
      <c r="P14" s="25">
        <v>25781</v>
      </c>
      <c r="Q14" s="25">
        <v>1803</v>
      </c>
    </row>
    <row r="15" spans="1:17" ht="15" customHeight="1" x14ac:dyDescent="0.25">
      <c r="A15" s="24">
        <v>45467</v>
      </c>
      <c r="B15" s="25">
        <v>1967</v>
      </c>
      <c r="C15" s="26">
        <v>1343.29</v>
      </c>
      <c r="D15" s="25">
        <v>1602</v>
      </c>
      <c r="E15" s="26">
        <v>850.8</v>
      </c>
      <c r="F15" s="25">
        <v>1782</v>
      </c>
      <c r="G15" s="26">
        <v>1176.18</v>
      </c>
      <c r="H15" s="25">
        <v>1033</v>
      </c>
      <c r="I15" s="26">
        <v>825.2</v>
      </c>
      <c r="J15" s="25">
        <v>1440</v>
      </c>
      <c r="K15" s="26">
        <v>936.96</v>
      </c>
      <c r="L15" s="25">
        <v>1266</v>
      </c>
      <c r="M15" s="26">
        <v>687.24</v>
      </c>
      <c r="N15" s="25">
        <f t="shared" si="0"/>
        <v>9090</v>
      </c>
      <c r="O15" s="26">
        <f t="shared" si="1"/>
        <v>5819.67</v>
      </c>
      <c r="P15" s="25">
        <v>23592</v>
      </c>
      <c r="Q15" s="25">
        <v>1650</v>
      </c>
    </row>
    <row r="16" spans="1:17" ht="15" customHeight="1" x14ac:dyDescent="0.25">
      <c r="A16" s="29" t="s">
        <v>35</v>
      </c>
      <c r="B16" s="30">
        <f t="shared" ref="B16:Q16" si="2">SUM(B4:B15)</f>
        <v>28042</v>
      </c>
      <c r="C16" s="31">
        <f t="shared" si="2"/>
        <v>18007.05</v>
      </c>
      <c r="D16" s="30">
        <f t="shared" si="2"/>
        <v>19688</v>
      </c>
      <c r="E16" s="31">
        <f t="shared" si="2"/>
        <v>11408.53</v>
      </c>
      <c r="F16" s="30">
        <f t="shared" si="2"/>
        <v>23704</v>
      </c>
      <c r="G16" s="31">
        <f t="shared" si="2"/>
        <v>16589.82</v>
      </c>
      <c r="H16" s="30">
        <f t="shared" si="2"/>
        <v>16017</v>
      </c>
      <c r="I16" s="31">
        <f t="shared" si="2"/>
        <v>11253.720000000001</v>
      </c>
      <c r="J16" s="30">
        <f>SUM(J4:J15)</f>
        <v>19755</v>
      </c>
      <c r="K16" s="31">
        <f>SUM(K4:K15)</f>
        <v>13533.869999999999</v>
      </c>
      <c r="L16" s="30">
        <f t="shared" si="2"/>
        <v>17207</v>
      </c>
      <c r="M16" s="31">
        <f t="shared" si="2"/>
        <v>11030.93</v>
      </c>
      <c r="N16" s="30">
        <f>SUM(N4:N15)</f>
        <v>124413</v>
      </c>
      <c r="O16" s="31">
        <f>SUM(O4:O15)</f>
        <v>81823.92</v>
      </c>
      <c r="P16" s="30">
        <f t="shared" si="2"/>
        <v>298668</v>
      </c>
      <c r="Q16" s="30">
        <f t="shared" si="2"/>
        <v>20887</v>
      </c>
    </row>
    <row r="17" spans="1:18" x14ac:dyDescent="0.25">
      <c r="A17" s="29" t="s">
        <v>34</v>
      </c>
      <c r="B17" s="37">
        <f>AVERAGE(B4:B15)</f>
        <v>2336.8333333333335</v>
      </c>
      <c r="C17" s="29"/>
      <c r="D17" s="37">
        <f>AVERAGE(D4:D15)</f>
        <v>1640.6666666666667</v>
      </c>
      <c r="E17" s="29"/>
      <c r="F17" s="37">
        <f>AVERAGE(F4:F15)</f>
        <v>1975.3333333333333</v>
      </c>
      <c r="G17" s="29"/>
      <c r="H17" s="37">
        <f>AVERAGE(H4:H15)</f>
        <v>1334.75</v>
      </c>
      <c r="I17" s="29"/>
      <c r="J17" s="37">
        <f>AVERAGE(J4:J15)</f>
        <v>1646.25</v>
      </c>
      <c r="K17" s="29"/>
      <c r="L17" s="37">
        <f>AVERAGE(L4:L15)</f>
        <v>1433.9166666666667</v>
      </c>
      <c r="M17" s="29"/>
      <c r="N17" s="37">
        <f>AVERAGE(N4:N15)</f>
        <v>10367.75</v>
      </c>
      <c r="O17" s="29"/>
      <c r="P17" s="29"/>
      <c r="Q17" s="29"/>
    </row>
    <row r="18" spans="1:18" x14ac:dyDescent="0.25">
      <c r="R18" s="32"/>
    </row>
    <row r="19" spans="1:18" x14ac:dyDescent="0.25">
      <c r="R19" s="33"/>
    </row>
    <row r="21" spans="1:18" x14ac:dyDescent="0.25">
      <c r="B21" s="79" t="s">
        <v>25</v>
      </c>
      <c r="C21" s="80"/>
      <c r="D21" s="80"/>
      <c r="E21" s="80"/>
    </row>
    <row r="22" spans="1:18" x14ac:dyDescent="0.25">
      <c r="B22" s="34" t="s">
        <v>0</v>
      </c>
      <c r="C22" s="34" t="s">
        <v>1</v>
      </c>
      <c r="D22" s="34" t="s">
        <v>2</v>
      </c>
      <c r="E22" s="34" t="s">
        <v>3</v>
      </c>
    </row>
    <row r="23" spans="1:18" ht="15" customHeight="1" x14ac:dyDescent="0.25">
      <c r="A23" s="24">
        <v>45130</v>
      </c>
      <c r="B23" s="35">
        <v>367</v>
      </c>
      <c r="C23" s="36">
        <v>781.35</v>
      </c>
      <c r="D23" s="35">
        <v>2559</v>
      </c>
      <c r="E23" s="35">
        <v>1680</v>
      </c>
    </row>
    <row r="24" spans="1:18" ht="15" customHeight="1" x14ac:dyDescent="0.25">
      <c r="A24" s="24">
        <v>45161</v>
      </c>
      <c r="B24" s="28">
        <v>381</v>
      </c>
      <c r="C24" s="26">
        <v>1055</v>
      </c>
      <c r="D24" s="25">
        <v>2668</v>
      </c>
      <c r="E24" s="25">
        <v>1880</v>
      </c>
    </row>
    <row r="25" spans="1:18" ht="15" customHeight="1" x14ac:dyDescent="0.25">
      <c r="A25" s="24">
        <v>45192</v>
      </c>
      <c r="B25" s="28">
        <v>339</v>
      </c>
      <c r="C25" s="26">
        <v>694.6</v>
      </c>
      <c r="D25" s="25">
        <v>2608</v>
      </c>
      <c r="E25" s="25">
        <v>1680</v>
      </c>
    </row>
    <row r="26" spans="1:18" ht="15" customHeight="1" x14ac:dyDescent="0.25">
      <c r="A26" s="24">
        <v>45222</v>
      </c>
      <c r="B26" s="28">
        <v>397</v>
      </c>
      <c r="C26" s="26">
        <v>811</v>
      </c>
      <c r="D26" s="25">
        <v>3041</v>
      </c>
      <c r="E26" s="25">
        <v>1803</v>
      </c>
    </row>
    <row r="27" spans="1:18" ht="15" customHeight="1" x14ac:dyDescent="0.25">
      <c r="A27" s="24">
        <v>45253</v>
      </c>
      <c r="B27" s="28">
        <v>329</v>
      </c>
      <c r="C27" s="26">
        <v>670.85</v>
      </c>
      <c r="D27" s="25">
        <v>2544</v>
      </c>
      <c r="E27" s="25">
        <v>1620</v>
      </c>
    </row>
    <row r="28" spans="1:18" ht="15" customHeight="1" x14ac:dyDescent="0.25">
      <c r="A28" s="24">
        <v>45283</v>
      </c>
      <c r="B28" s="28">
        <v>315</v>
      </c>
      <c r="C28" s="26">
        <v>696.85</v>
      </c>
      <c r="D28" s="25">
        <v>2516</v>
      </c>
      <c r="E28" s="25">
        <v>1727</v>
      </c>
    </row>
    <row r="29" spans="1:18" ht="15" customHeight="1" x14ac:dyDescent="0.25">
      <c r="A29" s="24">
        <v>45313</v>
      </c>
      <c r="B29" s="25">
        <v>376</v>
      </c>
      <c r="C29" s="26">
        <v>761.4</v>
      </c>
      <c r="D29" s="25">
        <v>2889</v>
      </c>
      <c r="E29" s="25">
        <v>1757</v>
      </c>
    </row>
    <row r="30" spans="1:18" ht="15" customHeight="1" x14ac:dyDescent="0.25">
      <c r="A30" s="24">
        <v>45344</v>
      </c>
      <c r="B30" s="25">
        <v>384</v>
      </c>
      <c r="C30" s="26">
        <v>790.5</v>
      </c>
      <c r="D30" s="25">
        <v>2999</v>
      </c>
      <c r="E30" s="25">
        <v>1727</v>
      </c>
    </row>
    <row r="31" spans="1:18" ht="15" customHeight="1" x14ac:dyDescent="0.25">
      <c r="A31" s="24">
        <v>45373</v>
      </c>
      <c r="B31" s="25">
        <v>397</v>
      </c>
      <c r="C31" s="26">
        <v>813.3</v>
      </c>
      <c r="D31" s="25">
        <v>3092</v>
      </c>
      <c r="E31" s="25">
        <v>1757</v>
      </c>
    </row>
    <row r="32" spans="1:18" ht="15" customHeight="1" x14ac:dyDescent="0.25">
      <c r="A32" s="24">
        <v>45404</v>
      </c>
      <c r="B32" s="25">
        <v>413</v>
      </c>
      <c r="C32" s="26">
        <v>819.55</v>
      </c>
      <c r="D32" s="25">
        <v>3223</v>
      </c>
      <c r="E32" s="25">
        <v>1803</v>
      </c>
    </row>
    <row r="33" spans="1:5" ht="15" customHeight="1" x14ac:dyDescent="0.25">
      <c r="A33" s="24">
        <v>45434</v>
      </c>
      <c r="B33" s="25">
        <v>398</v>
      </c>
      <c r="C33" s="26">
        <v>808.31</v>
      </c>
      <c r="D33" s="25">
        <v>3104</v>
      </c>
      <c r="E33" s="25">
        <v>1803</v>
      </c>
    </row>
    <row r="34" spans="1:5" ht="15" customHeight="1" x14ac:dyDescent="0.25">
      <c r="A34" s="24">
        <v>45465</v>
      </c>
      <c r="B34" s="25">
        <v>337</v>
      </c>
      <c r="C34" s="26">
        <v>730</v>
      </c>
      <c r="D34" s="25">
        <v>2749</v>
      </c>
      <c r="E34" s="25">
        <v>1650</v>
      </c>
    </row>
    <row r="35" spans="1:5" ht="15" customHeight="1" x14ac:dyDescent="0.25">
      <c r="A35" s="29" t="s">
        <v>35</v>
      </c>
      <c r="B35" s="30">
        <f>SUM(B23:B34)</f>
        <v>4433</v>
      </c>
      <c r="C35" s="31">
        <f>SUM(C23:C34)</f>
        <v>9432.7099999999991</v>
      </c>
      <c r="D35" s="30">
        <f t="shared" ref="D35" si="3">SUM(D23:D34)</f>
        <v>33992</v>
      </c>
      <c r="E35" s="30">
        <f t="shared" ref="E35" si="4">SUM(E23:E34)</f>
        <v>20887</v>
      </c>
    </row>
  </sheetData>
  <mergeCells count="14">
    <mergeCell ref="B21:E21"/>
    <mergeCell ref="B2:C2"/>
    <mergeCell ref="D2:E2"/>
    <mergeCell ref="F2:G2"/>
    <mergeCell ref="H2:I2"/>
    <mergeCell ref="J2:K2"/>
    <mergeCell ref="L2:M2"/>
    <mergeCell ref="N2:Q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5" scale="77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2"/>
  <sheetViews>
    <sheetView tabSelected="1" zoomScale="90" zoomScaleNormal="90" workbookViewId="0">
      <selection activeCell="C18" sqref="C18"/>
    </sheetView>
  </sheetViews>
  <sheetFormatPr defaultRowHeight="15" x14ac:dyDescent="0.25"/>
  <cols>
    <col min="1" max="1" width="13.42578125" style="1" bestFit="1" customWidth="1"/>
    <col min="2" max="3" width="15.7109375" style="2" customWidth="1"/>
    <col min="4" max="5" width="9.140625" style="2" hidden="1" customWidth="1"/>
    <col min="6" max="6" width="0.140625" style="2" hidden="1" customWidth="1"/>
    <col min="7" max="7" width="9.140625" style="2" hidden="1" customWidth="1"/>
    <col min="8" max="17" width="15.7109375" style="2" customWidth="1"/>
    <col min="18" max="18" width="12" style="2" bestFit="1" customWidth="1"/>
    <col min="19" max="19" width="13.28515625" style="2" bestFit="1" customWidth="1"/>
    <col min="20" max="20" width="11.140625" style="2" bestFit="1" customWidth="1"/>
    <col min="21" max="21" width="9.5703125" style="2" bestFit="1" customWidth="1"/>
    <col min="22" max="27" width="9.140625" style="2"/>
    <col min="28" max="28" width="11.5703125" style="2" bestFit="1" customWidth="1"/>
    <col min="29" max="34" width="9.140625" style="2"/>
    <col min="35" max="35" width="11.5703125" style="2" bestFit="1" customWidth="1"/>
    <col min="36" max="37" width="12.7109375" style="2" bestFit="1" customWidth="1"/>
    <col min="38" max="38" width="9.5703125" style="2" bestFit="1" customWidth="1"/>
    <col min="39" max="40" width="9.140625" style="2"/>
    <col min="41" max="42" width="12.7109375" style="2" bestFit="1" customWidth="1"/>
    <col min="43" max="16384" width="9.140625" style="2"/>
  </cols>
  <sheetData>
    <row r="2" spans="1:21" x14ac:dyDescent="0.25">
      <c r="B2" s="83" t="s">
        <v>32</v>
      </c>
      <c r="C2" s="83"/>
      <c r="H2" s="84" t="s">
        <v>23</v>
      </c>
      <c r="I2" s="84"/>
      <c r="J2" s="85" t="s">
        <v>33</v>
      </c>
      <c r="K2" s="86"/>
      <c r="L2" s="87" t="s">
        <v>24</v>
      </c>
      <c r="M2" s="88"/>
      <c r="N2" s="89" t="s">
        <v>21</v>
      </c>
      <c r="O2" s="90"/>
      <c r="P2" s="81" t="s">
        <v>22</v>
      </c>
      <c r="Q2" s="82"/>
    </row>
    <row r="3" spans="1:21" x14ac:dyDescent="0.25">
      <c r="B3" s="83" t="s">
        <v>7</v>
      </c>
      <c r="C3" s="83"/>
      <c r="D3" s="1"/>
      <c r="E3" s="1"/>
      <c r="F3" s="1"/>
      <c r="G3" s="1"/>
      <c r="H3" s="84" t="s">
        <v>6</v>
      </c>
      <c r="I3" s="84"/>
      <c r="J3" s="85" t="s">
        <v>8</v>
      </c>
      <c r="K3" s="86"/>
      <c r="L3" s="87" t="s">
        <v>9</v>
      </c>
      <c r="M3" s="88"/>
      <c r="N3" s="89" t="s">
        <v>10</v>
      </c>
      <c r="O3" s="90"/>
      <c r="P3" s="81" t="s">
        <v>11</v>
      </c>
      <c r="Q3" s="82"/>
      <c r="R3" s="91" t="s">
        <v>5</v>
      </c>
      <c r="S3" s="92"/>
      <c r="T3" s="92"/>
      <c r="U3" s="93"/>
    </row>
    <row r="4" spans="1:21" x14ac:dyDescent="0.25">
      <c r="B4" s="41" t="s">
        <v>0</v>
      </c>
      <c r="C4" s="41" t="s">
        <v>1</v>
      </c>
      <c r="D4" s="1"/>
      <c r="E4" s="1"/>
      <c r="F4" s="1"/>
      <c r="G4" s="1"/>
      <c r="H4" s="4" t="s">
        <v>0</v>
      </c>
      <c r="I4" s="4" t="s">
        <v>1</v>
      </c>
      <c r="J4" s="42" t="s">
        <v>0</v>
      </c>
      <c r="K4" s="42" t="s">
        <v>1</v>
      </c>
      <c r="L4" s="5" t="s">
        <v>0</v>
      </c>
      <c r="M4" s="5" t="s">
        <v>1</v>
      </c>
      <c r="N4" s="6" t="s">
        <v>0</v>
      </c>
      <c r="O4" s="6" t="s">
        <v>1</v>
      </c>
      <c r="P4" s="7" t="s">
        <v>0</v>
      </c>
      <c r="Q4" s="7" t="s">
        <v>1</v>
      </c>
      <c r="R4" s="8" t="s">
        <v>0</v>
      </c>
      <c r="S4" s="8" t="s">
        <v>1</v>
      </c>
      <c r="T4" s="8" t="s">
        <v>2</v>
      </c>
      <c r="U4" s="8" t="s">
        <v>3</v>
      </c>
    </row>
    <row r="5" spans="1:21" ht="15" customHeight="1" x14ac:dyDescent="0.25">
      <c r="A5" s="9" t="s">
        <v>12</v>
      </c>
      <c r="B5" s="10">
        <v>36261</v>
      </c>
      <c r="C5" s="11">
        <v>21670.75</v>
      </c>
      <c r="D5" s="2">
        <v>0</v>
      </c>
      <c r="E5" s="2">
        <v>0</v>
      </c>
      <c r="F5" s="2">
        <v>0</v>
      </c>
      <c r="G5" s="2">
        <v>0</v>
      </c>
      <c r="H5" s="12">
        <v>22873</v>
      </c>
      <c r="I5" s="11">
        <v>11668.89</v>
      </c>
      <c r="J5" s="12">
        <v>27918</v>
      </c>
      <c r="K5" s="11">
        <v>17729.829999999998</v>
      </c>
      <c r="L5" s="12">
        <v>28541</v>
      </c>
      <c r="M5" s="11">
        <v>15065.250000000002</v>
      </c>
      <c r="N5" s="12">
        <v>26294</v>
      </c>
      <c r="O5" s="11">
        <v>17039.919999999998</v>
      </c>
      <c r="P5" s="12">
        <v>27443</v>
      </c>
      <c r="Q5" s="11">
        <v>14987.179999999998</v>
      </c>
      <c r="R5" s="43">
        <f t="shared" ref="R5:R10" si="0">SUM(B5+H5+J5+L5+N5+P5)</f>
        <v>169330</v>
      </c>
      <c r="S5" s="44">
        <f t="shared" ref="S5:S10" si="1">C5+I5+K5+M5+O5+Q5</f>
        <v>98161.819999999992</v>
      </c>
      <c r="T5" s="43">
        <v>294096</v>
      </c>
      <c r="U5" s="43">
        <v>20615</v>
      </c>
    </row>
    <row r="6" spans="1:21" ht="15" customHeight="1" x14ac:dyDescent="0.25">
      <c r="A6" s="9" t="s">
        <v>13</v>
      </c>
      <c r="B6" s="10">
        <v>34208</v>
      </c>
      <c r="C6" s="11">
        <v>17485.379999999997</v>
      </c>
      <c r="D6" s="45">
        <v>0</v>
      </c>
      <c r="E6" s="45">
        <v>0</v>
      </c>
      <c r="F6" s="45">
        <v>0</v>
      </c>
      <c r="G6" s="45">
        <v>0</v>
      </c>
      <c r="H6" s="10">
        <v>20103</v>
      </c>
      <c r="I6" s="11">
        <v>8249.5</v>
      </c>
      <c r="J6" s="10">
        <v>24729</v>
      </c>
      <c r="K6" s="11">
        <v>11949.73</v>
      </c>
      <c r="L6" s="10">
        <v>21880</v>
      </c>
      <c r="M6" s="11">
        <v>11951.519999999999</v>
      </c>
      <c r="N6" s="10">
        <v>25357</v>
      </c>
      <c r="O6" s="11">
        <v>11849.699999999999</v>
      </c>
      <c r="P6" s="10">
        <v>24776</v>
      </c>
      <c r="Q6" s="11">
        <v>10640.17</v>
      </c>
      <c r="R6" s="43">
        <f t="shared" si="0"/>
        <v>151053</v>
      </c>
      <c r="S6" s="44">
        <f t="shared" si="1"/>
        <v>72126</v>
      </c>
      <c r="T6" s="46">
        <v>298603</v>
      </c>
      <c r="U6" s="46">
        <v>20883</v>
      </c>
    </row>
    <row r="7" spans="1:21" ht="15" customHeight="1" x14ac:dyDescent="0.25">
      <c r="A7" s="9" t="s">
        <v>14</v>
      </c>
      <c r="B7" s="10">
        <v>32387</v>
      </c>
      <c r="C7" s="11">
        <v>0</v>
      </c>
      <c r="D7" s="45">
        <v>0</v>
      </c>
      <c r="E7" s="45">
        <v>0</v>
      </c>
      <c r="F7" s="45">
        <v>0</v>
      </c>
      <c r="G7" s="45">
        <v>0</v>
      </c>
      <c r="H7" s="10">
        <v>22770</v>
      </c>
      <c r="I7" s="11">
        <v>0</v>
      </c>
      <c r="J7" s="10">
        <v>27869</v>
      </c>
      <c r="K7" s="11">
        <v>0</v>
      </c>
      <c r="L7" s="10">
        <v>19012</v>
      </c>
      <c r="M7" s="11">
        <v>0</v>
      </c>
      <c r="N7" s="10">
        <v>19991</v>
      </c>
      <c r="O7" s="11">
        <v>0</v>
      </c>
      <c r="P7" s="10">
        <v>21540</v>
      </c>
      <c r="Q7" s="11">
        <v>0</v>
      </c>
      <c r="R7" s="43">
        <f t="shared" si="0"/>
        <v>143569</v>
      </c>
      <c r="S7" s="44">
        <f t="shared" si="1"/>
        <v>0</v>
      </c>
      <c r="T7" s="46">
        <v>297550</v>
      </c>
      <c r="U7" s="46">
        <v>20818</v>
      </c>
    </row>
    <row r="8" spans="1:21" ht="15" customHeight="1" x14ac:dyDescent="0.25">
      <c r="A8" s="9" t="s">
        <v>15</v>
      </c>
      <c r="B8" s="10">
        <v>47236</v>
      </c>
      <c r="C8" s="11">
        <v>0</v>
      </c>
      <c r="D8" s="45">
        <v>0</v>
      </c>
      <c r="E8" s="45">
        <v>0</v>
      </c>
      <c r="F8" s="45">
        <v>0</v>
      </c>
      <c r="G8" s="45">
        <v>0</v>
      </c>
      <c r="H8" s="10">
        <v>29408</v>
      </c>
      <c r="I8" s="11">
        <v>0</v>
      </c>
      <c r="J8" s="10">
        <v>32631</v>
      </c>
      <c r="K8" s="11">
        <v>0</v>
      </c>
      <c r="L8" s="10">
        <v>28696</v>
      </c>
      <c r="M8" s="11">
        <v>0</v>
      </c>
      <c r="N8" s="10">
        <v>34926</v>
      </c>
      <c r="O8" s="11">
        <v>0</v>
      </c>
      <c r="P8" s="10">
        <v>22173</v>
      </c>
      <c r="Q8" s="11">
        <v>0</v>
      </c>
      <c r="R8" s="43">
        <f t="shared" si="0"/>
        <v>195070</v>
      </c>
      <c r="S8" s="44">
        <f t="shared" si="1"/>
        <v>0</v>
      </c>
      <c r="T8" s="46">
        <v>295788</v>
      </c>
      <c r="U8" s="46">
        <v>20683</v>
      </c>
    </row>
    <row r="9" spans="1:21" ht="15" customHeight="1" x14ac:dyDescent="0.25">
      <c r="A9" s="47" t="s">
        <v>27</v>
      </c>
      <c r="B9" s="48">
        <f>'22-23'!B16</f>
        <v>32544</v>
      </c>
      <c r="C9" s="11">
        <f>'22-23'!C16</f>
        <v>17310.010000000002</v>
      </c>
      <c r="D9" s="49"/>
      <c r="E9" s="49"/>
      <c r="F9" s="49"/>
      <c r="G9" s="49"/>
      <c r="H9" s="48">
        <f>'22-23'!D16</f>
        <v>22746</v>
      </c>
      <c r="I9" s="11">
        <f>'22-23'!E16</f>
        <v>11145.779999999999</v>
      </c>
      <c r="J9" s="48">
        <f>'22-23'!F16</f>
        <v>27191</v>
      </c>
      <c r="K9" s="11">
        <f>'22-23'!G16</f>
        <v>15582.29</v>
      </c>
      <c r="L9" s="48">
        <f>'22-23'!H16</f>
        <v>18766</v>
      </c>
      <c r="M9" s="11">
        <f>'22-23'!I16</f>
        <v>10538.319999999998</v>
      </c>
      <c r="N9" s="48">
        <f>'22-23'!J16</f>
        <v>20677</v>
      </c>
      <c r="O9" s="11">
        <f>'22-23'!K16</f>
        <v>11358.89</v>
      </c>
      <c r="P9" s="48">
        <f>'22-23'!L16</f>
        <v>22338</v>
      </c>
      <c r="Q9" s="11">
        <f>'22-23'!M16</f>
        <v>10786.440000000002</v>
      </c>
      <c r="R9" s="43">
        <f t="shared" si="0"/>
        <v>144262</v>
      </c>
      <c r="S9" s="44">
        <f t="shared" si="1"/>
        <v>76721.73000000001</v>
      </c>
      <c r="T9" s="43">
        <f>'22-23'!P16</f>
        <v>297125</v>
      </c>
      <c r="U9" s="43">
        <f>'22-23'!Q16</f>
        <v>20625</v>
      </c>
    </row>
    <row r="10" spans="1:21" ht="15" customHeight="1" thickBot="1" x14ac:dyDescent="0.3">
      <c r="A10" s="50" t="s">
        <v>29</v>
      </c>
      <c r="B10" s="51">
        <f>'23-24'!B16</f>
        <v>28042</v>
      </c>
      <c r="C10" s="52">
        <f>'23-24'!C16</f>
        <v>18007.05</v>
      </c>
      <c r="D10" s="53"/>
      <c r="E10" s="53"/>
      <c r="F10" s="53"/>
      <c r="G10" s="53"/>
      <c r="H10" s="51">
        <f>'23-24'!D16</f>
        <v>19688</v>
      </c>
      <c r="I10" s="52">
        <f>'23-24'!E16</f>
        <v>11408.53</v>
      </c>
      <c r="J10" s="51">
        <f>'23-24'!F16</f>
        <v>23704</v>
      </c>
      <c r="K10" s="52">
        <f>'23-24'!G16</f>
        <v>16589.82</v>
      </c>
      <c r="L10" s="51">
        <f>'23-24'!H16</f>
        <v>16017</v>
      </c>
      <c r="M10" s="52">
        <f>'23-24'!I16</f>
        <v>11253.720000000001</v>
      </c>
      <c r="N10" s="51">
        <f>'23-24'!J16</f>
        <v>19755</v>
      </c>
      <c r="O10" s="52">
        <f>'23-24'!K16</f>
        <v>13533.869999999999</v>
      </c>
      <c r="P10" s="51">
        <f>'23-24'!L16</f>
        <v>17207</v>
      </c>
      <c r="Q10" s="52">
        <f>'23-24'!M16</f>
        <v>11030.93</v>
      </c>
      <c r="R10" s="54">
        <f t="shared" si="0"/>
        <v>124413</v>
      </c>
      <c r="S10" s="55">
        <f t="shared" si="1"/>
        <v>81823.920000000013</v>
      </c>
      <c r="T10" s="54">
        <f>'23-24'!P16</f>
        <v>298668</v>
      </c>
      <c r="U10" s="54">
        <f>'23-24'!Q16</f>
        <v>20887</v>
      </c>
    </row>
    <row r="11" spans="1:21" ht="15" customHeight="1" x14ac:dyDescent="0.25">
      <c r="A11" s="56" t="s">
        <v>16</v>
      </c>
      <c r="B11" s="57">
        <f>SUM(B5:B10)</f>
        <v>210678</v>
      </c>
      <c r="C11" s="58">
        <f>SUM(C5:C10)</f>
        <v>74473.19</v>
      </c>
      <c r="D11" s="56">
        <f t="shared" ref="D11:G11" si="2">SUM(D5:D8)</f>
        <v>0</v>
      </c>
      <c r="E11" s="56">
        <f t="shared" si="2"/>
        <v>0</v>
      </c>
      <c r="F11" s="56">
        <f t="shared" si="2"/>
        <v>0</v>
      </c>
      <c r="G11" s="56">
        <f t="shared" si="2"/>
        <v>0</v>
      </c>
      <c r="H11" s="57">
        <f t="shared" ref="H11:U11" si="3">SUM(H5:H10)</f>
        <v>137588</v>
      </c>
      <c r="I11" s="58">
        <f t="shared" si="3"/>
        <v>42472.7</v>
      </c>
      <c r="J11" s="57">
        <f t="shared" si="3"/>
        <v>164042</v>
      </c>
      <c r="K11" s="58">
        <f t="shared" si="3"/>
        <v>61851.67</v>
      </c>
      <c r="L11" s="57">
        <f t="shared" si="3"/>
        <v>132912</v>
      </c>
      <c r="M11" s="58">
        <f t="shared" si="3"/>
        <v>48808.81</v>
      </c>
      <c r="N11" s="57">
        <f t="shared" si="3"/>
        <v>147000</v>
      </c>
      <c r="O11" s="58">
        <f t="shared" si="3"/>
        <v>53782.37999999999</v>
      </c>
      <c r="P11" s="57">
        <f t="shared" si="3"/>
        <v>135477</v>
      </c>
      <c r="Q11" s="58">
        <f t="shared" si="3"/>
        <v>47444.72</v>
      </c>
      <c r="R11" s="57">
        <f t="shared" si="3"/>
        <v>927697</v>
      </c>
      <c r="S11" s="58">
        <f t="shared" si="3"/>
        <v>328833.47000000003</v>
      </c>
      <c r="T11" s="57">
        <f t="shared" si="3"/>
        <v>1781830</v>
      </c>
      <c r="U11" s="57">
        <f t="shared" si="3"/>
        <v>124511</v>
      </c>
    </row>
    <row r="12" spans="1:21" ht="15" customHeight="1" x14ac:dyDescent="0.25">
      <c r="A12" s="59" t="s">
        <v>28</v>
      </c>
      <c r="B12" s="60">
        <f>AVERAGE(B5:B10)</f>
        <v>35113</v>
      </c>
      <c r="C12" s="61">
        <f>AVERAGE(C5:C10)</f>
        <v>12412.198333333334</v>
      </c>
      <c r="D12" s="59">
        <f t="shared" ref="D12:G12" si="4">AVERAGE(D5:D8)</f>
        <v>0</v>
      </c>
      <c r="E12" s="59">
        <f t="shared" si="4"/>
        <v>0</v>
      </c>
      <c r="F12" s="59">
        <f t="shared" si="4"/>
        <v>0</v>
      </c>
      <c r="G12" s="59">
        <f t="shared" si="4"/>
        <v>0</v>
      </c>
      <c r="H12" s="60">
        <f t="shared" ref="H12:U12" si="5">AVERAGE(H5:H10)</f>
        <v>22931.333333333332</v>
      </c>
      <c r="I12" s="61">
        <f t="shared" si="5"/>
        <v>7078.7833333333328</v>
      </c>
      <c r="J12" s="60">
        <f t="shared" si="5"/>
        <v>27340.333333333332</v>
      </c>
      <c r="K12" s="61">
        <f t="shared" si="5"/>
        <v>10308.611666666666</v>
      </c>
      <c r="L12" s="60">
        <f t="shared" si="5"/>
        <v>22152</v>
      </c>
      <c r="M12" s="61">
        <f t="shared" si="5"/>
        <v>8134.8016666666663</v>
      </c>
      <c r="N12" s="60">
        <f t="shared" si="5"/>
        <v>24500</v>
      </c>
      <c r="O12" s="61">
        <f t="shared" si="5"/>
        <v>8963.7299999999977</v>
      </c>
      <c r="P12" s="60">
        <f t="shared" si="5"/>
        <v>22579.5</v>
      </c>
      <c r="Q12" s="61">
        <f t="shared" si="5"/>
        <v>7907.4533333333338</v>
      </c>
      <c r="R12" s="60">
        <f t="shared" si="5"/>
        <v>154616.16666666666</v>
      </c>
      <c r="S12" s="61">
        <f t="shared" si="5"/>
        <v>54805.578333333338</v>
      </c>
      <c r="T12" s="60">
        <f t="shared" si="5"/>
        <v>296971.66666666669</v>
      </c>
      <c r="U12" s="60">
        <f t="shared" si="5"/>
        <v>20751.833333333332</v>
      </c>
    </row>
    <row r="15" spans="1:21" x14ac:dyDescent="0.25">
      <c r="B15" s="3" t="s">
        <v>7</v>
      </c>
      <c r="C15" s="4" t="s">
        <v>6</v>
      </c>
      <c r="D15" s="13"/>
      <c r="E15" s="13"/>
      <c r="F15" s="13"/>
      <c r="G15" s="13"/>
      <c r="H15" s="62" t="s">
        <v>8</v>
      </c>
      <c r="I15" s="5" t="s">
        <v>9</v>
      </c>
      <c r="J15" s="6" t="s">
        <v>10</v>
      </c>
      <c r="K15" s="7" t="s">
        <v>11</v>
      </c>
      <c r="L15" s="8" t="s">
        <v>16</v>
      </c>
    </row>
    <row r="16" spans="1:21" ht="15" customHeight="1" x14ac:dyDescent="0.25">
      <c r="A16" s="9" t="s">
        <v>12</v>
      </c>
      <c r="B16" s="10">
        <f>B5</f>
        <v>36261</v>
      </c>
      <c r="C16" s="10">
        <f>H5</f>
        <v>22873</v>
      </c>
      <c r="D16" s="10">
        <v>0</v>
      </c>
      <c r="E16" s="10">
        <v>0</v>
      </c>
      <c r="F16" s="10">
        <v>0</v>
      </c>
      <c r="G16" s="10">
        <v>0</v>
      </c>
      <c r="H16" s="10">
        <f>J5</f>
        <v>27918</v>
      </c>
      <c r="I16" s="10">
        <f>L5</f>
        <v>28541</v>
      </c>
      <c r="J16" s="10">
        <f>N5</f>
        <v>26294</v>
      </c>
      <c r="K16" s="10">
        <f>P5</f>
        <v>27443</v>
      </c>
      <c r="L16" s="10">
        <f t="shared" ref="L16:L22" si="6">SUM(B16:K16)</f>
        <v>169330</v>
      </c>
    </row>
    <row r="17" spans="1:12" ht="15" customHeight="1" x14ac:dyDescent="0.25">
      <c r="A17" s="9" t="s">
        <v>13</v>
      </c>
      <c r="B17" s="10">
        <f t="shared" ref="B17:B21" si="7">B6</f>
        <v>34208</v>
      </c>
      <c r="C17" s="10">
        <f t="shared" ref="C17:C21" si="8">H6</f>
        <v>20103</v>
      </c>
      <c r="D17" s="10">
        <v>0</v>
      </c>
      <c r="E17" s="10">
        <v>0</v>
      </c>
      <c r="F17" s="10">
        <v>0</v>
      </c>
      <c r="G17" s="10">
        <v>0</v>
      </c>
      <c r="H17" s="10">
        <f t="shared" ref="H17:H21" si="9">J6</f>
        <v>24729</v>
      </c>
      <c r="I17" s="10">
        <f t="shared" ref="I17:I21" si="10">L6</f>
        <v>21880</v>
      </c>
      <c r="J17" s="10">
        <f t="shared" ref="J17:J21" si="11">N6</f>
        <v>25357</v>
      </c>
      <c r="K17" s="10">
        <f t="shared" ref="K17:K21" si="12">P6</f>
        <v>24776</v>
      </c>
      <c r="L17" s="10">
        <f t="shared" si="6"/>
        <v>151053</v>
      </c>
    </row>
    <row r="18" spans="1:12" ht="15" customHeight="1" x14ac:dyDescent="0.25">
      <c r="A18" s="9" t="s">
        <v>14</v>
      </c>
      <c r="B18" s="10">
        <f t="shared" si="7"/>
        <v>32387</v>
      </c>
      <c r="C18" s="10">
        <f t="shared" si="8"/>
        <v>22770</v>
      </c>
      <c r="D18" s="10">
        <v>0</v>
      </c>
      <c r="E18" s="10">
        <v>0</v>
      </c>
      <c r="F18" s="10">
        <v>0</v>
      </c>
      <c r="G18" s="10">
        <v>0</v>
      </c>
      <c r="H18" s="10">
        <f t="shared" si="9"/>
        <v>27869</v>
      </c>
      <c r="I18" s="10">
        <f t="shared" si="10"/>
        <v>19012</v>
      </c>
      <c r="J18" s="10">
        <f t="shared" si="11"/>
        <v>19991</v>
      </c>
      <c r="K18" s="10">
        <f t="shared" si="12"/>
        <v>21540</v>
      </c>
      <c r="L18" s="10">
        <f t="shared" si="6"/>
        <v>143569</v>
      </c>
    </row>
    <row r="19" spans="1:12" ht="15" customHeight="1" x14ac:dyDescent="0.25">
      <c r="A19" s="9" t="s">
        <v>15</v>
      </c>
      <c r="B19" s="10">
        <f t="shared" si="7"/>
        <v>47236</v>
      </c>
      <c r="C19" s="10">
        <f t="shared" si="8"/>
        <v>29408</v>
      </c>
      <c r="D19" s="10">
        <v>0</v>
      </c>
      <c r="E19" s="10">
        <v>0</v>
      </c>
      <c r="F19" s="10">
        <v>0</v>
      </c>
      <c r="G19" s="10">
        <v>0</v>
      </c>
      <c r="H19" s="10">
        <f t="shared" si="9"/>
        <v>32631</v>
      </c>
      <c r="I19" s="10">
        <f t="shared" si="10"/>
        <v>28696</v>
      </c>
      <c r="J19" s="10">
        <f t="shared" si="11"/>
        <v>34926</v>
      </c>
      <c r="K19" s="10">
        <f t="shared" si="12"/>
        <v>22173</v>
      </c>
      <c r="L19" s="10">
        <f t="shared" si="6"/>
        <v>195070</v>
      </c>
    </row>
    <row r="20" spans="1:12" ht="15" customHeight="1" x14ac:dyDescent="0.25">
      <c r="A20" s="47" t="s">
        <v>27</v>
      </c>
      <c r="B20" s="10">
        <f t="shared" si="7"/>
        <v>32544</v>
      </c>
      <c r="C20" s="10">
        <f t="shared" si="8"/>
        <v>22746</v>
      </c>
      <c r="D20" s="10"/>
      <c r="E20" s="10"/>
      <c r="F20" s="10"/>
      <c r="G20" s="10"/>
      <c r="H20" s="10">
        <f t="shared" si="9"/>
        <v>27191</v>
      </c>
      <c r="I20" s="10">
        <f t="shared" si="10"/>
        <v>18766</v>
      </c>
      <c r="J20" s="10">
        <f t="shared" si="11"/>
        <v>20677</v>
      </c>
      <c r="K20" s="10">
        <f t="shared" si="12"/>
        <v>22338</v>
      </c>
      <c r="L20" s="10">
        <f t="shared" si="6"/>
        <v>144262</v>
      </c>
    </row>
    <row r="21" spans="1:12" ht="15" customHeight="1" thickBot="1" x14ac:dyDescent="0.3">
      <c r="A21" s="50" t="s">
        <v>29</v>
      </c>
      <c r="B21" s="51">
        <f t="shared" si="7"/>
        <v>28042</v>
      </c>
      <c r="C21" s="51">
        <f t="shared" si="8"/>
        <v>19688</v>
      </c>
      <c r="D21" s="51"/>
      <c r="E21" s="51"/>
      <c r="F21" s="51"/>
      <c r="G21" s="51"/>
      <c r="H21" s="51">
        <f t="shared" si="9"/>
        <v>23704</v>
      </c>
      <c r="I21" s="51">
        <f t="shared" si="10"/>
        <v>16017</v>
      </c>
      <c r="J21" s="51">
        <f t="shared" si="11"/>
        <v>19755</v>
      </c>
      <c r="K21" s="51">
        <f t="shared" si="12"/>
        <v>17207</v>
      </c>
      <c r="L21" s="51">
        <f t="shared" si="6"/>
        <v>124413</v>
      </c>
    </row>
    <row r="22" spans="1:12" ht="15" customHeight="1" x14ac:dyDescent="0.25">
      <c r="A22" s="63" t="s">
        <v>16</v>
      </c>
      <c r="B22" s="64">
        <f>SUM(B16:B21)</f>
        <v>210678</v>
      </c>
      <c r="C22" s="64">
        <f t="shared" ref="C22:K22" si="13">SUM(C16:C21)</f>
        <v>137588</v>
      </c>
      <c r="D22" s="64">
        <f t="shared" si="13"/>
        <v>0</v>
      </c>
      <c r="E22" s="64">
        <f t="shared" si="13"/>
        <v>0</v>
      </c>
      <c r="F22" s="64">
        <f t="shared" si="13"/>
        <v>0</v>
      </c>
      <c r="G22" s="64">
        <f t="shared" si="13"/>
        <v>0</v>
      </c>
      <c r="H22" s="64">
        <f t="shared" si="13"/>
        <v>164042</v>
      </c>
      <c r="I22" s="64">
        <f t="shared" si="13"/>
        <v>132912</v>
      </c>
      <c r="J22" s="64">
        <f t="shared" si="13"/>
        <v>147000</v>
      </c>
      <c r="K22" s="64">
        <f t="shared" si="13"/>
        <v>135477</v>
      </c>
      <c r="L22" s="64">
        <f t="shared" si="6"/>
        <v>927697</v>
      </c>
    </row>
    <row r="25" spans="1:12" x14ac:dyDescent="0.25">
      <c r="B25" s="65" t="s">
        <v>17</v>
      </c>
      <c r="C25" s="65" t="s">
        <v>18</v>
      </c>
      <c r="D25" s="65"/>
      <c r="E25" s="65"/>
      <c r="F25" s="65"/>
      <c r="G25" s="65"/>
      <c r="H25" s="65" t="s">
        <v>19</v>
      </c>
      <c r="I25" s="65" t="s">
        <v>20</v>
      </c>
      <c r="J25" s="65" t="s">
        <v>26</v>
      </c>
      <c r="K25" s="65" t="s">
        <v>31</v>
      </c>
      <c r="L25" s="65" t="s">
        <v>30</v>
      </c>
    </row>
    <row r="26" spans="1:12" x14ac:dyDescent="0.25">
      <c r="A26" s="3" t="s">
        <v>7</v>
      </c>
      <c r="B26" s="10">
        <v>36261</v>
      </c>
      <c r="C26" s="10">
        <v>34208</v>
      </c>
      <c r="D26" s="45"/>
      <c r="E26" s="45"/>
      <c r="F26" s="45"/>
      <c r="G26" s="45"/>
      <c r="H26" s="10">
        <v>32387</v>
      </c>
      <c r="I26" s="10">
        <v>47236</v>
      </c>
      <c r="J26" s="10">
        <f>B9</f>
        <v>32544</v>
      </c>
      <c r="K26" s="10">
        <f>B21</f>
        <v>28042</v>
      </c>
      <c r="L26" s="66">
        <f t="shared" ref="L26:L32" si="14">SUM(B26:K26)</f>
        <v>210678</v>
      </c>
    </row>
    <row r="27" spans="1:12" x14ac:dyDescent="0.25">
      <c r="A27" s="4" t="s">
        <v>6</v>
      </c>
      <c r="B27" s="10">
        <v>22873</v>
      </c>
      <c r="C27" s="10">
        <v>20103</v>
      </c>
      <c r="D27" s="45"/>
      <c r="E27" s="45"/>
      <c r="F27" s="45"/>
      <c r="G27" s="45"/>
      <c r="H27" s="10">
        <v>22770</v>
      </c>
      <c r="I27" s="10">
        <v>29408</v>
      </c>
      <c r="J27" s="10">
        <f>H9</f>
        <v>22746</v>
      </c>
      <c r="K27" s="10">
        <f>C21</f>
        <v>19688</v>
      </c>
      <c r="L27" s="66">
        <f t="shared" si="14"/>
        <v>137588</v>
      </c>
    </row>
    <row r="28" spans="1:12" x14ac:dyDescent="0.25">
      <c r="A28" s="67" t="s">
        <v>8</v>
      </c>
      <c r="B28" s="10">
        <v>27918</v>
      </c>
      <c r="C28" s="10">
        <v>24729</v>
      </c>
      <c r="D28" s="45"/>
      <c r="E28" s="45"/>
      <c r="F28" s="45"/>
      <c r="G28" s="45"/>
      <c r="H28" s="10">
        <v>27869</v>
      </c>
      <c r="I28" s="10">
        <v>32631</v>
      </c>
      <c r="J28" s="10">
        <f>J9</f>
        <v>27191</v>
      </c>
      <c r="K28" s="10">
        <f>H21</f>
        <v>23704</v>
      </c>
      <c r="L28" s="66">
        <f t="shared" si="14"/>
        <v>164042</v>
      </c>
    </row>
    <row r="29" spans="1:12" x14ac:dyDescent="0.25">
      <c r="A29" s="5" t="s">
        <v>9</v>
      </c>
      <c r="B29" s="10">
        <v>28541</v>
      </c>
      <c r="C29" s="10">
        <v>21880</v>
      </c>
      <c r="D29" s="45"/>
      <c r="E29" s="45"/>
      <c r="F29" s="45"/>
      <c r="G29" s="45"/>
      <c r="H29" s="10">
        <v>19012</v>
      </c>
      <c r="I29" s="10">
        <v>28696</v>
      </c>
      <c r="J29" s="10">
        <f>L9</f>
        <v>18766</v>
      </c>
      <c r="K29" s="10">
        <f>I21</f>
        <v>16017</v>
      </c>
      <c r="L29" s="66">
        <f t="shared" si="14"/>
        <v>132912</v>
      </c>
    </row>
    <row r="30" spans="1:12" x14ac:dyDescent="0.25">
      <c r="A30" s="6" t="s">
        <v>10</v>
      </c>
      <c r="B30" s="10">
        <v>26294</v>
      </c>
      <c r="C30" s="10">
        <v>25357</v>
      </c>
      <c r="D30" s="45"/>
      <c r="E30" s="45"/>
      <c r="F30" s="45"/>
      <c r="G30" s="45"/>
      <c r="H30" s="10">
        <v>19991</v>
      </c>
      <c r="I30" s="10">
        <v>34926</v>
      </c>
      <c r="J30" s="10">
        <f>N9</f>
        <v>20677</v>
      </c>
      <c r="K30" s="10">
        <f>J21</f>
        <v>19755</v>
      </c>
      <c r="L30" s="66">
        <f t="shared" si="14"/>
        <v>147000</v>
      </c>
    </row>
    <row r="31" spans="1:12" ht="15.75" thickBot="1" x14ac:dyDescent="0.3">
      <c r="A31" s="7" t="s">
        <v>11</v>
      </c>
      <c r="B31" s="51">
        <v>27443</v>
      </c>
      <c r="C31" s="51">
        <v>24776</v>
      </c>
      <c r="D31" s="53"/>
      <c r="E31" s="53"/>
      <c r="F31" s="53"/>
      <c r="G31" s="53"/>
      <c r="H31" s="51">
        <v>21540</v>
      </c>
      <c r="I31" s="51">
        <v>22173</v>
      </c>
      <c r="J31" s="51">
        <f>P9</f>
        <v>22338</v>
      </c>
      <c r="K31" s="51">
        <f>K21</f>
        <v>17207</v>
      </c>
      <c r="L31" s="68">
        <f t="shared" si="14"/>
        <v>135477</v>
      </c>
    </row>
    <row r="32" spans="1:12" x14ac:dyDescent="0.25">
      <c r="B32" s="69">
        <f>SUM(B26:B31)</f>
        <v>169330</v>
      </c>
      <c r="C32" s="69">
        <f>SUM(C26:C31)</f>
        <v>151053</v>
      </c>
      <c r="D32" s="63"/>
      <c r="E32" s="63"/>
      <c r="F32" s="63"/>
      <c r="G32" s="63"/>
      <c r="H32" s="69">
        <f>SUM(H26:H31)</f>
        <v>143569</v>
      </c>
      <c r="I32" s="69">
        <f>SUM(I26:I31)</f>
        <v>195070</v>
      </c>
      <c r="J32" s="69">
        <f>SUM(J26:J31)</f>
        <v>144262</v>
      </c>
      <c r="K32" s="69">
        <f>SUM(K26:K31)</f>
        <v>124413</v>
      </c>
      <c r="L32" s="69">
        <f t="shared" si="14"/>
        <v>927697</v>
      </c>
    </row>
  </sheetData>
  <mergeCells count="13">
    <mergeCell ref="R3:U3"/>
    <mergeCell ref="B3:C3"/>
    <mergeCell ref="H3:I3"/>
    <mergeCell ref="J3:K3"/>
    <mergeCell ref="L3:M3"/>
    <mergeCell ref="N3:O3"/>
    <mergeCell ref="P3:Q3"/>
    <mergeCell ref="P2:Q2"/>
    <mergeCell ref="B2:C2"/>
    <mergeCell ref="H2:I2"/>
    <mergeCell ref="J2:K2"/>
    <mergeCell ref="L2:M2"/>
    <mergeCell ref="N2:O2"/>
  </mergeCells>
  <pageMargins left="0.7" right="0.7" top="0.75" bottom="0.75" header="0.3" footer="0.3"/>
  <pageSetup paperSize="5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18-19</vt:lpstr>
      <vt:lpstr>19-20</vt:lpstr>
      <vt:lpstr>20-21</vt:lpstr>
      <vt:lpstr>21-22</vt:lpstr>
      <vt:lpstr>22-23</vt:lpstr>
      <vt:lpstr>23-24</vt:lpstr>
      <vt:lpstr>Summary</vt:lpstr>
      <vt:lpstr>Summary!Print_Area</vt:lpstr>
    </vt:vector>
  </TitlesOfParts>
  <Company>City of Gastonia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Forrester, Cindy</dc:creator>
  <cp:lastModifiedBy>Cindy Forrester</cp:lastModifiedBy>
  <cp:lastPrinted>2024-01-02T15:07:22Z</cp:lastPrinted>
  <dcterms:created xsi:type="dcterms:W3CDTF">2014-10-01T20:17:04Z</dcterms:created>
  <dcterms:modified xsi:type="dcterms:W3CDTF">2024-08-13T14:28:42Z</dcterms:modified>
</cp:coreProperties>
</file>