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Michael\Documents\Boot Camp - Data Analytics\Module 1\"/>
    </mc:Choice>
  </mc:AlternateContent>
  <xr:revisionPtr revIDLastSave="0" documentId="13_ncr:1_{CC38E3BA-C7F6-46DC-98DA-416D295AB165}" xr6:coauthVersionLast="45" xr6:coauthVersionMax="45" xr10:uidLastSave="{00000000-0000-0000-0000-000000000000}"/>
  <bookViews>
    <workbookView xWindow="1512" yWindow="1044" windowWidth="17280" windowHeight="8964" xr2:uid="{00000000-000D-0000-FFFF-FFFF00000000}"/>
  </bookViews>
  <sheets>
    <sheet name="Kickstarter" sheetId="1" r:id="rId1"/>
    <sheet name="Box Whisker" sheetId="10" r:id="rId2"/>
    <sheet name="Edinburgh Research" sheetId="5" r:id="rId3"/>
    <sheet name="Category Statistics" sheetId="2" r:id="rId4"/>
    <sheet name="Subcategory Statistics" sheetId="3" r:id="rId5"/>
    <sheet name="Outcomes Based on Launch Date" sheetId="4" r:id="rId6"/>
    <sheet name="Successful US Kickstarters" sheetId="7" r:id="rId7"/>
    <sheet name="Failed US Kickstarters" sheetId="8" r:id="rId8"/>
    <sheet name="Descriptive Statistics" sheetId="9" r:id="rId9"/>
  </sheets>
  <definedNames>
    <definedName name="_xlnm._FilterDatabase" localSheetId="7" hidden="1">'Failed US Kickstarters'!$A$1:$Q$251</definedName>
    <definedName name="_xlnm._FilterDatabase" localSheetId="0" hidden="1">Kickstarter!$A$1:$R$4115</definedName>
    <definedName name="_xlnm._FilterDatabase" localSheetId="6" hidden="1">'Successful US Kickstarters'!$A$1:$Q$413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pivotCaches>
    <pivotCache cacheId="1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9" l="1"/>
  <c r="B7" i="9"/>
  <c r="C13" i="9"/>
  <c r="C12" i="9"/>
  <c r="C4" i="9"/>
  <c r="B11" i="9"/>
  <c r="C11" i="9"/>
  <c r="C6" i="9"/>
  <c r="C5" i="9"/>
  <c r="B13" i="9"/>
  <c r="B12" i="9"/>
  <c r="B14" i="9" s="1"/>
  <c r="B6" i="9"/>
  <c r="B4" i="9"/>
  <c r="C3" i="9"/>
  <c r="C2" i="9"/>
  <c r="B3" i="9"/>
  <c r="B2" i="9"/>
  <c r="C10" i="9"/>
  <c r="B10" i="9"/>
  <c r="C9" i="9"/>
  <c r="B9" i="9"/>
  <c r="C14" i="9" l="1"/>
  <c r="C7" i="9"/>
  <c r="F3" i="5" l="1"/>
  <c r="F4" i="5"/>
  <c r="F5" i="5"/>
  <c r="F6" i="5"/>
  <c r="F2" i="5"/>
  <c r="D3" i="5"/>
  <c r="D4" i="5"/>
  <c r="D5" i="5"/>
  <c r="D6" i="5"/>
  <c r="C3" i="5"/>
  <c r="C4" i="5"/>
  <c r="C5" i="5"/>
  <c r="C6" i="5"/>
  <c r="D2" i="5"/>
  <c r="C2" i="5"/>
  <c r="B3" i="5"/>
  <c r="B4" i="5"/>
  <c r="B5" i="5"/>
  <c r="B6" i="5"/>
  <c r="B2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E4" i="5" s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E5" i="5" s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E6" i="5" s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E2" i="5" s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E3" i="5" s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Q5" i="1" l="1"/>
  <c r="Q172" i="1"/>
  <c r="Q58" i="1"/>
  <c r="Q43" i="1"/>
  <c r="Q70" i="1"/>
  <c r="Q24" i="1"/>
  <c r="Q30" i="1"/>
  <c r="Q177" i="1"/>
  <c r="Q274" i="1"/>
  <c r="Q396" i="1"/>
  <c r="Q40" i="1"/>
  <c r="Q123" i="1"/>
  <c r="Q49" i="1"/>
  <c r="Q110" i="1"/>
  <c r="Q2369" i="1"/>
  <c r="Q721" i="1"/>
  <c r="Q44" i="1"/>
  <c r="Q8" i="1"/>
  <c r="Q92" i="1"/>
  <c r="Q17" i="1"/>
  <c r="Q35" i="1"/>
  <c r="Q33" i="1"/>
  <c r="Q176" i="1"/>
  <c r="Q991" i="1"/>
  <c r="Q96" i="1"/>
  <c r="Q240" i="1"/>
  <c r="Q2254" i="1"/>
  <c r="Q31" i="1"/>
  <c r="Q89" i="1"/>
  <c r="Q36" i="1"/>
  <c r="Q73" i="1"/>
  <c r="Q62" i="1"/>
  <c r="Q47" i="1"/>
  <c r="Q103" i="1"/>
  <c r="Q105" i="1"/>
  <c r="Q141" i="1"/>
  <c r="Q1013" i="1"/>
  <c r="Q14" i="1"/>
  <c r="Q564" i="1"/>
  <c r="Q472" i="1"/>
  <c r="Q1051" i="1"/>
  <c r="Q233" i="1"/>
  <c r="Q15" i="1"/>
  <c r="Q90" i="1"/>
  <c r="Q379" i="1"/>
  <c r="Q257" i="1"/>
  <c r="Q1793" i="1"/>
  <c r="Q433" i="1"/>
  <c r="Q130" i="1"/>
  <c r="Q2261" i="1"/>
  <c r="Q2211" i="1"/>
  <c r="Q466" i="1"/>
  <c r="Q151" i="1"/>
  <c r="Q1217" i="1"/>
  <c r="Q78" i="1"/>
  <c r="Q20" i="1"/>
  <c r="Q29" i="1"/>
  <c r="Q462" i="1"/>
  <c r="Q753" i="1"/>
  <c r="Q188" i="1"/>
  <c r="Q295" i="1"/>
  <c r="Q845" i="1"/>
  <c r="Q202" i="1"/>
  <c r="Q402" i="1"/>
  <c r="Q56" i="1"/>
  <c r="Q2246" i="1"/>
  <c r="Q992" i="1"/>
  <c r="Q1052" i="1"/>
  <c r="Q1068" i="1"/>
  <c r="Q28" i="1"/>
  <c r="Q19" i="1"/>
  <c r="Q222" i="1"/>
  <c r="Q1377" i="1"/>
  <c r="Q2205" i="1"/>
  <c r="Q132" i="1"/>
  <c r="Q230" i="1"/>
  <c r="Q518" i="1"/>
  <c r="Q10" i="1"/>
  <c r="Q1430" i="1"/>
  <c r="Q64" i="1"/>
  <c r="Q1671" i="1"/>
  <c r="Q2002" i="1"/>
  <c r="Q18" i="1"/>
  <c r="Q2166" i="1"/>
  <c r="Q606" i="1"/>
  <c r="Q2252" i="1"/>
  <c r="Q256" i="1"/>
  <c r="Q120" i="1"/>
  <c r="Q497" i="1"/>
  <c r="Q12" i="1"/>
  <c r="Q427" i="1"/>
  <c r="Q37" i="1"/>
  <c r="Q362" i="1"/>
  <c r="Q1854" i="1"/>
  <c r="Q2222" i="1"/>
  <c r="Q2203" i="1"/>
  <c r="Q913" i="1"/>
  <c r="Q225" i="1"/>
  <c r="Q2381" i="1"/>
  <c r="Q263" i="1"/>
  <c r="Q80" i="1"/>
  <c r="Q1138" i="1"/>
  <c r="Q1547" i="1"/>
  <c r="Q1170" i="1"/>
  <c r="Q432" i="1"/>
  <c r="Q1734" i="1"/>
  <c r="Q97" i="1"/>
  <c r="Q131" i="1"/>
  <c r="Q100" i="1"/>
  <c r="Q135" i="1"/>
  <c r="Q209" i="1"/>
  <c r="Q101" i="1"/>
  <c r="Q191" i="1"/>
  <c r="Q142" i="1"/>
  <c r="Q2225" i="1"/>
  <c r="Q1165" i="1"/>
  <c r="Q265" i="1"/>
  <c r="Q79" i="1"/>
  <c r="Q589" i="1"/>
  <c r="Q1776" i="1"/>
  <c r="Q1904" i="1"/>
  <c r="Q487" i="1"/>
  <c r="Q641" i="1"/>
  <c r="Q668" i="1"/>
  <c r="Q106" i="1"/>
  <c r="Q1218" i="1"/>
  <c r="Q533" i="1"/>
  <c r="Q333" i="1"/>
  <c r="Q846" i="1"/>
  <c r="Q847" i="1"/>
  <c r="Q258" i="1"/>
  <c r="Q932" i="1"/>
  <c r="Q491" i="1"/>
  <c r="Q960" i="1"/>
  <c r="Q273" i="1"/>
  <c r="Q2470" i="1"/>
  <c r="Q154" i="1"/>
  <c r="Q27" i="1"/>
  <c r="Q157" i="1"/>
  <c r="Q385" i="1"/>
  <c r="Q1169" i="1"/>
  <c r="Q2025" i="1"/>
  <c r="Q780" i="1"/>
  <c r="Q1016" i="1"/>
  <c r="Q1304" i="1"/>
  <c r="Q60" i="1"/>
  <c r="Q2207" i="1"/>
  <c r="Q595" i="1"/>
  <c r="Q1417" i="1"/>
  <c r="Q629" i="1"/>
  <c r="Q1546" i="1"/>
  <c r="Q1552" i="1"/>
  <c r="Q1636" i="1"/>
  <c r="Q1641" i="1"/>
  <c r="Q1695" i="1"/>
  <c r="Q689" i="1"/>
  <c r="Q1759" i="1"/>
  <c r="Q179" i="1"/>
  <c r="Q1792" i="1"/>
  <c r="Q1924" i="1"/>
  <c r="Q353" i="1"/>
  <c r="Q737" i="1"/>
  <c r="Q883" i="1"/>
  <c r="Q261" i="1"/>
  <c r="Q366" i="1"/>
  <c r="Q71" i="1"/>
  <c r="Q266" i="1"/>
  <c r="Q1914" i="1"/>
  <c r="Q1286" i="1"/>
  <c r="Q877" i="1"/>
  <c r="Q75" i="1"/>
  <c r="Q575" i="1"/>
  <c r="Q2230" i="1"/>
  <c r="Q204" i="1"/>
  <c r="Q1796" i="1"/>
  <c r="Q987" i="1"/>
  <c r="Q348" i="1"/>
  <c r="Q1856" i="1"/>
  <c r="Q1066" i="1"/>
  <c r="Q13" i="1"/>
  <c r="Q310" i="1"/>
  <c r="Q1085" i="1"/>
  <c r="Q695" i="1"/>
  <c r="Q738" i="1"/>
  <c r="Q693" i="1"/>
  <c r="Q505" i="1"/>
  <c r="Q2480" i="1"/>
  <c r="Q1339" i="1"/>
  <c r="Q1425" i="1"/>
  <c r="Q2766" i="1"/>
  <c r="Q2655" i="1"/>
  <c r="Q1468" i="1"/>
  <c r="Q1594" i="1"/>
  <c r="Q1047" i="1"/>
  <c r="Q2522" i="1"/>
  <c r="Q949" i="1"/>
  <c r="Q448" i="1"/>
  <c r="Q247" i="1"/>
  <c r="Q2322" i="1"/>
  <c r="Q293" i="1"/>
  <c r="Q119" i="1"/>
  <c r="Q2179" i="1"/>
  <c r="Q41" i="1"/>
  <c r="Q2301" i="1"/>
  <c r="Q1355" i="1"/>
  <c r="Q1040" i="1"/>
  <c r="Q1025" i="1"/>
  <c r="Q51" i="1"/>
  <c r="Q88" i="1"/>
  <c r="Q615" i="1"/>
  <c r="Q45" i="1"/>
  <c r="Q1107" i="1"/>
  <c r="Q165" i="1"/>
  <c r="Q118" i="1"/>
  <c r="Q1122" i="1"/>
  <c r="Q417" i="1"/>
  <c r="Q1865" i="1"/>
  <c r="Q1215" i="1"/>
  <c r="Q182" i="1"/>
  <c r="Q1335" i="1"/>
  <c r="Q771" i="1"/>
  <c r="Q1643" i="1"/>
  <c r="Q1637" i="1"/>
  <c r="Q1781" i="1"/>
  <c r="Q1737" i="1"/>
  <c r="Q905" i="1"/>
  <c r="Q2357" i="1"/>
  <c r="Q312" i="1"/>
  <c r="Q1926" i="1"/>
  <c r="Q1953" i="1"/>
  <c r="Q2241" i="1"/>
  <c r="Q2118" i="1"/>
  <c r="Q288" i="1"/>
  <c r="Q532" i="1"/>
  <c r="Q535" i="1"/>
  <c r="Q1739" i="1"/>
  <c r="Q1487" i="1"/>
  <c r="Q208" i="1"/>
  <c r="Q2365" i="1"/>
  <c r="Q83" i="1"/>
  <c r="Q2331" i="1"/>
  <c r="Q237" i="1"/>
  <c r="Q1130" i="1"/>
  <c r="Q594" i="1"/>
  <c r="Q1575" i="1"/>
  <c r="Q609" i="1"/>
  <c r="Q1190" i="1"/>
  <c r="Q904" i="1"/>
  <c r="Q619" i="1"/>
  <c r="Q87" i="1"/>
  <c r="Q521" i="1"/>
  <c r="Q166" i="1"/>
  <c r="Q206" i="1"/>
  <c r="Q669" i="1"/>
  <c r="Q1398" i="1"/>
  <c r="Q1709" i="1"/>
  <c r="Q170" i="1"/>
  <c r="Q703" i="1"/>
  <c r="Q1403" i="1"/>
  <c r="Q1499" i="1"/>
  <c r="Q1467" i="1"/>
  <c r="Q84" i="1"/>
  <c r="Q1597" i="1"/>
  <c r="Q752" i="1"/>
  <c r="Q2351" i="1"/>
  <c r="Q1713" i="1"/>
  <c r="Q127" i="1"/>
  <c r="Q242" i="1"/>
  <c r="Q2400" i="1"/>
  <c r="Q1786" i="1"/>
  <c r="Q1805" i="1"/>
  <c r="Q1738" i="1"/>
  <c r="Q794" i="1"/>
  <c r="Q4" i="1"/>
  <c r="Q252" i="1"/>
  <c r="Q1869" i="1"/>
  <c r="Q23" i="1"/>
  <c r="Q253" i="1"/>
  <c r="Q1860" i="1"/>
  <c r="Q725" i="1"/>
  <c r="Q1553" i="1"/>
  <c r="Q2467" i="1"/>
  <c r="Q136" i="1"/>
  <c r="Q186" i="1"/>
  <c r="Q857" i="1"/>
  <c r="Q863" i="1"/>
  <c r="Q874" i="1"/>
  <c r="Q915" i="1"/>
  <c r="Q900" i="1"/>
  <c r="Q925" i="1"/>
  <c r="Q966" i="1"/>
  <c r="Q2204" i="1"/>
  <c r="Q147" i="1"/>
  <c r="Q1676" i="1"/>
  <c r="Q980" i="1"/>
  <c r="Q996" i="1"/>
  <c r="Q2009" i="1"/>
  <c r="Q152" i="1"/>
  <c r="Q279" i="1"/>
  <c r="Q1067" i="1"/>
  <c r="Q48" i="1"/>
  <c r="Q108" i="1"/>
  <c r="Q924" i="1"/>
  <c r="Q2251" i="1"/>
  <c r="Q842" i="1"/>
  <c r="Q1189" i="1"/>
  <c r="Q865" i="1"/>
  <c r="Q563" i="1"/>
  <c r="Q1245" i="1"/>
  <c r="Q1654" i="1"/>
  <c r="Q1273" i="1"/>
  <c r="Q395" i="1"/>
  <c r="Q1415" i="1"/>
  <c r="Q1424" i="1"/>
  <c r="Q1408" i="1"/>
  <c r="Q1423" i="1"/>
  <c r="Q1409" i="1"/>
  <c r="Q313" i="1"/>
  <c r="Q610" i="1"/>
  <c r="Q1857" i="1"/>
  <c r="Q2405" i="1"/>
  <c r="Q1496" i="1"/>
  <c r="Q625" i="1"/>
  <c r="Q1492" i="1"/>
  <c r="Q1472" i="1"/>
  <c r="Q321" i="1"/>
  <c r="Q388" i="1"/>
  <c r="Q1691" i="1"/>
  <c r="Q655" i="1"/>
  <c r="Q2283" i="1"/>
  <c r="Q1635" i="1"/>
  <c r="Q227" i="1"/>
  <c r="Q1783" i="1"/>
  <c r="Q181" i="1"/>
  <c r="Q1735" i="1"/>
  <c r="Q1808" i="1"/>
  <c r="Q1471" i="1"/>
  <c r="Q1859" i="1"/>
  <c r="Q2848" i="1"/>
  <c r="Q1873" i="1"/>
  <c r="Q2109" i="1"/>
  <c r="Q69" i="1"/>
  <c r="Q2268" i="1"/>
  <c r="Q2451" i="1"/>
  <c r="Q162" i="1"/>
  <c r="Q1121" i="1"/>
  <c r="Q1442" i="1"/>
  <c r="Q374" i="1"/>
  <c r="Q193" i="1"/>
  <c r="Q375" i="1"/>
  <c r="Q74" i="1"/>
  <c r="Q699" i="1"/>
  <c r="Q2776" i="1"/>
  <c r="Q880" i="1"/>
  <c r="Q1785" i="1"/>
  <c r="Q918" i="1"/>
  <c r="Q55" i="1"/>
  <c r="Q1436" i="1"/>
  <c r="Q746" i="1"/>
  <c r="Q1484" i="1"/>
  <c r="Q122" i="1"/>
  <c r="Q997" i="1"/>
  <c r="Q85" i="1"/>
  <c r="Q2" i="1"/>
  <c r="Q1870" i="1"/>
  <c r="Q1087" i="1"/>
  <c r="Q1754" i="1"/>
  <c r="Q1083" i="1"/>
  <c r="Q1889" i="1"/>
  <c r="Q461" i="1"/>
  <c r="Q1096" i="1"/>
  <c r="Q2231" i="1"/>
  <c r="Q1181" i="1"/>
  <c r="Q1172" i="1"/>
  <c r="Q1604" i="1"/>
  <c r="Q804" i="1"/>
  <c r="Q480" i="1"/>
  <c r="Q1564" i="1"/>
  <c r="Q1246" i="1"/>
  <c r="Q849" i="1"/>
  <c r="Q1272" i="1"/>
  <c r="Q767" i="1"/>
  <c r="Q302" i="1"/>
  <c r="Q1315" i="1"/>
  <c r="Q1336" i="1"/>
  <c r="Q876" i="1"/>
  <c r="Q2297" i="1"/>
  <c r="Q1344" i="1"/>
  <c r="Q1378" i="1"/>
  <c r="Q1338" i="1"/>
  <c r="Q2278" i="1"/>
  <c r="Q2227" i="1"/>
  <c r="Q2420" i="1"/>
  <c r="Q1504" i="1"/>
  <c r="Q1593" i="1"/>
  <c r="Q1545" i="1"/>
  <c r="Q1591" i="1"/>
  <c r="Q542" i="1"/>
  <c r="Q1420" i="1"/>
  <c r="Q1011" i="1"/>
  <c r="Q2206" i="1"/>
  <c r="Q1132" i="1"/>
  <c r="Q398" i="1"/>
  <c r="Q1224" i="1"/>
  <c r="Q475" i="1"/>
  <c r="Q1809" i="1"/>
  <c r="Q1064" i="1"/>
  <c r="Q1887" i="1"/>
  <c r="Q1214" i="1"/>
  <c r="Q1858" i="1"/>
  <c r="Q1866" i="1"/>
  <c r="Q1952" i="1"/>
  <c r="Q2034" i="1"/>
  <c r="Q2064" i="1"/>
  <c r="Q2014" i="1"/>
  <c r="Q2120" i="1"/>
  <c r="Q435" i="1"/>
  <c r="Q511" i="1"/>
  <c r="Q3040" i="1"/>
  <c r="Q2795" i="1"/>
  <c r="Q2319" i="1"/>
  <c r="Q57" i="1"/>
  <c r="Q1297" i="1"/>
  <c r="Q2440" i="1"/>
  <c r="Q2328" i="1"/>
  <c r="Q1584" i="1"/>
  <c r="Q271" i="1"/>
  <c r="Q2336" i="1"/>
  <c r="Q1891" i="1"/>
  <c r="Q1644" i="1"/>
  <c r="Q714" i="1"/>
  <c r="Q99" i="1"/>
  <c r="Q11" i="1"/>
  <c r="Q1867" i="1"/>
  <c r="Q1595" i="1"/>
  <c r="Q1658" i="1"/>
  <c r="Q763" i="1"/>
  <c r="Q1230" i="1"/>
  <c r="Q1923" i="1"/>
  <c r="Q826" i="1"/>
  <c r="Q1685" i="1"/>
  <c r="Q531" i="1"/>
  <c r="Q160" i="1"/>
  <c r="Q212" i="1"/>
  <c r="Q308" i="1"/>
  <c r="Q783" i="1"/>
  <c r="Q1470" i="1"/>
  <c r="Q104" i="1"/>
  <c r="Q906" i="1"/>
  <c r="Q2217" i="1"/>
  <c r="Q2452" i="1"/>
  <c r="Q934" i="1"/>
  <c r="Q2042" i="1"/>
  <c r="Q970" i="1"/>
  <c r="Q950" i="1"/>
  <c r="Q1565" i="1"/>
  <c r="Q958" i="1"/>
  <c r="Q489" i="1"/>
  <c r="Q296" i="1"/>
  <c r="Q1285" i="1"/>
  <c r="Q332" i="1"/>
  <c r="Q1361" i="1"/>
  <c r="Q2682" i="1"/>
  <c r="Q1012" i="1"/>
  <c r="Q345" i="1"/>
  <c r="Q2814" i="1"/>
  <c r="Q50" i="1"/>
  <c r="Q526" i="1"/>
  <c r="Q1751" i="1"/>
  <c r="Q1127" i="1"/>
  <c r="Q1576" i="1"/>
  <c r="Q1166" i="1"/>
  <c r="Q1192" i="1"/>
  <c r="Q1200" i="1"/>
  <c r="Q1216" i="1"/>
  <c r="Q1248" i="1"/>
  <c r="Q1292" i="1"/>
  <c r="Q140" i="1"/>
  <c r="Q1290" i="1"/>
  <c r="Q1890" i="1"/>
  <c r="Q1270" i="1"/>
  <c r="Q1343" i="1"/>
  <c r="Q1026" i="1"/>
  <c r="Q389" i="1"/>
  <c r="Q1414" i="1"/>
  <c r="Q54" i="1"/>
  <c r="Q2321" i="1"/>
  <c r="Q1503" i="1"/>
  <c r="Q1512" i="1"/>
  <c r="Q63" i="1"/>
  <c r="Q1469" i="1"/>
  <c r="Q1957" i="1"/>
  <c r="Q1476" i="1"/>
  <c r="Q400" i="1"/>
  <c r="Q1517" i="1"/>
  <c r="Q397" i="1"/>
  <c r="Q1102" i="1"/>
  <c r="Q1092" i="1"/>
  <c r="Q1587" i="1"/>
  <c r="Q1629" i="1"/>
  <c r="Q1549" i="1"/>
  <c r="Q405" i="1"/>
  <c r="Q1566" i="1"/>
  <c r="Q1615" i="1"/>
  <c r="Q416" i="1"/>
  <c r="Q330" i="1"/>
  <c r="Q1702" i="1"/>
  <c r="Q428" i="1"/>
  <c r="Q875" i="1"/>
  <c r="Q2587" i="1"/>
  <c r="Q1757" i="1"/>
  <c r="Q1819" i="1"/>
  <c r="Q1772" i="1"/>
  <c r="Q1810" i="1"/>
  <c r="Q1732" i="1"/>
  <c r="Q2233" i="1"/>
  <c r="Q129" i="1"/>
  <c r="Q1814" i="1"/>
  <c r="Q1784" i="1"/>
  <c r="Q1768" i="1"/>
  <c r="Q1888" i="1"/>
  <c r="Q1925" i="1"/>
  <c r="Q1951" i="1"/>
  <c r="Q133" i="1"/>
  <c r="Q1879" i="1"/>
  <c r="Q275" i="1"/>
  <c r="Q61" i="1"/>
  <c r="Q1048" i="1"/>
  <c r="Q501" i="1"/>
  <c r="Q2213" i="1"/>
  <c r="Q488" i="1"/>
  <c r="Q1150" i="1"/>
  <c r="Q494" i="1"/>
  <c r="Q2669" i="1"/>
  <c r="Q2419" i="1"/>
  <c r="Q916" i="1"/>
  <c r="Q153" i="1"/>
  <c r="Q662" i="1"/>
  <c r="Q156" i="1"/>
  <c r="Q2277" i="1"/>
  <c r="Q931" i="1"/>
  <c r="Q1126" i="1"/>
  <c r="Q111" i="1"/>
  <c r="Q2248" i="1"/>
  <c r="Q1014" i="1"/>
  <c r="Q337" i="1"/>
  <c r="Q2427" i="1"/>
  <c r="Q1239" i="1"/>
  <c r="Q562" i="1"/>
  <c r="Q21" i="1"/>
  <c r="Q163" i="1"/>
  <c r="Q572" i="1"/>
  <c r="Q424" i="1"/>
  <c r="Q1474" i="1"/>
  <c r="Q1653" i="1"/>
  <c r="Q262" i="1"/>
  <c r="Q2291" i="1"/>
  <c r="Q1743" i="1"/>
  <c r="Q1141" i="1"/>
  <c r="Q470" i="1"/>
  <c r="Q1485" i="1"/>
  <c r="Q1956" i="1"/>
  <c r="Q1247" i="1"/>
  <c r="Q173" i="1"/>
  <c r="Q1883" i="1"/>
  <c r="Q1550" i="1"/>
  <c r="Q607" i="1"/>
  <c r="Q1551" i="1"/>
  <c r="Q1097" i="1"/>
  <c r="Q1332" i="1"/>
  <c r="Q2495" i="1"/>
  <c r="Q680" i="1"/>
  <c r="Q665" i="1"/>
  <c r="Q674" i="1"/>
  <c r="Q2439" i="1"/>
  <c r="Q862" i="1"/>
  <c r="Q705" i="1"/>
  <c r="Q1405" i="1"/>
  <c r="Q183" i="1"/>
  <c r="Q1705" i="1"/>
  <c r="Q2043" i="1"/>
  <c r="Q2218" i="1"/>
  <c r="Q2392" i="1"/>
  <c r="Q68" i="1"/>
  <c r="Q787" i="1"/>
  <c r="Q768" i="1"/>
  <c r="Q772" i="1"/>
  <c r="Q1724" i="1"/>
  <c r="Q784" i="1"/>
  <c r="Q192" i="1"/>
  <c r="Q1803" i="1"/>
  <c r="Q1804" i="1"/>
  <c r="Q1767" i="1"/>
  <c r="Q810" i="1"/>
  <c r="Q1863" i="1"/>
  <c r="Q806" i="1"/>
  <c r="Q821" i="1"/>
  <c r="Q1185" i="1"/>
  <c r="Q1955" i="1"/>
  <c r="Q2007" i="1"/>
  <c r="Q838" i="1"/>
  <c r="Q2005" i="1"/>
  <c r="Q1341" i="1"/>
  <c r="Q449" i="1"/>
  <c r="Q2012" i="1"/>
  <c r="Q2030" i="1"/>
  <c r="Q762" i="1"/>
  <c r="Q856" i="1"/>
  <c r="Q520" i="1"/>
  <c r="Q2641" i="1"/>
  <c r="Q2323" i="1"/>
  <c r="Q893" i="1"/>
  <c r="Q2326" i="1"/>
  <c r="Q912" i="1"/>
  <c r="Q467" i="1"/>
  <c r="Q2129" i="1"/>
  <c r="Q201" i="1"/>
  <c r="Q25" i="1"/>
  <c r="Q929" i="1"/>
  <c r="Q2754" i="1"/>
  <c r="Q926" i="1"/>
  <c r="Q419" i="1"/>
  <c r="Q549" i="1"/>
  <c r="Q947" i="1"/>
  <c r="Q2312" i="1"/>
  <c r="Q959" i="1"/>
  <c r="Q496" i="1"/>
  <c r="Q995" i="1"/>
  <c r="Q429" i="1"/>
  <c r="Q2096" i="1"/>
  <c r="Q986" i="1"/>
  <c r="Q2822" i="1"/>
  <c r="Q1004" i="1"/>
  <c r="Q2874" i="1"/>
  <c r="Q584" i="1"/>
  <c r="Q1021" i="1"/>
  <c r="Q478" i="1"/>
  <c r="Q1031" i="1"/>
  <c r="Q720" i="1"/>
  <c r="Q124" i="1"/>
  <c r="Q889" i="1"/>
  <c r="Q148" i="1"/>
  <c r="Q1049" i="1"/>
  <c r="Q450" i="1"/>
  <c r="Q1089" i="1"/>
  <c r="Q3289" i="1"/>
  <c r="Q158" i="1"/>
  <c r="Q1094" i="1"/>
  <c r="Q1099" i="1"/>
  <c r="Q1151" i="1"/>
  <c r="Q1117" i="1"/>
  <c r="Q653" i="1"/>
  <c r="Q1137" i="1"/>
  <c r="Q1147" i="1"/>
  <c r="Q1531" i="1"/>
  <c r="Q2421" i="1"/>
  <c r="Q16" i="1"/>
  <c r="Q1178" i="1"/>
  <c r="Q2330" i="1"/>
  <c r="Q59" i="1"/>
  <c r="Q2481" i="1"/>
  <c r="Q1275" i="1"/>
  <c r="Q303" i="1"/>
  <c r="Q1303" i="1"/>
  <c r="Q2490" i="1"/>
  <c r="Q1350" i="1"/>
  <c r="Q1790" i="1"/>
  <c r="Q724" i="1"/>
  <c r="Q1381" i="1"/>
  <c r="Q81" i="1"/>
  <c r="Q226" i="1"/>
  <c r="Q716" i="1"/>
  <c r="Q1404" i="1"/>
  <c r="Q169" i="1"/>
  <c r="Q1431" i="1"/>
  <c r="Q1411" i="1"/>
  <c r="Q1416" i="1"/>
  <c r="Q1448" i="1"/>
  <c r="Q107" i="1"/>
  <c r="Q1406" i="1"/>
  <c r="Q2028" i="1"/>
  <c r="Q1488" i="1"/>
  <c r="Q1621" i="1"/>
  <c r="Q453" i="1"/>
  <c r="Q642" i="1"/>
  <c r="Q1577" i="1"/>
  <c r="Q1539" i="1"/>
  <c r="Q1600" i="1"/>
  <c r="Q331" i="1"/>
  <c r="Q1716" i="1"/>
  <c r="Q1642" i="1"/>
  <c r="Q1639" i="1"/>
  <c r="Q1700" i="1"/>
  <c r="Q1712" i="1"/>
  <c r="Q1630" i="1"/>
  <c r="Q1666" i="1"/>
  <c r="Q1730" i="1"/>
  <c r="Q1762" i="1"/>
  <c r="Q1841" i="1"/>
  <c r="Q477" i="1"/>
  <c r="Q245" i="1"/>
  <c r="Q671" i="1"/>
  <c r="Q566" i="1"/>
  <c r="Q1815" i="1"/>
  <c r="Q1829" i="1"/>
  <c r="Q1876" i="1"/>
  <c r="Q1985" i="1"/>
  <c r="Q1861" i="1"/>
  <c r="Q1970" i="1"/>
  <c r="Q1852" i="1"/>
  <c r="Q1936" i="1"/>
  <c r="Q1945" i="1"/>
  <c r="Q1871" i="1"/>
  <c r="Q250" i="1"/>
  <c r="Q251" i="1"/>
  <c r="Q418" i="1"/>
  <c r="Q114" i="1"/>
  <c r="Q1974" i="1"/>
  <c r="Q2024" i="1"/>
  <c r="Q360" i="1"/>
  <c r="Q2376" i="1"/>
  <c r="Q2141" i="1"/>
  <c r="Q2143" i="1"/>
  <c r="Q2098" i="1"/>
  <c r="Q2125" i="1"/>
  <c r="Q2094" i="1"/>
  <c r="Q259" i="1"/>
  <c r="Q795" i="1"/>
  <c r="Q2056" i="1"/>
  <c r="Q2111" i="1"/>
  <c r="Q2320" i="1"/>
  <c r="Q791" i="1"/>
  <c r="Q1003" i="1"/>
  <c r="Q635" i="1"/>
  <c r="Q1763" i="1"/>
  <c r="Q1283" i="1"/>
  <c r="Q2049" i="1"/>
  <c r="Q2101" i="1"/>
  <c r="Q2149" i="1"/>
  <c r="Q391" i="1"/>
  <c r="Q719" i="1"/>
  <c r="Q2460" i="1"/>
  <c r="Q2518" i="1"/>
  <c r="Q1493" i="1"/>
  <c r="Q280" i="1"/>
  <c r="Q2257" i="1"/>
  <c r="Q1135" i="1"/>
  <c r="Q740" i="1"/>
  <c r="Q1586" i="1"/>
  <c r="Q184" i="1"/>
  <c r="Q1657" i="1"/>
  <c r="Q3" i="1"/>
  <c r="Q1774" i="1"/>
  <c r="Q287" i="1"/>
  <c r="Q994" i="1"/>
  <c r="Q1191" i="1"/>
  <c r="Q1770" i="1"/>
  <c r="Q1022" i="1"/>
  <c r="Q1965" i="1"/>
  <c r="Q174" i="1"/>
  <c r="Q1563" i="1"/>
  <c r="Q1846" i="1"/>
  <c r="Q1864" i="1"/>
  <c r="Q102" i="1"/>
  <c r="Q1059" i="1"/>
  <c r="Q1084" i="1"/>
  <c r="Q2482" i="1"/>
  <c r="Q1173" i="1"/>
  <c r="Q2586" i="1"/>
  <c r="Q2538" i="1"/>
  <c r="Q72" i="1"/>
  <c r="Q315" i="1"/>
  <c r="Q1694" i="1"/>
  <c r="Q1540" i="1"/>
  <c r="Q317" i="1"/>
  <c r="Q935" i="1"/>
  <c r="Q1638" i="1"/>
  <c r="Q1231" i="1"/>
  <c r="Q2264" i="1"/>
  <c r="Q1697" i="1"/>
  <c r="Q323" i="1"/>
  <c r="Q1711" i="1"/>
  <c r="Q963" i="1"/>
  <c r="Q329" i="1"/>
  <c r="Q1736" i="1"/>
  <c r="Q2359" i="1"/>
  <c r="Q1312" i="1"/>
  <c r="Q2684" i="1"/>
  <c r="Q1331" i="1"/>
  <c r="Q1927" i="1"/>
  <c r="Q1334" i="1"/>
  <c r="Q2731" i="1"/>
  <c r="Q1395" i="1"/>
  <c r="Q510" i="1"/>
  <c r="Q1397" i="1"/>
  <c r="Q2689" i="1"/>
  <c r="Q155" i="1"/>
  <c r="Q1478" i="1"/>
  <c r="Q356" i="1"/>
  <c r="Q355" i="1"/>
  <c r="Q1557" i="1"/>
  <c r="Q1574" i="1"/>
  <c r="Q1605" i="1"/>
  <c r="Q365" i="1"/>
  <c r="Q2479" i="1"/>
  <c r="Q543" i="1"/>
  <c r="Q115" i="1"/>
  <c r="Q1144" i="1"/>
  <c r="Q367" i="1"/>
  <c r="Q2461" i="1"/>
  <c r="Q1699" i="1"/>
  <c r="Q1693" i="1"/>
  <c r="Q1703" i="1"/>
  <c r="Q1689" i="1"/>
  <c r="Q1662" i="1"/>
  <c r="Q1663" i="1"/>
  <c r="Q1260" i="1"/>
  <c r="Q2353" i="1"/>
  <c r="Q2710" i="1"/>
  <c r="Q117" i="1"/>
  <c r="Q1797" i="1"/>
  <c r="Q370" i="1"/>
  <c r="Q741" i="1"/>
  <c r="Q1056" i="1"/>
  <c r="Q1811" i="1"/>
  <c r="Q1991" i="1"/>
  <c r="Q1959" i="1"/>
  <c r="Q1296" i="1"/>
  <c r="Q248" i="1"/>
  <c r="Q1661" i="1"/>
  <c r="Q1896" i="1"/>
  <c r="Q1301" i="1"/>
  <c r="Q1967" i="1"/>
  <c r="Q1893" i="1"/>
  <c r="Q2732" i="1"/>
  <c r="Q2410" i="1"/>
  <c r="Q1916" i="1"/>
  <c r="Q42" i="1"/>
  <c r="Q983" i="1"/>
  <c r="Q1906" i="1"/>
  <c r="Q2029" i="1"/>
  <c r="Q2091" i="1"/>
  <c r="Q167" i="1"/>
  <c r="Q2108" i="1"/>
  <c r="Q1351" i="1"/>
  <c r="Q2137" i="1"/>
  <c r="Q1342" i="1"/>
  <c r="Q1023" i="1"/>
  <c r="Q1081" i="1"/>
  <c r="Q613" i="1"/>
  <c r="Q1410" i="1"/>
  <c r="Q2524" i="1"/>
  <c r="Q1069" i="1"/>
  <c r="Q632" i="1"/>
  <c r="Q205" i="1"/>
  <c r="Q2484" i="1"/>
  <c r="Q1966" i="1"/>
  <c r="Q622" i="1"/>
  <c r="Q2327" i="1"/>
  <c r="Q1596" i="1"/>
  <c r="Q410" i="1"/>
  <c r="Q46" i="1"/>
  <c r="Q2442" i="1"/>
  <c r="Q1556" i="1"/>
  <c r="Q1589" i="1"/>
  <c r="Q2530" i="1"/>
  <c r="Q1128" i="1"/>
  <c r="Q1651" i="1"/>
  <c r="Q1167" i="1"/>
  <c r="Q1640" i="1"/>
  <c r="Q1733" i="1"/>
  <c r="Q350" i="1"/>
  <c r="Q663" i="1"/>
  <c r="Q2700" i="1"/>
  <c r="Q1755" i="1"/>
  <c r="Q1787" i="1"/>
  <c r="Q1249" i="1"/>
  <c r="Q1244" i="1"/>
  <c r="Q1932" i="1"/>
  <c r="Q718" i="1"/>
  <c r="Q134" i="1"/>
  <c r="Q2212" i="1"/>
  <c r="Q2265" i="1"/>
  <c r="Q1268" i="1"/>
  <c r="Q2059" i="1"/>
  <c r="Q2053" i="1"/>
  <c r="Q1365" i="1"/>
  <c r="Q2520" i="1"/>
  <c r="Q1352" i="1"/>
  <c r="Q189" i="1"/>
  <c r="Q2242" i="1"/>
  <c r="Q456" i="1"/>
  <c r="Q773" i="1"/>
  <c r="Q465" i="1"/>
  <c r="Q1477" i="1"/>
  <c r="Q1515" i="1"/>
  <c r="Q2406" i="1"/>
  <c r="Q1497" i="1"/>
  <c r="Q32" i="1"/>
  <c r="Q139" i="1"/>
  <c r="Q479" i="1"/>
  <c r="Q627" i="1"/>
  <c r="Q500" i="1"/>
  <c r="Q468" i="1"/>
  <c r="Q624" i="1"/>
  <c r="Q1659" i="1"/>
  <c r="Q2238" i="1"/>
  <c r="Q1807" i="1"/>
  <c r="Q1168" i="1"/>
  <c r="Q887" i="1"/>
  <c r="Q502" i="1"/>
  <c r="Q1950" i="1"/>
  <c r="Q1236" i="1"/>
  <c r="Q517" i="1"/>
  <c r="Q1944" i="1"/>
  <c r="Q1765" i="1"/>
  <c r="Q944" i="1"/>
  <c r="Q66" i="1"/>
  <c r="Q2035" i="1"/>
  <c r="Q2048" i="1"/>
  <c r="Q2607" i="1"/>
  <c r="Q2358" i="1"/>
  <c r="Q978" i="1"/>
  <c r="Q1027" i="1"/>
  <c r="Q335" i="1"/>
  <c r="Q112" i="1"/>
  <c r="Q2658" i="1"/>
  <c r="Q2221" i="1"/>
  <c r="Q574" i="1"/>
  <c r="Q580" i="1"/>
  <c r="Q1103" i="1"/>
  <c r="Q2325" i="1"/>
  <c r="Q2223" i="1"/>
  <c r="Q585" i="1"/>
  <c r="Q2626" i="1"/>
  <c r="Q1161" i="1"/>
  <c r="Q782" i="1"/>
  <c r="Q1752" i="1"/>
  <c r="Q2456" i="1"/>
  <c r="Q814" i="1"/>
  <c r="Q1036" i="1"/>
  <c r="Q2628" i="1"/>
  <c r="Q855" i="1"/>
  <c r="Q2629" i="1"/>
  <c r="Q1930" i="1"/>
  <c r="Q2642" i="1"/>
  <c r="Q1241" i="1"/>
  <c r="Q911" i="1"/>
  <c r="Q2294" i="1"/>
  <c r="Q1775" i="1"/>
  <c r="Q2127" i="1"/>
  <c r="Q638" i="1"/>
  <c r="Q2092" i="1"/>
  <c r="Q1274" i="1"/>
  <c r="Q1354" i="1"/>
  <c r="Q1370" i="1"/>
  <c r="Q1399" i="1"/>
  <c r="Q673" i="1"/>
  <c r="Q2608" i="1"/>
  <c r="Q2498" i="1"/>
  <c r="Q1422" i="1"/>
  <c r="Q1412" i="1"/>
  <c r="Q1434" i="1"/>
  <c r="Q713" i="1"/>
  <c r="Q2304" i="1"/>
  <c r="Q723" i="1"/>
  <c r="Q715" i="1"/>
  <c r="Q727" i="1"/>
  <c r="Q2334" i="1"/>
  <c r="Q1590" i="1"/>
  <c r="Q401" i="1"/>
  <c r="Q749" i="1"/>
  <c r="Q1578" i="1"/>
  <c r="Q294" i="1"/>
  <c r="Q1617" i="1"/>
  <c r="Q239" i="1"/>
  <c r="Q1439" i="1"/>
  <c r="Q415" i="1"/>
  <c r="Q770" i="1"/>
  <c r="Q1455" i="1"/>
  <c r="Q1750" i="1"/>
  <c r="Q2448" i="1"/>
  <c r="Q2592" i="1"/>
  <c r="Q796" i="1"/>
  <c r="Q2428" i="1"/>
  <c r="Q1789" i="1"/>
  <c r="Q1753" i="1"/>
  <c r="Q1748" i="1"/>
  <c r="Q1820" i="1"/>
  <c r="Q1868" i="1"/>
  <c r="Q1877" i="1"/>
  <c r="Q807" i="1"/>
  <c r="Q1913" i="1"/>
  <c r="Q249" i="1"/>
  <c r="Q2446" i="1"/>
  <c r="Q818" i="1"/>
  <c r="Q1848" i="1"/>
  <c r="Q824" i="1"/>
  <c r="Q1922" i="1"/>
  <c r="Q1892" i="1"/>
  <c r="Q1234" i="1"/>
  <c r="Q67" i="1"/>
  <c r="Q815" i="1"/>
  <c r="Q717" i="1"/>
  <c r="Q2187" i="1"/>
  <c r="Q2061" i="1"/>
  <c r="Q813" i="1"/>
  <c r="Q2073" i="1"/>
  <c r="Q839" i="1"/>
  <c r="Q3197" i="1"/>
  <c r="Q2117" i="1"/>
  <c r="Q834" i="1"/>
  <c r="Q2138" i="1"/>
  <c r="Q2089" i="1"/>
  <c r="Q2100" i="1"/>
  <c r="Q2130" i="1"/>
  <c r="Q831" i="1"/>
  <c r="Q197" i="1"/>
  <c r="Q1761" i="1"/>
  <c r="Q890" i="1"/>
  <c r="Q463" i="1"/>
  <c r="Q901" i="1"/>
  <c r="Q351" i="1"/>
  <c r="Q457" i="1"/>
  <c r="Q2270" i="1"/>
  <c r="Q2653" i="1"/>
  <c r="Q2647" i="1"/>
  <c r="Q1281" i="1"/>
  <c r="Q2474" i="1"/>
  <c r="Q1454" i="1"/>
  <c r="Q937" i="1"/>
  <c r="Q928" i="1"/>
  <c r="Q270" i="1"/>
  <c r="Q976" i="1"/>
  <c r="Q954" i="1"/>
  <c r="Q1514" i="1"/>
  <c r="Q2649" i="1"/>
  <c r="Q276" i="1"/>
  <c r="Q1019" i="1"/>
  <c r="Q1034" i="1"/>
  <c r="Q1032" i="1"/>
  <c r="Q2496" i="1"/>
  <c r="Q1071" i="1"/>
  <c r="Q1076" i="1"/>
  <c r="Q98" i="1"/>
  <c r="Q1065" i="1"/>
  <c r="Q512" i="1"/>
  <c r="Q1667" i="1"/>
  <c r="Q1046" i="1"/>
  <c r="Q1673" i="1"/>
  <c r="Q1075" i="1"/>
  <c r="Q1050" i="1"/>
  <c r="Q1831" i="1"/>
  <c r="Q2534" i="1"/>
  <c r="Q1359" i="1"/>
  <c r="Q1112" i="1"/>
  <c r="Q1800" i="1"/>
  <c r="Q382" i="1"/>
  <c r="Q1091" i="1"/>
  <c r="Q1878" i="1"/>
  <c r="Q159" i="1"/>
  <c r="Q1120" i="1"/>
  <c r="Q2455" i="1"/>
  <c r="Q1119" i="1"/>
  <c r="Q1133" i="1"/>
  <c r="Q1129" i="1"/>
  <c r="Q852" i="1"/>
  <c r="Q1159" i="1"/>
  <c r="Q2134" i="1"/>
  <c r="Q1210" i="1"/>
  <c r="Q1183" i="1"/>
  <c r="Q217" i="1"/>
  <c r="Q2126" i="1"/>
  <c r="Q1213" i="1"/>
  <c r="Q2040" i="1"/>
  <c r="Q559" i="1"/>
  <c r="Q1188" i="1"/>
  <c r="Q1193" i="1"/>
  <c r="Q1220" i="1"/>
  <c r="Q553" i="1"/>
  <c r="Q1252" i="1"/>
  <c r="Q561" i="1"/>
  <c r="Q2360" i="1"/>
  <c r="Q403" i="1"/>
  <c r="Q161" i="1"/>
  <c r="Q1237" i="1"/>
  <c r="Q2382" i="1"/>
  <c r="Q1253" i="1"/>
  <c r="Q2594" i="1"/>
  <c r="Q164" i="1"/>
  <c r="Q1328" i="1"/>
  <c r="Q414" i="1"/>
  <c r="Q854" i="1"/>
  <c r="Q1293" i="1"/>
  <c r="Q2395" i="1"/>
  <c r="Q1271" i="1"/>
  <c r="Q1266" i="1"/>
  <c r="Q2201" i="1"/>
  <c r="Q1317" i="1"/>
  <c r="Q536" i="1"/>
  <c r="Q1731" i="1"/>
  <c r="Q1364" i="1"/>
  <c r="Q386" i="1"/>
  <c r="Q1353" i="1"/>
  <c r="Q1392" i="1"/>
  <c r="Q701" i="1"/>
  <c r="Q1356" i="1"/>
  <c r="Q2433" i="1"/>
  <c r="Q311" i="1"/>
  <c r="Q956" i="1"/>
  <c r="Q601" i="1"/>
  <c r="Q1413" i="1"/>
  <c r="Q612" i="1"/>
  <c r="Q1449" i="1"/>
  <c r="Q1456" i="1"/>
  <c r="Q1457" i="1"/>
  <c r="Q1537" i="1"/>
  <c r="Q1473" i="1"/>
  <c r="Q1522" i="1"/>
  <c r="Q1464" i="1"/>
  <c r="Q1088" i="1"/>
  <c r="Q941" i="1"/>
  <c r="Q2690" i="1"/>
  <c r="Q1508" i="1"/>
  <c r="Q1491" i="1"/>
  <c r="Q1498" i="1"/>
  <c r="Q1506" i="1"/>
  <c r="Q3078" i="1"/>
  <c r="Q1475" i="1"/>
  <c r="Q1518" i="1"/>
  <c r="Q623" i="1"/>
  <c r="Q1568" i="1"/>
  <c r="Q968" i="1"/>
  <c r="Q971" i="1"/>
  <c r="Q2443" i="1"/>
  <c r="Q1572" i="1"/>
  <c r="Q1542" i="1"/>
  <c r="Q1562" i="1"/>
  <c r="Q1608" i="1"/>
  <c r="Q1543" i="1"/>
  <c r="Q1628" i="1"/>
  <c r="Q1602" i="1"/>
  <c r="Q1729" i="1"/>
  <c r="Q658" i="1"/>
  <c r="Q1684" i="1"/>
  <c r="Q1660" i="1"/>
  <c r="Q1825" i="1"/>
  <c r="Q1744" i="1"/>
  <c r="Q1742" i="1"/>
  <c r="Q1799" i="1"/>
  <c r="Q1798" i="1"/>
  <c r="Q688" i="1"/>
  <c r="Q1747" i="1"/>
  <c r="Q425" i="1"/>
  <c r="Q704" i="1"/>
  <c r="Q180" i="1"/>
  <c r="Q65" i="1"/>
  <c r="Q1935" i="1"/>
  <c r="Q1940" i="1"/>
  <c r="Q1881" i="1"/>
  <c r="Q1095" i="1"/>
  <c r="Q1962" i="1"/>
  <c r="Q1104" i="1"/>
  <c r="Q2964" i="1"/>
  <c r="Q1911" i="1"/>
  <c r="Q1999" i="1"/>
  <c r="Q729" i="1"/>
  <c r="Q1880" i="1"/>
  <c r="Q726" i="1"/>
  <c r="Q1929" i="1"/>
  <c r="Q1996" i="1"/>
  <c r="Q1939" i="1"/>
  <c r="Q1853" i="1"/>
  <c r="Q2167" i="1"/>
  <c r="Q2131" i="1"/>
  <c r="Q2184" i="1"/>
  <c r="Q2704" i="1"/>
  <c r="Q2173" i="1"/>
  <c r="Q2039" i="1"/>
  <c r="Q2085" i="1"/>
  <c r="Q2019" i="1"/>
  <c r="Q2023" i="1"/>
  <c r="Q2090" i="1"/>
  <c r="Q2189" i="1"/>
  <c r="Q2198" i="1"/>
  <c r="Q1282" i="1"/>
  <c r="Q2513" i="1"/>
  <c r="Q2616" i="1"/>
  <c r="Q1211" i="1"/>
  <c r="Q2709" i="1"/>
  <c r="Q3023" i="1"/>
  <c r="Q2152" i="1"/>
  <c r="Q267" i="1"/>
  <c r="Q2375" i="1"/>
  <c r="Q1421" i="1"/>
  <c r="Q2517" i="1"/>
  <c r="Q1175" i="1"/>
  <c r="Q541" i="1"/>
  <c r="Q121" i="1"/>
  <c r="Q1337" i="1"/>
  <c r="Q840" i="1"/>
  <c r="Q1035" i="1"/>
  <c r="Q866" i="1"/>
  <c r="Q200" i="1"/>
  <c r="Q2930" i="1"/>
  <c r="Q939" i="1"/>
  <c r="Q587" i="1"/>
  <c r="Q229" i="1"/>
  <c r="Q3038" i="1"/>
  <c r="Q2214" i="1"/>
  <c r="Q1579" i="1"/>
  <c r="Q422" i="1"/>
  <c r="Q1631" i="1"/>
  <c r="Q413" i="1"/>
  <c r="Q421" i="1"/>
  <c r="Q2919" i="1"/>
  <c r="Q2390" i="1"/>
  <c r="Q2388" i="1"/>
  <c r="Q1385" i="1"/>
  <c r="Q1842" i="1"/>
  <c r="Q440" i="1"/>
  <c r="Q1801" i="1"/>
  <c r="Q2402" i="1"/>
  <c r="Q1961" i="1"/>
  <c r="Q639" i="1"/>
  <c r="Q1646" i="1"/>
  <c r="Q1998" i="1"/>
  <c r="Q1039" i="1"/>
  <c r="Q1043" i="1"/>
  <c r="Q1902" i="1"/>
  <c r="Q322" i="1"/>
  <c r="Q2021" i="1"/>
  <c r="Q2093" i="1"/>
  <c r="Q1063" i="1"/>
  <c r="Q1060" i="1"/>
  <c r="Q2097" i="1"/>
  <c r="Q1061" i="1"/>
  <c r="Q2041" i="1"/>
  <c r="Q2183" i="1"/>
  <c r="Q2349" i="1"/>
  <c r="Q1140" i="1"/>
  <c r="Q706" i="1"/>
  <c r="Q1153" i="1"/>
  <c r="Q369" i="1"/>
  <c r="Q1209" i="1"/>
  <c r="Q1728" i="1"/>
  <c r="Q1197" i="1"/>
  <c r="Q473" i="1"/>
  <c r="Q712" i="1"/>
  <c r="Q1162" i="1"/>
  <c r="Q39" i="1"/>
  <c r="Q219" i="1"/>
  <c r="Q476" i="1"/>
  <c r="Q2556" i="1"/>
  <c r="Q766" i="1"/>
  <c r="Q1229" i="1"/>
  <c r="Q764" i="1"/>
  <c r="Q328" i="1"/>
  <c r="Q2478" i="1"/>
  <c r="Q697" i="1"/>
  <c r="Q790" i="1"/>
  <c r="Q354" i="1"/>
  <c r="Q1327" i="1"/>
  <c r="Q2298" i="1"/>
  <c r="Q1386" i="1"/>
  <c r="Q1373" i="1"/>
  <c r="Q1348" i="1"/>
  <c r="Q808" i="1"/>
  <c r="Q799" i="1"/>
  <c r="Q1362" i="1"/>
  <c r="Q1445" i="1"/>
  <c r="Q515" i="1"/>
  <c r="Q1418" i="1"/>
  <c r="Q1943" i="1"/>
  <c r="Q94" i="1"/>
  <c r="Q822" i="1"/>
  <c r="Q1524" i="1"/>
  <c r="Q1480" i="1"/>
  <c r="Q2486" i="1"/>
  <c r="Q1483" i="1"/>
  <c r="Q884" i="1"/>
  <c r="Q886" i="1"/>
  <c r="Q2239" i="1"/>
  <c r="Q539" i="1"/>
  <c r="Q882" i="1"/>
  <c r="Q363" i="1"/>
  <c r="Q1558" i="1"/>
  <c r="Q547" i="1"/>
  <c r="Q544" i="1"/>
  <c r="Q1570" i="1"/>
  <c r="Q1701" i="1"/>
  <c r="Q314" i="1"/>
  <c r="Q2332" i="1"/>
  <c r="Q550" i="1"/>
  <c r="Q1674" i="1"/>
  <c r="Q1656" i="1"/>
  <c r="Q2409" i="1"/>
  <c r="Q1822" i="1"/>
  <c r="Q1788" i="1"/>
  <c r="Q568" i="1"/>
  <c r="Q1816" i="1"/>
  <c r="Q1782" i="1"/>
  <c r="Q1837" i="1"/>
  <c r="Q246" i="1"/>
  <c r="Q2314" i="1"/>
  <c r="Q1766" i="1"/>
  <c r="Q1938" i="1"/>
  <c r="Q1319" i="1"/>
  <c r="Q1850" i="1"/>
  <c r="Q895" i="1"/>
  <c r="Q573" i="1"/>
  <c r="Q1287" i="1"/>
  <c r="Q1948" i="1"/>
  <c r="Q977" i="1"/>
  <c r="Q1897" i="1"/>
  <c r="Q1969" i="1"/>
  <c r="Q1995" i="1"/>
  <c r="Q1912" i="1"/>
  <c r="Q378" i="1"/>
  <c r="Q982" i="1"/>
  <c r="Q2050" i="1"/>
  <c r="Q2121" i="1"/>
  <c r="Q993" i="1"/>
  <c r="Q2185" i="1"/>
  <c r="Q604" i="1"/>
  <c r="Q2174" i="1"/>
  <c r="Q2016" i="1"/>
  <c r="Q1523" i="1"/>
  <c r="Q2031" i="1"/>
  <c r="Q2158" i="1"/>
  <c r="Q1383" i="1"/>
  <c r="Q2352" i="1"/>
  <c r="Q1010" i="1"/>
  <c r="Q1009" i="1"/>
  <c r="Q309" i="1"/>
  <c r="Q616" i="1"/>
  <c r="Q614" i="1"/>
  <c r="Q1933" i="1"/>
  <c r="Q338" i="1"/>
  <c r="Q1100" i="1"/>
  <c r="Q1105" i="1"/>
  <c r="Q651" i="1"/>
  <c r="Q269" i="1"/>
  <c r="Q2209" i="1"/>
  <c r="Q902" i="1"/>
  <c r="Q1149" i="1"/>
  <c r="Q1158" i="1"/>
  <c r="Q2362" i="1"/>
  <c r="Q1176" i="1"/>
  <c r="Q93" i="1"/>
  <c r="Q1900" i="1"/>
  <c r="Q1219" i="1"/>
  <c r="Q1225" i="1"/>
  <c r="Q1264" i="1"/>
  <c r="Q443" i="1"/>
  <c r="Q722" i="1"/>
  <c r="Q2840" i="1"/>
  <c r="Q1683" i="1"/>
  <c r="Q728" i="1"/>
  <c r="Q1394" i="1"/>
  <c r="Q1018" i="1"/>
  <c r="Q757" i="1"/>
  <c r="Q1374" i="1"/>
  <c r="Q1368" i="1"/>
  <c r="Q1340" i="1"/>
  <c r="Q779" i="1"/>
  <c r="Q1389" i="1"/>
  <c r="Q1433" i="1"/>
  <c r="Q781" i="1"/>
  <c r="Q190" i="1"/>
  <c r="Q2347" i="1"/>
  <c r="Q789" i="1"/>
  <c r="Q1482" i="1"/>
  <c r="Q1278" i="1"/>
  <c r="Q1519" i="1"/>
  <c r="Q1536" i="1"/>
  <c r="Q1606" i="1"/>
  <c r="Q823" i="1"/>
  <c r="Q1548" i="1"/>
  <c r="Q828" i="1"/>
  <c r="Q1633" i="1"/>
  <c r="Q832" i="1"/>
  <c r="Q2262" i="1"/>
  <c r="Q1727" i="1"/>
  <c r="Q879" i="1"/>
  <c r="Q675" i="1"/>
  <c r="Q2542" i="1"/>
  <c r="Q878" i="1"/>
  <c r="Q2893" i="1"/>
  <c r="Q922" i="1"/>
  <c r="Q1918" i="1"/>
  <c r="Q1947" i="1"/>
  <c r="Q1937" i="1"/>
  <c r="Q2215" i="1"/>
  <c r="Q1992" i="1"/>
  <c r="Q1968" i="1"/>
  <c r="Q2115" i="1"/>
  <c r="Q431" i="1"/>
  <c r="Q1696" i="1"/>
  <c r="Q943" i="1"/>
  <c r="Q2004" i="1"/>
  <c r="Q2020" i="1"/>
  <c r="Q316" i="1"/>
  <c r="Q203" i="1"/>
  <c r="Q524" i="1"/>
  <c r="Q972" i="1"/>
  <c r="Q969" i="1"/>
  <c r="Q1323" i="1"/>
  <c r="Q2796" i="1"/>
  <c r="Q534" i="1"/>
  <c r="Q961" i="1"/>
  <c r="Q975" i="1"/>
  <c r="Q988" i="1"/>
  <c r="Q327" i="1"/>
  <c r="Q1533" i="1"/>
  <c r="Q2370" i="1"/>
  <c r="Q981" i="1"/>
  <c r="Q1024" i="1"/>
  <c r="Q802" i="1"/>
  <c r="Q3200" i="1"/>
  <c r="Q2547" i="1"/>
  <c r="Q2612" i="1"/>
  <c r="Q2817" i="1"/>
  <c r="Q1033" i="1"/>
  <c r="Q2232" i="1"/>
  <c r="Q1401" i="1"/>
  <c r="Q569" i="1"/>
  <c r="Q1466" i="1"/>
  <c r="Q347" i="1"/>
  <c r="Q1194" i="1"/>
  <c r="Q634" i="1"/>
  <c r="Q2828" i="1"/>
  <c r="Q1077" i="1"/>
  <c r="Q210" i="1"/>
  <c r="Q1079" i="1"/>
  <c r="Q1909" i="1"/>
  <c r="Q576" i="1"/>
  <c r="Q1101" i="1"/>
  <c r="Q1830" i="1"/>
  <c r="Q1108" i="1"/>
  <c r="Q1501" i="1"/>
  <c r="Q1086" i="1"/>
  <c r="Q2133" i="1"/>
  <c r="Q1817" i="1"/>
  <c r="Q1098" i="1"/>
  <c r="Q1136" i="1"/>
  <c r="Q1157" i="1"/>
  <c r="Q1142" i="1"/>
  <c r="Q1148" i="1"/>
  <c r="Q2377" i="1"/>
  <c r="Q1155" i="1"/>
  <c r="Q1124" i="1"/>
  <c r="Q2785" i="1"/>
  <c r="Q2122" i="1"/>
  <c r="Q921" i="1"/>
  <c r="Q52" i="1"/>
  <c r="Q617" i="1"/>
  <c r="Q2543" i="1"/>
  <c r="Q1206" i="1"/>
  <c r="Q1164" i="1"/>
  <c r="Q1243" i="1"/>
  <c r="Q1262" i="1"/>
  <c r="Q1263" i="1"/>
  <c r="Q1255" i="1"/>
  <c r="Q1265" i="1"/>
  <c r="Q1802" i="1"/>
  <c r="Q1509" i="1"/>
  <c r="Q1238" i="1"/>
  <c r="Q1254" i="1"/>
  <c r="Q1259" i="1"/>
  <c r="Q1294" i="1"/>
  <c r="Q1299" i="1"/>
  <c r="Q1300" i="1"/>
  <c r="Q1279" i="1"/>
  <c r="Q654" i="1"/>
  <c r="Q1313" i="1"/>
  <c r="Q471" i="1"/>
  <c r="Q1347" i="1"/>
  <c r="Q1357" i="1"/>
  <c r="Q2571" i="1"/>
  <c r="Q377" i="1"/>
  <c r="Q2070" i="1"/>
  <c r="Q2107" i="1"/>
  <c r="Q1372" i="1"/>
  <c r="Q2852" i="1"/>
  <c r="Q2318" i="1"/>
  <c r="Q1375" i="1"/>
  <c r="Q1452" i="1"/>
  <c r="Q241" i="1"/>
  <c r="Q2923" i="1"/>
  <c r="Q1446" i="1"/>
  <c r="Q1072" i="1"/>
  <c r="Q2502" i="1"/>
  <c r="Q694" i="1"/>
  <c r="Q1429" i="1"/>
  <c r="Q1507" i="1"/>
  <c r="Q392" i="1"/>
  <c r="Q2504" i="1"/>
  <c r="Q1479" i="1"/>
  <c r="Q1532" i="1"/>
  <c r="Q1110" i="1"/>
  <c r="Q1511" i="1"/>
  <c r="Q1611" i="1"/>
  <c r="Q1571" i="1"/>
  <c r="Q2394" i="1"/>
  <c r="Q175" i="1"/>
  <c r="Q758" i="1"/>
  <c r="Q760" i="1"/>
  <c r="Q1616" i="1"/>
  <c r="Q776" i="1"/>
  <c r="Q2572" i="1"/>
  <c r="Q1634" i="1"/>
  <c r="Q1690" i="1"/>
  <c r="Q423" i="1"/>
  <c r="Q1723" i="1"/>
  <c r="Q1720" i="1"/>
  <c r="Q896" i="1"/>
  <c r="Q1718" i="1"/>
  <c r="Q1722" i="1"/>
  <c r="Q786" i="1"/>
  <c r="Q434" i="1"/>
  <c r="Q1838" i="1"/>
  <c r="Q803" i="1"/>
  <c r="Q2391" i="1"/>
  <c r="Q1821" i="1"/>
  <c r="Q1794" i="1"/>
  <c r="Q1227" i="1"/>
  <c r="Q1813" i="1"/>
  <c r="Q1839" i="1"/>
  <c r="Q2235" i="1"/>
  <c r="Q1828" i="1"/>
  <c r="Q797" i="1"/>
  <c r="Q1276" i="1"/>
  <c r="Q1862" i="1"/>
  <c r="Q1934" i="1"/>
  <c r="Q1941" i="1"/>
  <c r="Q1942" i="1"/>
  <c r="Q1949" i="1"/>
  <c r="Q2449" i="1"/>
  <c r="Q1971" i="1"/>
  <c r="Q1975" i="1"/>
  <c r="Q1919" i="1"/>
  <c r="Q819" i="1"/>
  <c r="Q1874" i="1"/>
  <c r="Q1954" i="1"/>
  <c r="Q1277" i="1"/>
  <c r="Q1847" i="1"/>
  <c r="Q447" i="1"/>
  <c r="Q2033" i="1"/>
  <c r="Q837" i="1"/>
  <c r="Q848" i="1"/>
  <c r="Q439" i="1"/>
  <c r="Q2095" i="1"/>
  <c r="Q2063" i="1"/>
  <c r="Q2554" i="1"/>
  <c r="Q2236" i="1"/>
  <c r="Q2069" i="1"/>
  <c r="Q2072" i="1"/>
  <c r="Q2102" i="1"/>
  <c r="Q2136" i="1"/>
  <c r="Q2144" i="1"/>
  <c r="Q868" i="1"/>
  <c r="Q870" i="1"/>
  <c r="Q871" i="1"/>
  <c r="Q2839" i="1"/>
  <c r="Q2346" i="1"/>
  <c r="Q853" i="1"/>
  <c r="Q2850" i="1"/>
  <c r="Q2243" i="1"/>
  <c r="Q2401" i="1"/>
  <c r="Q1824" i="1"/>
  <c r="Q917" i="1"/>
  <c r="Q1223" i="1"/>
  <c r="Q940" i="1"/>
  <c r="Q469" i="1"/>
  <c r="Q268" i="1"/>
  <c r="Q1391" i="1"/>
  <c r="Q143" i="1"/>
  <c r="Q1726" i="1"/>
  <c r="Q1309" i="1"/>
  <c r="Q484" i="1"/>
  <c r="Q3037" i="1"/>
  <c r="Q272" i="1"/>
  <c r="Q750" i="1"/>
  <c r="Q113" i="1"/>
  <c r="Q679" i="1"/>
  <c r="Q2532" i="1"/>
  <c r="Q149" i="1"/>
  <c r="Q1000" i="1"/>
  <c r="Q508" i="1"/>
  <c r="Q1195" i="1"/>
  <c r="Q1038" i="1"/>
  <c r="Q2960" i="1"/>
  <c r="Q278" i="1"/>
  <c r="Q1020" i="1"/>
  <c r="Q2683" i="1"/>
  <c r="Q785" i="1"/>
  <c r="Q513" i="1"/>
  <c r="Q514" i="1"/>
  <c r="Q1648" i="1"/>
  <c r="Q2281" i="1"/>
  <c r="Q1111" i="1"/>
  <c r="Q528" i="1"/>
  <c r="Q2473" i="1"/>
  <c r="Q1106" i="1"/>
  <c r="Q525" i="1"/>
  <c r="Q2296" i="1"/>
  <c r="Q1198" i="1"/>
  <c r="Q1163" i="1"/>
  <c r="Q2160" i="1"/>
  <c r="Q2468" i="1"/>
  <c r="Q1196" i="1"/>
  <c r="Q493" i="1"/>
  <c r="Q1235" i="1"/>
  <c r="Q1228" i="1"/>
  <c r="Q2253" i="1"/>
  <c r="Q2728" i="1"/>
  <c r="Q1251" i="1"/>
  <c r="Q3233" i="1"/>
  <c r="Q300" i="1"/>
  <c r="Q1291" i="1"/>
  <c r="Q1288" i="1"/>
  <c r="Q1306" i="1"/>
  <c r="Q2876" i="1"/>
  <c r="Q2300" i="1"/>
  <c r="Q1311" i="1"/>
  <c r="Q1882" i="1"/>
  <c r="Q667" i="1"/>
  <c r="Q1322" i="1"/>
  <c r="Q1380" i="1"/>
  <c r="Q581" i="1"/>
  <c r="Q2980" i="1"/>
  <c r="Q1393" i="1"/>
  <c r="Q1384" i="1"/>
  <c r="Q1379" i="1"/>
  <c r="Q86" i="1"/>
  <c r="Q1460" i="1"/>
  <c r="Q1440" i="1"/>
  <c r="Q611" i="1"/>
  <c r="Q481" i="1"/>
  <c r="Q2678" i="1"/>
  <c r="Q1670" i="1"/>
  <c r="Q319" i="1"/>
  <c r="Q1527" i="1"/>
  <c r="Q1500" i="1"/>
  <c r="Q324" i="1"/>
  <c r="Q1463" i="1"/>
  <c r="Q637" i="1"/>
  <c r="Q2260" i="1"/>
  <c r="Q1561" i="1"/>
  <c r="Q2958" i="1"/>
  <c r="Q1569" i="1"/>
  <c r="Q1618" i="1"/>
  <c r="Q1582" i="1"/>
  <c r="Q1599" i="1"/>
  <c r="Q1607" i="1"/>
  <c r="Q326" i="1"/>
  <c r="Q1407" i="1"/>
  <c r="Q1620" i="1"/>
  <c r="Q1681" i="1"/>
  <c r="Q1707" i="1"/>
  <c r="Q223" i="1"/>
  <c r="Q334" i="1"/>
  <c r="Q1706" i="1"/>
  <c r="Q1692" i="1"/>
  <c r="Q687" i="1"/>
  <c r="Q1677" i="1"/>
  <c r="Q1715" i="1"/>
  <c r="Q1721" i="1"/>
  <c r="Q1795" i="1"/>
  <c r="Q1836" i="1"/>
  <c r="Q681" i="1"/>
  <c r="Q344" i="1"/>
  <c r="Q1760" i="1"/>
  <c r="Q684" i="1"/>
  <c r="Q2627" i="1"/>
  <c r="Q2288" i="1"/>
  <c r="Q1746" i="1"/>
  <c r="Q1758" i="1"/>
  <c r="Q1745" i="1"/>
  <c r="Q708" i="1"/>
  <c r="Q2540" i="1"/>
  <c r="Q2263" i="1"/>
  <c r="Q1875" i="1"/>
  <c r="Q1899" i="1"/>
  <c r="Q1435" i="1"/>
  <c r="Q2515" i="1"/>
  <c r="Q1958" i="1"/>
  <c r="Q2563" i="1"/>
  <c r="Q2350" i="1"/>
  <c r="Q1535" i="1"/>
  <c r="Q1987" i="1"/>
  <c r="Q1994" i="1"/>
  <c r="Q730" i="1"/>
  <c r="Q2038" i="1"/>
  <c r="Q744" i="1"/>
  <c r="Q748" i="1"/>
  <c r="Q751" i="1"/>
  <c r="Q2078" i="1"/>
  <c r="Q2080" i="1"/>
  <c r="Q2597" i="1"/>
  <c r="Q2128" i="1"/>
  <c r="Q359" i="1"/>
  <c r="Q2397" i="1"/>
  <c r="Q2051" i="1"/>
  <c r="Q2071" i="1"/>
  <c r="Q2083" i="1"/>
  <c r="Q2124" i="1"/>
  <c r="Q2157" i="1"/>
  <c r="Q2161" i="1"/>
  <c r="Q2193" i="1"/>
  <c r="Q2827" i="1"/>
  <c r="Q2202" i="1"/>
  <c r="Q3032" i="1"/>
  <c r="Q2311" i="1"/>
  <c r="Q2305" i="1"/>
  <c r="Q2644" i="1"/>
  <c r="Q788" i="1"/>
  <c r="Q1125" i="1"/>
  <c r="Q2309" i="1"/>
  <c r="Q827" i="1"/>
  <c r="Q820" i="1"/>
  <c r="Q816" i="1"/>
  <c r="Q841" i="1"/>
  <c r="Q860" i="1"/>
  <c r="Q861" i="1"/>
  <c r="Q2060" i="1"/>
  <c r="Q2164" i="1"/>
  <c r="Q384" i="1"/>
  <c r="Q2272" i="1"/>
  <c r="Q891" i="1"/>
  <c r="Q1269" i="1"/>
  <c r="Q873" i="1"/>
  <c r="Q872" i="1"/>
  <c r="Q393" i="1"/>
  <c r="Q2383" i="1"/>
  <c r="Q1333" i="1"/>
  <c r="Q630" i="1"/>
  <c r="Q2729" i="1"/>
  <c r="Q2527" i="1"/>
  <c r="Q2615" i="1"/>
  <c r="Q1360" i="1"/>
  <c r="Q628" i="1"/>
  <c r="Q927" i="1"/>
  <c r="Q930" i="1"/>
  <c r="Q933" i="1"/>
  <c r="Q2302" i="1"/>
  <c r="Q945" i="1"/>
  <c r="Q409" i="1"/>
  <c r="Q1438" i="1"/>
  <c r="Q948" i="1"/>
  <c r="Q964" i="1"/>
  <c r="Q974" i="1"/>
  <c r="Q2282" i="1"/>
  <c r="Q957" i="1"/>
  <c r="Q1202" i="1"/>
  <c r="Q2804" i="1"/>
  <c r="Q1001" i="1"/>
  <c r="Q76" i="1"/>
  <c r="Q984" i="1"/>
  <c r="Q2284" i="1"/>
  <c r="Q2471" i="1"/>
  <c r="Q2604" i="1"/>
  <c r="Q1041" i="1"/>
  <c r="Q2285" i="1"/>
  <c r="Q441" i="1"/>
  <c r="Q1030" i="1"/>
  <c r="Q1008" i="1"/>
  <c r="Q1058" i="1"/>
  <c r="Q1074" i="1"/>
  <c r="Q2588" i="1"/>
  <c r="Q1109" i="1"/>
  <c r="Q761" i="1"/>
  <c r="Q1093" i="1"/>
  <c r="Q2289" i="1"/>
  <c r="Q1143" i="1"/>
  <c r="Q459" i="1"/>
  <c r="Q1156" i="1"/>
  <c r="Q2165" i="1"/>
  <c r="Q732" i="1"/>
  <c r="Q1179" i="1"/>
  <c r="Q1208" i="1"/>
  <c r="Q2807" i="1"/>
  <c r="Q554" i="1"/>
  <c r="Q2368" i="1"/>
  <c r="Q216" i="1"/>
  <c r="Q1201" i="1"/>
  <c r="Q1182" i="1"/>
  <c r="Q1212" i="1"/>
  <c r="Q2614" i="1"/>
  <c r="Q1002" i="1"/>
  <c r="Q485" i="1"/>
  <c r="Q1232" i="1"/>
  <c r="Q1256" i="1"/>
  <c r="Q498" i="1"/>
  <c r="Q1325" i="1"/>
  <c r="Q1267" i="1"/>
  <c r="Q2516" i="1"/>
  <c r="Q1308" i="1"/>
  <c r="Q1295" i="1"/>
  <c r="Q2544" i="1"/>
  <c r="Q1305" i="1"/>
  <c r="Q582" i="1"/>
  <c r="Q1376" i="1"/>
  <c r="Q1367" i="1"/>
  <c r="Q1396" i="1"/>
  <c r="Q1371" i="1"/>
  <c r="Q503" i="1"/>
  <c r="Q1390" i="1"/>
  <c r="Q1345" i="1"/>
  <c r="Q1833" i="1"/>
  <c r="Q507" i="1"/>
  <c r="Q1330" i="1"/>
  <c r="Q1358" i="1"/>
  <c r="Q2584" i="1"/>
  <c r="Q1363" i="1"/>
  <c r="Q2578" i="1"/>
  <c r="Q1441" i="1"/>
  <c r="Q2001" i="1"/>
  <c r="Q2269" i="1"/>
  <c r="Q2800" i="1"/>
  <c r="Q3064" i="1"/>
  <c r="Q232" i="1"/>
  <c r="Q1450" i="1"/>
  <c r="Q1510" i="1"/>
  <c r="Q3976" i="1"/>
  <c r="Q1513" i="1"/>
  <c r="Q530" i="1"/>
  <c r="Q1494" i="1"/>
  <c r="Q2681" i="1"/>
  <c r="Q1502" i="1"/>
  <c r="Q1521" i="1"/>
  <c r="Q137" i="1"/>
  <c r="Q1369" i="1"/>
  <c r="Q1529" i="1"/>
  <c r="Q1486" i="1"/>
  <c r="Q1623" i="1"/>
  <c r="Q973" i="1"/>
  <c r="Q2719" i="1"/>
  <c r="Q325" i="1"/>
  <c r="Q1567" i="1"/>
  <c r="Q1005" i="1"/>
  <c r="Q1554" i="1"/>
  <c r="Q1610" i="1"/>
  <c r="Q2497" i="1"/>
  <c r="Q2415" i="1"/>
  <c r="Q2244" i="1"/>
  <c r="Q1679" i="1"/>
  <c r="Q238" i="1"/>
  <c r="Q1719" i="1"/>
  <c r="Q1708" i="1"/>
  <c r="Q1717" i="1"/>
  <c r="Q2255" i="1"/>
  <c r="Q552" i="1"/>
  <c r="Q1655" i="1"/>
  <c r="Q1714" i="1"/>
  <c r="Q3077" i="1"/>
  <c r="Q243" i="1"/>
  <c r="Q557" i="1"/>
  <c r="Q1645" i="1"/>
  <c r="Q1687" i="1"/>
  <c r="Q1688" i="1"/>
  <c r="Q1725" i="1"/>
  <c r="Q1806" i="1"/>
  <c r="Q1845" i="1"/>
  <c r="Q1826" i="1"/>
  <c r="Q244" i="1"/>
  <c r="Q1769" i="1"/>
  <c r="Q1844" i="1"/>
  <c r="Q1756" i="1"/>
  <c r="Q1740" i="1"/>
  <c r="Q2619" i="1"/>
  <c r="Q1840" i="1"/>
  <c r="Q3195" i="1"/>
  <c r="Q1851" i="1"/>
  <c r="Q1981" i="1"/>
  <c r="Q1885" i="1"/>
  <c r="Q1908" i="1"/>
  <c r="Q2000" i="1"/>
  <c r="Q2003" i="1"/>
  <c r="Q3204" i="1"/>
  <c r="Q1886" i="1"/>
  <c r="Q1905" i="1"/>
  <c r="Q1964" i="1"/>
  <c r="Q1976" i="1"/>
  <c r="Q1988" i="1"/>
  <c r="Q1901" i="1"/>
  <c r="Q1915" i="1"/>
  <c r="Q1982" i="1"/>
  <c r="Q1997" i="1"/>
  <c r="Q735" i="1"/>
  <c r="Q1903" i="1"/>
  <c r="Q1898" i="1"/>
  <c r="Q1989" i="1"/>
  <c r="Q2074" i="1"/>
  <c r="Q3251" i="1"/>
  <c r="Q2036" i="1"/>
  <c r="Q2135" i="1"/>
  <c r="Q2194" i="1"/>
  <c r="Q2006" i="1"/>
  <c r="Q2032" i="1"/>
  <c r="Q602" i="1"/>
  <c r="Q2317" i="1"/>
  <c r="Q2119" i="1"/>
  <c r="Q2055" i="1"/>
  <c r="Q2010" i="1"/>
  <c r="Q2011" i="1"/>
  <c r="Q2079" i="1"/>
  <c r="Q2084" i="1"/>
  <c r="Q2086" i="1"/>
  <c r="Q2139" i="1"/>
  <c r="Q2142" i="1"/>
  <c r="Q2148" i="1"/>
  <c r="Q2151" i="1"/>
  <c r="Q2178" i="1"/>
  <c r="Q2192" i="1"/>
  <c r="Q591" i="1"/>
  <c r="Q600" i="1"/>
  <c r="Q596" i="1"/>
  <c r="Q2324" i="1"/>
  <c r="Q2779" i="1"/>
  <c r="Q626" i="1"/>
  <c r="Q2761" i="1"/>
  <c r="Q1113" i="1"/>
  <c r="Q645" i="1"/>
  <c r="Q1280" i="1"/>
  <c r="Q412" i="1"/>
  <c r="Q2901" i="1"/>
  <c r="Q1055" i="1"/>
  <c r="Q677" i="1"/>
  <c r="Q683" i="1"/>
  <c r="Q672" i="1"/>
  <c r="Q2703" i="1"/>
  <c r="Q2536" i="1"/>
  <c r="Q2767" i="1"/>
  <c r="Q2815" i="1"/>
  <c r="Q281" i="1"/>
  <c r="Q399" i="1"/>
  <c r="Q2824" i="1"/>
  <c r="Q745" i="1"/>
  <c r="Q2727" i="1"/>
  <c r="Q742" i="1"/>
  <c r="Q283" i="1"/>
  <c r="Q284" i="1"/>
  <c r="Q1171" i="1"/>
  <c r="Q3017" i="1"/>
  <c r="Q1382" i="1"/>
  <c r="Q2531" i="1"/>
  <c r="Q2745" i="1"/>
  <c r="Q1221" i="1"/>
  <c r="Q286" i="1"/>
  <c r="Q285" i="1"/>
  <c r="Q128" i="1"/>
  <c r="Q936" i="1"/>
  <c r="Q522" i="1"/>
  <c r="Q811" i="1"/>
  <c r="Q2809" i="1"/>
  <c r="Q1812" i="1"/>
  <c r="Q2600" i="1"/>
  <c r="Q812" i="1"/>
  <c r="Q2652" i="1"/>
  <c r="Q2733" i="1"/>
  <c r="Q830" i="1"/>
  <c r="Q817" i="1"/>
  <c r="Q2123" i="1"/>
  <c r="Q2782" i="1"/>
  <c r="Q4000" i="1"/>
  <c r="Q2057" i="1"/>
  <c r="Q869" i="1"/>
  <c r="Q898" i="1"/>
  <c r="Q2579" i="1"/>
  <c r="Q2835" i="1"/>
  <c r="Q881" i="1"/>
  <c r="Q2356" i="1"/>
  <c r="Q2590" i="1"/>
  <c r="Q1931" i="1"/>
  <c r="Q909" i="1"/>
  <c r="Q907" i="1"/>
  <c r="Q464" i="1"/>
  <c r="Q2292" i="1"/>
  <c r="Q2717" i="1"/>
  <c r="Q920" i="1"/>
  <c r="Q2361" i="1"/>
  <c r="Q2917" i="1"/>
  <c r="Q144" i="1"/>
  <c r="Q2487" i="1"/>
  <c r="Q187" i="1"/>
  <c r="Q3048" i="1"/>
  <c r="Q2466" i="1"/>
  <c r="Q2685" i="1"/>
  <c r="Q495" i="1"/>
  <c r="Q979" i="1"/>
  <c r="Q2562" i="1"/>
  <c r="Q1015" i="1"/>
  <c r="Q2793" i="1"/>
  <c r="Q340" i="1"/>
  <c r="Q2902" i="1"/>
  <c r="Q2146" i="1"/>
  <c r="Q621" i="1"/>
  <c r="Q2422" i="1"/>
  <c r="Q2577" i="1"/>
  <c r="Q2274" i="1"/>
  <c r="Q2611" i="1"/>
  <c r="Q1827" i="1"/>
  <c r="Q1257" i="1"/>
  <c r="Q1090" i="1"/>
  <c r="Q234" i="1"/>
  <c r="Q2558" i="1"/>
  <c r="Q1131" i="1"/>
  <c r="Q1983" i="1"/>
  <c r="Q1160" i="1"/>
  <c r="Q357" i="1"/>
  <c r="Q1139" i="1"/>
  <c r="Q1152" i="1"/>
  <c r="Q1977" i="1"/>
  <c r="Q1146" i="1"/>
  <c r="Q2306" i="1"/>
  <c r="Q2768" i="1"/>
  <c r="Q1180" i="1"/>
  <c r="Q692" i="1"/>
  <c r="Q1204" i="1"/>
  <c r="Q1199" i="1"/>
  <c r="Q1704" i="1"/>
  <c r="Q2860" i="1"/>
  <c r="Q1242" i="1"/>
  <c r="Q2864" i="1"/>
  <c r="Q1284" i="1"/>
  <c r="Q372" i="1"/>
  <c r="Q376" i="1"/>
  <c r="Q579" i="1"/>
  <c r="Q1307" i="1"/>
  <c r="Q1682" i="1"/>
  <c r="Q380" i="1"/>
  <c r="Q1366" i="1"/>
  <c r="Q381" i="1"/>
  <c r="Q2770" i="1"/>
  <c r="Q888" i="1"/>
  <c r="Q1346" i="1"/>
  <c r="Q1444" i="1"/>
  <c r="Q1402" i="1"/>
  <c r="Q1447" i="1"/>
  <c r="Q2208" i="1"/>
  <c r="Q2581" i="1"/>
  <c r="Q1489" i="1"/>
  <c r="Q2670" i="1"/>
  <c r="Q2666" i="1"/>
  <c r="Q1481" i="1"/>
  <c r="Q125" i="1"/>
  <c r="Q2438" i="1"/>
  <c r="Q3071" i="1"/>
  <c r="Q2287" i="1"/>
  <c r="Q1526" i="1"/>
  <c r="Q91" i="1"/>
  <c r="Q1613" i="1"/>
  <c r="Q636" i="1"/>
  <c r="Q640" i="1"/>
  <c r="Q1585" i="1"/>
  <c r="Q126" i="1"/>
  <c r="Q1612" i="1"/>
  <c r="Q2503" i="1"/>
  <c r="Q1573" i="1"/>
  <c r="Q1583" i="1"/>
  <c r="Q3988" i="1"/>
  <c r="Q1123" i="1"/>
  <c r="Q661" i="1"/>
  <c r="Q2557" i="1"/>
  <c r="Q426" i="1"/>
  <c r="Q1777" i="1"/>
  <c r="Q1823" i="1"/>
  <c r="Q1843" i="1"/>
  <c r="Q178" i="1"/>
  <c r="Q436" i="1"/>
  <c r="Q2595" i="1"/>
  <c r="Q437" i="1"/>
  <c r="Q2947" i="1"/>
  <c r="Q1835" i="1"/>
  <c r="Q2514" i="1"/>
  <c r="Q1818" i="1"/>
  <c r="Q1907" i="1"/>
  <c r="Q1963" i="1"/>
  <c r="Q2399" i="1"/>
  <c r="Q1980" i="1"/>
  <c r="Q1928" i="1"/>
  <c r="Q1855" i="1"/>
  <c r="Q1849" i="1"/>
  <c r="Q1978" i="1"/>
  <c r="Q1990" i="1"/>
  <c r="Q953" i="1"/>
  <c r="Q2599" i="1"/>
  <c r="Q711" i="1"/>
  <c r="Q2186" i="1"/>
  <c r="Q754" i="1"/>
  <c r="Q2054" i="1"/>
  <c r="Q2081" i="1"/>
  <c r="Q2088" i="1"/>
  <c r="Q2170" i="1"/>
  <c r="Q2602" i="1"/>
  <c r="Q2114" i="1"/>
  <c r="Q2147" i="1"/>
  <c r="Q2153" i="1"/>
  <c r="Q2172" i="1"/>
  <c r="Q2190" i="1"/>
  <c r="Q1650" i="1"/>
  <c r="Q759" i="1"/>
  <c r="Q2982" i="1"/>
  <c r="Q2591" i="1"/>
  <c r="Q264" i="1"/>
  <c r="Q3145" i="1"/>
  <c r="Q560" i="1"/>
  <c r="Q2407" i="1"/>
  <c r="Q2299" i="1"/>
  <c r="Q2271" i="1"/>
  <c r="Q3139" i="1"/>
  <c r="Q482" i="1"/>
  <c r="Q2763" i="1"/>
  <c r="Q474" i="1"/>
  <c r="Q490" i="1"/>
  <c r="Q2610" i="1"/>
  <c r="Q864" i="1"/>
  <c r="Q301" i="1"/>
  <c r="Q34" i="1"/>
  <c r="Q3589" i="1"/>
  <c r="Q1741" i="1"/>
  <c r="Q2910" i="1"/>
  <c r="Q2444" i="1"/>
  <c r="Q2343" i="1"/>
  <c r="Q407" i="1"/>
  <c r="Q2650" i="1"/>
  <c r="Q2447" i="1"/>
  <c r="Q2417" i="1"/>
  <c r="Q946" i="1"/>
  <c r="Q2279" i="1"/>
  <c r="Q2295" i="1"/>
  <c r="Q2159" i="1"/>
  <c r="Q1349" i="1"/>
  <c r="Q290" i="1"/>
  <c r="Q2842" i="1"/>
  <c r="Q2805" i="1"/>
  <c r="Q2661" i="1"/>
  <c r="Q548" i="1"/>
  <c r="Q2589" i="1"/>
  <c r="Q555" i="1"/>
  <c r="Q77" i="1"/>
  <c r="Q1017" i="1"/>
  <c r="Q1465" i="1"/>
  <c r="Q3131" i="1"/>
  <c r="Q1652" i="1"/>
  <c r="Q343" i="1"/>
  <c r="Q1028" i="1"/>
  <c r="Q2431" i="1"/>
  <c r="Q1240" i="1"/>
  <c r="Q565" i="1"/>
  <c r="Q349" i="1"/>
  <c r="Q2219" i="1"/>
  <c r="Q577" i="1"/>
  <c r="Q9" i="1"/>
  <c r="Q578" i="1"/>
  <c r="Q2313" i="1"/>
  <c r="Q798" i="1"/>
  <c r="Q583" i="1"/>
  <c r="Q2750" i="1"/>
  <c r="Q2989" i="1"/>
  <c r="Q2735" i="1"/>
  <c r="Q1134" i="1"/>
  <c r="Q951" i="1"/>
  <c r="Q598" i="1"/>
  <c r="Q1458" i="1"/>
  <c r="Q605" i="1"/>
  <c r="Q2561" i="1"/>
  <c r="Q843" i="1"/>
  <c r="Q1505" i="1"/>
  <c r="Q2293" i="1"/>
  <c r="Q631" i="1"/>
  <c r="Q2777" i="1"/>
  <c r="Q3312" i="1"/>
  <c r="Q2226" i="1"/>
  <c r="Q2068" i="1"/>
  <c r="Q2570" i="1"/>
  <c r="Q1601" i="1"/>
  <c r="Q2806" i="1"/>
  <c r="Q2744" i="1"/>
  <c r="Q793" i="1"/>
  <c r="Q2664" i="1"/>
  <c r="Q506" i="1"/>
  <c r="Q2307" i="1"/>
  <c r="Q339" i="1"/>
  <c r="Q664" i="1"/>
  <c r="Q676" i="1"/>
  <c r="Q686" i="1"/>
  <c r="Q2354" i="1"/>
  <c r="Q685" i="1"/>
  <c r="Q696" i="1"/>
  <c r="Q231" i="1"/>
  <c r="Q702" i="1"/>
  <c r="Q698" i="1"/>
  <c r="Q304" i="1"/>
  <c r="Q1525" i="1"/>
  <c r="Q736" i="1"/>
  <c r="Q731" i="1"/>
  <c r="Q1538" i="1"/>
  <c r="Q1029" i="1"/>
  <c r="Q3022" i="1"/>
  <c r="Q2176" i="1"/>
  <c r="Q1603" i="1"/>
  <c r="Q411" i="1"/>
  <c r="Q2643" i="1"/>
  <c r="Q1614" i="1"/>
  <c r="Q2880" i="1"/>
  <c r="Q483" i="1"/>
  <c r="Q2927" i="1"/>
  <c r="Q1773" i="1"/>
  <c r="Q320" i="1"/>
  <c r="Q3846" i="1"/>
  <c r="Q373" i="1"/>
  <c r="Q805" i="1"/>
  <c r="Q307" i="1"/>
  <c r="Q3075" i="1"/>
  <c r="Q2861" i="1"/>
  <c r="Q778" i="1"/>
  <c r="Q1894" i="1"/>
  <c r="Q836" i="1"/>
  <c r="Q2458" i="1"/>
  <c r="Q2047" i="1"/>
  <c r="Q2058" i="1"/>
  <c r="Q2182" i="1"/>
  <c r="Q858" i="1"/>
  <c r="Q593" i="1"/>
  <c r="Q519" i="1"/>
  <c r="Q342" i="1"/>
  <c r="Q859" i="1"/>
  <c r="Q198" i="1"/>
  <c r="Q2403" i="1"/>
  <c r="Q1324" i="1"/>
  <c r="Q885" i="1"/>
  <c r="Q3291" i="1"/>
  <c r="Q908" i="1"/>
  <c r="Q910" i="1"/>
  <c r="Q633" i="1"/>
  <c r="Q2756" i="1"/>
  <c r="Q2333" i="1"/>
  <c r="Q942" i="1"/>
  <c r="Q26" i="1"/>
  <c r="Q3031" i="1"/>
  <c r="Q2565" i="1"/>
  <c r="Q2897" i="1"/>
  <c r="Q999" i="1"/>
  <c r="Q1007" i="1"/>
  <c r="Q2286" i="1"/>
  <c r="Q989" i="1"/>
  <c r="Q2829" i="1"/>
  <c r="Q2691" i="1"/>
  <c r="Q990" i="1"/>
  <c r="Q998" i="1"/>
  <c r="Q2338" i="1"/>
  <c r="Q894" i="1"/>
  <c r="Q444" i="1"/>
  <c r="Q2668" i="1"/>
  <c r="Q3198" i="1"/>
  <c r="Q1675" i="1"/>
  <c r="Q1053" i="1"/>
  <c r="Q1078" i="1"/>
  <c r="Q2472" i="1"/>
  <c r="Q2342" i="1"/>
  <c r="Q1832" i="1"/>
  <c r="Q282" i="1"/>
  <c r="Q1115" i="1"/>
  <c r="Q1116" i="1"/>
  <c r="Q1443" i="1"/>
  <c r="Q214" i="1"/>
  <c r="Q336" i="1"/>
  <c r="Q1154" i="1"/>
  <c r="Q2892" i="1"/>
  <c r="Q1118" i="1"/>
  <c r="Q215" i="1"/>
  <c r="Q2580" i="1"/>
  <c r="Q2596" i="1"/>
  <c r="Q1205" i="1"/>
  <c r="Q3894" i="1"/>
  <c r="Q2191" i="1"/>
  <c r="Q1184" i="1"/>
  <c r="Q2489" i="1"/>
  <c r="Q3085" i="1"/>
  <c r="Q1226" i="1"/>
  <c r="Q221" i="1"/>
  <c r="Q1258" i="1"/>
  <c r="Q1326" i="1"/>
  <c r="Q1320" i="1"/>
  <c r="Q361" i="1"/>
  <c r="Q2977" i="1"/>
  <c r="Q1289" i="1"/>
  <c r="Q305" i="1"/>
  <c r="Q1321" i="1"/>
  <c r="Q224" i="1"/>
  <c r="Q2915" i="1"/>
  <c r="Q213" i="1"/>
  <c r="Q1387" i="1"/>
  <c r="Q914" i="1"/>
  <c r="Q228" i="1"/>
  <c r="Q590" i="1"/>
  <c r="Q2508" i="1"/>
  <c r="Q1459" i="1"/>
  <c r="Q1451" i="1"/>
  <c r="Q2784" i="1"/>
  <c r="Q2551" i="1"/>
  <c r="Q2266" i="1"/>
  <c r="Q1426" i="1"/>
  <c r="Q608" i="1"/>
  <c r="Q235" i="1"/>
  <c r="Q109" i="1"/>
  <c r="Q2672" i="1"/>
  <c r="Q1490" i="1"/>
  <c r="Q171" i="1"/>
  <c r="Q2718" i="1"/>
  <c r="Q1495" i="1"/>
  <c r="Q1520" i="1"/>
  <c r="Q540" i="1"/>
  <c r="Q1544" i="1"/>
  <c r="Q2920" i="1"/>
  <c r="Q2645" i="1"/>
  <c r="Q1555" i="1"/>
  <c r="Q1559" i="1"/>
  <c r="Q643" i="1"/>
  <c r="Q1609" i="1"/>
  <c r="Q1622" i="1"/>
  <c r="Q1627" i="1"/>
  <c r="Q985" i="1"/>
  <c r="Q1678" i="1"/>
  <c r="Q1668" i="1"/>
  <c r="Q659" i="1"/>
  <c r="Q3244" i="1"/>
  <c r="Q2966" i="1"/>
  <c r="Q1664" i="1"/>
  <c r="Q3301" i="1"/>
  <c r="Q1647" i="1"/>
  <c r="Q1042" i="1"/>
  <c r="Q1749" i="1"/>
  <c r="Q3055" i="1"/>
  <c r="Q2820" i="1"/>
  <c r="Q1834" i="1"/>
  <c r="Q1779" i="1"/>
  <c r="Q1764" i="1"/>
  <c r="Q1780" i="1"/>
  <c r="Q1884" i="1"/>
  <c r="Q2224" i="1"/>
  <c r="Q255" i="1"/>
  <c r="Q1920" i="1"/>
  <c r="Q1946" i="1"/>
  <c r="Q1984" i="1"/>
  <c r="Q2519" i="1"/>
  <c r="Q2112" i="1"/>
  <c r="Q22" i="1"/>
  <c r="Q2617" i="1"/>
  <c r="Q2065" i="1"/>
  <c r="Q2082" i="1"/>
  <c r="Q2087" i="1"/>
  <c r="Q747" i="1"/>
  <c r="Q756" i="1"/>
  <c r="Q592" i="1"/>
  <c r="Q2177" i="1"/>
  <c r="Q2197" i="1"/>
  <c r="Q3254" i="1"/>
  <c r="Q2722" i="1"/>
  <c r="Q2027" i="1"/>
  <c r="Q2066" i="1"/>
  <c r="Q2077" i="1"/>
  <c r="Q2099" i="1"/>
  <c r="Q2106" i="1"/>
  <c r="Q2110" i="1"/>
  <c r="Q2116" i="1"/>
  <c r="Q2155" i="1"/>
  <c r="Q2156" i="1"/>
  <c r="Q2196" i="1"/>
  <c r="Q2674" i="1"/>
  <c r="Q3058" i="1"/>
  <c r="Q2972" i="1"/>
  <c r="Q1428" i="1"/>
  <c r="Q2638" i="1"/>
  <c r="Q1233" i="1"/>
  <c r="Q3046" i="1"/>
  <c r="Q3150" i="1"/>
  <c r="Q657" i="1"/>
  <c r="Q53" i="1"/>
  <c r="Q546" i="1"/>
  <c r="Q2337" i="1"/>
  <c r="Q277" i="1"/>
  <c r="Q2533" i="1"/>
  <c r="Q2396" i="1"/>
  <c r="Q1186" i="1"/>
  <c r="Q967" i="1"/>
  <c r="Q1298" i="1"/>
  <c r="Q291" i="1"/>
  <c r="Q801" i="1"/>
  <c r="Q2819" i="1"/>
  <c r="Q442" i="1"/>
  <c r="Q2475" i="1"/>
  <c r="Q2366" i="1"/>
  <c r="Q2355" i="1"/>
  <c r="Q2273" i="1"/>
  <c r="Q1979" i="1"/>
  <c r="Q2753" i="1"/>
  <c r="Q298" i="1"/>
  <c r="Q2015" i="1"/>
  <c r="Q1082" i="1"/>
  <c r="Q851" i="1"/>
  <c r="Q2501" i="1"/>
  <c r="Q2393" i="1"/>
  <c r="Q2585" i="1"/>
  <c r="Q1145" i="1"/>
  <c r="Q892" i="1"/>
  <c r="Q2821" i="1"/>
  <c r="Q460" i="1"/>
  <c r="Q3266" i="1"/>
  <c r="Q38" i="1"/>
  <c r="Q2925" i="1"/>
  <c r="Q2667" i="1"/>
  <c r="Q2555" i="1"/>
  <c r="Q897" i="1"/>
  <c r="Q3170" i="1"/>
  <c r="Q2593" i="1"/>
  <c r="Q1261" i="1"/>
  <c r="Q218" i="1"/>
  <c r="Q2747" i="1"/>
  <c r="Q146" i="1"/>
  <c r="Q2633" i="1"/>
  <c r="Q3034" i="1"/>
  <c r="Q2936" i="1"/>
  <c r="Q406" i="1"/>
  <c r="Q2573" i="1"/>
  <c r="Q2220" i="1"/>
  <c r="Q3232" i="1"/>
  <c r="Q2372" i="1"/>
  <c r="Q2500" i="1"/>
  <c r="Q2364" i="1"/>
  <c r="Q2329" i="1"/>
  <c r="Q2103" i="1"/>
  <c r="Q1057" i="1"/>
  <c r="Q3093" i="1"/>
  <c r="Q1516" i="1"/>
  <c r="Q2811" i="1"/>
  <c r="Q2865" i="1"/>
  <c r="Q364" i="1"/>
  <c r="Q2462" i="1"/>
  <c r="Q116" i="1"/>
  <c r="Q903" i="1"/>
  <c r="Q2752" i="1"/>
  <c r="Q2576" i="1"/>
  <c r="Q558" i="1"/>
  <c r="Q1771" i="1"/>
  <c r="Q2380" i="1"/>
  <c r="Q458" i="1"/>
  <c r="Q371" i="1"/>
  <c r="Q955" i="1"/>
  <c r="Q1921" i="1"/>
  <c r="Q1960" i="1"/>
  <c r="Q2429" i="1"/>
  <c r="Q1910" i="1"/>
  <c r="Q2788" i="1"/>
  <c r="Q2526" i="1"/>
  <c r="Q2430" i="1"/>
  <c r="Q586" i="1"/>
  <c r="Q3269" i="1"/>
  <c r="Q3014" i="1"/>
  <c r="Q2569" i="1"/>
  <c r="Q2546" i="1"/>
  <c r="Q2175" i="1"/>
  <c r="Q588" i="1"/>
  <c r="Q168" i="1"/>
  <c r="Q2574" i="1"/>
  <c r="Q2916" i="1"/>
  <c r="Q2256" i="1"/>
  <c r="Q1432" i="1"/>
  <c r="Q394" i="1"/>
  <c r="Q3243" i="1"/>
  <c r="Q1427" i="1"/>
  <c r="Q516" i="1"/>
  <c r="Q1624" i="1"/>
  <c r="Q644" i="1"/>
  <c r="Q649" i="1"/>
  <c r="Q2492" i="1"/>
  <c r="Q2163" i="1"/>
  <c r="Q2775" i="1"/>
  <c r="Q952" i="1"/>
  <c r="Q690" i="1"/>
  <c r="Q2485" i="1"/>
  <c r="Q938" i="1"/>
  <c r="Q445" i="1"/>
  <c r="Q2493" i="1"/>
  <c r="Q1895" i="1"/>
  <c r="Q446" i="1"/>
  <c r="Q185" i="1"/>
  <c r="Q2598" i="1"/>
  <c r="Q2210" i="1"/>
  <c r="Q755" i="1"/>
  <c r="Q2398" i="1"/>
  <c r="Q454" i="1"/>
  <c r="Q2436" i="1"/>
  <c r="Q2968" i="1"/>
  <c r="Q2412" i="1"/>
  <c r="Q2459" i="1"/>
  <c r="Q2348" i="1"/>
  <c r="Q1598" i="1"/>
  <c r="Q486" i="1"/>
  <c r="Q2781" i="1"/>
  <c r="Q1592" i="1"/>
  <c r="Q2494" i="1"/>
  <c r="Q1698" i="1"/>
  <c r="Q1710" i="1"/>
  <c r="Q867" i="1"/>
  <c r="Q2705" i="1"/>
  <c r="Q2250" i="1"/>
  <c r="Q2237" i="1"/>
  <c r="Q899" i="1"/>
  <c r="Q1006" i="1"/>
  <c r="Q652" i="1"/>
  <c r="Q2418" i="1"/>
  <c r="Q919" i="1"/>
  <c r="Q1973" i="1"/>
  <c r="Q2453" i="1"/>
  <c r="Q3507" i="1"/>
  <c r="Q2037" i="1"/>
  <c r="Q538" i="1"/>
  <c r="Q3143" i="1"/>
  <c r="Q2841" i="1"/>
  <c r="Q551" i="1"/>
  <c r="Q556" i="1"/>
  <c r="Q1062" i="1"/>
  <c r="Q346" i="1"/>
  <c r="Q2965" i="1"/>
  <c r="Q2290" i="1"/>
  <c r="Q2808" i="1"/>
  <c r="Q571" i="1"/>
  <c r="Q2432" i="1"/>
  <c r="Q3241" i="1"/>
  <c r="Q2730" i="1"/>
  <c r="Q599" i="1"/>
  <c r="Q603" i="1"/>
  <c r="Q618" i="1"/>
  <c r="Q1972" i="1"/>
  <c r="Q2345" i="1"/>
  <c r="Q2445" i="1"/>
  <c r="Q2639" i="1"/>
  <c r="Q2613" i="1"/>
  <c r="Q2791" i="1"/>
  <c r="Q2688" i="1"/>
  <c r="Q2632" i="1"/>
  <c r="Q2434" i="1"/>
  <c r="Q646" i="1"/>
  <c r="Q647" i="1"/>
  <c r="Q3971" i="1"/>
  <c r="Q2575" i="1"/>
  <c r="Q2389" i="1"/>
  <c r="Q2510" i="1"/>
  <c r="Q2385" i="1"/>
  <c r="Q2387" i="1"/>
  <c r="Q666" i="1"/>
  <c r="Q3111" i="1"/>
  <c r="Q2938" i="1"/>
  <c r="Q2541" i="1"/>
  <c r="Q670" i="1"/>
  <c r="Q678" i="1"/>
  <c r="Q3226" i="1"/>
  <c r="Q3148" i="1"/>
  <c r="Q1437" i="1"/>
  <c r="Q691" i="1"/>
  <c r="Q2454" i="1"/>
  <c r="Q707" i="1"/>
  <c r="Q299" i="1"/>
  <c r="Q523" i="1"/>
  <c r="Q733" i="1"/>
  <c r="Q734" i="1"/>
  <c r="Q710" i="1"/>
  <c r="Q700" i="1"/>
  <c r="Q2634" i="1"/>
  <c r="Q2505" i="1"/>
  <c r="Q2548" i="1"/>
  <c r="Q2961" i="1"/>
  <c r="Q2692" i="1"/>
  <c r="Q2276" i="1"/>
  <c r="Q1669" i="1"/>
  <c r="Q765" i="1"/>
  <c r="Q777" i="1"/>
  <c r="Q1672" i="1"/>
  <c r="Q2234" i="1"/>
  <c r="Q3087" i="1"/>
  <c r="Q1778" i="1"/>
  <c r="Q800" i="1"/>
  <c r="Q809" i="1"/>
  <c r="Q3067" i="1"/>
  <c r="Q825" i="1"/>
  <c r="Q829" i="1"/>
  <c r="Q3954" i="1"/>
  <c r="Q194" i="1"/>
  <c r="Q195" i="1"/>
  <c r="Q2825" i="1"/>
  <c r="Q2026" i="1"/>
  <c r="Q2974" i="1"/>
  <c r="Q2013" i="1"/>
  <c r="Q833" i="1"/>
  <c r="Q835" i="1"/>
  <c r="Q138" i="1"/>
  <c r="Q199" i="1"/>
  <c r="Q352" i="1"/>
  <c r="Q1318" i="1"/>
  <c r="Q2978" i="1"/>
  <c r="Q2891" i="1"/>
  <c r="Q3514" i="1"/>
  <c r="Q2659" i="1"/>
  <c r="Q2523" i="1"/>
  <c r="Q358" i="1"/>
  <c r="Q3044" i="1"/>
  <c r="Q2969" i="1"/>
  <c r="Q1530" i="1"/>
  <c r="Q2413" i="1"/>
  <c r="Q2702" i="1"/>
  <c r="Q2618" i="1"/>
  <c r="Q1037" i="1"/>
  <c r="Q1044" i="1"/>
  <c r="Q207" i="1"/>
  <c r="Q2742" i="1"/>
  <c r="Q1080" i="1"/>
  <c r="Q1045" i="1"/>
  <c r="Q1054" i="1"/>
  <c r="Q2425" i="1"/>
  <c r="Q3776" i="1"/>
  <c r="Q2712" i="1"/>
  <c r="Q2477" i="1"/>
  <c r="Q769" i="1"/>
  <c r="Q390" i="1"/>
  <c r="Q289" i="1"/>
  <c r="Q2675" i="1"/>
  <c r="Q2416" i="1"/>
  <c r="Q1174" i="1"/>
  <c r="Q2872" i="1"/>
  <c r="Q2694" i="1"/>
  <c r="Q2686" i="1"/>
  <c r="Q1177" i="1"/>
  <c r="Q1203" i="1"/>
  <c r="Q297" i="1"/>
  <c r="Q1250" i="1"/>
  <c r="Q404" i="1"/>
  <c r="Q220" i="1"/>
  <c r="Q2435" i="1"/>
  <c r="Q2885" i="1"/>
  <c r="Q1314" i="1"/>
  <c r="Q1316" i="1"/>
  <c r="Q1388" i="1"/>
  <c r="Q1461" i="1"/>
  <c r="Q2734" i="1"/>
  <c r="Q2680" i="1"/>
  <c r="Q1453" i="1"/>
  <c r="Q1528" i="1"/>
  <c r="Q2695" i="1"/>
  <c r="Q1462" i="1"/>
  <c r="Q1534" i="1"/>
  <c r="Q318" i="1"/>
  <c r="Q2875" i="1"/>
  <c r="Q2956" i="1"/>
  <c r="Q3005" i="1"/>
  <c r="Q1560" i="1"/>
  <c r="Q1581" i="1"/>
  <c r="Q1625" i="1"/>
  <c r="Q1580" i="1"/>
  <c r="Q1680" i="1"/>
  <c r="Q3060" i="1"/>
  <c r="Q2559" i="1"/>
  <c r="Q2858" i="1"/>
  <c r="Q254" i="1"/>
  <c r="Q2521" i="1"/>
  <c r="Q499" i="1"/>
  <c r="Q1872" i="1"/>
  <c r="Q3196" i="1"/>
  <c r="Q2018" i="1"/>
  <c r="Q2199" i="1"/>
  <c r="Q3299" i="1"/>
  <c r="Q2741" i="1"/>
  <c r="Q2017" i="1"/>
  <c r="Q2022" i="1"/>
  <c r="Q2104" i="1"/>
  <c r="Q2113" i="1"/>
  <c r="Q2140" i="1"/>
  <c r="Q2168" i="1"/>
  <c r="Q2171" i="1"/>
  <c r="Q2180" i="1"/>
  <c r="Q2188" i="1"/>
  <c r="Q504" i="1"/>
  <c r="Q2564" i="1"/>
  <c r="Q368" i="1"/>
  <c r="Q3103" i="1"/>
  <c r="Q2724" i="1"/>
  <c r="Q2711" i="1"/>
  <c r="Q3047" i="1"/>
  <c r="Q1310" i="1"/>
  <c r="Q545" i="1"/>
  <c r="Q3149" i="1"/>
  <c r="Q2877" i="1"/>
  <c r="Q2646" i="1"/>
  <c r="Q2229" i="1"/>
  <c r="Q2716" i="1"/>
  <c r="Q2656" i="1"/>
  <c r="Q455" i="1"/>
  <c r="Q3558" i="1"/>
  <c r="Q2868" i="1"/>
  <c r="Q3245" i="1"/>
  <c r="Q962" i="1"/>
  <c r="Q3072" i="1"/>
  <c r="Q2987" i="1"/>
  <c r="Q2773" i="1"/>
  <c r="Q620" i="1"/>
  <c r="Q430" i="1"/>
  <c r="Q292" i="1"/>
  <c r="Q2404" i="1"/>
  <c r="Q3097" i="1"/>
  <c r="Q2340" i="1"/>
  <c r="Q3003" i="1"/>
  <c r="Q2994" i="1"/>
  <c r="Q2553" i="1"/>
  <c r="Q1070" i="1"/>
  <c r="Q2787" i="1"/>
  <c r="Q2736" i="1"/>
  <c r="Q2552" i="1"/>
  <c r="Q1187" i="1"/>
  <c r="Q2488" i="1"/>
  <c r="Q2911" i="1"/>
  <c r="Q2568" i="1"/>
  <c r="Q1222" i="1"/>
  <c r="Q3062" i="1"/>
  <c r="Q3115" i="1"/>
  <c r="Q2373" i="1"/>
  <c r="Q2249" i="1"/>
  <c r="Q1302" i="1"/>
  <c r="Q660" i="1"/>
  <c r="Q509" i="1"/>
  <c r="Q2424" i="1"/>
  <c r="Q3476" i="1"/>
  <c r="Q2746" i="1"/>
  <c r="Q3601" i="1"/>
  <c r="Q2849" i="1"/>
  <c r="Q2463" i="1"/>
  <c r="Q1917" i="1"/>
  <c r="Q1400" i="1"/>
  <c r="Q95" i="1"/>
  <c r="Q236" i="1"/>
  <c r="Q2758" i="1"/>
  <c r="Q2303" i="1"/>
  <c r="Q1588" i="1"/>
  <c r="Q2606" i="1"/>
  <c r="Q2803" i="1"/>
  <c r="Q3036" i="1"/>
  <c r="Q3182" i="1"/>
  <c r="Q2465" i="1"/>
  <c r="Q923" i="1"/>
  <c r="Q570" i="1"/>
  <c r="Q3199" i="1"/>
  <c r="Q3234" i="1"/>
  <c r="Q2948" i="1"/>
  <c r="Q2759" i="1"/>
  <c r="Q2624" i="1"/>
  <c r="Q2924" i="1"/>
  <c r="Q2374" i="1"/>
  <c r="Q2316" i="1"/>
  <c r="Q597" i="1"/>
  <c r="Q3126" i="1"/>
  <c r="Q2950" i="1"/>
  <c r="Q2699" i="1"/>
  <c r="Q2582" i="1"/>
  <c r="Q2154" i="1"/>
  <c r="Q2662" i="1"/>
  <c r="Q3118" i="1"/>
  <c r="Q408" i="1"/>
  <c r="Q2537" i="1"/>
  <c r="Q682" i="1"/>
  <c r="Q2862" i="1"/>
  <c r="Q709" i="1"/>
  <c r="Q2676" i="1"/>
  <c r="Q2535" i="1"/>
  <c r="Q2245" i="1"/>
  <c r="Q3169" i="1"/>
  <c r="Q3975" i="1"/>
  <c r="Q739" i="1"/>
  <c r="Q2921" i="1"/>
  <c r="Q2812" i="1"/>
  <c r="Q743" i="1"/>
  <c r="Q452" i="1"/>
  <c r="Q775" i="1"/>
  <c r="Q792" i="1"/>
  <c r="Q2790" i="1"/>
  <c r="Q2799" i="1"/>
  <c r="Q2713" i="1"/>
  <c r="Q3113" i="1"/>
  <c r="Q3052" i="1"/>
  <c r="Q1665" i="1"/>
  <c r="Q3110" i="1"/>
  <c r="Q3265" i="1"/>
  <c r="Q2550" i="1"/>
  <c r="Q1993" i="1"/>
  <c r="Q1791" i="1"/>
  <c r="Q2216" i="1"/>
  <c r="Q2195" i="1"/>
  <c r="Q3497" i="1"/>
  <c r="Q2906" i="1"/>
  <c r="Q2583" i="1"/>
  <c r="Q527" i="1"/>
  <c r="Q3463" i="1"/>
  <c r="Q3362" i="1"/>
  <c r="Q2335" i="1"/>
  <c r="Q2810" i="1"/>
  <c r="Q1073" i="1"/>
  <c r="Q2751" i="1"/>
  <c r="Q3966" i="1"/>
  <c r="Q3249" i="1"/>
  <c r="Q3125" i="1"/>
  <c r="Q2792" i="1"/>
  <c r="Q2996" i="1"/>
  <c r="Q3030" i="1"/>
  <c r="Q2665" i="1"/>
  <c r="Q2679" i="1"/>
  <c r="Q2932" i="1"/>
  <c r="Q2889" i="1"/>
  <c r="Q2845" i="1"/>
  <c r="Q2783" i="1"/>
  <c r="Q2853" i="1"/>
  <c r="Q2386" i="1"/>
  <c r="Q387" i="1"/>
  <c r="Q1419" i="1"/>
  <c r="Q2914" i="1"/>
  <c r="Q1619" i="1"/>
  <c r="Q2913" i="1"/>
  <c r="Q3771" i="1"/>
  <c r="Q3250" i="1"/>
  <c r="Q1649" i="1"/>
  <c r="Q1686" i="1"/>
  <c r="Q3520" i="1"/>
  <c r="Q2512" i="1"/>
  <c r="Q3019" i="1"/>
  <c r="Q2943" i="1"/>
  <c r="Q2663" i="1"/>
  <c r="Q2067" i="1"/>
  <c r="Q196" i="1"/>
  <c r="Q3141" i="1"/>
  <c r="Q2984" i="1"/>
  <c r="Q2997" i="1"/>
  <c r="Q2657" i="1"/>
  <c r="Q2267" i="1"/>
  <c r="Q2240" i="1"/>
  <c r="Q2045" i="1"/>
  <c r="Q2046" i="1"/>
  <c r="Q2062" i="1"/>
  <c r="Q2075" i="1"/>
  <c r="Q2105" i="1"/>
  <c r="Q3146" i="1"/>
  <c r="Q3171" i="1"/>
  <c r="Q2464" i="1"/>
  <c r="Q145" i="1"/>
  <c r="Q2707" i="1"/>
  <c r="Q2408" i="1"/>
  <c r="Q150" i="1"/>
  <c r="Q3033" i="1"/>
  <c r="Q3012" i="1"/>
  <c r="Q2622" i="1"/>
  <c r="Q3231" i="1"/>
  <c r="Q2988" i="1"/>
  <c r="Q3714" i="1"/>
  <c r="Q3173" i="1"/>
  <c r="Q3086" i="1"/>
  <c r="Q2739" i="1"/>
  <c r="Q2344" i="1"/>
  <c r="Q1114" i="1"/>
  <c r="Q3112" i="1"/>
  <c r="Q2621" i="1"/>
  <c r="Q3879" i="1"/>
  <c r="Q537" i="1"/>
  <c r="Q3267" i="1"/>
  <c r="Q3167" i="1"/>
  <c r="Q2991" i="1"/>
  <c r="Q2999" i="1"/>
  <c r="Q567" i="1"/>
  <c r="Q2869" i="1"/>
  <c r="Q3788" i="1"/>
  <c r="Q2818" i="1"/>
  <c r="Q2549" i="1"/>
  <c r="Q1329" i="1"/>
  <c r="Q2962" i="1"/>
  <c r="Q2797" i="1"/>
  <c r="Q2992" i="1"/>
  <c r="Q2701" i="1"/>
  <c r="Q3142" i="1"/>
  <c r="Q3147" i="1"/>
  <c r="Q3228" i="1"/>
  <c r="Q2952" i="1"/>
  <c r="Q2878" i="1"/>
  <c r="Q2379" i="1"/>
  <c r="Q2258" i="1"/>
  <c r="Q1541" i="1"/>
  <c r="Q3464" i="1"/>
  <c r="Q2259" i="1"/>
  <c r="Q3185" i="1"/>
  <c r="Q2708" i="1"/>
  <c r="Q2371" i="1"/>
  <c r="Q2637" i="1"/>
  <c r="Q2162" i="1"/>
  <c r="Q3435" i="1"/>
  <c r="Q3871" i="1"/>
  <c r="Q3559" i="1"/>
  <c r="Q3562" i="1"/>
  <c r="Q3114" i="1"/>
  <c r="Q3011" i="1"/>
  <c r="Q2944" i="1"/>
  <c r="Q2836" i="1"/>
  <c r="Q2886" i="1"/>
  <c r="Q2450" i="1"/>
  <c r="Q2457" i="1"/>
  <c r="Q2132" i="1"/>
  <c r="Q2150" i="1"/>
  <c r="Q2181" i="1"/>
  <c r="Q3132" i="1"/>
  <c r="Q3042" i="1"/>
  <c r="Q3049" i="1"/>
  <c r="Q2971" i="1"/>
  <c r="Q1207" i="1"/>
  <c r="Q2959" i="1"/>
  <c r="Q2888" i="1"/>
  <c r="Q2280" i="1"/>
  <c r="Q3230" i="1"/>
  <c r="Q2651" i="1"/>
  <c r="Q2843" i="1"/>
  <c r="Q2816" i="1"/>
  <c r="Q2654" i="1"/>
  <c r="Q1626" i="1"/>
  <c r="Q3035" i="1"/>
  <c r="Q2912" i="1"/>
  <c r="Q3124" i="1"/>
  <c r="Q438" i="1"/>
  <c r="Q3553" i="1"/>
  <c r="Q2823" i="1"/>
  <c r="Q2677" i="1"/>
  <c r="Q2476" i="1"/>
  <c r="Q2341" i="1"/>
  <c r="Q211" i="1"/>
  <c r="Q3054" i="1"/>
  <c r="Q2890" i="1"/>
  <c r="Q3560" i="1"/>
  <c r="Q2907" i="1"/>
  <c r="Q2798" i="1"/>
  <c r="Q2698" i="1"/>
  <c r="Q3425" i="1"/>
  <c r="Q2937" i="1"/>
  <c r="Q2802" i="1"/>
  <c r="Q2696" i="1"/>
  <c r="Q3223" i="1"/>
  <c r="Q3176" i="1"/>
  <c r="Q2896" i="1"/>
  <c r="Q2801" i="1"/>
  <c r="Q2509" i="1"/>
  <c r="Q3073" i="1"/>
  <c r="Q2970" i="1"/>
  <c r="Q3509" i="1"/>
  <c r="Q3127" i="1"/>
  <c r="Q2671" i="1"/>
  <c r="Q2499" i="1"/>
  <c r="Q2308" i="1"/>
  <c r="Q1632" i="1"/>
  <c r="Q2640" i="1"/>
  <c r="Q2774" i="1"/>
  <c r="Q3091" i="1"/>
  <c r="Q2560" i="1"/>
  <c r="Q3246" i="1"/>
  <c r="Q2725" i="1"/>
  <c r="Q1986" i="1"/>
  <c r="Q3657" i="1"/>
  <c r="Q3319" i="1"/>
  <c r="Q2942" i="1"/>
  <c r="Q2995" i="1"/>
  <c r="Q2706" i="1"/>
  <c r="Q2511" i="1"/>
  <c r="Q2052" i="1"/>
  <c r="Q2145" i="1"/>
  <c r="Q3151" i="1"/>
  <c r="Q2955" i="1"/>
  <c r="Q2846" i="1"/>
  <c r="Q3029" i="1"/>
  <c r="Q3007" i="1"/>
  <c r="Q648" i="1"/>
  <c r="Q3153" i="1"/>
  <c r="Q3016" i="1"/>
  <c r="Q2200" i="1"/>
  <c r="Q3001" i="1"/>
  <c r="Q3190" i="1"/>
  <c r="Q2908" i="1"/>
  <c r="Q3613" i="1"/>
  <c r="Q3937" i="1"/>
  <c r="Q3006" i="1"/>
  <c r="Q2985" i="1"/>
  <c r="Q2789" i="1"/>
  <c r="Q2315" i="1"/>
  <c r="Q850" i="1"/>
  <c r="Q306" i="1"/>
  <c r="Q3595" i="1"/>
  <c r="Q2545" i="1"/>
  <c r="Q3283" i="1"/>
  <c r="Q2894" i="1"/>
  <c r="Q3969" i="1"/>
  <c r="Q3135" i="1"/>
  <c r="Q2660" i="1"/>
  <c r="Q3530" i="1"/>
  <c r="Q3026" i="1"/>
  <c r="Q2693" i="1"/>
  <c r="Q2528" i="1"/>
  <c r="Q2367" i="1"/>
  <c r="Q2567" i="1"/>
  <c r="Q2310" i="1"/>
  <c r="Q2506" i="1"/>
  <c r="Q2957" i="1"/>
  <c r="Q2954" i="1"/>
  <c r="Q3506" i="1"/>
  <c r="Q420" i="1"/>
  <c r="Q3116" i="1"/>
  <c r="Q2603" i="1"/>
  <c r="Q2076" i="1"/>
  <c r="Q3328" i="1"/>
  <c r="Q3539" i="1"/>
  <c r="Q3247" i="1"/>
  <c r="Q3045" i="1"/>
  <c r="Q2922" i="1"/>
  <c r="Q2339" i="1"/>
  <c r="Q3051" i="1"/>
  <c r="Q2939" i="1"/>
  <c r="Q2990" i="1"/>
  <c r="Q2762" i="1"/>
  <c r="Q2507" i="1"/>
  <c r="Q3421" i="1"/>
  <c r="Q2867" i="1"/>
  <c r="Q3074" i="1"/>
  <c r="Q2975" i="1"/>
  <c r="Q2769" i="1"/>
  <c r="Q3460" i="1"/>
  <c r="Q2620" i="1"/>
  <c r="Q2539" i="1"/>
  <c r="Q3342" i="1"/>
  <c r="Q3138" i="1"/>
  <c r="Q2794" i="1"/>
  <c r="Q2423" i="1"/>
  <c r="Q2426" i="1"/>
  <c r="Q2437" i="1"/>
  <c r="Q3311" i="1"/>
  <c r="Q4046" i="1"/>
  <c r="Q3320" i="1"/>
  <c r="Q2883" i="1"/>
  <c r="Q2884" i="1"/>
  <c r="Q3117" i="1"/>
  <c r="Q3895" i="1"/>
  <c r="Q2900" i="1"/>
  <c r="Q2945" i="1"/>
  <c r="Q2780" i="1"/>
  <c r="Q2601" i="1"/>
  <c r="Q2749" i="1"/>
  <c r="Q2625" i="1"/>
  <c r="Q2441" i="1"/>
  <c r="Q2378" i="1"/>
  <c r="Q2228" i="1"/>
  <c r="Q656" i="1"/>
  <c r="Q3990" i="1"/>
  <c r="Q2635" i="1"/>
  <c r="Q3980" i="1"/>
  <c r="Q3168" i="1"/>
  <c r="Q2832" i="1"/>
  <c r="Q3608" i="1"/>
  <c r="Q3222" i="1"/>
  <c r="Q3290" i="1"/>
  <c r="Q3317" i="1"/>
  <c r="Q3305" i="1"/>
  <c r="Q2895" i="1"/>
  <c r="Q2837" i="1"/>
  <c r="Q2857" i="1"/>
  <c r="Q3890" i="1"/>
  <c r="Q774" i="1"/>
  <c r="Q3448" i="1"/>
  <c r="Q2483" i="1"/>
  <c r="Q4051" i="1"/>
  <c r="Q3870" i="1"/>
  <c r="Q2813" i="1"/>
  <c r="Q2411" i="1"/>
  <c r="Q2275" i="1"/>
  <c r="Q341" i="1"/>
  <c r="Q3780" i="1"/>
  <c r="Q3304" i="1"/>
  <c r="Q3000" i="1"/>
  <c r="Q2648" i="1"/>
  <c r="Q2247" i="1"/>
  <c r="Q3108" i="1"/>
  <c r="Q3069" i="1"/>
  <c r="Q2715" i="1"/>
  <c r="Q2469" i="1"/>
  <c r="Q3024" i="1"/>
  <c r="Q2951" i="1"/>
  <c r="Q4001" i="1"/>
  <c r="Q3274" i="1"/>
  <c r="Q3099" i="1"/>
  <c r="Q3102" i="1"/>
  <c r="Q2934" i="1"/>
  <c r="Q2673" i="1"/>
  <c r="Q2491" i="1"/>
  <c r="Q3043" i="1"/>
  <c r="Q3239" i="1"/>
  <c r="Q3238" i="1"/>
  <c r="Q2909" i="1"/>
  <c r="Q3644" i="1"/>
  <c r="Q3461" i="1"/>
  <c r="Q3264" i="1"/>
  <c r="Q3174" i="1"/>
  <c r="Q3172" i="1"/>
  <c r="Q82" i="1"/>
  <c r="Q3519" i="1"/>
  <c r="Q3649" i="1"/>
  <c r="Q3973" i="1"/>
  <c r="Q3315" i="1"/>
  <c r="Q3050" i="1"/>
  <c r="Q2687" i="1"/>
  <c r="Q3066" i="1"/>
  <c r="Q3227" i="1"/>
  <c r="Q3295" i="1"/>
  <c r="Q3027" i="1"/>
  <c r="Q3008" i="1"/>
  <c r="Q2631" i="1"/>
  <c r="Q492" i="1"/>
  <c r="Q3615" i="1"/>
  <c r="Q3648" i="1"/>
  <c r="Q3802" i="1"/>
  <c r="Q3659" i="1"/>
  <c r="Q3628" i="1"/>
  <c r="Q3163" i="1"/>
  <c r="Q3256" i="1"/>
  <c r="Q3288" i="1"/>
  <c r="Q3018" i="1"/>
  <c r="Q3025" i="1"/>
  <c r="Q3079" i="1"/>
  <c r="Q3090" i="1"/>
  <c r="Q2967" i="1"/>
  <c r="Q2976" i="1"/>
  <c r="Q2899" i="1"/>
  <c r="Q2904" i="1"/>
  <c r="Q2854" i="1"/>
  <c r="Q2879" i="1"/>
  <c r="Q2760" i="1"/>
  <c r="Q2720" i="1"/>
  <c r="Q2726" i="1"/>
  <c r="Q2566" i="1"/>
  <c r="Q2525" i="1"/>
  <c r="Q2529" i="1"/>
  <c r="Q2169" i="1"/>
  <c r="Q3294" i="1"/>
  <c r="Q3144" i="1"/>
  <c r="Q3081" i="1"/>
  <c r="Q3010" i="1"/>
  <c r="Q2833" i="1"/>
  <c r="Q3015" i="1"/>
  <c r="Q2905" i="1"/>
  <c r="Q2738" i="1"/>
  <c r="Q3109" i="1"/>
  <c r="Q3892" i="1"/>
  <c r="Q3495" i="1"/>
  <c r="Q3913" i="1"/>
  <c r="Q3538" i="1"/>
  <c r="Q3152" i="1"/>
  <c r="Q3261" i="1"/>
  <c r="Q3096" i="1"/>
  <c r="Q2844" i="1"/>
  <c r="Q3852" i="1"/>
  <c r="Q2414" i="1"/>
  <c r="Q3774" i="1"/>
  <c r="Q3761" i="1"/>
  <c r="Q3237" i="1"/>
  <c r="Q3209" i="1"/>
  <c r="Q2983" i="1"/>
  <c r="Q2859" i="1"/>
  <c r="Q2826" i="1"/>
  <c r="Q2757" i="1"/>
  <c r="Q2935" i="1"/>
  <c r="Q3804" i="1"/>
  <c r="Q3119" i="1"/>
  <c r="Q3344" i="1"/>
  <c r="Q2963" i="1"/>
  <c r="Q3210" i="1"/>
  <c r="Q3134" i="1"/>
  <c r="Q2765" i="1"/>
  <c r="Q2697" i="1"/>
  <c r="Q2384" i="1"/>
  <c r="Q2764" i="1"/>
  <c r="Q3203" i="1"/>
  <c r="Q3121" i="1"/>
  <c r="Q3219" i="1"/>
  <c r="Q3671" i="1"/>
  <c r="Q3618" i="1"/>
  <c r="Q3858" i="1"/>
  <c r="Q3959" i="1"/>
  <c r="Q3730" i="1"/>
  <c r="Q3561" i="1"/>
  <c r="Q3255" i="1"/>
  <c r="Q3056" i="1"/>
  <c r="Q2986" i="1"/>
  <c r="Q2929" i="1"/>
  <c r="Q2873" i="1"/>
  <c r="Q451" i="1"/>
  <c r="Q3900" i="1"/>
  <c r="Q3617" i="1"/>
  <c r="Q2778" i="1"/>
  <c r="Q2786" i="1"/>
  <c r="Q3974" i="1"/>
  <c r="Q3904" i="1"/>
  <c r="Q3925" i="1"/>
  <c r="Q3443" i="1"/>
  <c r="Q3179" i="1"/>
  <c r="Q3272" i="1"/>
  <c r="Q2953" i="1"/>
  <c r="Q2605" i="1"/>
  <c r="Q2623" i="1"/>
  <c r="Q2363" i="1"/>
  <c r="Q529" i="1"/>
  <c r="Q3059" i="1"/>
  <c r="Q2928" i="1"/>
  <c r="Q3455" i="1"/>
  <c r="Q2941" i="1"/>
  <c r="Q3208" i="1"/>
  <c r="Q3864" i="1"/>
  <c r="Q3156" i="1"/>
  <c r="Q3158" i="1"/>
  <c r="Q3175" i="1"/>
  <c r="Q3039" i="1"/>
  <c r="Q2748" i="1"/>
  <c r="Q7" i="1"/>
  <c r="Q383" i="1"/>
  <c r="Q3084" i="1"/>
  <c r="Q3532" i="1"/>
  <c r="Q3474" i="1"/>
  <c r="Q3517" i="1"/>
  <c r="Q3120" i="1"/>
  <c r="Q2771" i="1"/>
  <c r="Q3384" i="1"/>
  <c r="Q3302" i="1"/>
  <c r="Q3105" i="1"/>
  <c r="Q2946" i="1"/>
  <c r="Q2834" i="1"/>
  <c r="Q2737" i="1"/>
  <c r="Q2740" i="1"/>
  <c r="Q3258" i="1"/>
  <c r="Q3107" i="1"/>
  <c r="Q3053" i="1"/>
  <c r="Q3978" i="1"/>
  <c r="Q3137" i="1"/>
  <c r="Q3181" i="1"/>
  <c r="Q3453" i="1"/>
  <c r="Q3812" i="1"/>
  <c r="Q3929" i="1"/>
  <c r="Q3211" i="1"/>
  <c r="Q3240" i="1"/>
  <c r="Q3268" i="1"/>
  <c r="Q3202" i="1"/>
  <c r="Q2830" i="1"/>
  <c r="Q3512" i="1"/>
  <c r="Q3594" i="1"/>
  <c r="Q3273" i="1"/>
  <c r="Q3080" i="1"/>
  <c r="Q3444" i="1"/>
  <c r="Q3434" i="1"/>
  <c r="Q3826" i="1"/>
  <c r="Q3891" i="1"/>
  <c r="Q3581" i="1"/>
  <c r="Q3224" i="1"/>
  <c r="Q3259" i="1"/>
  <c r="Q3122" i="1"/>
  <c r="Q3214" i="1"/>
  <c r="Q2981" i="1"/>
  <c r="Q2933" i="1"/>
  <c r="Q2743" i="1"/>
  <c r="Q3806" i="1"/>
  <c r="Q3422" i="1"/>
  <c r="Q3451" i="1"/>
  <c r="Q3818" i="1"/>
  <c r="Q3759" i="1"/>
  <c r="Q3531" i="1"/>
  <c r="Q3781" i="1"/>
  <c r="Q3882" i="1"/>
  <c r="Q3886" i="1"/>
  <c r="Q3979" i="1"/>
  <c r="Q3389" i="1"/>
  <c r="Q3701" i="1"/>
  <c r="Q3849" i="1"/>
  <c r="Q3982" i="1"/>
  <c r="Q3363" i="1"/>
  <c r="Q3257" i="1"/>
  <c r="Q3189" i="1"/>
  <c r="Q3206" i="1"/>
  <c r="Q3308" i="1"/>
  <c r="Q3178" i="1"/>
  <c r="Q3229" i="1"/>
  <c r="Q3300" i="1"/>
  <c r="Q3324" i="1"/>
  <c r="Q3164" i="1"/>
  <c r="Q3057" i="1"/>
  <c r="Q2940" i="1"/>
  <c r="Q2949" i="1"/>
  <c r="Q2998" i="1"/>
  <c r="Q2838" i="1"/>
  <c r="Q2851" i="1"/>
  <c r="Q2882" i="1"/>
  <c r="Q2714" i="1"/>
  <c r="Q3684" i="1"/>
  <c r="Q3775" i="1"/>
  <c r="Q3587" i="1"/>
  <c r="Q2887" i="1"/>
  <c r="Q3847" i="1"/>
  <c r="Q3407" i="1"/>
  <c r="Q3579" i="1"/>
  <c r="Q3591" i="1"/>
  <c r="Q3310" i="1"/>
  <c r="Q3282" i="1"/>
  <c r="Q3278" i="1"/>
  <c r="Q3157" i="1"/>
  <c r="Q3098" i="1"/>
  <c r="Q3088" i="1"/>
  <c r="Q3028" i="1"/>
  <c r="Q3021" i="1"/>
  <c r="Q3009" i="1"/>
  <c r="Q2847" i="1"/>
  <c r="Q2855" i="1"/>
  <c r="Q2755" i="1"/>
  <c r="Q2609" i="1"/>
  <c r="Q3760" i="1"/>
  <c r="Q2898" i="1"/>
  <c r="Q3588" i="1"/>
  <c r="Q3106" i="1"/>
  <c r="Q2918" i="1"/>
  <c r="Q3744" i="1"/>
  <c r="Q3341" i="1"/>
  <c r="Q3960" i="1"/>
  <c r="Q3220" i="1"/>
  <c r="Q3192" i="1"/>
  <c r="Q3271" i="1"/>
  <c r="Q3165" i="1"/>
  <c r="Q3221" i="1"/>
  <c r="Q3313" i="1"/>
  <c r="Q3166" i="1"/>
  <c r="Q3083" i="1"/>
  <c r="Q2931" i="1"/>
  <c r="Q3004" i="1"/>
  <c r="Q3787" i="1"/>
  <c r="Q3287" i="1"/>
  <c r="Q2926" i="1"/>
  <c r="Q3323" i="1"/>
  <c r="Q3896" i="1"/>
  <c r="Q3753" i="1"/>
  <c r="Q3276" i="1"/>
  <c r="Q3263" i="1"/>
  <c r="Q3902" i="1"/>
  <c r="Q3624" i="1"/>
  <c r="Q4019" i="1"/>
  <c r="Q3907" i="1"/>
  <c r="Q3621" i="1"/>
  <c r="Q3217" i="1"/>
  <c r="Q3130" i="1"/>
  <c r="Q3216" i="1"/>
  <c r="Q3082" i="1"/>
  <c r="Q3095" i="1"/>
  <c r="Q2856" i="1"/>
  <c r="Q3322" i="1"/>
  <c r="Q3782" i="1"/>
  <c r="Q3215" i="1"/>
  <c r="Q3279" i="1"/>
  <c r="Q3154" i="1"/>
  <c r="Q3100" i="1"/>
  <c r="Q3013" i="1"/>
  <c r="Q3479" i="1"/>
  <c r="Q3430" i="1"/>
  <c r="Q3343" i="1"/>
  <c r="Q3631" i="1"/>
  <c r="Q3814" i="1"/>
  <c r="Q3828" i="1"/>
  <c r="Q3162" i="1"/>
  <c r="Q3253" i="1"/>
  <c r="Q3123" i="1"/>
  <c r="Q3207" i="1"/>
  <c r="Q3159" i="1"/>
  <c r="Q3161" i="1"/>
  <c r="Q2866" i="1"/>
  <c r="Q2831" i="1"/>
  <c r="Q844" i="1"/>
  <c r="Q3598" i="1"/>
  <c r="Q3935" i="1"/>
  <c r="Q3316" i="1"/>
  <c r="Q965" i="1"/>
  <c r="Q3194" i="1"/>
  <c r="Q3212" i="1"/>
  <c r="Q3321" i="1"/>
  <c r="Q3905" i="1"/>
  <c r="Q3991" i="1"/>
  <c r="Q3754" i="1"/>
  <c r="Q4026" i="1"/>
  <c r="Q3406" i="1"/>
  <c r="Q3984" i="1"/>
  <c r="Q3475" i="1"/>
  <c r="Q3557" i="1"/>
  <c r="Q3658" i="1"/>
  <c r="Q3845" i="1"/>
  <c r="Q3236" i="1"/>
  <c r="Q3314" i="1"/>
  <c r="Q3076" i="1"/>
  <c r="Q3942" i="1"/>
  <c r="Q3981" i="1"/>
  <c r="Q3409" i="1"/>
  <c r="Q3793" i="1"/>
  <c r="Q4065" i="1"/>
  <c r="Q3629" i="1"/>
  <c r="Q3816" i="1"/>
  <c r="Q3773" i="1"/>
  <c r="Q4098" i="1"/>
  <c r="Q3410" i="1"/>
  <c r="Q3551" i="1"/>
  <c r="Q3765" i="1"/>
  <c r="Q3184" i="1"/>
  <c r="Q3285" i="1"/>
  <c r="Q3128" i="1"/>
  <c r="Q3309" i="1"/>
  <c r="Q3270" i="1"/>
  <c r="Q3277" i="1"/>
  <c r="Q3248" i="1"/>
  <c r="Q3306" i="1"/>
  <c r="Q3191" i="1"/>
  <c r="Q3298" i="1"/>
  <c r="Q3307" i="1"/>
  <c r="Q3296" i="1"/>
  <c r="Q3061" i="1"/>
  <c r="Q2993" i="1"/>
  <c r="Q3002" i="1"/>
  <c r="Q2863" i="1"/>
  <c r="Q2881" i="1"/>
  <c r="Q2630" i="1"/>
  <c r="Q3952" i="1"/>
  <c r="Q3020" i="1"/>
  <c r="Q3101" i="1"/>
  <c r="Q2871" i="1"/>
  <c r="Q3972" i="1"/>
  <c r="Q3218" i="1"/>
  <c r="Q3604" i="1"/>
  <c r="Q4090" i="1"/>
  <c r="Q3536" i="1"/>
  <c r="Q4070" i="1"/>
  <c r="Q4089" i="1"/>
  <c r="Q3155" i="1"/>
  <c r="Q3252" i="1"/>
  <c r="Q3183" i="1"/>
  <c r="Q3284" i="1"/>
  <c r="Q3944" i="1"/>
  <c r="Q4108" i="1"/>
  <c r="Q3374" i="1"/>
  <c r="Q3930" i="1"/>
  <c r="Q4025" i="1"/>
  <c r="Q3478" i="1"/>
  <c r="Q3740" i="1"/>
  <c r="Q3188" i="1"/>
  <c r="Q3133" i="1"/>
  <c r="Q3160" i="1"/>
  <c r="Q2903" i="1"/>
  <c r="Q2636" i="1"/>
  <c r="Q3893" i="1"/>
  <c r="Q2772" i="1"/>
  <c r="Q3504" i="1"/>
  <c r="Q3719" i="1"/>
  <c r="Q3364" i="1"/>
  <c r="Q3627" i="1"/>
  <c r="Q4093" i="1"/>
  <c r="Q3065" i="1"/>
  <c r="Q3510" i="1"/>
  <c r="Q3706" i="1"/>
  <c r="Q3584" i="1"/>
  <c r="Q3664" i="1"/>
  <c r="Q3650" i="1"/>
  <c r="Q4053" i="1"/>
  <c r="Q3201" i="1"/>
  <c r="Q3205" i="1"/>
  <c r="Q3177" i="1"/>
  <c r="Q3262" i="1"/>
  <c r="Q3070" i="1"/>
  <c r="Q3089" i="1"/>
  <c r="Q2979" i="1"/>
  <c r="Q2723" i="1"/>
  <c r="Q3391" i="1"/>
  <c r="Q3467" i="1"/>
  <c r="Q2008" i="1"/>
  <c r="Q650" i="1"/>
  <c r="Q3452" i="1"/>
  <c r="Q3582" i="1"/>
  <c r="Q3225" i="1"/>
  <c r="Q3352" i="1"/>
  <c r="Q3554" i="1"/>
  <c r="Q4072" i="1"/>
  <c r="Q3438" i="1"/>
  <c r="Q3600" i="1"/>
  <c r="Q3605" i="1"/>
  <c r="Q3729" i="1"/>
  <c r="Q4059" i="1"/>
  <c r="Q3983" i="1"/>
  <c r="Q3303" i="1"/>
  <c r="Q3347" i="1"/>
  <c r="Q3632" i="1"/>
  <c r="Q3325" i="1"/>
  <c r="Q3897" i="1"/>
  <c r="Q3762" i="1"/>
  <c r="Q3528" i="1"/>
  <c r="Q3994" i="1"/>
  <c r="Q3968" i="1"/>
  <c r="Q3985" i="1"/>
  <c r="Q3807" i="1"/>
  <c r="Q3751" i="1"/>
  <c r="Q3772" i="1"/>
  <c r="Q4036" i="1"/>
  <c r="Q3498" i="1"/>
  <c r="Q3402" i="1"/>
  <c r="Q3420" i="1"/>
  <c r="Q3703" i="1"/>
  <c r="Q4078" i="1"/>
  <c r="Q3593" i="1"/>
  <c r="Q3723" i="1"/>
  <c r="Q3436" i="1"/>
  <c r="Q3466" i="1"/>
  <c r="Q3482" i="1"/>
  <c r="Q3821" i="1"/>
  <c r="Q3851" i="1"/>
  <c r="Q4031" i="1"/>
  <c r="Q3376" i="1"/>
  <c r="Q4050" i="1"/>
  <c r="Q4106" i="1"/>
  <c r="Q3338" i="1"/>
  <c r="Q3919" i="1"/>
  <c r="Q4105" i="1"/>
  <c r="Q3749" i="1"/>
  <c r="Q3693" i="1"/>
  <c r="Q3187" i="1"/>
  <c r="Q3275" i="1"/>
  <c r="Q3292" i="1"/>
  <c r="Q3297" i="1"/>
  <c r="Q3293" i="1"/>
  <c r="Q3136" i="1"/>
  <c r="Q3280" i="1"/>
  <c r="Q3318" i="1"/>
  <c r="Q3180" i="1"/>
  <c r="Q3041" i="1"/>
  <c r="Q3092" i="1"/>
  <c r="Q3094" i="1"/>
  <c r="Q2870" i="1"/>
  <c r="Q2721" i="1"/>
  <c r="Q2044" i="1"/>
  <c r="Q260" i="1"/>
  <c r="Q3446" i="1"/>
  <c r="Q3508" i="1"/>
  <c r="Q3837" i="1"/>
  <c r="Q3345" i="1"/>
  <c r="Q3242" i="1"/>
  <c r="Q3063" i="1"/>
  <c r="Q4069" i="1"/>
  <c r="Q3933" i="1"/>
  <c r="Q3653" i="1"/>
  <c r="Q3392" i="1"/>
  <c r="Q3477" i="1"/>
  <c r="Q3692" i="1"/>
  <c r="Q3564" i="1"/>
  <c r="Q3758" i="1"/>
  <c r="Q3656" i="1"/>
  <c r="Q3286" i="1"/>
  <c r="Q3129" i="1"/>
  <c r="Q3634" i="1"/>
  <c r="Q3349" i="1"/>
  <c r="Q3884" i="1"/>
  <c r="Q3404" i="1"/>
  <c r="Q3833" i="1"/>
  <c r="Q3831" i="1"/>
  <c r="Q3586" i="1"/>
  <c r="Q3720" i="1"/>
  <c r="Q3989" i="1"/>
  <c r="Q3609" i="1"/>
  <c r="Q4024" i="1"/>
  <c r="Q3400" i="1"/>
  <c r="Q3682" i="1"/>
  <c r="Q4058" i="1"/>
  <c r="Q3523" i="1"/>
  <c r="Q3883" i="1"/>
  <c r="Q3938" i="1"/>
  <c r="Q4103" i="1"/>
  <c r="Q3596" i="1"/>
  <c r="Q3691" i="1"/>
  <c r="Q4062" i="1"/>
  <c r="Q4076" i="1"/>
  <c r="Q4081" i="1"/>
  <c r="Q4048" i="1"/>
  <c r="Q3186" i="1"/>
  <c r="Q3213" i="1"/>
  <c r="Q3260" i="1"/>
  <c r="Q3193" i="1"/>
  <c r="Q3140" i="1"/>
  <c r="Q3281" i="1"/>
  <c r="Q3750" i="1"/>
  <c r="Q3635" i="1"/>
  <c r="Q3502" i="1"/>
  <c r="Q4100" i="1"/>
  <c r="Q4023" i="1"/>
  <c r="Q3396" i="1"/>
  <c r="Q4075" i="1"/>
  <c r="Q3713" i="1"/>
  <c r="Q3965" i="1"/>
  <c r="Q3555" i="1"/>
  <c r="Q4045" i="1"/>
  <c r="Q3819" i="1"/>
  <c r="Q3366" i="1"/>
  <c r="Q4115" i="1"/>
  <c r="Q3104" i="1"/>
  <c r="Q2973" i="1"/>
  <c r="Q4006" i="1"/>
  <c r="Q3842" i="1"/>
  <c r="Q3403" i="1"/>
  <c r="Q4080" i="1"/>
  <c r="Q3501" i="1"/>
  <c r="Q3675" i="1"/>
  <c r="Q3843" i="1"/>
  <c r="Q3970" i="1"/>
  <c r="Q3946" i="1"/>
  <c r="Q3797" i="1"/>
  <c r="Q3943" i="1"/>
  <c r="Q3951" i="1"/>
  <c r="Q3766" i="1"/>
  <c r="Q3915" i="1"/>
  <c r="Q3529" i="1"/>
  <c r="Q3235" i="1"/>
  <c r="Q3068" i="1"/>
  <c r="Q3491" i="1"/>
  <c r="Q3505" i="1"/>
  <c r="Q3442" i="1"/>
  <c r="Q4064" i="1"/>
  <c r="Q3515" i="1"/>
  <c r="Q3674" i="1"/>
  <c r="Q3880" i="1"/>
  <c r="Q3465" i="1"/>
  <c r="Q3888" i="1"/>
  <c r="Q3643" i="1"/>
  <c r="Q3432" i="1"/>
  <c r="Q3353" i="1"/>
  <c r="Q3840" i="1"/>
  <c r="Q4002" i="1"/>
  <c r="Q3841" i="1"/>
  <c r="Q3901" i="1"/>
  <c r="Q3903" i="1"/>
  <c r="Q3945" i="1"/>
  <c r="Q3607" i="1"/>
  <c r="Q3947" i="1"/>
  <c r="Q3948" i="1"/>
  <c r="Q4009" i="1"/>
  <c r="Q4020" i="1"/>
  <c r="Q3962" i="1"/>
  <c r="Q3456" i="1"/>
  <c r="Q3724" i="1"/>
  <c r="Q3441" i="1"/>
  <c r="Q3690" i="1"/>
  <c r="Q4047" i="1"/>
  <c r="Q3665" i="1"/>
  <c r="Q3375" i="1"/>
  <c r="Q4056" i="1"/>
  <c r="Q3471" i="1"/>
  <c r="Q3473" i="1"/>
  <c r="Q3709" i="1"/>
  <c r="Q4029" i="1"/>
  <c r="Q4084" i="1"/>
  <c r="Q3373" i="1"/>
  <c r="Q3652" i="1"/>
  <c r="Q3835" i="1"/>
  <c r="Q3458" i="1"/>
  <c r="Q3500" i="1"/>
  <c r="Q3778" i="1"/>
  <c r="Q4027" i="1"/>
  <c r="Q4092" i="1"/>
  <c r="Q3739" i="1"/>
  <c r="Q3838" i="1"/>
  <c r="Q3416" i="1"/>
  <c r="Q3326" i="1"/>
  <c r="Q3468" i="1"/>
  <c r="Q3695" i="1"/>
  <c r="Q3733" i="1"/>
  <c r="Q4007" i="1"/>
  <c r="Q3732" i="1"/>
  <c r="Q3511" i="1"/>
  <c r="Q3592" i="1"/>
  <c r="Q4028" i="1"/>
  <c r="Q4114" i="1"/>
  <c r="Q3566" i="1"/>
  <c r="Q3764" i="1"/>
  <c r="Q4094" i="1"/>
  <c r="Q3413" i="1"/>
  <c r="Q3603" i="1"/>
  <c r="Q3741" i="1"/>
  <c r="Q3785" i="1"/>
  <c r="Q3987" i="1"/>
  <c r="Q4012" i="1"/>
  <c r="Q3716" i="1"/>
  <c r="Q3918" i="1"/>
  <c r="Q3654" i="1"/>
  <c r="Q3836" i="1"/>
  <c r="Q4079" i="1"/>
  <c r="Q3327" i="1"/>
  <c r="Q3958" i="1"/>
  <c r="Q3681" i="1"/>
  <c r="Q3428" i="1"/>
  <c r="Q3379" i="1"/>
  <c r="Q3953" i="1"/>
  <c r="Q3350" i="1"/>
  <c r="Q3367" i="1"/>
  <c r="Q3378" i="1"/>
  <c r="Q3385" i="1"/>
  <c r="Q3992" i="1"/>
  <c r="Q3967" i="1"/>
  <c r="Q3815" i="1"/>
  <c r="Q3358" i="1"/>
  <c r="Q3513" i="1"/>
  <c r="Q3637" i="1"/>
  <c r="Q3889" i="1"/>
  <c r="Q3789" i="1"/>
  <c r="Q4041" i="1"/>
  <c r="Q3386" i="1"/>
  <c r="Q3721" i="1"/>
  <c r="Q3748" i="1"/>
  <c r="Q3337" i="1"/>
  <c r="Q3672" i="1"/>
  <c r="Q3763" i="1"/>
  <c r="Q3861" i="1"/>
  <c r="Q3799" i="1"/>
  <c r="Q3388" i="1"/>
  <c r="Q3934" i="1"/>
  <c r="Q4008" i="1"/>
  <c r="Q3769" i="1"/>
  <c r="Q3669" i="1"/>
  <c r="Q3722" i="1"/>
  <c r="Q3822" i="1"/>
  <c r="Q3810" i="1"/>
  <c r="Q3412" i="1"/>
  <c r="Q3470" i="1"/>
  <c r="Q3503" i="1"/>
  <c r="Q3516" i="1"/>
  <c r="Q3543" i="1"/>
  <c r="Q3859" i="1"/>
  <c r="Q3865" i="1"/>
  <c r="Q3866" i="1"/>
  <c r="Q3920" i="1"/>
  <c r="Q3993" i="1"/>
  <c r="Q4005" i="1"/>
  <c r="Q3354" i="1"/>
  <c r="Q3875" i="1"/>
  <c r="Q3485" i="1"/>
  <c r="Q3956" i="1"/>
  <c r="Q3492" i="1"/>
  <c r="Q3986" i="1"/>
  <c r="Q4110" i="1"/>
  <c r="Q3333" i="1"/>
  <c r="Q3480" i="1"/>
  <c r="Q3336" i="1"/>
  <c r="Q3371" i="1"/>
  <c r="Q3377" i="1"/>
  <c r="Q3423" i="1"/>
  <c r="Q3454" i="1"/>
  <c r="Q3639" i="1"/>
  <c r="Q3655" i="1"/>
  <c r="Q3790" i="1"/>
  <c r="Q3825" i="1"/>
  <c r="Q3940" i="1"/>
  <c r="Q3950" i="1"/>
  <c r="Q3964" i="1"/>
  <c r="Q3447" i="1"/>
  <c r="Q3856" i="1"/>
  <c r="Q3575" i="1"/>
  <c r="Q3606" i="1"/>
  <c r="Q3663" i="1"/>
  <c r="Q3868" i="1"/>
  <c r="Q3680" i="1"/>
  <c r="Q3854" i="1"/>
  <c r="Q3869" i="1"/>
  <c r="Q3820" i="1"/>
  <c r="Q3429" i="1"/>
  <c r="Q3704" i="1"/>
  <c r="Q3811" i="1"/>
  <c r="Q3813" i="1"/>
  <c r="Q3872" i="1"/>
  <c r="Q3898" i="1"/>
  <c r="Q3939" i="1"/>
  <c r="Q4035" i="1"/>
  <c r="Q4038" i="1"/>
  <c r="Q4063" i="1"/>
  <c r="Q3381" i="1"/>
  <c r="Q3795" i="1"/>
  <c r="Q3390" i="1"/>
  <c r="Q3372" i="1"/>
  <c r="Q3457" i="1"/>
  <c r="Q3494" i="1"/>
  <c r="Q3597" i="1"/>
  <c r="Q3616" i="1"/>
  <c r="Q3619" i="1"/>
  <c r="Q3641" i="1"/>
  <c r="Q3677" i="1"/>
  <c r="Q3803" i="1"/>
  <c r="Q3963" i="1"/>
  <c r="Q3997" i="1"/>
  <c r="Q4011" i="1"/>
  <c r="Q4067" i="1"/>
  <c r="Q3862" i="1"/>
  <c r="Q3330" i="1"/>
  <c r="Q3405" i="1"/>
  <c r="Q3408" i="1"/>
  <c r="Q3499" i="1"/>
  <c r="Q3548" i="1"/>
  <c r="Q3699" i="1"/>
  <c r="Q3839" i="1"/>
  <c r="Q3857" i="1"/>
  <c r="Q3867" i="1"/>
  <c r="Q4014" i="1"/>
  <c r="Q4057" i="1"/>
  <c r="Q4087" i="1"/>
  <c r="Q4099" i="1"/>
  <c r="Q3916" i="1"/>
  <c r="Q3623" i="1"/>
  <c r="Q4066" i="1"/>
  <c r="Q3527" i="1"/>
  <c r="Q3351" i="1"/>
  <c r="Q3540" i="1"/>
  <c r="Q3715" i="1"/>
  <c r="Q3747" i="1"/>
  <c r="Q3777" i="1"/>
  <c r="Q3827" i="1"/>
  <c r="Q3829" i="1"/>
  <c r="Q3877" i="1"/>
  <c r="Q3899" i="1"/>
  <c r="Q3955" i="1"/>
  <c r="Q4017" i="1"/>
  <c r="Q4032" i="1"/>
  <c r="Q4037" i="1"/>
  <c r="Q4039" i="1"/>
  <c r="Q3437" i="1"/>
  <c r="Q3676" i="1"/>
  <c r="Q3484" i="1"/>
  <c r="Q3660" i="1"/>
  <c r="Q3667" i="1"/>
  <c r="Q3824" i="1"/>
  <c r="Q3370" i="1"/>
  <c r="Q3424" i="1"/>
  <c r="Q3567" i="1"/>
  <c r="Q3999" i="1"/>
  <c r="Q3645" i="1"/>
  <c r="Q3368" i="1"/>
  <c r="Q3387" i="1"/>
  <c r="Q3419" i="1"/>
  <c r="Q3427" i="1"/>
  <c r="Q3433" i="1"/>
  <c r="Q3459" i="1"/>
  <c r="Q3486" i="1"/>
  <c r="Q3487" i="1"/>
  <c r="Q3573" i="1"/>
  <c r="Q3574" i="1"/>
  <c r="Q3590" i="1"/>
  <c r="Q3626" i="1"/>
  <c r="Q3662" i="1"/>
  <c r="Q3685" i="1"/>
  <c r="Q3734" i="1"/>
  <c r="Q3738" i="1"/>
  <c r="Q3752" i="1"/>
  <c r="Q3794" i="1"/>
  <c r="Q3808" i="1"/>
  <c r="Q3844" i="1"/>
  <c r="Q3850" i="1"/>
  <c r="Q3853" i="1"/>
  <c r="Q3874" i="1"/>
  <c r="Q3876" i="1"/>
  <c r="Q3881" i="1"/>
  <c r="Q3887" i="1"/>
  <c r="Q3911" i="1"/>
  <c r="Q3941" i="1"/>
  <c r="Q3957" i="1"/>
  <c r="Q4040" i="1"/>
  <c r="Q4042" i="1"/>
  <c r="Q4054" i="1"/>
  <c r="Q4071" i="1"/>
  <c r="Q4109" i="1"/>
  <c r="Q4107" i="1"/>
  <c r="Q3927" i="1"/>
  <c r="Q3614" i="1"/>
  <c r="Q3472" i="1"/>
  <c r="Q3630" i="1"/>
  <c r="Q3977" i="1"/>
  <c r="Q4083" i="1"/>
  <c r="Q3673" i="1"/>
  <c r="Q4096" i="1"/>
  <c r="Q3745" i="1"/>
  <c r="Q3382" i="1"/>
  <c r="Q3757" i="1"/>
  <c r="Q3830" i="1"/>
  <c r="Q3848" i="1"/>
  <c r="Q3873" i="1"/>
  <c r="Q3917" i="1"/>
  <c r="Q3923" i="1"/>
  <c r="Q4022" i="1"/>
  <c r="Q4055" i="1"/>
  <c r="Q3414" i="1"/>
  <c r="Q3445" i="1"/>
  <c r="Q3449" i="1"/>
  <c r="Q3440" i="1"/>
  <c r="Q3340" i="1"/>
  <c r="Q3398" i="1"/>
  <c r="Q3431" i="1"/>
  <c r="Q3547" i="1"/>
  <c r="Q3727" i="1"/>
  <c r="Q3855" i="1"/>
  <c r="Q4085" i="1"/>
  <c r="Q3622" i="1"/>
  <c r="Q3393" i="1"/>
  <c r="Q3537" i="1"/>
  <c r="Q3620" i="1"/>
  <c r="Q3770" i="1"/>
  <c r="Q3356" i="1"/>
  <c r="Q3369" i="1"/>
  <c r="Q3415" i="1"/>
  <c r="Q3633" i="1"/>
  <c r="Q3678" i="1"/>
  <c r="Q3698" i="1"/>
  <c r="Q3718" i="1"/>
  <c r="Q3878" i="1"/>
  <c r="Q4030" i="1"/>
  <c r="Q3908" i="1"/>
  <c r="Q3339" i="1"/>
  <c r="Q3546" i="1"/>
  <c r="Q3726" i="1"/>
  <c r="Q3784" i="1"/>
  <c r="Q3936" i="1"/>
  <c r="Q4033" i="1"/>
  <c r="Q4068" i="1"/>
  <c r="Q3625" i="1"/>
  <c r="Q3334" i="1"/>
  <c r="Q3346" i="1"/>
  <c r="Q3348" i="1"/>
  <c r="Q3360" i="1"/>
  <c r="Q3394" i="1"/>
  <c r="Q3439" i="1"/>
  <c r="Q3489" i="1"/>
  <c r="Q3493" i="1"/>
  <c r="Q3496" i="1"/>
  <c r="Q3524" i="1"/>
  <c r="Q3533" i="1"/>
  <c r="Q3556" i="1"/>
  <c r="Q3610" i="1"/>
  <c r="Q3638" i="1"/>
  <c r="Q3679" i="1"/>
  <c r="Q3686" i="1"/>
  <c r="Q3728" i="1"/>
  <c r="Q3731" i="1"/>
  <c r="Q3783" i="1"/>
  <c r="Q3863" i="1"/>
  <c r="Q3912" i="1"/>
  <c r="Q4004" i="1"/>
  <c r="Q4061" i="1"/>
  <c r="Q4088" i="1"/>
  <c r="Q3668" i="1"/>
  <c r="Q3926" i="1"/>
  <c r="Q3570" i="1"/>
  <c r="Q3817" i="1"/>
  <c r="Q3329" i="1"/>
  <c r="Q3525" i="1"/>
  <c r="Q3577" i="1"/>
  <c r="Q3612" i="1"/>
  <c r="Q3651" i="1"/>
  <c r="Q3702" i="1"/>
  <c r="Q3737" i="1"/>
  <c r="Q3823" i="1"/>
  <c r="Q3914" i="1"/>
  <c r="Q3998" i="1"/>
  <c r="Q4086" i="1"/>
  <c r="Q3522" i="1"/>
  <c r="Q3572" i="1"/>
  <c r="Q3697" i="1"/>
  <c r="Q3545" i="1"/>
  <c r="Q3910" i="1"/>
  <c r="Q3599" i="1"/>
  <c r="Q3768" i="1"/>
  <c r="Q3335" i="1"/>
  <c r="Q3383" i="1"/>
  <c r="Q3395" i="1"/>
  <c r="Q3535" i="1"/>
  <c r="Q3565" i="1"/>
  <c r="Q3602" i="1"/>
  <c r="Q3735" i="1"/>
  <c r="Q3742" i="1"/>
  <c r="Q3746" i="1"/>
  <c r="Q3786" i="1"/>
  <c r="Q3834" i="1"/>
  <c r="Q3885" i="1"/>
  <c r="Q3932" i="1"/>
  <c r="Q3949" i="1"/>
  <c r="Q4010" i="1"/>
  <c r="Q4021" i="1"/>
  <c r="Q4052" i="1"/>
  <c r="Q4074" i="1"/>
  <c r="Q4077" i="1"/>
  <c r="Q4104" i="1"/>
  <c r="Q3541" i="1"/>
  <c r="Q3931" i="1"/>
  <c r="Q3462" i="1"/>
  <c r="Q3526" i="1"/>
  <c r="Q3542" i="1"/>
  <c r="Q3568" i="1"/>
  <c r="Q3571" i="1"/>
  <c r="Q3640" i="1"/>
  <c r="Q3642" i="1"/>
  <c r="Q3646" i="1"/>
  <c r="Q3809" i="1"/>
  <c r="Q3687" i="1"/>
  <c r="Q3521" i="1"/>
  <c r="Q4015" i="1"/>
  <c r="Q3417" i="1"/>
  <c r="Q3636" i="1"/>
  <c r="Q3683" i="1"/>
  <c r="Q3688" i="1"/>
  <c r="Q3725" i="1"/>
  <c r="Q3767" i="1"/>
  <c r="Q3779" i="1"/>
  <c r="Q3791" i="1"/>
  <c r="Q3805" i="1"/>
  <c r="Q3924" i="1"/>
  <c r="Q4049" i="1"/>
  <c r="Q3909" i="1"/>
  <c r="Q3705" i="1"/>
  <c r="Q3647" i="1"/>
  <c r="Q3357" i="1"/>
  <c r="Q3361" i="1"/>
  <c r="Q3418" i="1"/>
  <c r="Q3481" i="1"/>
  <c r="Q3544" i="1"/>
  <c r="Q3666" i="1"/>
  <c r="Q3689" i="1"/>
  <c r="Q3708" i="1"/>
  <c r="Q3743" i="1"/>
  <c r="Q3796" i="1"/>
  <c r="Q3921" i="1"/>
  <c r="Q4013" i="1"/>
  <c r="Q4018" i="1"/>
  <c r="Q4044" i="1"/>
  <c r="Q3550" i="1"/>
  <c r="Q3332" i="1"/>
  <c r="Q3518" i="1"/>
  <c r="Q3707" i="1"/>
  <c r="Q3711" i="1"/>
  <c r="Q3922" i="1"/>
  <c r="Q4016" i="1"/>
  <c r="Q4060" i="1"/>
  <c r="Q3860" i="1"/>
  <c r="Q3355" i="1"/>
  <c r="Q3576" i="1"/>
  <c r="Q3585" i="1"/>
  <c r="Q3359" i="1"/>
  <c r="Q3365" i="1"/>
  <c r="Q3397" i="1"/>
  <c r="Q3426" i="1"/>
  <c r="Q3534" i="1"/>
  <c r="Q3578" i="1"/>
  <c r="Q3661" i="1"/>
  <c r="Q3694" i="1"/>
  <c r="Q3736" i="1"/>
  <c r="Q3792" i="1"/>
  <c r="Q3801" i="1"/>
  <c r="Q3832" i="1"/>
  <c r="Q3928" i="1"/>
  <c r="Q4043" i="1"/>
  <c r="Q3670" i="1"/>
  <c r="Q3552" i="1"/>
  <c r="Q3450" i="1"/>
  <c r="Q3700" i="1"/>
  <c r="Q3996" i="1"/>
  <c r="Q4101" i="1"/>
  <c r="Q4073" i="1"/>
  <c r="Q4034" i="1"/>
  <c r="Q3331" i="1"/>
  <c r="Q4112" i="1"/>
  <c r="Q4082" i="1"/>
  <c r="Q3411" i="1"/>
  <c r="Q3583" i="1"/>
  <c r="Q4097" i="1"/>
  <c r="Q3710" i="1"/>
  <c r="Q3488" i="1"/>
  <c r="Q3549" i="1"/>
  <c r="Q3569" i="1"/>
  <c r="Q3611" i="1"/>
  <c r="Q3717" i="1"/>
  <c r="Q4003" i="1"/>
  <c r="Q4095" i="1"/>
  <c r="Q4113" i="1"/>
  <c r="Q3399" i="1"/>
  <c r="Q3401" i="1"/>
  <c r="Q3469" i="1"/>
  <c r="Q3490" i="1"/>
  <c r="Q3961" i="1"/>
  <c r="Q4091" i="1"/>
  <c r="Q3755" i="1"/>
  <c r="Q4111" i="1"/>
  <c r="Q3483" i="1"/>
  <c r="Q4102" i="1"/>
  <c r="Q3380" i="1"/>
  <c r="Q3798" i="1"/>
  <c r="Q3995" i="1"/>
  <c r="Q3800" i="1"/>
  <c r="Q3580" i="1"/>
  <c r="Q3756" i="1"/>
  <c r="Q3563" i="1"/>
  <c r="Q3712" i="1"/>
  <c r="Q3696" i="1"/>
  <c r="Q3906" i="1"/>
  <c r="Q6" i="1"/>
</calcChain>
</file>

<file path=xl/sharedStrings.xml><?xml version="1.0" encoding="utf-8"?>
<sst xmlns="http://schemas.openxmlformats.org/spreadsheetml/2006/main" count="33578" uniqueCount="8355">
  <si>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</si>
  <si>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</si>
  <si>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</si>
  <si>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</si>
  <si>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</si>
  <si>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</si>
  <si>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</si>
  <si>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</si>
  <si>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</si>
  <si>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</si>
  <si>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</si>
  <si>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</si>
  <si>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</si>
  <si>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</si>
  <si>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</si>
  <si>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</si>
  <si>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</si>
  <si>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</si>
  <si>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</si>
  <si>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</si>
  <si>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</si>
  <si>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</si>
  <si>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</si>
  <si>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</si>
  <si>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</si>
  <si>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</si>
  <si>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</si>
  <si>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</si>
  <si>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</si>
  <si>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</si>
  <si>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</si>
  <si>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</si>
  <si>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</si>
  <si>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</si>
  <si>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</si>
  <si>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</si>
  <si>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</si>
  <si>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</si>
  <si>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</si>
  <si>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</si>
  <si>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</si>
  <si>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</si>
  <si>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</si>
  <si>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</si>
  <si>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</si>
  <si>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</si>
  <si>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</si>
  <si>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</si>
  <si>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</si>
  <si>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</si>
  <si>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</si>
  <si>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</si>
  <si>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</si>
  <si>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</si>
  <si>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</si>
  <si>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</si>
  <si>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</si>
  <si>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</si>
  <si>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</si>
  <si>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</si>
  <si>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</si>
  <si>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</si>
  <si>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</si>
  <si>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</si>
  <si>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</si>
  <si>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</si>
  <si>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</si>
  <si>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</si>
  <si>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</si>
  <si>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</si>
  <si>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</si>
  <si>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</si>
  <si>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</si>
  <si>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</si>
  <si>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</si>
  <si>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</si>
  <si>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</si>
  <si>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</si>
  <si>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</si>
  <si>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</si>
  <si>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</si>
  <si>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</si>
  <si>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</si>
  <si>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</si>
  <si>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</si>
  <si>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</si>
  <si>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</si>
  <si>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</si>
  <si>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</si>
  <si>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</si>
  <si>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</si>
  <si>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</si>
  <si>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</si>
  <si>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</si>
  <si>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</si>
  <si>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</si>
  <si>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</si>
  <si>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</si>
  <si>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</si>
  <si>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</si>
  <si>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</si>
  <si>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</si>
  <si>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</si>
  <si>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</si>
  <si>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</si>
  <si>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</si>
  <si>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</si>
  <si>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</si>
  <si>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</si>
  <si>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</si>
  <si>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</si>
  <si>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</si>
  <si>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</si>
  <si>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</si>
  <si>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</si>
  <si>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</si>
  <si>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</si>
  <si>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</si>
  <si>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</si>
  <si>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</si>
  <si>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</si>
  <si>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</si>
  <si>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</si>
  <si>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</si>
  <si>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</si>
  <si>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</si>
  <si>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</si>
  <si>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</si>
  <si>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</si>
  <si>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</si>
  <si>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</si>
  <si>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</si>
  <si>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</si>
  <si>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</si>
  <si>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</si>
  <si>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</si>
  <si>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</si>
  <si>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</si>
  <si>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</si>
  <si>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</si>
  <si>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</si>
  <si>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</si>
  <si>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</si>
  <si>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</si>
  <si>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</si>
  <si>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</si>
  <si>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</si>
  <si>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</si>
  <si>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</si>
  <si>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</si>
  <si>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</si>
  <si>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</si>
  <si>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</si>
  <si>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</si>
  <si>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</si>
  <si>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</si>
  <si>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</si>
  <si>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</si>
  <si>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</si>
  <si>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</si>
  <si>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</si>
  <si>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</si>
  <si>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</si>
  <si>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</si>
  <si>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</si>
  <si>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</si>
  <si>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</si>
  <si>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</si>
  <si>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</si>
  <si>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</si>
  <si>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</si>
  <si>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</si>
  <si>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</si>
  <si>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</si>
  <si>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</si>
  <si>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</si>
  <si>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</si>
  <si>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</si>
  <si>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</si>
  <si>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</si>
  <si>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</si>
  <si>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</si>
  <si>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</si>
  <si>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</si>
  <si>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</si>
  <si>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</si>
  <si>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</si>
  <si>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</si>
  <si>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</si>
  <si>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</si>
  <si>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</si>
  <si>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</si>
  <si>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</si>
  <si>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</si>
  <si>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</si>
  <si>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</si>
  <si>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</si>
  <si>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</si>
  <si>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</si>
  <si>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</si>
  <si>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</si>
  <si>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</si>
  <si>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</si>
  <si>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</si>
  <si>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</si>
  <si>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</si>
  <si>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</si>
  <si>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</si>
  <si>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</si>
  <si>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</si>
  <si>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</si>
  <si>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</si>
  <si>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</si>
  <si>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</si>
  <si>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</si>
  <si>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</si>
  <si>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</si>
  <si>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</si>
  <si>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</si>
  <si>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</si>
  <si>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</si>
  <si>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</si>
  <si>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</si>
  <si>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</si>
  <si>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</si>
  <si>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</si>
  <si>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</si>
  <si>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</si>
  <si>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</si>
  <si>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</si>
  <si>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</si>
  <si>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</si>
  <si>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</si>
  <si>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</si>
  <si>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</si>
  <si>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</si>
  <si>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</si>
  <si>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</si>
  <si>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</si>
  <si>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</si>
  <si>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</si>
  <si>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</si>
  <si>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</si>
  <si>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</si>
  <si>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</si>
  <si>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</si>
  <si>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</si>
  <si>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</si>
  <si>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</si>
  <si>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</si>
  <si>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</si>
  <si>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</si>
  <si>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</si>
  <si>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</si>
  <si>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</si>
  <si>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</si>
  <si>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</si>
  <si>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</si>
  <si>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</si>
  <si>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</si>
  <si>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</si>
  <si>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</si>
  <si>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</si>
  <si>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</si>
  <si>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</si>
  <si>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</si>
  <si>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</si>
  <si>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</si>
  <si>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</si>
  <si>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</si>
  <si>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</si>
  <si>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</si>
  <si>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</si>
  <si>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</si>
  <si>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</si>
  <si>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</si>
  <si>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</si>
  <si>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</si>
  <si>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</si>
  <si>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</si>
  <si>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</si>
  <si>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</si>
  <si>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</si>
  <si>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</si>
  <si>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</si>
  <si>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</si>
  <si>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</si>
  <si>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</si>
  <si>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</si>
  <si>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</si>
  <si>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</si>
  <si>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</si>
  <si>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</si>
  <si>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</si>
  <si>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</si>
  <si>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</si>
  <si>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</si>
  <si>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</si>
  <si>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</si>
  <si>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</si>
  <si>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</si>
  <si>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</si>
  <si>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</si>
  <si>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</si>
  <si>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</si>
  <si>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</si>
  <si>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</si>
  <si>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</si>
  <si>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</si>
  <si>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</si>
  <si>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</si>
  <si>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</si>
  <si>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</si>
  <si>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</si>
  <si>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</si>
  <si>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</si>
  <si>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</si>
  <si>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</si>
  <si>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</si>
  <si>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</si>
  <si>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</si>
  <si>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</si>
  <si>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</si>
  <si>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</si>
  <si>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</si>
  <si>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</si>
  <si>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</si>
  <si>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</si>
  <si>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</si>
  <si>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</si>
  <si>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</si>
  <si>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</si>
  <si>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</si>
  <si>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</si>
  <si>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</si>
  <si>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</si>
  <si>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</si>
  <si>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</si>
  <si>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</si>
  <si>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</si>
  <si>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</si>
  <si>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</si>
  <si>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</si>
  <si>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</si>
  <si>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</si>
  <si>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</si>
  <si>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</si>
  <si>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</si>
  <si>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</si>
  <si>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</si>
  <si>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</si>
  <si>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</si>
  <si>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</si>
  <si>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</si>
  <si>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</si>
  <si>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</si>
  <si>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</si>
  <si>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</si>
  <si>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</si>
  <si>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</si>
  <si>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</si>
  <si>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</si>
  <si>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</si>
  <si>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</si>
  <si>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</si>
  <si>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</si>
  <si>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</si>
  <si>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</si>
  <si>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</si>
  <si>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</si>
  <si>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</si>
  <si>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</si>
  <si>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</si>
  <si>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</si>
  <si>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</si>
  <si>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</si>
  <si>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</si>
  <si>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</si>
  <si>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</si>
  <si>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</si>
  <si>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</si>
  <si>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</si>
  <si>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</si>
  <si>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</si>
  <si>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</si>
  <si>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</si>
  <si>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</si>
  <si>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</si>
  <si>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</si>
  <si>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</si>
  <si>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</si>
  <si>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</si>
  <si>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</si>
  <si>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</si>
  <si>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</si>
  <si>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</si>
  <si>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</si>
  <si>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</si>
  <si>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</si>
  <si>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</si>
  <si>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</si>
  <si>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</si>
  <si>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</si>
  <si>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</si>
  <si>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</si>
  <si>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</si>
  <si>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</si>
  <si>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</si>
  <si>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</si>
  <si>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</si>
  <si>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</si>
  <si>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</si>
  <si>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</si>
  <si>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</si>
  <si>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</si>
  <si>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</si>
  <si>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</si>
  <si>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</si>
  <si>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</si>
  <si>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</si>
  <si>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</si>
  <si>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</si>
  <si>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</si>
  <si>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</si>
  <si>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</si>
  <si>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</si>
  <si>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</si>
  <si>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</si>
  <si>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</si>
  <si>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</si>
  <si>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</si>
  <si>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</si>
  <si>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</si>
  <si>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</si>
  <si>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</si>
  <si>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</si>
  <si>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</si>
  <si>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</si>
  <si>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</si>
  <si>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</si>
  <si>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</si>
  <si>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</si>
  <si>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</si>
  <si>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</si>
  <si>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</si>
  <si>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</si>
  <si>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</si>
  <si>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</si>
  <si>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</si>
  <si>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</si>
  <si>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</si>
  <si>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</si>
  <si>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</si>
  <si>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</si>
  <si>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</si>
  <si>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</si>
  <si>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</si>
  <si>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</si>
  <si>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</si>
  <si>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</si>
  <si>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</si>
  <si>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</si>
  <si>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</si>
  <si>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</si>
  <si>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</si>
  <si>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</si>
  <si>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</si>
  <si>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</si>
  <si>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</si>
  <si>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</si>
  <si>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</si>
  <si>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</si>
  <si>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</si>
  <si>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</si>
  <si>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</si>
  <si>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</si>
  <si>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</si>
  <si>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</si>
  <si>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</si>
  <si>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</si>
  <si>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</si>
  <si>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</si>
  <si>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</si>
  <si>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</si>
  <si>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</si>
  <si>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</si>
  <si>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</si>
  <si>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</si>
  <si>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</si>
  <si>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</si>
  <si>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</si>
  <si>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</si>
  <si>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</si>
  <si>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</si>
  <si>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</si>
  <si>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</si>
  <si>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</si>
  <si>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</si>
  <si>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</si>
  <si>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</si>
  <si>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</si>
  <si>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</si>
  <si>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</si>
  <si>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</si>
  <si>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</si>
  <si>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</si>
  <si>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</si>
  <si>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</si>
  <si>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</si>
  <si>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</si>
  <si>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</si>
  <si>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</si>
  <si>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</si>
  <si>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</si>
  <si>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</si>
  <si>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</si>
  <si>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</si>
  <si>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</si>
  <si>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</si>
  <si>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</si>
  <si>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</si>
  <si>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</si>
  <si>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</si>
  <si>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</si>
  <si>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</si>
  <si>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</si>
  <si>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</si>
  <si>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</si>
  <si>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</si>
  <si>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</si>
  <si>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</si>
  <si>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</si>
  <si>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</si>
  <si>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</si>
  <si>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</si>
  <si>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</si>
  <si>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</si>
  <si>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</si>
  <si>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</si>
  <si>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</si>
  <si>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</si>
  <si>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</si>
  <si>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</si>
  <si>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</si>
  <si>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</si>
  <si>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</si>
  <si>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</si>
  <si>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</si>
  <si>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</si>
  <si>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</si>
  <si>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</si>
  <si>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</si>
  <si>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</si>
  <si>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</si>
  <si>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</si>
  <si>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</si>
  <si>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</si>
  <si>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</si>
  <si>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</si>
  <si>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</si>
  <si>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</si>
  <si>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</si>
  <si>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</si>
  <si>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</si>
  <si>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</si>
  <si>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</si>
  <si>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</si>
  <si>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</si>
  <si>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</si>
  <si>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</si>
  <si>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</si>
  <si>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</si>
  <si>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</si>
  <si>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</si>
  <si>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</si>
  <si>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</si>
  <si>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</si>
  <si>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</si>
  <si>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</si>
  <si>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</si>
  <si>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</si>
  <si>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</si>
  <si>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</si>
  <si>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</si>
  <si>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</si>
  <si>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</si>
  <si>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</si>
  <si>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</si>
  <si>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</si>
  <si>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</si>
  <si>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</si>
  <si>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</si>
  <si>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</si>
  <si>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</si>
  <si>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</si>
  <si>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</si>
  <si>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</si>
  <si>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</si>
  <si>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</si>
  <si>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</si>
  <si>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</si>
  <si>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</si>
  <si>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</si>
  <si>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</si>
  <si>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</si>
  <si>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</si>
  <si>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</si>
  <si>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</si>
  <si>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</si>
  <si>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</si>
  <si>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</si>
  <si>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</si>
  <si>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</si>
  <si>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</si>
  <si>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</si>
  <si>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</si>
  <si>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</si>
  <si>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</si>
  <si>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</si>
  <si>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</si>
  <si>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</si>
  <si>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</si>
  <si>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</si>
  <si>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</si>
  <si>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</si>
  <si>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</si>
  <si>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</si>
  <si>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</si>
  <si>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</si>
  <si>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</si>
  <si>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</si>
  <si>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</si>
  <si>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</si>
  <si>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</si>
  <si>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</si>
  <si>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</si>
  <si>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</si>
  <si>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</si>
  <si>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</si>
  <si>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</si>
  <si>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</si>
  <si>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</si>
  <si>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</si>
  <si>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</si>
  <si>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</si>
  <si>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</si>
  <si>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</si>
  <si>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</si>
  <si>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</si>
  <si>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</si>
  <si>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</si>
  <si>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</si>
  <si>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</si>
  <si>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</si>
  <si>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</si>
  <si>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</si>
  <si>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</si>
  <si>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</si>
  <si>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</si>
  <si>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</si>
  <si>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</si>
  <si>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</si>
  <si>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</si>
  <si>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</si>
  <si>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</si>
  <si>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</si>
  <si>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</si>
  <si>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</si>
  <si>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</si>
  <si>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</si>
  <si>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</si>
  <si>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</si>
  <si>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</si>
  <si>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</si>
  <si>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</si>
  <si>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</si>
  <si>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</si>
  <si>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</si>
  <si>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</si>
  <si>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</si>
  <si>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</si>
  <si>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</si>
  <si>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</si>
  <si>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</si>
  <si>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</si>
  <si>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</si>
  <si>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</si>
  <si>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</si>
  <si>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</si>
  <si>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</si>
  <si>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</si>
  <si>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</si>
  <si>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</si>
  <si>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</si>
  <si>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</si>
  <si>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</si>
  <si>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</si>
  <si>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</si>
  <si>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</si>
  <si>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</si>
  <si>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</si>
  <si>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</si>
  <si>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</si>
  <si>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</si>
  <si>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</si>
  <si>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</si>
  <si>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</si>
  <si>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</si>
  <si>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</si>
  <si>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</si>
  <si>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</si>
  <si>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</si>
  <si>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</si>
  <si>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</si>
  <si>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</si>
  <si>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</si>
  <si>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</si>
  <si>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</si>
  <si>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</si>
  <si>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</si>
  <si>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</si>
  <si>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</si>
  <si>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</si>
  <si>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</si>
  <si>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</si>
  <si>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</si>
  <si>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</si>
  <si>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</si>
  <si>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</si>
  <si>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</si>
  <si>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</si>
  <si>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</si>
  <si>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</si>
  <si>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</si>
  <si>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</si>
  <si>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</si>
  <si>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</si>
  <si>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</si>
  <si>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</si>
  <si>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</si>
  <si>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</si>
  <si>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</si>
  <si>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</si>
  <si>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</si>
  <si>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</si>
  <si>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</si>
  <si>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</si>
  <si>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</si>
  <si>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</si>
  <si>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</si>
  <si>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</si>
  <si>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</si>
  <si>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</si>
  <si>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</si>
  <si>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</si>
  <si>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</si>
  <si>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</si>
  <si>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</si>
  <si>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</si>
  <si>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</si>
  <si>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</si>
  <si>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</si>
  <si>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</si>
  <si>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</si>
  <si>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</si>
  <si>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</si>
  <si>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</si>
  <si>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</si>
  <si>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</si>
  <si>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</si>
  <si>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</si>
  <si>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</si>
  <si>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</si>
  <si>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</si>
  <si>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</si>
  <si>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</si>
  <si>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</si>
  <si>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</si>
  <si>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</si>
  <si>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</si>
  <si>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</si>
  <si>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</si>
  <si>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</si>
  <si>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</si>
  <si>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</si>
  <si>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</si>
  <si>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</si>
  <si>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</si>
  <si>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</si>
  <si>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</si>
  <si>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</si>
  <si>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</si>
  <si>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</si>
  <si>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</si>
  <si>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</si>
  <si>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</si>
  <si>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</si>
  <si>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</si>
  <si>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</si>
  <si>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</si>
  <si>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</si>
  <si>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</si>
  <si>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</si>
  <si>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</si>
  <si>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</si>
  <si>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</si>
  <si>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</si>
  <si>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</si>
  <si>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</si>
  <si>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</si>
  <si>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</si>
  <si>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</si>
  <si>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</si>
  <si>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</si>
  <si>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</si>
  <si>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</si>
  <si>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</si>
  <si>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</si>
  <si>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</si>
  <si>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</si>
  <si>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</si>
  <si>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</si>
  <si>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</si>
  <si>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</si>
  <si>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</si>
  <si>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</si>
  <si>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</si>
  <si>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</si>
  <si>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</si>
  <si>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</si>
  <si>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</si>
  <si>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</si>
  <si>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</si>
  <si>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</si>
  <si>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</si>
  <si>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</si>
  <si>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</si>
  <si>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</si>
  <si>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</si>
  <si>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</si>
  <si>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</si>
  <si>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</si>
  <si>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</si>
  <si>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</si>
  <si>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</si>
  <si>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</si>
  <si>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</si>
  <si>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</si>
  <si>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</si>
  <si>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</si>
  <si>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</si>
  <si>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</si>
  <si>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</si>
  <si>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</si>
  <si>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</si>
  <si>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</si>
  <si>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</si>
  <si>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</si>
  <si>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</si>
  <si>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</si>
  <si>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</si>
  <si>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</si>
  <si>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</si>
  <si>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</si>
  <si>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</si>
  <si>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</si>
  <si>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</si>
  <si>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</si>
  <si>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</si>
  <si>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</si>
  <si>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</si>
  <si>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</si>
  <si>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</si>
  <si>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</si>
  <si>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</si>
  <si>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</si>
  <si>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</si>
  <si>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</si>
  <si>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</si>
  <si>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</si>
  <si>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</si>
  <si>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</si>
  <si>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</si>
  <si>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</si>
  <si>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</si>
  <si>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</si>
  <si>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</si>
  <si>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</si>
  <si>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</si>
  <si>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</si>
  <si>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</si>
  <si>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</si>
  <si>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</si>
  <si>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</si>
  <si>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</si>
  <si>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</si>
  <si>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</si>
  <si>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</si>
  <si>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</si>
  <si>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</si>
  <si>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</si>
  <si>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</si>
  <si>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</si>
  <si>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</si>
  <si>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</si>
  <si>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</si>
  <si>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</si>
  <si>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</si>
  <si>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</si>
  <si>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</si>
  <si>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</si>
  <si>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</si>
  <si>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</si>
  <si>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</si>
  <si>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</si>
  <si>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</si>
  <si>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</si>
  <si>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</si>
  <si>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</si>
  <si>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</si>
  <si>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</si>
  <si>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</si>
  <si>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</si>
  <si>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</si>
  <si>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</si>
  <si>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</si>
  <si>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</si>
  <si>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</si>
  <si>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</si>
  <si>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</si>
  <si>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</si>
  <si>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</si>
  <si>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</si>
  <si>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</si>
  <si>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</si>
  <si>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</si>
  <si>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</si>
  <si>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</si>
  <si>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</si>
  <si>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</si>
  <si>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</si>
  <si>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</si>
  <si>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</si>
  <si>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</si>
  <si>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</si>
  <si>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</si>
  <si>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</si>
  <si>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</si>
  <si>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</si>
  <si>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</si>
  <si>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</si>
  <si>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</si>
  <si>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</si>
  <si>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</si>
  <si>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</si>
  <si>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</si>
  <si>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</si>
  <si>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</si>
  <si>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</si>
  <si>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</si>
  <si>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</si>
  <si>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</si>
  <si>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</si>
  <si>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</si>
  <si>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</si>
  <si>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</si>
  <si>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</si>
  <si>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</si>
  <si>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</si>
  <si>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</si>
  <si>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</si>
  <si>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</si>
  <si>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</si>
  <si>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</si>
  <si>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</si>
  <si>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</si>
  <si>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</si>
  <si>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</si>
  <si>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</si>
  <si>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</si>
  <si>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</si>
  <si>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</si>
  <si>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</si>
  <si>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</si>
  <si>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</si>
  <si>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</si>
  <si>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</si>
  <si>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</si>
  <si>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</si>
  <si>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</si>
  <si>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</si>
  <si>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</si>
  <si>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</si>
  <si>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</si>
  <si>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</si>
  <si>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</si>
  <si>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</si>
  <si>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</si>
  <si>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</si>
  <si>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</si>
  <si>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</si>
  <si>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</si>
  <si>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</si>
  <si>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</si>
  <si>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</si>
  <si>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</si>
  <si>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</si>
  <si>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</si>
  <si>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</si>
  <si>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</si>
  <si>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</si>
  <si>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</si>
  <si>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</si>
  <si>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</si>
  <si>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</si>
  <si>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</si>
  <si>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</si>
  <si>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</si>
  <si>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</si>
  <si>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</si>
  <si>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</si>
  <si>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</si>
  <si>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</si>
  <si>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</si>
  <si>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</si>
  <si>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</si>
  <si>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</si>
  <si>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</si>
  <si>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</si>
  <si>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</si>
  <si>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</si>
  <si>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</si>
  <si>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</si>
  <si>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</si>
  <si>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</si>
  <si>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</si>
  <si>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</si>
  <si>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</si>
  <si>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</si>
  <si>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</si>
  <si>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</si>
  <si>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</si>
  <si>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</si>
  <si>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</si>
  <si>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</si>
  <si>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</si>
  <si>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</si>
  <si>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</si>
  <si>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</si>
  <si>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</si>
  <si>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</si>
  <si>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</si>
  <si>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</si>
  <si>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</si>
  <si>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</si>
  <si>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</si>
  <si>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</si>
  <si>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</si>
  <si>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</si>
  <si>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</si>
  <si>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</si>
  <si>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</si>
  <si>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</si>
  <si>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</si>
  <si>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</si>
  <si>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</si>
  <si>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</si>
  <si>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</si>
  <si>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</si>
  <si>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</si>
  <si>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</si>
  <si>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</si>
  <si>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</si>
  <si>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</si>
  <si>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</si>
  <si>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</si>
  <si>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</si>
  <si>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</si>
  <si>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</si>
  <si>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</si>
  <si>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</si>
  <si>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</si>
  <si>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</si>
  <si>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</si>
  <si>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</si>
  <si>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</si>
  <si>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</si>
  <si>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</si>
  <si>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</si>
  <si>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</si>
  <si>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</si>
  <si>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</si>
  <si>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</si>
  <si>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</si>
  <si>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</si>
  <si>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</si>
  <si>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</si>
  <si>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</si>
  <si>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</si>
  <si>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</si>
  <si>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</si>
  <si>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</si>
  <si>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</si>
  <si>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</si>
  <si>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</si>
  <si>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</si>
  <si>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</si>
  <si>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</si>
  <si>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</si>
  <si>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</si>
  <si>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</si>
  <si>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</si>
  <si>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</si>
  <si>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</si>
  <si>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</si>
  <si>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</si>
  <si>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</si>
  <si>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</si>
  <si>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</si>
  <si>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</si>
  <si>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</si>
  <si>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</si>
  <si>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</si>
  <si>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</si>
  <si>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</si>
  <si>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</si>
  <si>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</si>
  <si>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</si>
  <si>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</si>
  <si>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</si>
  <si>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</si>
  <si>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</si>
  <si>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</si>
  <si>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</si>
  <si>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</si>
  <si>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</si>
  <si>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</si>
  <si>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</si>
  <si>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</si>
  <si>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</si>
  <si>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</si>
  <si>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</si>
  <si>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</si>
  <si>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</si>
  <si>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</si>
  <si>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</si>
  <si>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</si>
  <si>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</si>
  <si>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</si>
  <si>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</si>
  <si>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</si>
  <si>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</si>
  <si>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</si>
  <si>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</si>
  <si>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</si>
  <si>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</si>
  <si>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</si>
  <si>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</si>
  <si>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</si>
  <si>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</si>
  <si>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</si>
  <si>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</si>
  <si>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</si>
  <si>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</si>
  <si>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</si>
  <si>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</si>
  <si>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</si>
  <si>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</si>
  <si>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</si>
  <si>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</si>
  <si>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</si>
  <si>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</si>
  <si>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</si>
  <si>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</si>
  <si>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</si>
  <si>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</si>
  <si>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</si>
  <si>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</si>
  <si>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</si>
  <si>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</si>
  <si>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</si>
  <si>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</si>
  <si>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</si>
  <si>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</si>
  <si>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</si>
  <si>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</si>
  <si>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</si>
  <si>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</si>
  <si>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</si>
  <si>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</si>
  <si>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</si>
  <si>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</si>
  <si>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</si>
  <si>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</si>
  <si>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</si>
  <si>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</si>
  <si>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</si>
  <si>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</si>
  <si>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</si>
  <si>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</si>
  <si>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</si>
  <si>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</si>
  <si>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</si>
  <si>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</si>
  <si>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</si>
  <si>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</si>
  <si>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</si>
  <si>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</si>
  <si>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</si>
  <si>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</si>
  <si>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</si>
  <si>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</si>
  <si>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</si>
  <si>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</si>
  <si>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</si>
  <si>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</si>
  <si>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</si>
  <si>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</si>
  <si>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</si>
  <si>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</si>
  <si>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</si>
  <si>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</si>
  <si>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</si>
  <si>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</si>
  <si>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</si>
  <si>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</si>
  <si>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</si>
  <si>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</si>
  <si>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</si>
  <si>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</si>
  <si>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</si>
  <si>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</si>
  <si>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</si>
  <si>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</si>
  <si>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</si>
  <si>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</si>
  <si>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</si>
  <si>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</si>
  <si>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</si>
  <si>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</si>
  <si>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</si>
  <si>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</si>
  <si>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</si>
  <si>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</si>
  <si>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</si>
  <si>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</si>
  <si>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</si>
  <si>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</si>
  <si>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</si>
  <si>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</si>
  <si>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</si>
  <si>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</si>
  <si>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</si>
  <si>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</si>
  <si>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</si>
  <si>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</si>
  <si>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</si>
  <si>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</si>
  <si>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</si>
  <si>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</si>
  <si>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</si>
  <si>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</si>
  <si>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</si>
  <si>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</si>
  <si>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</si>
  <si>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</si>
  <si>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</si>
  <si>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</si>
  <si>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</si>
  <si>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</si>
  <si>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</si>
  <si>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</si>
  <si>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</si>
  <si>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</si>
  <si>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</si>
  <si>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</si>
  <si>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</si>
  <si>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</si>
  <si>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</si>
  <si>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</si>
  <si>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</si>
  <si>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</si>
  <si>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</si>
  <si>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</si>
  <si>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</si>
  <si>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</si>
  <si>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</si>
  <si>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</si>
  <si>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</si>
  <si>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</si>
  <si>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</si>
  <si>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</si>
  <si>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</si>
  <si>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</si>
  <si>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</si>
  <si>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</si>
  <si>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</si>
  <si>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</si>
  <si>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</si>
  <si>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</si>
  <si>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</si>
  <si>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</si>
  <si>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</si>
  <si>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</si>
  <si>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</si>
  <si>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</si>
  <si>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</si>
  <si>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</si>
  <si>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</si>
  <si>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</si>
  <si>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</si>
  <si>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</si>
  <si>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</si>
  <si>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</si>
  <si>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</si>
  <si>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</si>
  <si>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</si>
  <si>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</si>
  <si>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</si>
  <si>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</si>
  <si>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</si>
  <si>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</si>
  <si>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</si>
  <si>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</si>
  <si>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</si>
  <si>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</si>
  <si>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</si>
  <si>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</si>
  <si>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</si>
  <si>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</si>
  <si>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</si>
  <si>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</si>
  <si>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</si>
  <si>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</si>
  <si>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</si>
  <si>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</si>
  <si>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</si>
  <si>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</si>
  <si>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</si>
  <si>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</si>
  <si>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</si>
  <si>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</si>
  <si>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</si>
  <si>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</si>
  <si>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</si>
  <si>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</si>
  <si>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</si>
  <si>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</si>
  <si>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</si>
  <si>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</si>
  <si>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</si>
  <si>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</si>
  <si>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</si>
  <si>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</si>
  <si>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</si>
  <si>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</si>
  <si>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</si>
  <si>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</si>
  <si>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</si>
  <si>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</si>
  <si>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</si>
  <si>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</si>
  <si>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</si>
  <si>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</si>
  <si>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</si>
  <si>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</si>
  <si>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</si>
  <si>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</si>
  <si>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</si>
  <si>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</si>
  <si>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</si>
  <si>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</si>
  <si>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</si>
  <si>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</si>
  <si>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</si>
  <si>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</si>
  <si>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</si>
  <si>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</si>
  <si>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</si>
  <si>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</si>
  <si>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</si>
  <si>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</si>
  <si>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</si>
  <si>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</si>
  <si>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</si>
  <si>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</si>
  <si>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</si>
  <si>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</si>
  <si>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</si>
  <si>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</si>
  <si>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</si>
  <si>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</si>
  <si>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</si>
  <si>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</si>
  <si>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</si>
  <si>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</si>
  <si>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</si>
  <si>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</si>
  <si>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</si>
  <si>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</si>
  <si>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</si>
  <si>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</si>
  <si>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</si>
  <si>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</si>
  <si>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</si>
  <si>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</si>
  <si>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</si>
  <si>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</si>
  <si>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</si>
  <si>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</si>
  <si>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</si>
  <si>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</si>
  <si>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</si>
  <si>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</si>
  <si>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</si>
  <si>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</si>
  <si>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</si>
  <si>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</si>
  <si>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</si>
  <si>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</si>
  <si>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</si>
  <si>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</si>
  <si>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</si>
  <si>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</si>
  <si>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</si>
  <si>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</si>
  <si>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</si>
  <si>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</si>
  <si>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</si>
  <si>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</si>
  <si>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</si>
  <si>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</si>
  <si>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</si>
  <si>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</si>
  <si>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</si>
  <si>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</si>
  <si>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</si>
  <si>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</si>
  <si>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</si>
  <si>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</si>
  <si>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</si>
  <si>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</si>
  <si>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</si>
  <si>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</si>
  <si>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</si>
  <si>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</si>
  <si>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</si>
  <si>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</si>
  <si>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</si>
  <si>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</si>
  <si>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</si>
  <si>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</si>
  <si>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</si>
  <si>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</si>
  <si>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</si>
  <si>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</si>
  <si>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</si>
  <si>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</si>
  <si>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</si>
  <si>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</si>
  <si>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</si>
  <si>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</si>
  <si>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</si>
  <si>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</si>
  <si>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</si>
  <si>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</si>
  <si>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</si>
  <si>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</si>
  <si>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</si>
  <si>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</si>
  <si>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</si>
  <si>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</si>
  <si>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</si>
  <si>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</si>
  <si>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</si>
  <si>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</si>
  <si>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</si>
  <si>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</si>
  <si>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</si>
  <si>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</si>
  <si>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</si>
  <si>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</si>
  <si>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</si>
  <si>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</si>
  <si>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</si>
  <si>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</si>
  <si>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</si>
  <si>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</si>
  <si>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</si>
  <si>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</si>
  <si>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</si>
  <si>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</si>
  <si>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</si>
  <si>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</si>
  <si>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</si>
  <si>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</si>
  <si>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</si>
  <si>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</si>
  <si>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</si>
  <si>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</si>
  <si>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</si>
  <si>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</si>
  <si>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</si>
  <si>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</si>
  <si>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</si>
  <si>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</si>
  <si>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</si>
  <si>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</si>
  <si>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</si>
  <si>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</si>
  <si>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</si>
  <si>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</si>
  <si>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</si>
  <si>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</si>
  <si>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</si>
  <si>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</si>
  <si>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</si>
  <si>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</si>
  <si>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</si>
  <si>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</si>
  <si>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</si>
  <si>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</si>
  <si>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</si>
  <si>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</si>
  <si>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</si>
  <si>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</si>
  <si>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</si>
  <si>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</si>
  <si>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</si>
  <si>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</si>
  <si>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</si>
  <si>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</si>
  <si>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</si>
  <si>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</si>
  <si>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</si>
  <si>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</si>
  <si>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</si>
  <si>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</si>
  <si>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</si>
  <si>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</si>
  <si>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</si>
  <si>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</si>
  <si>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</si>
  <si>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</si>
  <si>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</si>
  <si>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</si>
  <si>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</si>
  <si>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</si>
  <si>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</si>
  <si>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</si>
  <si>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</si>
  <si>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</si>
  <si>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</si>
  <si>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</si>
  <si>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</si>
  <si>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</si>
  <si>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</si>
  <si>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</si>
  <si>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</si>
  <si>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</si>
  <si>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</si>
  <si>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</si>
  <si>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</si>
  <si>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</si>
  <si>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</si>
  <si>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</si>
  <si>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</si>
  <si>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</si>
  <si>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</si>
  <si>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</si>
  <si>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</si>
  <si>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</si>
  <si>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</si>
  <si>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</si>
  <si>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</si>
  <si>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</si>
  <si>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</si>
  <si>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</si>
  <si>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</si>
  <si>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</si>
  <si>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</si>
  <si>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</si>
  <si>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</si>
  <si>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</si>
  <si>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</si>
  <si>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</si>
  <si>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</si>
  <si>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</si>
  <si>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</si>
  <si>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</si>
  <si>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</si>
  <si>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</si>
  <si>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</si>
  <si>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</si>
  <si>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</si>
  <si>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</si>
  <si>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</si>
  <si>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</si>
  <si>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</si>
  <si>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</si>
  <si>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</si>
  <si>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</si>
  <si>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</si>
  <si>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</si>
  <si>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</si>
  <si>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</si>
  <si>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</si>
  <si>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</si>
  <si>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</si>
  <si>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</si>
  <si>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</si>
  <si>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</si>
  <si>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</si>
  <si>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</si>
  <si>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</si>
  <si>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</si>
  <si>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</si>
  <si>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</si>
  <si>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</si>
  <si>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</si>
  <si>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</si>
  <si>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</si>
  <si>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</si>
  <si>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</si>
  <si>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</si>
  <si>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</si>
  <si>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</si>
  <si>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</si>
  <si>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</si>
  <si>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</si>
  <si>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</si>
  <si>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</si>
  <si>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</si>
  <si>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</si>
  <si>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</si>
  <si>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</si>
  <si>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</si>
  <si>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</si>
  <si>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</si>
  <si>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</si>
  <si>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</si>
  <si>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</si>
  <si>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</si>
  <si>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</si>
  <si>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</si>
  <si>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</si>
  <si>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</si>
  <si>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</si>
  <si>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</si>
  <si>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</si>
  <si>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</si>
  <si>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</si>
  <si>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</si>
  <si>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</si>
  <si>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</si>
  <si>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</si>
  <si>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</si>
  <si>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</si>
  <si>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</si>
  <si>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</si>
  <si>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</si>
  <si>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</si>
  <si>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</si>
  <si>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</si>
  <si>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</si>
  <si>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</si>
  <si>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</si>
  <si>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</si>
  <si>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</si>
  <si>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</si>
  <si>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</si>
  <si>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</si>
  <si>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</si>
  <si>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</si>
  <si>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</si>
  <si>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</si>
  <si>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</si>
  <si>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</si>
  <si>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</si>
  <si>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</si>
  <si>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</si>
  <si>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</si>
  <si>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</si>
  <si>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</si>
  <si>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</si>
  <si>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</si>
  <si>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</si>
  <si>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</si>
  <si>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</si>
  <si>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</si>
  <si>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</si>
  <si>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</si>
  <si>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</si>
  <si>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</si>
  <si>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</si>
  <si>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</si>
  <si>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</si>
  <si>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</si>
  <si>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</si>
  <si>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</si>
  <si>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</si>
  <si>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</si>
  <si>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</si>
  <si>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</si>
  <si>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</si>
  <si>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</si>
  <si>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</si>
  <si>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</si>
  <si>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</si>
  <si>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</si>
  <si>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</si>
  <si>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</si>
  <si>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</si>
  <si>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</si>
  <si>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</si>
  <si>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</si>
  <si>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</si>
  <si>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</si>
  <si>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</si>
  <si>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</si>
  <si>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</si>
  <si>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</si>
  <si>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</si>
  <si>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</si>
  <si>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</si>
  <si>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</si>
  <si>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</si>
  <si>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</si>
  <si>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</si>
  <si>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</si>
  <si>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</si>
  <si>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</si>
  <si>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</si>
  <si>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</si>
  <si>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</si>
  <si>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</si>
  <si>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</si>
  <si>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</si>
  <si>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</si>
  <si>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</si>
  <si>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</si>
  <si>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</si>
  <si>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</si>
  <si>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</si>
  <si>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</si>
  <si>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</si>
  <si>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</si>
  <si>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</si>
  <si>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</si>
  <si>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</si>
  <si>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</si>
  <si>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</si>
  <si>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</si>
  <si>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</si>
  <si>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</si>
  <si>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</si>
  <si>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</si>
  <si>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</si>
  <si>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</si>
  <si>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</si>
  <si>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</si>
  <si>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</si>
  <si>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</si>
  <si>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</si>
  <si>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</si>
  <si>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</si>
  <si>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</si>
  <si>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</si>
  <si>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</si>
  <si>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</si>
  <si>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</si>
  <si>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</si>
  <si>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</si>
  <si>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</si>
  <si>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</si>
  <si>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</si>
  <si>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</si>
  <si>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</si>
  <si>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</si>
  <si>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</si>
  <si>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</si>
  <si>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</si>
  <si>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</si>
  <si>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</si>
  <si>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</si>
  <si>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</si>
  <si>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</si>
  <si>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</si>
  <si>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</si>
  <si>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</si>
  <si>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</si>
  <si>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</si>
  <si>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</si>
  <si>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</si>
  <si>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</si>
  <si>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</si>
  <si>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</si>
  <si>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</si>
  <si>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</si>
  <si>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</si>
  <si>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</si>
  <si>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</si>
  <si>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</si>
  <si>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</si>
  <si>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</si>
  <si>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</si>
  <si>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</si>
  <si>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</si>
  <si>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</si>
  <si>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</si>
  <si>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</si>
  <si>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</si>
  <si>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</si>
  <si>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</si>
  <si>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</si>
  <si>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</si>
  <si>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</si>
  <si>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</si>
  <si>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</si>
  <si>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</si>
  <si>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</si>
  <si>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</si>
  <si>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</si>
  <si>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</si>
  <si>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</si>
  <si>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</si>
  <si>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</si>
  <si>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</si>
  <si>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</si>
  <si>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</si>
  <si>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</si>
  <si>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</si>
  <si>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</si>
  <si>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</si>
  <si>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</si>
  <si>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</si>
  <si>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</si>
  <si>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</si>
  <si>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</si>
  <si>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</si>
  <si>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</si>
  <si>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</si>
  <si>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</si>
  <si>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</si>
  <si>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</si>
  <si>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</si>
  <si>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</si>
  <si>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</si>
  <si>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</si>
  <si>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</si>
  <si>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</si>
  <si>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</si>
  <si>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</si>
  <si>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</si>
  <si>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</si>
  <si>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</si>
  <si>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</si>
  <si>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</si>
  <si>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</si>
  <si>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</si>
  <si>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</si>
  <si>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</si>
  <si>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</si>
  <si>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</si>
  <si>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</si>
  <si>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</si>
  <si>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</si>
  <si>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</si>
  <si>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</si>
  <si>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</si>
  <si>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</si>
  <si>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</si>
  <si>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</si>
  <si>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</si>
  <si>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</si>
  <si>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</si>
  <si>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</si>
  <si>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</si>
  <si>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</si>
  <si>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</si>
  <si>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</si>
  <si>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</si>
  <si>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</si>
  <si>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</si>
  <si>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</si>
  <si>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</si>
  <si>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</si>
  <si>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</si>
  <si>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</si>
  <si>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</si>
  <si>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</si>
  <si>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</si>
  <si>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</si>
  <si>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</si>
  <si>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</si>
  <si>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</si>
  <si>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</si>
  <si>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</si>
  <si>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</si>
  <si>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</si>
  <si>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</si>
  <si>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</si>
  <si>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</si>
  <si>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</si>
  <si>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</si>
  <si>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</si>
  <si>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</si>
  <si>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</si>
  <si>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</si>
  <si>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</si>
  <si>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</si>
  <si>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</si>
  <si>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</si>
  <si>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</si>
  <si>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</si>
  <si>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</si>
  <si>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</si>
  <si>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</si>
  <si>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</si>
  <si>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</si>
  <si>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</si>
  <si>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</si>
  <si>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</si>
  <si>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</si>
  <si>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</si>
  <si>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</si>
  <si>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</si>
  <si>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</si>
  <si>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</si>
  <si>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</si>
  <si>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</si>
  <si>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</si>
  <si>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</si>
  <si>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</si>
  <si>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</si>
  <si>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</si>
  <si>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</si>
  <si>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</si>
  <si>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</si>
  <si>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</si>
  <si>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</si>
  <si>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</si>
  <si>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</si>
  <si>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</si>
  <si>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</si>
  <si>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</si>
  <si>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</si>
  <si>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</si>
  <si>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</si>
  <si>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</si>
  <si>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</si>
  <si>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</si>
  <si>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</si>
  <si>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</si>
  <si>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</si>
  <si>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</si>
  <si>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</si>
  <si>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</si>
  <si>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</si>
  <si>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</si>
  <si>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</si>
  <si>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</si>
  <si>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</si>
  <si>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</si>
  <si>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</si>
  <si>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</si>
  <si>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</si>
  <si>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</si>
  <si>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</si>
  <si>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</si>
  <si>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</si>
  <si>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</si>
  <si>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</si>
  <si>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</si>
  <si>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</si>
  <si>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</si>
  <si>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</si>
  <si>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</si>
  <si>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</si>
  <si>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</si>
  <si>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</si>
  <si>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</si>
  <si>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</si>
  <si>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</si>
  <si>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</si>
  <si>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</si>
  <si>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</si>
  <si>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</si>
  <si>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</si>
  <si>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</si>
  <si>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</si>
  <si>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</si>
  <si>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</si>
  <si>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</si>
  <si>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</si>
  <si>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</si>
  <si>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</si>
  <si>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</si>
  <si>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</si>
  <si>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</si>
  <si>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</si>
  <si>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</si>
  <si>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</si>
  <si>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</si>
  <si>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</si>
  <si>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</si>
  <si>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</si>
  <si>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</si>
  <si>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</si>
  <si>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</si>
  <si>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</si>
  <si>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</si>
  <si>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</si>
  <si>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</si>
  <si>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</si>
  <si>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</si>
  <si>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</si>
  <si>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</si>
  <si>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</si>
  <si>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</si>
  <si>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</si>
  <si>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</si>
  <si>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</si>
  <si>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</si>
  <si>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</si>
  <si>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</si>
  <si>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</si>
  <si>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</si>
  <si>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</si>
  <si>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</si>
  <si>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</si>
  <si>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</si>
  <si>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</si>
  <si>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</si>
  <si>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</si>
  <si>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</si>
  <si>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</si>
  <si>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</si>
  <si>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</si>
  <si>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</si>
  <si>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</si>
  <si>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</si>
  <si>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</si>
  <si>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</si>
  <si>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</si>
  <si>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</si>
  <si>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</si>
  <si>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</si>
  <si>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</si>
  <si>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</si>
  <si>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</si>
  <si>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</si>
  <si>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</si>
  <si>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</si>
  <si>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</si>
  <si>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</si>
  <si>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</si>
  <si>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</si>
  <si>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</si>
  <si>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</si>
  <si>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</si>
  <si>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</si>
  <si>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</si>
  <si>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</si>
  <si>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</si>
  <si>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</si>
  <si>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</si>
  <si>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</si>
  <si>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</si>
  <si>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</si>
  <si>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</si>
  <si>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</si>
  <si>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</si>
  <si>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</si>
  <si>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</si>
  <si>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</si>
  <si>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</si>
  <si>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</si>
  <si>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</si>
  <si>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</si>
  <si>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</si>
  <si>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</si>
  <si>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</si>
  <si>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</si>
  <si>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</si>
  <si>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</si>
  <si>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</si>
  <si>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</si>
  <si>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</si>
  <si>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</si>
  <si>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</si>
  <si>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</si>
  <si>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</si>
  <si>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</si>
  <si>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</si>
  <si>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</si>
  <si>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</si>
  <si>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</si>
  <si>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</si>
  <si>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</si>
  <si>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</si>
  <si>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</si>
  <si>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</si>
  <si>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</si>
  <si>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</si>
  <si>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</si>
  <si>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</si>
  <si>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</si>
  <si>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</si>
  <si>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</si>
  <si>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</si>
  <si>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</si>
  <si>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</si>
  <si>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</si>
  <si>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</si>
  <si>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</si>
  <si>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</si>
  <si>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</si>
  <si>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</si>
  <si>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</si>
  <si>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</si>
  <si>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</si>
  <si>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</si>
  <si>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</si>
  <si>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</si>
  <si>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</si>
  <si>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</si>
  <si>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</si>
  <si>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</si>
  <si>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</si>
  <si>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</si>
  <si>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</si>
  <si>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</si>
  <si>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</si>
  <si>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</si>
  <si>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</si>
  <si>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</si>
  <si>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</si>
  <si>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</si>
  <si>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</si>
  <si>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</si>
  <si>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</si>
  <si>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</si>
  <si>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</si>
  <si>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</si>
  <si>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</si>
  <si>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</si>
  <si>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</si>
  <si>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</si>
  <si>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</si>
  <si>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</si>
  <si>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</si>
  <si>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</si>
  <si>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</si>
  <si>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</si>
  <si>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</si>
  <si>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</si>
  <si>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</si>
  <si>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</si>
  <si>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</si>
  <si>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</si>
  <si>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</si>
  <si>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</si>
  <si>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</si>
  <si>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</si>
  <si>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</si>
  <si>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</si>
  <si>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</si>
  <si>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</si>
  <si>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</si>
  <si>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</si>
  <si>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</si>
  <si>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</si>
  <si>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</si>
  <si>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</si>
  <si>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</si>
  <si>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</si>
  <si>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</si>
  <si>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</si>
  <si>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</si>
  <si>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</si>
  <si>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</si>
  <si>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</si>
  <si>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</si>
  <si>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</si>
  <si>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</si>
  <si>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</si>
  <si>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</si>
  <si>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</si>
  <si>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</si>
  <si>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</si>
  <si>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</si>
  <si>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</si>
  <si>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</si>
  <si>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</si>
  <si>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</si>
  <si>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</si>
  <si>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</si>
  <si>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</si>
  <si>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</si>
  <si>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</si>
  <si>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</si>
  <si>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</si>
  <si>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</si>
  <si>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</si>
  <si>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</si>
  <si>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</si>
  <si>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</si>
  <si>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</si>
  <si>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</si>
  <si>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</si>
  <si>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</si>
  <si>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</si>
  <si>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</si>
  <si>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</si>
  <si>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</si>
  <si>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</si>
  <si>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</si>
  <si>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</si>
  <si>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</si>
  <si>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</si>
  <si>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</si>
  <si>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</si>
  <si>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</si>
  <si>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</si>
  <si>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</si>
  <si>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</si>
  <si>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</si>
  <si>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</si>
  <si>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</si>
  <si>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</si>
  <si>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</si>
  <si>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</si>
  <si>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</si>
  <si>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</si>
  <si>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</si>
  <si>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</si>
  <si>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</si>
  <si>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</si>
  <si>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</si>
  <si>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</si>
  <si>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</si>
  <si>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</si>
  <si>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</si>
  <si>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</si>
  <si>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</si>
  <si>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</si>
  <si>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</si>
  <si>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</si>
  <si>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</si>
  <si>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</si>
  <si>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</si>
  <si>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</si>
  <si>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</si>
  <si>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</si>
  <si>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</si>
  <si>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</si>
  <si>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</si>
  <si>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</si>
  <si>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</si>
  <si>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</si>
  <si>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</si>
  <si>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</si>
  <si>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</si>
  <si>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</si>
  <si>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</si>
  <si>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</si>
  <si>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</si>
  <si>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</si>
  <si>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</si>
  <si>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</si>
  <si>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</si>
  <si>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</si>
  <si>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</si>
  <si>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</si>
  <si>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</si>
  <si>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</si>
  <si>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</si>
  <si>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</si>
  <si>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</si>
  <si>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</si>
  <si>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</si>
  <si>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</si>
  <si>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</si>
  <si>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</si>
  <si>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</si>
  <si>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</si>
  <si>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</si>
  <si>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</si>
  <si>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</si>
  <si>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</si>
  <si>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</si>
  <si>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</si>
  <si>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</si>
  <si>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</si>
  <si>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</si>
  <si>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</si>
  <si>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</si>
  <si>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</si>
  <si>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</si>
  <si>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</si>
  <si>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</si>
  <si>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</si>
  <si>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</si>
  <si>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</si>
  <si>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</si>
  <si>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</si>
  <si>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</si>
  <si>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</si>
  <si>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</si>
  <si>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</si>
  <si>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</si>
  <si>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</si>
  <si>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</si>
  <si>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</si>
  <si>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</si>
  <si>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</si>
  <si>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</si>
  <si>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</si>
  <si>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</si>
  <si>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</si>
  <si>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</si>
  <si>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</si>
  <si>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</si>
  <si>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</si>
  <si>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</si>
  <si>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</si>
  <si>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</si>
  <si>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</si>
  <si>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</si>
  <si>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</si>
  <si>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</si>
  <si>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</si>
  <si>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</si>
  <si>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</si>
  <si>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</si>
  <si>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</si>
  <si>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</si>
  <si>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</si>
  <si>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</si>
  <si>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</si>
  <si>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</si>
  <si>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</si>
  <si>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</si>
  <si>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</si>
  <si>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</si>
  <si>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</si>
  <si>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</si>
  <si>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</si>
  <si>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</si>
  <si>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</si>
  <si>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</si>
  <si>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</si>
  <si>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</si>
  <si>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</si>
  <si>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</si>
  <si>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</si>
  <si>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</si>
  <si>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</si>
  <si>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</si>
  <si>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</si>
  <si>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</si>
  <si>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</si>
  <si>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</si>
  <si>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</si>
  <si>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</si>
  <si>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</si>
  <si>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</si>
  <si>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</si>
  <si>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</si>
  <si>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</si>
  <si>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</si>
  <si>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</si>
  <si>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</si>
  <si>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</si>
  <si>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</si>
  <si>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</si>
  <si>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</si>
  <si>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</si>
  <si>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</si>
  <si>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</si>
  <si>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</si>
  <si>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</si>
  <si>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</si>
  <si>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</si>
  <si>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</si>
  <si>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</si>
  <si>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</si>
  <si>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</si>
  <si>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</si>
  <si>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</si>
  <si>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</si>
  <si>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</si>
  <si>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</si>
  <si>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</si>
  <si>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</si>
  <si>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</si>
  <si>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</si>
  <si>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</si>
  <si>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</si>
  <si>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</si>
  <si>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</si>
  <si>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</si>
  <si>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</si>
  <si>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</si>
  <si>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</si>
  <si>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</si>
  <si>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</si>
  <si>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</si>
  <si>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</si>
  <si>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</si>
  <si>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</si>
  <si>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</si>
  <si>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</si>
  <si>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</si>
  <si>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</si>
  <si>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</si>
  <si>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</si>
  <si>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</si>
  <si>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</si>
  <si>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</si>
  <si>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</si>
  <si>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</si>
  <si>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</si>
  <si>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</si>
  <si>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</si>
  <si>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</si>
  <si>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</si>
  <si>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</si>
  <si>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</si>
  <si>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</si>
  <si>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</si>
  <si>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</si>
  <si>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</si>
  <si>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</si>
  <si>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</si>
  <si>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</si>
  <si>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</si>
  <si>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</si>
  <si>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</si>
  <si>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</si>
  <si>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</si>
  <si>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</si>
  <si>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</si>
  <si>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</si>
  <si>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</si>
  <si>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</si>
  <si>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</si>
  <si>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</si>
  <si>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</si>
  <si>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</si>
  <si>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</si>
  <si>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</si>
  <si>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</si>
  <si>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</si>
  <si>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</si>
  <si>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</si>
  <si>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</si>
  <si>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</si>
  <si>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</si>
  <si>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</si>
  <si>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</si>
  <si>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</si>
  <si>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</si>
  <si>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</si>
  <si>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</si>
  <si>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</si>
  <si>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</si>
  <si>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</si>
  <si>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</si>
  <si>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</si>
  <si>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</si>
  <si>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</si>
  <si>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</si>
  <si>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</si>
  <si>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</si>
  <si>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</si>
  <si>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</si>
  <si>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</si>
  <si>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</si>
  <si>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</si>
  <si>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</si>
  <si>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</si>
  <si>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</si>
  <si>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</si>
  <si>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</si>
  <si>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</si>
  <si>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</si>
  <si>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</si>
  <si>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</si>
  <si>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</si>
  <si>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</si>
  <si>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</si>
  <si>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</si>
  <si>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</si>
  <si>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</si>
  <si>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</si>
  <si>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</si>
  <si>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</si>
  <si>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</si>
  <si>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</si>
  <si>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</si>
  <si>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</si>
  <si>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</si>
  <si>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</si>
  <si>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</si>
  <si>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</si>
  <si>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</si>
  <si>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</si>
  <si>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</si>
  <si>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</si>
  <si>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</si>
  <si>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</si>
  <si>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</si>
  <si>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</si>
  <si>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</si>
  <si>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</si>
  <si>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</si>
  <si>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</si>
  <si>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</si>
  <si>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</si>
  <si>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</si>
  <si>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</si>
  <si>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</si>
  <si>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</si>
  <si>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</si>
  <si>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</si>
  <si>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</si>
  <si>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</si>
  <si>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</si>
  <si>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</si>
  <si>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</si>
  <si>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</si>
  <si>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</si>
  <si>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</si>
  <si>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</si>
  <si>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</si>
  <si>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</si>
  <si>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</si>
  <si>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</si>
  <si>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</si>
  <si>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</si>
  <si>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</si>
  <si>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</si>
  <si>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</si>
  <si>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</si>
  <si>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</si>
  <si>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</si>
  <si>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</si>
  <si>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</si>
  <si>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</si>
  <si>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</si>
  <si>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</si>
  <si>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</si>
  <si>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</si>
  <si>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</si>
  <si>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</si>
  <si>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</si>
  <si>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</si>
  <si>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</si>
  <si>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</si>
  <si>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</si>
  <si>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</si>
  <si>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</si>
  <si>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</si>
  <si>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</si>
  <si>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</si>
  <si>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</si>
  <si>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</si>
  <si>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</si>
  <si>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</si>
  <si>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</si>
  <si>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</si>
  <si>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</si>
  <si>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</si>
  <si>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</si>
  <si>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</si>
  <si>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</si>
  <si>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</si>
  <si>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</si>
  <si>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</si>
  <si>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</si>
  <si>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</si>
  <si>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</si>
  <si>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</si>
  <si>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</si>
  <si>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</si>
  <si>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</si>
  <si>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</si>
  <si>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</si>
  <si>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</si>
  <si>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</si>
  <si>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</si>
  <si>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</si>
  <si>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</si>
  <si>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</si>
  <si>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</si>
  <si>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</si>
  <si>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</si>
  <si>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</si>
  <si>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</si>
  <si>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</si>
  <si>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</si>
  <si>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</si>
  <si>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</si>
  <si>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</si>
  <si>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</si>
  <si>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</si>
  <si>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</si>
  <si>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</si>
  <si>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</si>
  <si>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</si>
  <si>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</si>
  <si>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</si>
  <si>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</si>
  <si>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</si>
  <si>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</si>
  <si>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</si>
  <si>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</si>
  <si>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</si>
  <si>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</si>
  <si>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</si>
  <si>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</si>
  <si>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</si>
  <si>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</si>
  <si>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</si>
  <si>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</si>
  <si>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</si>
  <si>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</si>
  <si>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</si>
  <si>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</si>
  <si>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</si>
  <si>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</si>
  <si>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</si>
  <si>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</si>
  <si>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</si>
  <si>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</si>
  <si>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</si>
  <si>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</si>
  <si>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</si>
  <si>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</si>
  <si>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</si>
  <si>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</si>
  <si>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</si>
  <si>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</si>
  <si>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</si>
  <si>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</si>
  <si>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</si>
  <si>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</si>
  <si>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</si>
  <si>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</si>
  <si>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</si>
  <si>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</si>
  <si>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</si>
  <si>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</si>
  <si>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</si>
  <si>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</si>
  <si>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</si>
  <si>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</si>
  <si>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</si>
  <si>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</si>
  <si>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</si>
  <si>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</si>
  <si>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</si>
  <si>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</si>
  <si>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</si>
  <si>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</si>
  <si>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</si>
  <si>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</si>
  <si>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</si>
  <si>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</si>
  <si>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</si>
  <si>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</si>
  <si>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</si>
  <si>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</si>
  <si>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</si>
  <si>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</si>
  <si>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</si>
  <si>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</si>
  <si>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</si>
  <si>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</si>
  <si>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</si>
  <si>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</si>
  <si>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</si>
  <si>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</si>
  <si>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</si>
  <si>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</si>
  <si>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</si>
  <si>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</si>
  <si>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</si>
  <si>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</si>
  <si>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</si>
  <si>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</si>
  <si>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</si>
  <si>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</si>
  <si>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</si>
  <si>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</si>
  <si>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</si>
  <si>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</si>
  <si>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</si>
  <si>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</si>
  <si>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</si>
  <si>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</si>
  <si>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</si>
  <si>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</si>
  <si>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</si>
  <si>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</si>
  <si>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</si>
  <si>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</si>
  <si>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</si>
  <si>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</si>
  <si>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</si>
  <si>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</si>
  <si>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</si>
  <si>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</si>
  <si>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</si>
  <si>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</si>
  <si>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</si>
  <si>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</si>
  <si>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</si>
  <si>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</si>
  <si>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</si>
  <si>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</si>
  <si>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</si>
  <si>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</si>
  <si>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</si>
  <si>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</si>
  <si>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</si>
  <si>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</si>
  <si>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</si>
  <si>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</si>
  <si>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</si>
  <si>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</si>
  <si>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</si>
  <si>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</si>
  <si>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</si>
  <si>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</si>
  <si>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</si>
  <si>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</si>
  <si>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</si>
  <si>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</si>
  <si>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</si>
  <si>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</si>
  <si>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</si>
  <si>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</si>
  <si>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</si>
  <si>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</si>
  <si>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</si>
  <si>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</si>
  <si>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</si>
  <si>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</si>
  <si>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</si>
  <si>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</si>
  <si>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</si>
  <si>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</si>
  <si>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</si>
  <si>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</si>
  <si>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</si>
  <si>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</si>
  <si>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</si>
  <si>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</si>
  <si>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</si>
  <si>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</si>
  <si>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</si>
  <si>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</si>
  <si>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</si>
  <si>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</si>
  <si>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</si>
  <si>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</si>
  <si>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</si>
  <si>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</si>
  <si>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</si>
  <si>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</si>
  <si>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</si>
  <si>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</si>
  <si>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</si>
  <si>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</si>
  <si>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</si>
  <si>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</si>
  <si>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</si>
  <si>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</si>
  <si>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</si>
  <si>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</si>
  <si>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</si>
  <si>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</si>
  <si>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</si>
  <si>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</si>
  <si>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</si>
  <si>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</si>
  <si>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</si>
  <si>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</si>
  <si>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</si>
  <si>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</si>
  <si>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</si>
  <si>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</si>
  <si>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</si>
  <si>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</si>
  <si>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</si>
  <si>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</si>
  <si>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</si>
  <si>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</si>
  <si>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</si>
  <si>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</si>
  <si>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</si>
  <si>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</si>
  <si>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</si>
  <si>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</si>
  <si>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</si>
  <si>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</si>
  <si>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</si>
  <si>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</si>
  <si>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</si>
  <si>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</si>
  <si>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</si>
  <si>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</si>
  <si>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</si>
  <si>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</si>
  <si>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</si>
  <si>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</si>
  <si>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</si>
  <si>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</si>
  <si>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</si>
  <si>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</si>
  <si>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</si>
  <si>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</si>
  <si>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</si>
  <si>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</si>
  <si>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</si>
  <si>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</si>
  <si>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</si>
  <si>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</si>
  <si>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</si>
  <si>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</si>
  <si>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</si>
  <si>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</si>
  <si>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</si>
  <si>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</si>
  <si>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</si>
  <si>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</si>
  <si>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</si>
  <si>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</si>
  <si>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</si>
  <si>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</si>
  <si>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</si>
  <si>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</si>
  <si>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</si>
  <si>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</si>
  <si>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</si>
  <si>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</si>
  <si>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</si>
  <si>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</si>
  <si>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</si>
  <si>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</si>
  <si>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</si>
  <si>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</si>
  <si>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</si>
  <si>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</si>
  <si>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</si>
  <si>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</si>
  <si>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</si>
  <si>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</si>
  <si>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</si>
  <si>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</si>
  <si>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</si>
  <si>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</si>
  <si>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</si>
  <si>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</si>
  <si>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</si>
  <si>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</si>
  <si>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</si>
  <si>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</si>
  <si>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</si>
  <si>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</si>
  <si>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</si>
  <si>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</si>
  <si>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</si>
  <si>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</si>
  <si>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</si>
  <si>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</si>
  <si>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</si>
  <si>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</si>
  <si>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</si>
  <si>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</si>
  <si>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</si>
  <si>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</si>
  <si>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</si>
  <si>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</si>
  <si>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</si>
  <si>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</si>
  <si>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</si>
  <si>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</si>
  <si>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</si>
  <si>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</si>
  <si>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</si>
  <si>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</si>
  <si>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</si>
  <si>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</si>
  <si>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</si>
  <si>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</si>
  <si>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</si>
  <si>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</si>
  <si>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</si>
  <si>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</si>
  <si>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</si>
  <si>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</si>
  <si>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</si>
  <si>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</si>
  <si>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</si>
  <si>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</si>
  <si>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</si>
  <si>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</si>
  <si>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</si>
  <si>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</si>
  <si>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</si>
  <si>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</si>
  <si>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</si>
  <si>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</si>
  <si>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</si>
  <si>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</si>
  <si>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</si>
  <si>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</si>
  <si>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</si>
  <si>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</si>
  <si>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</si>
  <si>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</si>
  <si>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</si>
  <si>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</si>
  <si>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</si>
  <si>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</si>
  <si>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</si>
  <si>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</si>
  <si>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</si>
  <si>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</si>
  <si>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</si>
  <si>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</si>
  <si>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</si>
  <si>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</si>
  <si>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</si>
  <si>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</si>
  <si>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</si>
  <si>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</si>
  <si>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</si>
  <si>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</si>
  <si>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</si>
  <si>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</si>
  <si>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</si>
  <si>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</si>
  <si>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</si>
  <si>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</si>
  <si>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</si>
  <si>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</si>
  <si>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</si>
  <si>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</si>
  <si>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</si>
  <si>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</si>
  <si>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</si>
  <si>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</si>
  <si>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</si>
  <si>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</si>
  <si>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</si>
  <si>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</si>
  <si>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</si>
  <si>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</si>
  <si>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</si>
  <si>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</si>
  <si>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</si>
  <si>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</si>
  <si>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</si>
  <si>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</si>
  <si>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</si>
  <si>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</si>
  <si>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</si>
  <si>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</si>
  <si>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</si>
  <si>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</si>
  <si>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</si>
  <si>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</si>
  <si>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</si>
  <si>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</si>
  <si>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</si>
  <si>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</si>
  <si>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</si>
  <si>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</si>
  <si>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</si>
  <si>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</si>
  <si>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</si>
  <si>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</si>
  <si>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</si>
  <si>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</si>
  <si>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</si>
  <si>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</si>
  <si>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</si>
  <si>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</si>
  <si>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</si>
  <si>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</si>
  <si>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</si>
  <si>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</si>
  <si>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</si>
  <si>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</si>
  <si>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</si>
  <si>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</si>
  <si>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</si>
  <si>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</si>
  <si>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</si>
  <si>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</si>
  <si>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</si>
  <si>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</si>
  <si>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</si>
  <si>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</si>
  <si>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</si>
  <si>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</si>
  <si>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</si>
  <si>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</si>
  <si>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</si>
  <si>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</si>
  <si>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</si>
  <si>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</si>
  <si>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</si>
  <si>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</si>
  <si>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</si>
  <si>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</si>
  <si>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</si>
  <si>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</si>
  <si>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</si>
  <si>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</si>
  <si>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</si>
  <si>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</si>
  <si>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</si>
  <si>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</si>
  <si>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</si>
  <si>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</si>
  <si>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</si>
  <si>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</si>
  <si>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</si>
  <si>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</si>
  <si>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</si>
  <si>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</si>
  <si>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</si>
  <si>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</si>
  <si>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</si>
  <si>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</si>
  <si>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</si>
  <si>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</si>
  <si>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</si>
  <si>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</si>
  <si>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</si>
  <si>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</si>
  <si>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</si>
  <si>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</si>
  <si>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</si>
  <si>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</si>
  <si>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</si>
  <si>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</si>
  <si>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</si>
  <si>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</si>
  <si>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</si>
  <si>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</si>
  <si>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</si>
  <si>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</si>
  <si>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</si>
  <si>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</si>
  <si>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</si>
  <si>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</si>
  <si>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</si>
  <si>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</si>
  <si>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</si>
  <si>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</si>
  <si>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</si>
  <si>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</si>
  <si>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</si>
  <si>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</si>
  <si>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</si>
  <si>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</si>
  <si>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</si>
  <si>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</si>
  <si>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</si>
  <si>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</si>
  <si>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</si>
  <si>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</si>
  <si>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</si>
  <si>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</si>
  <si>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</si>
  <si>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</si>
  <si>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</si>
  <si>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</si>
  <si>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</si>
  <si>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</si>
  <si>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</si>
  <si>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</si>
  <si>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</si>
  <si>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</si>
  <si>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</si>
  <si>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</si>
  <si>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</si>
  <si>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</si>
  <si>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</si>
  <si>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</si>
  <si>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</si>
  <si>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</si>
  <si>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</si>
  <si>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</si>
  <si>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</si>
  <si>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</si>
  <si>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</si>
  <si>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</si>
  <si>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</si>
  <si>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</si>
  <si>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</si>
  <si>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</si>
  <si>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</si>
  <si>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</si>
  <si>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</si>
  <si>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</si>
  <si>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</si>
  <si>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</si>
  <si>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</si>
  <si>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</si>
  <si>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</si>
  <si>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</si>
  <si>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</si>
  <si>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</si>
  <si>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</si>
  <si>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</si>
  <si>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</si>
  <si>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</si>
  <si>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</si>
  <si>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</si>
  <si>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</si>
  <si>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</si>
  <si>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</si>
  <si>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</si>
  <si>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</si>
  <si>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</si>
  <si>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</si>
  <si>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</si>
  <si>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</si>
  <si>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</si>
  <si>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</si>
  <si>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</si>
  <si>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</si>
  <si>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</si>
  <si>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</si>
  <si>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</si>
  <si>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</si>
  <si>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</si>
  <si>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</si>
  <si>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</si>
  <si>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</si>
  <si>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</si>
  <si>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</si>
  <si>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</si>
  <si>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</si>
  <si>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</si>
  <si>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</si>
  <si>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</si>
  <si>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</si>
  <si>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</si>
  <si>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</si>
  <si>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</si>
  <si>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</si>
  <si>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</si>
  <si>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</si>
  <si>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</si>
  <si>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</si>
  <si>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</si>
  <si>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</si>
  <si>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</si>
  <si>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</si>
  <si>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</si>
  <si>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</si>
  <si>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</si>
  <si>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</si>
  <si>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</si>
  <si>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</si>
  <si>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</si>
  <si>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</si>
  <si>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</si>
  <si>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</si>
  <si>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</si>
  <si>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</si>
  <si>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</si>
  <si>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</si>
  <si>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</si>
  <si>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</si>
  <si>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</si>
  <si>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</si>
  <si>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</si>
  <si>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</si>
  <si>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</si>
  <si>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</si>
  <si>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</si>
  <si>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</si>
  <si>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</si>
  <si>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</si>
  <si>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</si>
  <si>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</si>
  <si>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</si>
  <si>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</si>
  <si>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</si>
  <si>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</si>
  <si>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</si>
  <si>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</si>
  <si>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</si>
  <si>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</si>
  <si>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</si>
  <si>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</si>
  <si>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</si>
  <si>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</si>
  <si>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</si>
  <si>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</si>
  <si>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</si>
  <si>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</si>
  <si>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</si>
  <si>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</si>
  <si>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</si>
  <si>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</si>
  <si>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</si>
  <si>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</si>
  <si>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</si>
  <si>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</si>
  <si>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</si>
  <si>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</si>
  <si>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</si>
  <si>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</si>
  <si>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</si>
  <si>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</si>
  <si>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</si>
  <si>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</si>
  <si>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</si>
  <si>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</si>
  <si>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</si>
  <si>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</si>
  <si>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</si>
  <si>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</si>
  <si>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</si>
  <si>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</si>
  <si>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</si>
  <si>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</si>
  <si>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</si>
  <si>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</si>
  <si>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</si>
  <si>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</si>
  <si>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</si>
  <si>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</si>
  <si>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</si>
  <si>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</si>
  <si>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</si>
  <si>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</si>
  <si>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</si>
  <si>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</si>
  <si>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</si>
  <si>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</si>
  <si>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</si>
  <si>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</si>
  <si>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</si>
  <si>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</si>
  <si>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</si>
  <si>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</si>
  <si>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</si>
  <si>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</si>
  <si>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</si>
  <si>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</si>
  <si>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</si>
  <si>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</si>
  <si>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</si>
  <si>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</si>
  <si>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</si>
  <si>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</si>
  <si>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</si>
  <si>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</si>
  <si>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</si>
  <si>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</si>
  <si>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</si>
  <si>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</si>
  <si>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</si>
  <si>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</si>
  <si>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</si>
  <si>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</si>
  <si>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</si>
  <si>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</si>
  <si>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</si>
  <si>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</si>
  <si>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</si>
  <si>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</si>
  <si>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</si>
  <si>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</si>
  <si>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</si>
  <si>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</si>
  <si>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</si>
  <si>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</si>
  <si>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</si>
  <si>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</si>
  <si>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</si>
  <si>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</si>
  <si>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</si>
  <si>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</si>
  <si>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</si>
  <si>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</si>
  <si>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</si>
  <si>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</si>
  <si>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</si>
  <si>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</si>
  <si>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</si>
  <si>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</si>
  <si>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</si>
  <si>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</si>
  <si>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</si>
  <si>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</si>
  <si>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</si>
  <si>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</si>
  <si>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</si>
  <si>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</si>
  <si>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</si>
  <si>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</si>
  <si>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</si>
  <si>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</si>
  <si>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</si>
  <si>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</si>
  <si>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</si>
  <si>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</si>
  <si>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</si>
  <si>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</si>
  <si>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</si>
  <si>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</si>
  <si>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</si>
  <si>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</si>
  <si>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</si>
  <si>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</si>
  <si>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</si>
  <si>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</si>
  <si>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</si>
  <si>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</si>
  <si>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</si>
  <si>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</si>
  <si>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</si>
  <si>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</si>
  <si>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</si>
  <si>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</si>
  <si>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</si>
  <si>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</si>
  <si>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</si>
  <si>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</si>
  <si>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</si>
  <si>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</si>
  <si>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</si>
  <si>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</si>
  <si>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</si>
  <si>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</si>
  <si>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</si>
  <si>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</si>
  <si>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</si>
  <si>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</si>
  <si>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</si>
  <si>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</si>
  <si>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</si>
  <si>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</si>
  <si>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</si>
  <si>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</si>
  <si>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</si>
  <si>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</si>
  <si>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</si>
  <si>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</si>
  <si>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</si>
  <si>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</si>
  <si>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</si>
  <si>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</si>
  <si>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</si>
  <si>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</si>
  <si>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</si>
  <si>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</si>
  <si>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</si>
  <si>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</si>
  <si>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</si>
  <si>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</si>
  <si>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</si>
  <si>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</si>
  <si>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</si>
  <si>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</si>
  <si>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</si>
  <si>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</si>
  <si>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</si>
  <si>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</si>
  <si>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</si>
  <si>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</si>
  <si>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</si>
  <si>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</si>
  <si>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</si>
  <si>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</si>
  <si>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</si>
  <si>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</si>
  <si>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</si>
  <si>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</si>
  <si>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</si>
  <si>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</si>
  <si>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</si>
  <si>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</si>
  <si>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</si>
  <si>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</si>
  <si>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</si>
  <si>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</si>
  <si>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</si>
  <si>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</si>
  <si>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</si>
  <si>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</si>
  <si>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</si>
  <si>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</si>
  <si>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</si>
  <si>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</si>
  <si>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</si>
  <si>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</si>
  <si>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</si>
  <si>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</si>
  <si>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</si>
  <si>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</si>
  <si>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</si>
  <si>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</si>
  <si>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</si>
  <si>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</si>
  <si>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</si>
  <si>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</si>
  <si>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</si>
  <si>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</si>
  <si>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</si>
  <si>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</si>
  <si>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</si>
  <si>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</si>
  <si>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</si>
  <si>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</si>
  <si>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</si>
  <si>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</si>
  <si>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</si>
  <si>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</si>
  <si>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</si>
  <si>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</si>
  <si>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</si>
  <si>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</si>
  <si>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</si>
  <si>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</si>
  <si>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</si>
  <si>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</si>
  <si>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</si>
  <si>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</si>
  <si>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</si>
  <si>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</si>
  <si>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</si>
  <si>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</si>
  <si>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</si>
  <si>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</si>
  <si>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</si>
  <si>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</si>
  <si>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</si>
  <si>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</si>
  <si>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</si>
  <si>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</si>
  <si>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</si>
  <si>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</si>
  <si>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</si>
  <si>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</si>
  <si>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</si>
  <si>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</si>
  <si>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</si>
  <si>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</si>
  <si>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</si>
  <si>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</si>
  <si>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</si>
  <si>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</si>
  <si>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</si>
  <si>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</si>
  <si>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</si>
  <si>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</si>
  <si>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</si>
  <si>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</si>
  <si>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</si>
  <si>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</si>
  <si>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</si>
  <si>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</si>
  <si>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</si>
  <si>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</si>
  <si>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</si>
  <si>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</si>
  <si>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</si>
  <si>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</si>
  <si>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</si>
  <si>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</si>
  <si>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</si>
  <si>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</si>
  <si>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</si>
  <si>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</si>
  <si>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</si>
  <si>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</si>
  <si>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</si>
  <si>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</si>
  <si>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</si>
  <si>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</si>
  <si>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</si>
  <si>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</si>
  <si>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</si>
  <si>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</si>
  <si>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</si>
  <si>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</si>
  <si>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</si>
  <si>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</si>
  <si>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</si>
  <si>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</si>
  <si>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</si>
  <si>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</si>
  <si>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</si>
  <si>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</si>
  <si>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</si>
  <si>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</si>
  <si>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</si>
  <si>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</si>
  <si>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</si>
  <si>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</si>
  <si>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</si>
  <si>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</si>
  <si>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</si>
  <si>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</si>
  <si>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</si>
  <si>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</si>
  <si>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</si>
  <si>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</si>
  <si>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</si>
  <si>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</si>
  <si>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</si>
  <si>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</si>
  <si>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</si>
  <si>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</si>
  <si>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</si>
  <si>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</si>
  <si>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</si>
  <si>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</si>
  <si>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</si>
  <si>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</si>
  <si>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</si>
  <si>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</si>
  <si>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</si>
  <si>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</si>
  <si>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</si>
  <si>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</si>
  <si>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</si>
  <si>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</si>
  <si>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</si>
  <si>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</si>
  <si>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</si>
  <si>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</si>
  <si>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</si>
  <si>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</si>
  <si>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</si>
  <si>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</si>
  <si>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</si>
  <si>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</si>
  <si>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</si>
  <si>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</si>
  <si>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</si>
  <si>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</si>
  <si>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</si>
  <si>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</si>
  <si>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</si>
  <si>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</si>
  <si>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</si>
  <si>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</si>
  <si>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</si>
  <si>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</si>
  <si>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</si>
  <si>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</si>
  <si>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</si>
  <si>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</si>
  <si>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</si>
  <si>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</si>
  <si>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</si>
  <si>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</si>
  <si>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</si>
  <si>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</si>
  <si>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</si>
  <si>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</si>
  <si>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</si>
  <si>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</si>
  <si>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</si>
  <si>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</si>
  <si>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</si>
  <si>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</si>
  <si>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</si>
  <si>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</si>
  <si>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</si>
  <si>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</si>
  <si>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</si>
  <si>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</si>
  <si>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</si>
  <si>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</si>
  <si>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</si>
  <si>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</si>
  <si>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</si>
  <si>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</si>
  <si>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</si>
  <si>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</si>
  <si>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</si>
  <si>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</si>
  <si>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</si>
  <si>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</si>
  <si>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</si>
  <si>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</si>
  <si>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</si>
  <si>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</si>
  <si>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</si>
  <si>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</si>
  <si>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</si>
  <si>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</si>
  <si>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</si>
  <si>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</si>
  <si>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</si>
  <si>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</si>
  <si>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</si>
  <si>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</si>
  <si>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</si>
  <si>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</si>
  <si>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</si>
  <si>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</si>
  <si>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</si>
  <si>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</si>
  <si>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</si>
  <si>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</si>
  <si>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</si>
  <si>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</si>
  <si>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</si>
  <si>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</si>
  <si>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</si>
  <si>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</si>
  <si>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</si>
  <si>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</si>
  <si>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</si>
  <si>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</si>
  <si>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</si>
  <si>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</si>
  <si>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</si>
  <si>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</si>
  <si>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</si>
  <si>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</si>
  <si>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</si>
  <si>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</si>
  <si>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</si>
  <si>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</si>
  <si>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</si>
  <si>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</si>
  <si>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</si>
  <si>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</si>
  <si>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</si>
  <si>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</si>
  <si>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</si>
  <si>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</si>
  <si>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</si>
  <si>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</si>
  <si>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</si>
  <si>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</si>
  <si>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</si>
  <si>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</si>
  <si>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</si>
  <si>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</si>
  <si>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</si>
  <si>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</si>
  <si>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</si>
  <si>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</si>
  <si>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</si>
  <si>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</si>
  <si>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</si>
  <si>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</si>
  <si>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</si>
  <si>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</si>
  <si>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</si>
  <si>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</si>
  <si>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</si>
  <si>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</si>
  <si>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</si>
  <si>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</si>
  <si>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</si>
  <si>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</si>
  <si>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</si>
  <si>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</si>
  <si>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</si>
  <si>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</si>
  <si>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</si>
  <si>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</si>
  <si>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</si>
  <si>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</si>
  <si>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</si>
  <si>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</si>
  <si>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</si>
  <si>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</si>
  <si>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</si>
  <si>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</si>
  <si>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</si>
  <si>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</si>
  <si>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</si>
  <si>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</si>
  <si>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</si>
  <si>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</si>
  <si>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</si>
  <si>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</si>
  <si>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</si>
  <si>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</si>
  <si>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</si>
  <si>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</si>
  <si>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</si>
  <si>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</si>
  <si>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</si>
  <si>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</si>
  <si>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</si>
  <si>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</si>
  <si>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</si>
  <si>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</si>
  <si>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</si>
  <si>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</si>
  <si>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</si>
  <si>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</si>
  <si>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</si>
  <si>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</si>
  <si>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</si>
  <si>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</si>
  <si>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</si>
  <si>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</si>
  <si>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</si>
  <si>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</si>
  <si>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</si>
  <si>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</si>
  <si>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</si>
  <si>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</si>
  <si>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</si>
  <si>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</si>
  <si>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</si>
  <si>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</si>
  <si>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</si>
  <si>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</si>
  <si>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</si>
  <si>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</si>
  <si>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</si>
  <si>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</si>
  <si>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</si>
  <si>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</si>
  <si>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</si>
  <si>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</si>
  <si>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</si>
  <si>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</si>
  <si>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</si>
  <si>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</si>
  <si>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</si>
  <si>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</si>
  <si>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</si>
  <si>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</si>
  <si>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</si>
  <si>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</si>
  <si>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</si>
  <si>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</si>
  <si>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</si>
  <si>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</si>
  <si>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</si>
  <si>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</si>
  <si>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</si>
  <si>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</si>
  <si>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</si>
  <si>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</si>
  <si>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</si>
  <si>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</si>
  <si>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</si>
  <si>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</si>
  <si>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</si>
  <si>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</si>
  <si>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</si>
  <si>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</si>
  <si>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</si>
  <si>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</si>
  <si>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</si>
  <si>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</si>
  <si>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</si>
  <si>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</si>
  <si>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</si>
  <si>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</si>
  <si>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</si>
  <si>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</si>
  <si>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</si>
  <si>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</si>
  <si>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</si>
  <si>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</si>
  <si>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</si>
  <si>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</si>
  <si>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</si>
  <si>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</si>
  <si>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</si>
  <si>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</si>
  <si>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</si>
  <si>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</si>
  <si>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</si>
  <si>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</si>
  <si>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</si>
  <si>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</si>
  <si>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</si>
  <si>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</si>
  <si>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</si>
  <si>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</si>
  <si>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</si>
  <si>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</si>
  <si>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</si>
  <si>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</si>
  <si>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</si>
  <si>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</si>
  <si>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</si>
  <si>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</si>
  <si>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</si>
  <si>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</si>
  <si>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</si>
  <si>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</si>
  <si>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</si>
  <si>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</si>
  <si>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</si>
  <si>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</si>
  <si>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</si>
  <si>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</si>
  <si>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</si>
  <si>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</si>
  <si>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</si>
  <si>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</si>
  <si>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</si>
  <si>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</si>
  <si>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</si>
  <si>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</si>
  <si>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</si>
  <si>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</si>
  <si>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</si>
  <si>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</si>
  <si>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</si>
  <si>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</si>
  <si>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</si>
  <si>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</si>
  <si>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</si>
  <si>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</si>
  <si>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</si>
  <si>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</si>
  <si>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</si>
  <si>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</si>
  <si>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</si>
  <si>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</si>
  <si>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</si>
  <si>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</si>
  <si>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</si>
  <si>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</si>
  <si>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</si>
  <si>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</si>
  <si>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</si>
  <si>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</si>
  <si>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</si>
  <si>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</si>
  <si>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</si>
  <si>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</si>
  <si>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</si>
  <si>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</si>
  <si>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</si>
  <si>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</si>
  <si>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</si>
  <si>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</si>
  <si>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</si>
  <si>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</si>
  <si>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</si>
  <si>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</si>
  <si>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</si>
  <si>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</si>
  <si>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</si>
  <si>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</si>
  <si>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</si>
  <si>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</si>
  <si>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</si>
  <si>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</si>
  <si>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</si>
  <si>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</si>
  <si>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</si>
  <si>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</si>
  <si>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</si>
  <si>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</si>
  <si>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</si>
  <si>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</si>
  <si>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</si>
  <si>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</si>
  <si>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</si>
  <si>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</si>
  <si>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</si>
  <si>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</si>
  <si>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</si>
  <si>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</si>
  <si>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</si>
  <si>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</si>
  <si>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</si>
  <si>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</si>
  <si>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</si>
  <si>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</si>
  <si>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</si>
  <si>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</si>
  <si>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</si>
  <si>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</si>
  <si>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</si>
  <si>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</si>
  <si>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</si>
  <si>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</si>
  <si>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</si>
  <si>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</si>
  <si>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</si>
  <si>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</si>
  <si>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</si>
  <si>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</si>
  <si>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</si>
  <si>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</si>
  <si>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</si>
  <si>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</si>
  <si>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</si>
  <si>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</si>
  <si>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</si>
  <si>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</si>
  <si>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</si>
  <si>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</si>
  <si>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</si>
  <si>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</si>
  <si>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</si>
  <si>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</si>
  <si>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</si>
  <si>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</si>
  <si>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</si>
  <si>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</si>
  <si>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</si>
  <si>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</si>
  <si>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</si>
  <si>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</si>
  <si>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</si>
  <si>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</si>
  <si>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</si>
  <si>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</si>
  <si>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</si>
  <si>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</si>
  <si>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</si>
  <si>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</si>
  <si>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</si>
  <si>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</si>
  <si>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</si>
  <si>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</si>
  <si>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</si>
  <si>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</si>
  <si>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</si>
  <si>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</si>
  <si>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</si>
  <si>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</si>
  <si>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</si>
  <si>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</si>
  <si>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</si>
  <si>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</si>
  <si>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</si>
  <si>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</si>
  <si>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</si>
  <si>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</si>
  <si>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</si>
  <si>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</si>
  <si>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</si>
  <si>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</si>
  <si>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</si>
  <si>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</si>
  <si>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</si>
  <si>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</si>
  <si>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</si>
  <si>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</si>
  <si>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</si>
  <si>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</si>
  <si>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</si>
  <si>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</si>
  <si>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</si>
  <si>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</si>
  <si>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</si>
  <si>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</si>
  <si>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</si>
  <si>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</si>
  <si>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</si>
  <si>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</si>
  <si>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</si>
  <si>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</si>
  <si>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</si>
  <si>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</si>
  <si>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</si>
  <si>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</si>
  <si>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</si>
  <si>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</si>
  <si>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</si>
  <si>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</si>
  <si>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</si>
  <si>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</si>
  <si>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</si>
  <si>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</si>
  <si>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</si>
  <si>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</si>
  <si>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</si>
  <si>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</si>
  <si>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</si>
  <si>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</si>
  <si>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</si>
  <si>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</si>
  <si>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</si>
  <si>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</si>
  <si>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</si>
  <si>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</si>
  <si>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</si>
  <si>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</si>
  <si>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</si>
  <si>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</si>
  <si>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</si>
  <si>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</si>
  <si>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</si>
  <si>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</si>
  <si>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</si>
  <si>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</si>
  <si>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</si>
  <si>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</si>
  <si>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</si>
  <si>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</si>
  <si>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</si>
  <si>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</si>
  <si>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</si>
  <si>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</si>
  <si>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</si>
  <si>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</si>
  <si>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</si>
  <si>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</si>
  <si>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</si>
  <si>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</si>
  <si>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</si>
  <si>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</si>
  <si>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</si>
  <si>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</si>
  <si>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</si>
  <si>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</si>
  <si>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</si>
  <si>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</si>
  <si>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</si>
  <si>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</si>
  <si>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</si>
  <si>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</si>
  <si>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</si>
  <si>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</si>
  <si>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</si>
  <si>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</si>
  <si>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</si>
  <si>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</si>
  <si>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</si>
  <si>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</si>
  <si>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</si>
  <si>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</si>
  <si>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</si>
  <si>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</si>
  <si>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</si>
  <si>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</si>
  <si>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</si>
  <si>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</si>
  <si>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</si>
  <si>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</si>
  <si>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</si>
  <si>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</si>
  <si>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</si>
  <si>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</si>
  <si>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</si>
  <si>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</si>
  <si>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</si>
  <si>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</si>
  <si>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</si>
  <si>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</si>
  <si>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</si>
  <si>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</si>
  <si>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</si>
  <si>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</si>
  <si>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</si>
  <si>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</si>
  <si>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</si>
  <si>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</si>
  <si>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</si>
  <si>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</si>
  <si>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</si>
  <si>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</si>
  <si>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</si>
  <si>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</si>
  <si>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</si>
  <si>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</si>
  <si>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</si>
  <si>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</si>
  <si>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</si>
  <si>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</si>
  <si>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</si>
  <si>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</si>
  <si>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</si>
  <si>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</si>
  <si>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</si>
  <si>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</si>
  <si>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</si>
  <si>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</si>
  <si>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</si>
  <si>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</si>
  <si>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</si>
  <si>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</si>
  <si>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</si>
  <si>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</si>
  <si>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</si>
  <si>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</si>
  <si>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</si>
  <si>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</si>
  <si>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</si>
  <si>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</si>
  <si>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</si>
  <si>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</si>
  <si>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</si>
  <si>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</si>
  <si>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</si>
  <si>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</si>
  <si>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</si>
  <si>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</si>
  <si>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</si>
  <si>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</si>
  <si>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</si>
  <si>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</si>
  <si>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</si>
  <si>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</si>
  <si>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</si>
  <si>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</si>
  <si>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</si>
  <si>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</si>
  <si>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</si>
  <si>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</si>
  <si>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</si>
  <si>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</si>
  <si>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</si>
  <si>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</si>
  <si>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</si>
  <si>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</si>
  <si>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</si>
  <si>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</si>
  <si>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</si>
  <si>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</si>
  <si>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</si>
  <si>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</si>
  <si>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</si>
  <si>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</si>
  <si>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</si>
  <si>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</si>
  <si>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</si>
  <si>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</si>
  <si>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</si>
  <si>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</si>
  <si>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</si>
  <si>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</si>
  <si>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</si>
  <si>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</si>
  <si>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</si>
  <si>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</si>
  <si>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</si>
  <si>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</si>
  <si>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</si>
  <si>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</si>
  <si>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</si>
  <si>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</si>
  <si>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</si>
  <si>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</si>
  <si>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</si>
  <si>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</si>
  <si>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</si>
  <si>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</si>
  <si>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</si>
  <si>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</si>
  <si>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</si>
  <si>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</si>
  <si>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</si>
  <si>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</si>
  <si>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</si>
  <si>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</si>
  <si>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</si>
  <si>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</si>
  <si>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</si>
  <si>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</si>
  <si>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</si>
  <si>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</si>
  <si>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</si>
  <si>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</si>
  <si>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</si>
  <si>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</si>
  <si>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</si>
  <si>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</si>
  <si>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</si>
  <si>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</si>
  <si>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</si>
  <si>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</si>
  <si>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</si>
  <si>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</si>
  <si>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</si>
  <si>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</si>
  <si>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</si>
  <si>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</si>
  <si>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</si>
  <si>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</si>
  <si>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</si>
  <si>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</si>
  <si>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</si>
  <si>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</si>
  <si>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</si>
  <si>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</si>
  <si>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</si>
  <si>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</si>
  <si>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</si>
  <si>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</si>
  <si>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</si>
  <si>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</si>
  <si>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</si>
  <si>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</si>
  <si>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</si>
  <si>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</si>
  <si>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</si>
  <si>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</si>
  <si>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</si>
  <si>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</si>
  <si>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</si>
  <si>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</si>
  <si>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</si>
  <si>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</si>
  <si>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</si>
  <si>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</si>
  <si>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</si>
  <si>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</si>
  <si>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</si>
  <si>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</si>
  <si>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</si>
  <si>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</si>
  <si>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</si>
  <si>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</si>
  <si>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</si>
  <si>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</si>
  <si>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</si>
  <si>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</si>
  <si>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</si>
  <si>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</si>
  <si>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</si>
  <si>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</si>
  <si>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</si>
  <si>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</si>
  <si>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</si>
  <si>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</si>
  <si>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</si>
  <si>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</si>
  <si>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</si>
  <si>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</si>
  <si>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</si>
  <si>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</si>
  <si>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</si>
  <si>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</si>
  <si>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</si>
  <si>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</si>
  <si>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</si>
  <si>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</si>
  <si>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</si>
  <si>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</si>
  <si>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</si>
  <si>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</si>
  <si>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</si>
  <si>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</si>
  <si>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</si>
  <si>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</si>
  <si>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</si>
  <si>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</si>
  <si>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</si>
  <si>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</si>
  <si>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</si>
  <si>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</si>
  <si>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</si>
  <si>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</si>
  <si>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</si>
  <si>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</si>
  <si>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</si>
  <si>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</si>
  <si>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</si>
  <si>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</si>
  <si>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</si>
  <si>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</si>
  <si>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</si>
  <si>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</si>
  <si>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</si>
  <si>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</si>
  <si>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</si>
  <si>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</si>
  <si>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</si>
  <si>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</si>
  <si>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</si>
  <si>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</si>
  <si>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</si>
  <si>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</si>
  <si>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</si>
  <si>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</si>
  <si>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</si>
  <si>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</si>
  <si>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</si>
  <si>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</si>
  <si>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</si>
  <si>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</si>
  <si>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</si>
  <si>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</si>
  <si>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</si>
  <si>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</si>
  <si>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</si>
  <si>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</si>
  <si>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</si>
  <si>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</si>
  <si>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</si>
  <si>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</si>
  <si>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</si>
  <si>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</si>
  <si>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</si>
  <si>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</si>
  <si>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</si>
  <si>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</si>
  <si>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</si>
  <si>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</si>
  <si>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</si>
  <si>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</si>
  <si>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</si>
  <si>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</si>
  <si>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</si>
  <si>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</si>
  <si>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</si>
  <si>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</si>
  <si>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</si>
  <si>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</si>
  <si>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</si>
  <si>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</si>
  <si>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</si>
  <si>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</si>
  <si>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</si>
  <si>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</si>
  <si>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</si>
  <si>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</si>
  <si>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</si>
  <si>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</si>
  <si>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</si>
  <si>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</si>
  <si>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</si>
  <si>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</si>
  <si>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</si>
  <si>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</si>
  <si>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</si>
  <si>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</si>
  <si>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</si>
  <si>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</si>
  <si>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</si>
  <si>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</si>
  <si>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</si>
  <si>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</si>
  <si>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</si>
  <si>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</si>
  <si>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</si>
  <si>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</si>
  <si>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</si>
  <si>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</si>
  <si>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</si>
  <si>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</si>
  <si>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</si>
  <si>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</si>
  <si>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</si>
  <si>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</si>
  <si>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</si>
  <si>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</si>
  <si>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</si>
  <si>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</si>
  <si>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</si>
  <si>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</si>
  <si>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</si>
  <si>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</si>
  <si>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</si>
  <si>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</si>
  <si>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</si>
  <si>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</si>
  <si>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</si>
  <si>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</si>
  <si>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</si>
  <si>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</si>
  <si>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</si>
  <si>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</si>
  <si>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</si>
  <si>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</si>
  <si>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</si>
  <si>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</si>
  <si>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</si>
  <si>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</si>
  <si>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</si>
  <si>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</si>
  <si>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</si>
  <si>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</si>
  <si>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</si>
  <si>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</si>
  <si>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</si>
  <si>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</si>
  <si>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</si>
  <si>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</si>
  <si>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</si>
  <si>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</si>
  <si>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</si>
  <si>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</si>
  <si>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</si>
  <si>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</si>
  <si>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</si>
  <si>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</si>
  <si>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</si>
  <si>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</si>
  <si>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</si>
  <si>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</si>
  <si>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</si>
  <si>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</si>
  <si>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</si>
  <si>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</si>
  <si>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</si>
  <si>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</si>
  <si>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</si>
  <si>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</si>
  <si>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</si>
  <si>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</si>
  <si>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</si>
  <si>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</si>
  <si>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</si>
  <si>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</si>
  <si>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</si>
  <si>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</si>
  <si>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</si>
  <si>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</si>
  <si>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</si>
  <si>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</si>
  <si>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</si>
  <si>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</si>
  <si>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</si>
  <si>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</si>
  <si>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</si>
  <si>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</si>
  <si>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</si>
  <si>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</si>
  <si>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</si>
  <si>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</si>
  <si>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</si>
  <si>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</si>
  <si>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</si>
  <si>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</si>
  <si>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</si>
  <si>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</si>
  <si>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</si>
  <si>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</si>
  <si>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</si>
  <si>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</si>
  <si>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</si>
  <si>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</si>
  <si>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</si>
  <si>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</si>
  <si>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</si>
  <si>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</si>
  <si>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</si>
  <si>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</si>
  <si>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</si>
  <si>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</si>
  <si>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</si>
  <si>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</si>
  <si>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</si>
  <si>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</si>
  <si>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</si>
  <si>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</si>
  <si>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</si>
  <si>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</si>
  <si>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</si>
  <si>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</si>
  <si>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</si>
  <si>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</si>
  <si>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</si>
  <si>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</si>
  <si>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</si>
  <si>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</si>
  <si>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</si>
  <si>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</si>
  <si>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</si>
  <si>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</si>
  <si>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</si>
  <si>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</si>
  <si>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</si>
  <si>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</si>
  <si>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</si>
  <si>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</si>
  <si>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</si>
  <si>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</si>
  <si>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</si>
  <si>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</si>
  <si>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</si>
  <si>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</si>
  <si>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</si>
  <si>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</si>
  <si>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</si>
  <si>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</si>
  <si>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</si>
  <si>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</si>
  <si>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</si>
  <si>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</si>
  <si>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</si>
  <si>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</si>
  <si>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</si>
  <si>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</si>
  <si>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</si>
  <si>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</si>
  <si>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</si>
  <si>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</si>
  <si>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</si>
  <si>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</si>
  <si>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</si>
  <si>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</si>
  <si>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</si>
  <si>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</si>
  <si>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</si>
  <si>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</si>
  <si>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</si>
  <si>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</si>
  <si>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</si>
  <si>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</si>
  <si>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</si>
  <si>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</si>
  <si>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</si>
  <si>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</si>
  <si>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</si>
  <si>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</si>
  <si>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</si>
  <si>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</si>
  <si>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</si>
  <si>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</si>
  <si>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</si>
  <si>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</si>
  <si>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</si>
  <si>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</si>
  <si>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</si>
  <si>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</si>
  <si>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</si>
  <si>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</si>
  <si>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</si>
  <si>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</si>
  <si>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</si>
  <si>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</si>
  <si>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</si>
  <si>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</si>
  <si>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</si>
  <si>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</si>
  <si>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</si>
  <si>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</si>
  <si>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</si>
  <si>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</si>
  <si>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</si>
  <si>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</si>
  <si>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</si>
  <si>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</si>
  <si>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</si>
  <si>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</si>
  <si>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</si>
  <si>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</si>
  <si>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</si>
  <si>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</si>
  <si>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</si>
  <si>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</si>
  <si>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</si>
  <si>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</si>
  <si>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</si>
  <si>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</si>
  <si>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</si>
  <si>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</si>
  <si>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</si>
  <si>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</si>
  <si>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</si>
  <si>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</si>
  <si>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</si>
  <si>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</si>
  <si>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</si>
  <si>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</si>
  <si>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</si>
  <si>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</si>
  <si>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</si>
  <si>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</si>
  <si>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</si>
  <si>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</si>
  <si>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</si>
  <si>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</si>
  <si>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</si>
  <si>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</si>
  <si>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</si>
  <si>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</si>
  <si>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</si>
  <si>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</si>
  <si>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</si>
  <si>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</si>
  <si>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</si>
  <si>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</si>
  <si>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</si>
  <si>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</si>
  <si>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</si>
  <si>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</si>
  <si>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</si>
  <si>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</si>
  <si>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</si>
  <si>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</si>
  <si>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</si>
  <si>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</si>
  <si>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</si>
  <si>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</si>
  <si>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</si>
  <si>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</si>
  <si>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</si>
  <si>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</si>
  <si>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</si>
  <si>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</si>
  <si>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</si>
  <si>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</si>
  <si>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</si>
  <si>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</si>
  <si>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</si>
  <si>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</si>
  <si>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</si>
  <si>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</si>
  <si>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</si>
  <si>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</si>
  <si>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</si>
  <si>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</si>
  <si>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</si>
  <si>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</si>
  <si>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</si>
  <si>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</si>
  <si>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</si>
  <si>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</si>
  <si>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</si>
  <si>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</si>
  <si>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</si>
  <si>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</si>
  <si>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</si>
  <si>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</si>
  <si>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</si>
  <si>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</si>
  <si>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</si>
  <si>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</si>
  <si>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</si>
  <si>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</si>
  <si>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</si>
  <si>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</si>
  <si>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</si>
  <si>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</si>
  <si>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</si>
  <si>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</si>
  <si>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</si>
  <si>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</si>
  <si>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</si>
  <si>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</si>
  <si>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</si>
  <si>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</si>
  <si>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</si>
  <si>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</si>
  <si>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</si>
  <si>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</si>
  <si>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</si>
  <si>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</si>
  <si>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</si>
  <si>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</si>
  <si>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</si>
  <si>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</si>
  <si>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</si>
  <si>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</si>
  <si>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</si>
  <si>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</si>
  <si>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</si>
  <si>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</si>
  <si>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</si>
  <si>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</si>
  <si>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</si>
  <si>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</si>
  <si>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</si>
  <si>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</si>
  <si>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</si>
  <si>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</si>
  <si>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</si>
  <si>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</si>
  <si>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</si>
  <si>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</si>
  <si>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</si>
  <si>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</si>
  <si>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</si>
  <si>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</si>
  <si>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</si>
  <si>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</si>
  <si>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</si>
  <si>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</si>
  <si>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</si>
  <si>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</si>
  <si>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</si>
  <si>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</si>
  <si>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</si>
  <si>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</si>
  <si>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</si>
  <si>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</si>
  <si>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</si>
  <si>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</si>
  <si>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</si>
  <si>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</si>
  <si>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</si>
  <si>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</si>
  <si>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</si>
  <si>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</si>
  <si>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</si>
  <si>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</si>
  <si>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</si>
  <si>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</si>
  <si>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</si>
  <si>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</si>
  <si>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</si>
  <si>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</si>
  <si>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</si>
  <si>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</si>
  <si>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</si>
  <si>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</si>
  <si>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</si>
  <si>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</si>
  <si>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</si>
  <si>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</si>
  <si>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</si>
  <si>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</si>
  <si>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</si>
  <si>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</si>
  <si>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</si>
  <si>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</si>
  <si>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</si>
  <si>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</si>
  <si>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</si>
  <si>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</si>
  <si>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</si>
  <si>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</si>
  <si>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</si>
  <si>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</si>
  <si>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</si>
  <si>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</si>
  <si>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</si>
  <si>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</si>
  <si>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</si>
  <si>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</si>
  <si>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</si>
  <si>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</si>
  <si>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</si>
  <si>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</si>
  <si>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</si>
  <si>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</si>
  <si>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</si>
  <si>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</si>
  <si>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</si>
  <si>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</si>
  <si>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</si>
  <si>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</si>
  <si>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</si>
  <si>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</si>
  <si>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</si>
  <si>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</si>
  <si>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</si>
  <si>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</si>
  <si>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</si>
  <si>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</si>
  <si>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</si>
  <si>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</si>
  <si>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</si>
  <si>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</si>
  <si>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</si>
  <si>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</si>
  <si>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</si>
  <si>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</si>
  <si>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</si>
  <si>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</si>
  <si>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</si>
  <si>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</si>
  <si>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</si>
  <si>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</si>
  <si>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</si>
  <si>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</si>
  <si>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</si>
  <si>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</si>
  <si>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</si>
  <si>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</si>
  <si>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</si>
  <si>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</si>
  <si>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</si>
  <si>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</si>
  <si>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</si>
  <si>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</si>
  <si>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</si>
  <si>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</si>
  <si>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</si>
  <si>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</si>
  <si>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</si>
  <si>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</si>
  <si>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</si>
  <si>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</si>
  <si>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</si>
  <si>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</si>
  <si>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</si>
  <si>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</si>
  <si>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</si>
  <si>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</si>
  <si>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</si>
  <si>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</si>
  <si>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</si>
  <si>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</si>
  <si>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</si>
  <si>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</si>
  <si>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</si>
  <si>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</si>
  <si>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</si>
  <si>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</si>
  <si>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</si>
  <si>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</si>
  <si>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</si>
  <si>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</si>
  <si>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</si>
  <si>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</si>
  <si>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</si>
  <si>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</si>
  <si>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</si>
  <si>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</si>
  <si>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</si>
  <si>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</si>
  <si>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</si>
  <si>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</si>
  <si>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</si>
  <si>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</si>
  <si>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</si>
  <si>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</si>
  <si>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</si>
  <si>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</si>
  <si>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</si>
  <si>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</si>
  <si>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</si>
  <si>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</si>
  <si>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</si>
  <si>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</si>
  <si>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</si>
  <si>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</si>
  <si>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</si>
  <si>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</si>
  <si>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</si>
  <si>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</si>
  <si>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</si>
  <si>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</si>
  <si>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</si>
  <si>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</si>
  <si>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</si>
  <si>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</si>
  <si>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</si>
  <si>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</si>
  <si>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</si>
  <si>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</si>
  <si>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</si>
  <si>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</si>
  <si>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</si>
  <si>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</si>
  <si>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</si>
  <si>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</si>
  <si>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</si>
  <si>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</si>
  <si>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</si>
  <si>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</si>
  <si>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</si>
  <si>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</si>
  <si>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</si>
  <si>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</si>
  <si>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</si>
  <si>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</si>
  <si>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</si>
  <si>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</si>
  <si>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</si>
  <si>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</si>
  <si>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</si>
  <si>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</si>
  <si>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</si>
  <si>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</si>
  <si>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</si>
  <si>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</si>
  <si>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</si>
  <si>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</si>
  <si>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</si>
  <si>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</si>
  <si>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</si>
  <si>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</si>
  <si>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</si>
  <si>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</si>
  <si>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</si>
  <si>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</si>
  <si>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</si>
  <si>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</si>
  <si>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</si>
  <si>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</si>
  <si>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</si>
  <si>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</si>
  <si>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</si>
  <si>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</si>
  <si>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</si>
  <si>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</si>
  <si>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</si>
  <si>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</si>
  <si>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</si>
  <si>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</si>
  <si>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</si>
  <si>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</si>
  <si>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</si>
  <si>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</si>
  <si>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</si>
  <si>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</si>
  <si>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</si>
  <si>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</si>
  <si>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</si>
  <si>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</si>
  <si>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</si>
  <si>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</si>
  <si>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</si>
  <si>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</si>
  <si>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</si>
  <si>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</si>
  <si>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</si>
  <si>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</si>
  <si>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</si>
  <si>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</si>
  <si>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</si>
  <si>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</si>
  <si>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</si>
  <si>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</si>
  <si>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</si>
  <si>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</si>
  <si>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</si>
  <si>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</si>
  <si>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</si>
  <si>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</si>
  <si>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</si>
  <si>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</si>
  <si>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</si>
  <si>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</si>
  <si>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</si>
  <si>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</si>
  <si>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</si>
  <si>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</si>
  <si>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</si>
  <si>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</si>
  <si>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</si>
  <si>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</si>
  <si>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</si>
  <si>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</si>
  <si>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</si>
  <si>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</si>
  <si>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</si>
  <si>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</si>
  <si>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</si>
  <si>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</si>
  <si>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</si>
  <si>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</si>
  <si>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</si>
  <si>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</si>
  <si>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</si>
  <si>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</si>
  <si>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</si>
  <si>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</si>
  <si>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</si>
  <si>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</si>
  <si>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</si>
  <si>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</si>
  <si>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</si>
  <si>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</si>
  <si>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</si>
  <si>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</si>
  <si>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</si>
  <si>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</si>
  <si>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</si>
  <si>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</si>
  <si>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</si>
  <si>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</si>
  <si>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</si>
  <si>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</si>
  <si>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</si>
  <si>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</si>
  <si>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</si>
  <si>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</si>
  <si>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</si>
  <si>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</si>
  <si>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</si>
  <si>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</si>
  <si>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</si>
  <si>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</si>
  <si>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</si>
  <si>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</si>
  <si>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</si>
  <si>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</si>
  <si>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</si>
  <si>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</si>
  <si>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</si>
  <si>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</si>
  <si>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</si>
  <si>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</si>
  <si>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</si>
  <si>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</si>
  <si>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</si>
  <si>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</si>
  <si>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</si>
  <si>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</si>
  <si>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</si>
  <si>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</si>
  <si>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</si>
  <si>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</si>
  <si>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</si>
  <si>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</si>
  <si>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</si>
  <si>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</si>
  <si>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</si>
  <si>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</si>
  <si>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</si>
  <si>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</si>
  <si>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</si>
  <si>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</si>
  <si>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</si>
  <si>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</si>
  <si>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</si>
  <si>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</si>
  <si>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</si>
  <si>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</si>
  <si>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</si>
  <si>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</si>
  <si>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</si>
  <si>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</si>
  <si>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</si>
  <si>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</si>
  <si>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</si>
  <si>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</si>
  <si>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</si>
  <si>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</si>
  <si>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</si>
  <si>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</si>
  <si>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</si>
  <si>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</si>
  <si>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</si>
  <si>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</si>
  <si>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</si>
  <si>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</si>
  <si>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</si>
  <si>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</si>
  <si>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</si>
  <si>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</si>
  <si>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</si>
  <si>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</si>
  <si>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</si>
  <si>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</si>
  <si>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</si>
  <si>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</si>
  <si>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</si>
  <si>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</si>
  <si>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</si>
  <si>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</si>
  <si>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</si>
  <si>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</si>
  <si>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</si>
  <si>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</si>
  <si>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</si>
  <si>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</si>
  <si>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</si>
  <si>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</si>
  <si>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</si>
  <si>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</si>
  <si>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</si>
  <si>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</si>
  <si>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</si>
  <si>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</si>
  <si>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</si>
  <si>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</si>
  <si>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</si>
  <si>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</si>
  <si>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</si>
  <si>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</si>
  <si>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</si>
  <si>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</si>
  <si>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</si>
  <si>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</si>
  <si>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</si>
  <si>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</si>
  <si>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</si>
  <si>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</si>
  <si>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</si>
  <si>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</si>
  <si>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</si>
  <si>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</si>
  <si>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</si>
  <si>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</si>
  <si>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</si>
  <si>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</si>
  <si>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</si>
  <si>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</si>
  <si>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</si>
  <si>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</si>
  <si>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</si>
  <si>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</si>
  <si>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</si>
  <si>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</si>
  <si>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</si>
  <si>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</si>
  <si>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</si>
  <si>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</si>
  <si>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</si>
  <si>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</si>
  <si>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</si>
  <si>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</si>
  <si>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</si>
  <si>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</si>
  <si>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</si>
  <si>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</si>
  <si>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</si>
  <si>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</si>
  <si>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</si>
  <si>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</si>
  <si>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</si>
  <si>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</si>
  <si>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</si>
  <si>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</si>
  <si>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</si>
  <si>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</si>
  <si>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</si>
  <si>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</si>
  <si>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</si>
  <si>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</si>
  <si>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</si>
  <si>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</si>
  <si>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</si>
  <si>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</si>
  <si>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</si>
  <si>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</si>
  <si>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</si>
  <si>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</si>
  <si>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</si>
  <si>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</si>
  <si>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</si>
  <si>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</si>
  <si>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</si>
  <si>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</si>
  <si>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</si>
  <si>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</si>
  <si>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</si>
  <si>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</si>
  <si>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</si>
  <si>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</si>
  <si>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</si>
  <si>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</si>
  <si>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</si>
  <si>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</si>
  <si>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</si>
  <si>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</si>
  <si>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</si>
  <si>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</si>
  <si>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</si>
  <si>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</si>
  <si>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</si>
  <si>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</si>
  <si>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</si>
  <si>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</si>
  <si>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</si>
  <si>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</si>
  <si>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</si>
  <si>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</si>
  <si>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</si>
  <si>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</si>
  <si>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</si>
  <si>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</si>
  <si>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</si>
  <si>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</si>
  <si>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</si>
  <si>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</si>
  <si>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</si>
  <si>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</si>
  <si>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</si>
  <si>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</si>
  <si>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</si>
  <si>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</si>
  <si>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</si>
  <si>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</si>
  <si>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</si>
  <si>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</si>
  <si>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</si>
  <si>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</si>
  <si>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</si>
  <si>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</si>
  <si>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</si>
  <si>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</si>
  <si>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</si>
  <si>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</si>
  <si>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</si>
  <si>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</si>
  <si>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</si>
  <si>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</si>
  <si>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</si>
  <si>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</si>
  <si>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</si>
  <si>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</si>
  <si>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</si>
  <si>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</si>
  <si>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</si>
  <si>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</si>
  <si>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</si>
  <si>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</si>
  <si>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</si>
  <si>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</si>
  <si>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</si>
  <si>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</si>
  <si>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</si>
  <si>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</si>
  <si>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</si>
  <si>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</si>
  <si>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</si>
  <si>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</si>
  <si>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</si>
  <si>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</si>
  <si>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</si>
  <si>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</si>
  <si>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</si>
  <si>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</si>
  <si>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</si>
  <si>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</si>
  <si>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</si>
  <si>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</si>
  <si>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</si>
  <si>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</si>
  <si>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</si>
  <si>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</si>
  <si>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</si>
  <si>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</si>
  <si>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</si>
  <si>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</si>
  <si>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</si>
  <si>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</si>
  <si>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</si>
  <si>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</si>
  <si>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</si>
  <si>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</si>
  <si>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</si>
  <si>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</si>
  <si>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</si>
  <si>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</si>
  <si>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</si>
  <si>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</si>
  <si>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</si>
  <si>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</si>
  <si>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</si>
  <si>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</si>
  <si>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</si>
  <si>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</si>
  <si>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</si>
  <si>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</si>
  <si>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</si>
  <si>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</si>
  <si>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</si>
  <si>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</si>
  <si>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</si>
  <si>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</si>
  <si>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</si>
  <si>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</si>
  <si>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</si>
  <si>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</si>
  <si>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</si>
  <si>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</si>
  <si>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</si>
  <si>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</si>
  <si>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</si>
  <si>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</si>
  <si>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</si>
  <si>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</si>
  <si>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</si>
  <si>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</si>
  <si>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</si>
  <si>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</si>
  <si>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</si>
  <si>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</si>
  <si>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</si>
  <si>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</si>
  <si>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</si>
  <si>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</si>
  <si>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</si>
  <si>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</si>
  <si>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</si>
  <si>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</si>
  <si>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</si>
  <si>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</si>
  <si>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</si>
  <si>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</si>
  <si>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</si>
  <si>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</si>
  <si>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</si>
  <si>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</si>
  <si>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</si>
  <si>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</si>
  <si>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</si>
  <si>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</si>
  <si>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</si>
  <si>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</si>
  <si>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</si>
  <si>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</si>
  <si>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</si>
  <si>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</si>
  <si>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</si>
  <si>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</si>
  <si>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</si>
  <si>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</si>
  <si>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</si>
  <si>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</si>
  <si>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</si>
  <si>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</si>
  <si>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</si>
  <si>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</si>
  <si>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</si>
  <si>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</si>
  <si>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</si>
  <si>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</si>
  <si>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</si>
  <si>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</si>
  <si>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</si>
  <si>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</si>
  <si>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</si>
  <si>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</si>
  <si>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</si>
  <si>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</si>
  <si>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</si>
  <si>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</si>
  <si>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</si>
  <si>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</si>
  <si>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</si>
  <si>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</si>
  <si>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</si>
  <si>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</si>
  <si>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</si>
  <si>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</si>
  <si>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</si>
  <si>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</si>
  <si>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</si>
  <si>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</si>
  <si>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</si>
  <si>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</si>
  <si>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</si>
  <si>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</si>
  <si>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</si>
  <si>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</si>
  <si>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</si>
  <si>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</si>
  <si>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</si>
  <si>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</si>
  <si>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</si>
  <si>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</si>
  <si>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</si>
  <si>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</si>
  <si>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</si>
  <si>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</si>
  <si>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</si>
  <si>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</si>
  <si>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</si>
  <si>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</si>
  <si>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</si>
  <si>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</si>
  <si>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</si>
  <si>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</si>
  <si>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</si>
  <si>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</si>
  <si>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</si>
  <si>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</si>
  <si>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</si>
  <si>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</si>
  <si>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</si>
  <si>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</si>
  <si>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</si>
  <si>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</si>
  <si>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</si>
  <si>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</si>
  <si>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</si>
  <si>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</si>
  <si>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</si>
  <si>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</si>
  <si>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</si>
  <si>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</si>
  <si>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</si>
  <si>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</si>
  <si>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</si>
  <si>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</si>
  <si>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</si>
  <si>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</si>
  <si>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</si>
  <si>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</si>
  <si>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</si>
  <si>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</si>
  <si>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</si>
  <si>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</si>
  <si>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</si>
  <si>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</si>
  <si>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</si>
  <si>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</si>
  <si>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</si>
  <si>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</si>
  <si>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</si>
  <si>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</si>
  <si>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</si>
  <si>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</si>
  <si>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</si>
  <si>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</si>
  <si>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</si>
  <si>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</si>
  <si>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</si>
  <si>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</si>
  <si>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</si>
  <si>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</si>
  <si>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</si>
  <si>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</si>
  <si>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</si>
  <si>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</si>
  <si>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</si>
  <si>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</si>
  <si>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</si>
  <si>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</si>
  <si>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</si>
  <si>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</si>
  <si>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</si>
  <si>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</si>
  <si>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</si>
  <si>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</si>
  <si>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</si>
  <si>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</si>
  <si>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</si>
  <si>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</si>
  <si>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</si>
  <si>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</si>
  <si>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</si>
  <si>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</si>
  <si>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</si>
  <si>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</si>
  <si>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</si>
  <si>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</si>
  <si>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</si>
  <si>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</si>
  <si>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</si>
  <si>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</si>
  <si>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</si>
  <si>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</si>
  <si>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</si>
  <si>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</si>
  <si>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</si>
  <si>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</si>
  <si>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</si>
  <si>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</si>
  <si>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</si>
  <si>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</si>
  <si>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</si>
  <si>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</si>
  <si>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</si>
  <si>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</si>
  <si>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</si>
  <si>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</si>
  <si>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</si>
  <si>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</si>
  <si>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</si>
  <si>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</si>
  <si>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</si>
  <si>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</si>
  <si>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</si>
  <si>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</si>
  <si>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</si>
  <si>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</si>
  <si>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</si>
  <si>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</si>
  <si>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</si>
  <si>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</si>
  <si>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</si>
  <si>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</si>
  <si>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</si>
  <si>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</si>
  <si>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</si>
  <si>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</si>
  <si>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</si>
  <si>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</si>
  <si>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</si>
  <si>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</si>
  <si>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</si>
  <si>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</si>
  <si>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</si>
  <si>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</si>
  <si>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</si>
  <si>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</si>
  <si>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</si>
  <si>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</si>
  <si>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</si>
  <si>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</si>
  <si>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</si>
  <si>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</si>
  <si>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</si>
  <si>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</si>
  <si>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</si>
  <si>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</si>
  <si>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</si>
  <si>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</si>
  <si>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</si>
  <si>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</si>
  <si>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</si>
  <si>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</si>
  <si>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</si>
  <si>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</si>
  <si>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</si>
  <si>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</si>
  <si>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</si>
  <si>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</si>
  <si>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</si>
  <si>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</si>
  <si>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</si>
  <si>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</si>
  <si>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</si>
  <si>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</si>
  <si>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</si>
  <si>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</si>
  <si>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</si>
  <si>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</si>
  <si>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</si>
  <si>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</si>
  <si>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</si>
  <si>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</si>
  <si>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</si>
  <si>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</si>
  <si>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</si>
  <si>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</si>
  <si>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</si>
  <si>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</si>
  <si>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</si>
  <si>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</si>
  <si>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</si>
  <si>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</si>
  <si>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</si>
  <si>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</si>
  <si>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</si>
  <si>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</si>
  <si>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</si>
  <si>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</si>
  <si>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</si>
  <si>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</si>
  <si>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</si>
  <si>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</si>
  <si>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</si>
  <si>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</si>
  <si>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</si>
  <si>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</si>
  <si>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</si>
  <si>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</si>
  <si>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</si>
  <si>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</si>
  <si>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</si>
  <si>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</si>
  <si>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</si>
  <si>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</si>
  <si>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</si>
  <si>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</si>
  <si>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</si>
  <si>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</si>
  <si>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</si>
  <si>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</si>
  <si>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</si>
  <si>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</si>
  <si>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</si>
  <si>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</si>
  <si>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</si>
  <si>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</si>
  <si>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</si>
  <si>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</si>
  <si>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</si>
  <si>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</si>
  <si>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</si>
  <si>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</si>
  <si>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</si>
  <si>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</si>
  <si>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</si>
  <si>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</si>
  <si>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</si>
  <si>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</si>
  <si>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</si>
  <si>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</si>
  <si>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</si>
  <si>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</si>
  <si>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</si>
  <si>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</si>
  <si>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</si>
  <si>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</si>
  <si>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</si>
  <si>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</si>
  <si>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</si>
  <si>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</si>
  <si>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</si>
  <si>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</si>
  <si>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</si>
  <si>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</si>
  <si>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</si>
  <si>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</si>
  <si>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</si>
  <si>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</si>
  <si>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</si>
  <si>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</si>
  <si>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</si>
  <si>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</si>
  <si>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</si>
  <si>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</si>
  <si>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</si>
  <si>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</si>
  <si>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</si>
  <si>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</si>
  <si>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</si>
  <si>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</si>
  <si>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</si>
  <si>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</si>
  <si>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</si>
  <si>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</si>
  <si>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</si>
  <si>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</si>
  <si>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</si>
  <si>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</si>
  <si>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</si>
  <si>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</si>
  <si>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</si>
  <si>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</si>
  <si>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</si>
  <si>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</si>
  <si>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</si>
  <si>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</si>
  <si>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</si>
  <si>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</si>
  <si>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</si>
  <si>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</si>
  <si>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</si>
  <si>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</si>
  <si>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</si>
  <si>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</si>
  <si>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</si>
  <si>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</si>
  <si>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</si>
  <si>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</si>
  <si>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</si>
  <si>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</si>
  <si>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</si>
  <si>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</si>
  <si>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</si>
  <si>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</si>
  <si>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</si>
  <si>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</si>
  <si>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</si>
  <si>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</si>
  <si>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</si>
  <si>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</si>
  <si>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</si>
  <si>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</si>
  <si>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</si>
  <si>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</si>
  <si>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</si>
  <si>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</si>
  <si>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</si>
  <si>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</si>
  <si>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</si>
  <si>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</si>
  <si>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</si>
  <si>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</si>
  <si>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</si>
  <si>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</si>
  <si>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</si>
  <si>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</si>
  <si>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</si>
  <si>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</si>
  <si>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</si>
  <si>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</si>
  <si>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</si>
  <si>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</si>
  <si>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</si>
  <si>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</si>
  <si>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</si>
  <si>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</si>
  <si>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</si>
  <si>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</si>
  <si>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</si>
  <si>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</si>
  <si>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</si>
  <si>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</si>
  <si>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</si>
  <si>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</si>
  <si>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</si>
  <si>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</si>
  <si>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</si>
  <si>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</si>
  <si>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</si>
  <si>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</si>
  <si>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</si>
  <si>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</si>
  <si>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</si>
  <si>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</si>
  <si>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</si>
  <si>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</si>
  <si>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</si>
  <si>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</si>
  <si>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</si>
  <si>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</si>
  <si>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</si>
  <si>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</si>
  <si>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</si>
  <si>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</si>
  <si>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</si>
  <si>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</si>
  <si>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</si>
  <si>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</si>
  <si>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</si>
  <si>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</si>
  <si>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</si>
  <si>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</si>
  <si>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</si>
  <si>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</si>
  <si>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</si>
  <si>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</si>
  <si>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</si>
  <si>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</si>
  <si>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</si>
  <si>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</si>
  <si>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</si>
  <si>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</si>
  <si>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</si>
  <si>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</si>
  <si>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</si>
  <si>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</si>
  <si>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</si>
  <si>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</si>
  <si>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</si>
  <si>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</si>
  <si>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</si>
  <si>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</si>
  <si>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</si>
  <si>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</si>
  <si>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</si>
  <si>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</si>
  <si>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</si>
  <si>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</si>
  <si>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</si>
  <si>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</si>
  <si>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</si>
  <si>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</si>
  <si>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</si>
  <si>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</si>
  <si>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</si>
  <si>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</si>
  <si>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</si>
  <si>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</si>
  <si>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</si>
  <si>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</si>
  <si>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</si>
  <si>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</si>
  <si>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</si>
  <si>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</si>
  <si>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</si>
  <si>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</si>
  <si>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</si>
  <si>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</si>
  <si>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</si>
  <si>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</si>
  <si>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</si>
  <si>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</si>
  <si>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</si>
  <si>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</si>
  <si>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</si>
  <si>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</si>
  <si>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</si>
  <si>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</si>
  <si>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</si>
  <si>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</si>
  <si>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</si>
  <si>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</si>
  <si>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</si>
  <si>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</si>
  <si>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</si>
  <si>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</si>
  <si>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</si>
  <si>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</si>
  <si>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</si>
  <si>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</si>
  <si>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</si>
  <si>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</si>
  <si>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</si>
  <si>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</si>
  <si>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</si>
  <si>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</si>
  <si>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</si>
  <si>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</si>
  <si>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</si>
  <si>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</si>
  <si>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</si>
  <si>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</si>
  <si>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</si>
  <si>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</si>
  <si>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</si>
  <si>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</si>
  <si>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</si>
  <si>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</si>
  <si>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</si>
  <si>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</si>
  <si>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</si>
  <si>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</si>
  <si>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</si>
  <si>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</si>
  <si>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</si>
  <si>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</si>
  <si>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</si>
  <si>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</si>
  <si>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</si>
  <si>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</si>
  <si>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</si>
  <si>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</si>
  <si>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</si>
  <si>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</si>
  <si>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</si>
  <si>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</si>
  <si>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</si>
  <si>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</si>
  <si>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</si>
  <si>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</si>
  <si>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</si>
  <si>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</si>
  <si>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</si>
  <si>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</si>
  <si>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</si>
  <si>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</si>
  <si>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</si>
  <si>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</si>
  <si>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</si>
  <si>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</si>
  <si>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</si>
  <si>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</si>
  <si>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</si>
  <si>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</si>
  <si>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</si>
  <si>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</si>
  <si>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</si>
  <si>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</si>
  <si>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</si>
  <si>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</si>
  <si>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</si>
  <si>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</si>
  <si>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</si>
  <si>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</si>
  <si>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</si>
  <si>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</si>
  <si>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</si>
  <si>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</si>
  <si>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</si>
  <si>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</si>
  <si>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</si>
  <si>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</si>
  <si>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</si>
  <si>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</si>
  <si>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</si>
  <si>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</si>
  <si>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</si>
  <si>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</si>
  <si>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</si>
  <si>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</si>
  <si>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</si>
  <si>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</si>
  <si>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</si>
  <si>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</si>
  <si>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</si>
  <si>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</si>
  <si>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</si>
  <si>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</si>
  <si>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</si>
  <si>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</si>
  <si>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</si>
  <si>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</si>
  <si>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</si>
  <si>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</si>
  <si>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</si>
  <si>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</si>
  <si>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</si>
  <si>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</si>
  <si>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</si>
  <si>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</si>
  <si>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</si>
  <si>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</si>
  <si>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</si>
  <si>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</si>
  <si>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</si>
  <si>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</si>
  <si>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</si>
  <si>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</si>
  <si>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</si>
  <si>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</si>
  <si>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</si>
  <si>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</si>
  <si>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</si>
  <si>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</si>
  <si>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</si>
  <si>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</si>
  <si>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</si>
  <si>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</si>
  <si>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</si>
  <si>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</si>
  <si>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</si>
  <si>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</si>
  <si>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</si>
  <si>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</si>
  <si>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</si>
  <si>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</si>
  <si>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</si>
  <si>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</si>
  <si>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</si>
  <si>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</si>
  <si>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</si>
  <si>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</si>
  <si>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</si>
  <si>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</si>
  <si>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</si>
  <si>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</si>
  <si>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</si>
  <si>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</si>
  <si>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</si>
  <si>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</si>
  <si>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</si>
  <si>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</si>
  <si>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</si>
  <si>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</si>
  <si>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</si>
  <si>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</si>
  <si>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</si>
  <si>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</si>
  <si>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</si>
  <si>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</si>
  <si>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</si>
  <si>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</si>
  <si>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</si>
  <si>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</si>
  <si>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</si>
  <si>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</si>
  <si>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</si>
  <si>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</si>
  <si>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</si>
  <si>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</si>
  <si>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</si>
  <si>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</si>
  <si>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</si>
  <si>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</si>
  <si>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</si>
  <si>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</si>
  <si>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</si>
  <si>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</si>
  <si>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</si>
  <si>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</si>
  <si>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</si>
  <si>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</si>
  <si>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</si>
  <si>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</si>
  <si>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</si>
  <si>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</si>
  <si>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</si>
  <si>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</si>
  <si>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</si>
  <si>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</si>
  <si>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</si>
  <si>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</si>
  <si>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</si>
  <si>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</si>
  <si>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</si>
  <si>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</si>
  <si>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</si>
  <si>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</si>
  <si>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</si>
  <si>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</si>
  <si>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</si>
  <si>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</si>
  <si>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</si>
  <si>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</si>
  <si>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</si>
  <si>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</si>
  <si>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</si>
  <si>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</si>
  <si>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</si>
  <si>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</si>
  <si>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</si>
  <si>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</si>
  <si>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</si>
  <si>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</si>
  <si>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</si>
  <si>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</si>
  <si>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</si>
  <si>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</si>
  <si>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</si>
  <si>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</si>
  <si>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</si>
  <si>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</si>
  <si>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</si>
  <si>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</si>
  <si>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</si>
  <si>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</si>
  <si>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</si>
  <si>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</si>
  <si>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</si>
  <si>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</si>
  <si>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</si>
  <si>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</si>
  <si>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</si>
  <si>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</si>
  <si>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</si>
  <si>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</si>
  <si>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</si>
  <si>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</si>
  <si>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</si>
  <si>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</si>
  <si>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</si>
  <si>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</si>
  <si>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</si>
  <si>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</si>
  <si>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</si>
  <si>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</si>
  <si>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</si>
  <si>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</si>
  <si>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</si>
  <si>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</si>
  <si>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</si>
  <si>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</si>
  <si>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</si>
  <si>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</si>
  <si>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</si>
  <si>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</si>
  <si>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</si>
  <si>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</si>
  <si>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</si>
  <si>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</si>
  <si>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</si>
  <si>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</si>
  <si>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</si>
  <si>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</si>
  <si>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</si>
  <si>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</si>
  <si>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</si>
  <si>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</si>
  <si>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</si>
  <si>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</si>
  <si>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</si>
  <si>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</si>
  <si>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</si>
  <si>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</si>
  <si>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</si>
  <si>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</si>
  <si>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</si>
  <si>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</si>
  <si>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</si>
  <si>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</si>
  <si>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</si>
  <si>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</si>
  <si>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</si>
  <si>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</si>
  <si>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</si>
  <si>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</si>
  <si>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</si>
  <si>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</si>
  <si>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</si>
  <si>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</si>
  <si>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</si>
  <si>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</si>
  <si>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</si>
  <si>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</si>
  <si>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</si>
  <si>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</si>
  <si>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</si>
  <si>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</si>
  <si>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</si>
  <si>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</si>
  <si>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</si>
  <si>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</si>
  <si>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</si>
  <si>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</si>
  <si>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</si>
  <si>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</si>
  <si>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</si>
  <si>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</si>
  <si>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</si>
  <si>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</si>
  <si>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</si>
  <si>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</si>
  <si>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</si>
  <si>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</si>
  <si>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</si>
  <si>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</si>
  <si>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</si>
  <si>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</si>
  <si>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</si>
  <si>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</si>
  <si>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</si>
  <si>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</si>
  <si>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</si>
  <si>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</si>
  <si>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</si>
  <si>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</si>
  <si>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</si>
  <si>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</si>
  <si>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</si>
  <si>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</si>
  <si>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</si>
  <si>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</si>
  <si>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</si>
  <si>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</si>
  <si>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</si>
  <si>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</si>
  <si>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</si>
  <si>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</si>
  <si>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</si>
  <si>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</si>
  <si>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</si>
  <si>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</si>
  <si>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</si>
  <si>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</si>
  <si>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</si>
  <si>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</si>
  <si>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</si>
  <si>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</si>
  <si>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</si>
  <si>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</si>
  <si>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</si>
  <si>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</si>
  <si>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</si>
  <si>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</si>
  <si>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</si>
  <si>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</si>
  <si>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</si>
  <si>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</si>
  <si>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</si>
  <si>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</si>
  <si>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</si>
  <si>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</si>
  <si>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</si>
  <si>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</si>
  <si>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</si>
  <si>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</si>
  <si>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</si>
  <si>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</si>
  <si>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</si>
  <si>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</si>
  <si>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</si>
  <si>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</si>
  <si>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</si>
  <si>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</si>
  <si>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</si>
  <si>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</si>
  <si>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</si>
  <si>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</si>
  <si>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</si>
  <si>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</si>
  <si>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</si>
  <si>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</si>
  <si>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</si>
  <si>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</si>
  <si>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</si>
  <si>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</si>
  <si>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</si>
  <si>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</si>
  <si>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</si>
  <si>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</si>
  <si>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</si>
  <si>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</si>
  <si>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</si>
  <si>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</si>
  <si>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</si>
  <si>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</si>
  <si>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</si>
  <si>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</si>
  <si>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</si>
  <si>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</si>
  <si>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</si>
  <si>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</si>
  <si>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</si>
  <si>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</si>
  <si>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</si>
  <si>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</si>
  <si>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</si>
  <si>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</si>
  <si>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</si>
  <si>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</si>
  <si>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</si>
  <si>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</si>
  <si>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</si>
  <si>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</si>
  <si>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</si>
  <si>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</si>
  <si>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</si>
  <si>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</si>
  <si>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</si>
  <si>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</si>
  <si>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</si>
  <si>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</si>
  <si>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</si>
  <si>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</si>
  <si>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</si>
  <si>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</si>
  <si>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</si>
  <si>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</si>
  <si>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</si>
  <si>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</si>
  <si>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</si>
  <si>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</si>
  <si>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</si>
  <si>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</si>
  <si>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</si>
  <si>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</si>
  <si>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</si>
  <si>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</si>
  <si>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</si>
  <si>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</si>
  <si>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</si>
  <si>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</si>
  <si>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</si>
  <si>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</si>
  <si>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</si>
  <si>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</si>
  <si>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</si>
  <si>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</si>
  <si>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</si>
  <si>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</si>
  <si>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</si>
  <si>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</si>
  <si>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</si>
  <si>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</si>
  <si>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</si>
  <si>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</si>
  <si>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</si>
  <si>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</si>
  <si>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</si>
  <si>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</si>
  <si>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</si>
  <si>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</si>
  <si>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</si>
  <si>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</si>
  <si>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</si>
  <si>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</si>
  <si>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</si>
  <si>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</si>
  <si>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</si>
  <si>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</si>
  <si>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</si>
  <si>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</si>
  <si>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</si>
  <si>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</si>
  <si>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</si>
  <si>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</si>
  <si>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</si>
  <si>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</si>
  <si>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</si>
  <si>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</si>
  <si>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</si>
  <si>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</si>
  <si>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</si>
  <si>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</si>
  <si>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</si>
  <si>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</si>
  <si>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</si>
  <si>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</si>
  <si>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</si>
  <si>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</si>
  <si>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</si>
  <si>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</si>
  <si>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</si>
  <si>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</si>
  <si>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</si>
  <si>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</si>
  <si>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</si>
  <si>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</si>
  <si>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</si>
  <si>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</si>
  <si>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</si>
  <si>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</si>
  <si>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</si>
  <si>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</si>
  <si>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</si>
  <si>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</si>
  <si>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</si>
  <si>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</si>
  <si>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</si>
  <si>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</si>
  <si>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</si>
  <si>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</si>
  <si>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</si>
  <si>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</si>
  <si>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</si>
  <si>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</si>
  <si>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</si>
  <si>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</si>
  <si>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</si>
  <si>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</si>
  <si>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</si>
  <si>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</si>
  <si>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</si>
  <si>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</si>
  <si>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</si>
  <si>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</si>
  <si>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</si>
  <si>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</si>
  <si>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</si>
  <si>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</si>
  <si>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</si>
  <si>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</si>
  <si>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</si>
  <si>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</si>
  <si>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</si>
  <si>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</si>
  <si>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</si>
  <si>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</si>
  <si>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</si>
  <si>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</si>
  <si>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</si>
  <si>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</si>
  <si>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</si>
  <si>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</si>
  <si>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</si>
  <si>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</si>
  <si>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</si>
  <si>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</si>
  <si>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</si>
  <si>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</si>
  <si>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</si>
  <si>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</si>
  <si>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</si>
  <si>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</si>
  <si>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</si>
  <si>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</si>
  <si>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</si>
  <si>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</si>
  <si>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</si>
  <si>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</si>
  <si>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</si>
  <si>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</si>
  <si>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</si>
  <si>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</si>
  <si>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</si>
  <si>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</si>
  <si>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</si>
  <si>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</si>
  <si>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</si>
  <si>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</si>
  <si>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</si>
  <si>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</si>
  <si>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</si>
  <si>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</si>
  <si>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</si>
  <si>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</si>
  <si>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</si>
  <si>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</si>
  <si>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</si>
  <si>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</si>
  <si>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</si>
  <si>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</si>
  <si>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</si>
  <si>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</si>
  <si>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</si>
  <si>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</si>
  <si>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</si>
  <si>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</si>
  <si>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</si>
  <si>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</si>
  <si>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</si>
  <si>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</si>
  <si>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</si>
  <si>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</si>
  <si>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</si>
  <si>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</si>
  <si>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</si>
  <si>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</si>
  <si>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</si>
  <si>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</si>
  <si>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</si>
  <si>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</si>
  <si>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</si>
  <si>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</si>
  <si>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</si>
  <si>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</si>
  <si>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</si>
  <si>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</si>
  <si>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</si>
  <si>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</si>
  <si>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</si>
  <si>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</si>
  <si>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</si>
  <si>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</si>
  <si>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</si>
  <si>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</si>
  <si>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</si>
  <si>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</si>
  <si>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</si>
  <si>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</si>
  <si>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</si>
  <si>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</si>
  <si>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</si>
  <si>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</si>
  <si>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</si>
  <si>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</si>
  <si>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</si>
  <si>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</si>
  <si>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</si>
  <si>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</si>
  <si>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</si>
  <si>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</si>
  <si>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</si>
  <si>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</si>
  <si>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</si>
  <si>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</si>
  <si>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</si>
  <si>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</si>
  <si>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</si>
  <si>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</si>
  <si>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</si>
  <si>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</si>
  <si>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</si>
  <si>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</si>
  <si>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</si>
  <si>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</si>
  <si>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</si>
  <si>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</si>
  <si>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</si>
  <si>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</si>
  <si>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</si>
  <si>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</si>
  <si>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</si>
  <si>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</si>
  <si>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</si>
  <si>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</si>
  <si>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</si>
  <si>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</si>
  <si>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</si>
  <si>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</si>
  <si>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</si>
  <si>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</si>
  <si>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</si>
  <si>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</si>
  <si>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</si>
  <si>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</si>
  <si>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</si>
  <si>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</si>
  <si>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</si>
  <si>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</si>
  <si>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</si>
  <si>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</si>
  <si>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</si>
  <si>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</si>
  <si>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</si>
  <si>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</si>
  <si>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</si>
  <si>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</si>
  <si>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</si>
  <si>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</si>
  <si>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</si>
  <si>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</si>
  <si>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</si>
  <si>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</si>
  <si>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</si>
  <si>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</si>
  <si>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</si>
  <si>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</si>
  <si>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</si>
  <si>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</si>
  <si>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</si>
  <si>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</si>
  <si>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</si>
  <si>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</si>
  <si>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</si>
  <si>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</si>
  <si>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</si>
  <si>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</si>
  <si>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</si>
  <si>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</si>
  <si>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</si>
  <si>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</si>
  <si>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</si>
  <si>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</si>
  <si>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</si>
  <si>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</si>
  <si>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</si>
  <si>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</si>
  <si>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</si>
  <si>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</si>
  <si>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</si>
  <si>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</si>
  <si>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</si>
  <si>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</si>
  <si>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</si>
  <si>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</si>
  <si>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</si>
  <si>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</si>
  <si>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</si>
  <si>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</si>
  <si>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</si>
  <si>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</si>
  <si>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</si>
  <si>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</si>
  <si>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</si>
  <si>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</si>
  <si>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</si>
  <si>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</si>
  <si>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</si>
  <si>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</si>
  <si>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</si>
  <si>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</si>
  <si>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</si>
  <si>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</si>
  <si>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</si>
  <si>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</si>
  <si>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</si>
  <si>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</si>
  <si>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</si>
  <si>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</si>
  <si>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</si>
  <si>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</si>
  <si>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</si>
  <si>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</si>
  <si>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</si>
  <si>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</si>
  <si>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</si>
  <si>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</si>
  <si>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</si>
  <si>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</si>
  <si>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</si>
  <si>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</si>
  <si>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</si>
  <si>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</si>
  <si>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</si>
  <si>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</si>
  <si>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</si>
  <si>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</si>
  <si>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</si>
  <si>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</si>
  <si>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</si>
  <si>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</si>
  <si>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</si>
  <si>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</si>
  <si>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</si>
  <si>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</si>
  <si>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</si>
  <si>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</si>
  <si>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</si>
  <si>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</si>
  <si>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</si>
  <si>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</si>
  <si>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</si>
  <si>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</si>
  <si>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</si>
  <si>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</si>
  <si>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</si>
  <si>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</si>
  <si>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</si>
  <si>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</si>
  <si>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</si>
  <si>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</si>
  <si>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</si>
  <si>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</si>
  <si>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</si>
  <si>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</si>
  <si>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</si>
  <si>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</si>
  <si>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</si>
  <si>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</si>
  <si>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</si>
  <si>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</si>
  <si>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</si>
  <si>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</si>
  <si>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</si>
  <si>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</si>
  <si>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</si>
  <si>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</si>
  <si>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</si>
  <si>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</si>
  <si>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</si>
  <si>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</si>
  <si>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</si>
  <si>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</si>
  <si>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</si>
  <si>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</si>
  <si>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</si>
  <si>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</si>
  <si>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</si>
  <si>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</si>
  <si>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</si>
  <si>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</si>
  <si>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</si>
  <si>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</si>
  <si>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</si>
  <si>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</si>
  <si>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</si>
  <si>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</si>
  <si>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</si>
  <si>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</si>
  <si>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</si>
  <si>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</si>
  <si>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</si>
  <si>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</si>
  <si>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</si>
  <si>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</si>
  <si>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</si>
  <si>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</si>
  <si>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</si>
  <si>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</si>
  <si>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</si>
  <si>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</si>
  <si>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</si>
  <si>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</si>
  <si>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</si>
  <si>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</si>
  <si>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</si>
  <si>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</si>
  <si>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</si>
  <si>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</si>
  <si>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</si>
  <si>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</si>
  <si>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</si>
  <si>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</si>
  <si>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</si>
  <si>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</si>
  <si>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</si>
  <si>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</si>
  <si>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</si>
  <si>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</si>
  <si>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</si>
  <si>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</si>
  <si>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</si>
  <si>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</si>
  <si>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</si>
  <si>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</si>
  <si>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</si>
  <si>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</si>
  <si>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</si>
  <si>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</si>
  <si>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</si>
  <si>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</si>
  <si>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</si>
  <si>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</si>
  <si>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</si>
  <si>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</si>
  <si>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</si>
  <si>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</si>
  <si>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</si>
  <si>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</si>
  <si>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</si>
  <si>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</si>
  <si>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</si>
  <si>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</si>
  <si>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</si>
  <si>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</si>
  <si>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</si>
  <si>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</si>
  <si>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</si>
  <si>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</si>
  <si>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</si>
  <si>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</si>
  <si>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</si>
  <si>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</si>
  <si>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</si>
  <si>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</si>
  <si>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</si>
  <si>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</si>
  <si>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</si>
  <si>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</si>
  <si>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</si>
  <si>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</si>
  <si>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</si>
  <si>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</si>
  <si>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</si>
  <si>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</si>
  <si>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</si>
  <si>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</si>
  <si>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</si>
  <si>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</si>
  <si>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</si>
  <si>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</si>
  <si>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</si>
  <si>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</si>
  <si>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</si>
  <si>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</si>
  <si>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</si>
  <si>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</si>
  <si>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</si>
  <si>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</si>
  <si>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</si>
  <si>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</si>
  <si>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</si>
  <si>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</si>
  <si>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</si>
  <si>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</si>
  <si>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</si>
  <si>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</si>
  <si>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</si>
  <si>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</si>
  <si>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</si>
  <si>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</si>
  <si>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</si>
  <si>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</si>
  <si>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</si>
  <si>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</si>
  <si>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</si>
  <si>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</si>
  <si>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</si>
  <si>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</si>
  <si>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</si>
  <si>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</si>
  <si>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</si>
  <si>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</si>
  <si>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</si>
  <si>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</si>
  <si>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</si>
  <si>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</si>
  <si>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</si>
  <si>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</si>
  <si>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</si>
  <si>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</si>
  <si>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</si>
  <si>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</si>
  <si>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</si>
  <si>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</si>
  <si>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</si>
  <si>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</si>
  <si>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</si>
  <si>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</si>
  <si>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</si>
  <si>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</si>
  <si>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</si>
  <si>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</si>
  <si>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</si>
  <si>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</si>
  <si>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</si>
  <si>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</si>
  <si>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</si>
  <si>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</si>
  <si>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</si>
  <si>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</si>
  <si>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</si>
  <si>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</si>
  <si>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</si>
  <si>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</si>
  <si>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</si>
  <si>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</si>
  <si>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</si>
  <si>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</si>
  <si>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</si>
  <si>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</si>
  <si>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</si>
  <si>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</si>
  <si>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</si>
  <si>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</si>
  <si>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</si>
  <si>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</si>
  <si>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</si>
  <si>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</si>
  <si>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</si>
  <si>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</si>
  <si>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</si>
  <si>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</si>
  <si>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</si>
  <si>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</si>
  <si>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</si>
  <si>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</si>
  <si>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</si>
  <si>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</si>
  <si>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</si>
  <si>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</si>
  <si>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</si>
  <si>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</si>
  <si>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</si>
  <si>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</si>
  <si>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</si>
  <si>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</si>
  <si>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</si>
  <si>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</si>
  <si>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</si>
  <si>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</si>
  <si>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</si>
  <si>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</si>
  <si>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</si>
  <si>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</si>
  <si>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</si>
  <si>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</si>
  <si>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</si>
  <si>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</si>
  <si>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</si>
  <si>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</si>
  <si>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</si>
  <si>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</si>
  <si>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</si>
  <si>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</si>
  <si>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</si>
  <si>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</si>
  <si>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</si>
  <si>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</si>
  <si>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</si>
  <si>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</si>
  <si>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</si>
  <si>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</si>
  <si>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</si>
  <si>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</si>
  <si>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</si>
  <si>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</si>
  <si>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</si>
  <si>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</si>
  <si>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</si>
  <si>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</si>
  <si>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</si>
  <si>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</si>
  <si>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</si>
  <si>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</si>
  <si>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</si>
  <si>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</si>
  <si>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</si>
  <si>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</si>
  <si>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</si>
  <si>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</si>
  <si>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</si>
  <si>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</si>
  <si>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</si>
  <si>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</si>
  <si>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</si>
  <si>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</si>
  <si>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</si>
  <si>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</si>
  <si>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</si>
  <si>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</si>
  <si>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</si>
  <si>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</si>
  <si>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</si>
  <si>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</si>
  <si>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</si>
  <si>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</si>
  <si>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</si>
  <si>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</si>
  <si>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</si>
  <si>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</si>
  <si>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</si>
  <si>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</si>
  <si>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</si>
  <si>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</si>
  <si>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</si>
  <si>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</si>
  <si>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</si>
  <si>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</si>
  <si>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</si>
  <si>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</si>
  <si>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</si>
  <si>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</si>
  <si>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</si>
  <si>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</si>
  <si>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</si>
  <si>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</si>
  <si>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</si>
  <si>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</si>
  <si>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</si>
  <si>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</si>
  <si>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</si>
  <si>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</si>
  <si>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</si>
  <si>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</si>
  <si>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</si>
  <si>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</si>
  <si>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</si>
  <si>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</si>
  <si>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</si>
  <si>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</si>
  <si>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</si>
  <si>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</si>
  <si>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</si>
  <si>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</si>
  <si>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</si>
  <si>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</si>
  <si>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</si>
  <si>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</si>
  <si>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</si>
  <si>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</si>
  <si>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</si>
  <si>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</si>
  <si>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</si>
  <si>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</si>
  <si>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</si>
  <si>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</si>
  <si>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</si>
  <si>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</si>
  <si>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</si>
  <si>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</si>
  <si>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</si>
  <si>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</si>
  <si>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</si>
  <si>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</si>
  <si>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</si>
  <si>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</si>
  <si>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</si>
  <si>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</si>
  <si>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</si>
  <si>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</si>
  <si>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</si>
  <si>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</si>
  <si>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</si>
  <si>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</si>
  <si>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</si>
  <si>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</si>
  <si>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</si>
  <si>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</si>
  <si>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</si>
  <si>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</si>
  <si>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</si>
  <si>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</si>
  <si>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</si>
  <si>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</si>
  <si>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</si>
  <si>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</si>
  <si>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</si>
  <si>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</si>
  <si>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</si>
  <si>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</si>
  <si>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</si>
  <si>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</si>
  <si>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</si>
  <si>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</si>
  <si>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</si>
  <si>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</si>
  <si>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</si>
  <si>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</si>
  <si>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</si>
  <si>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</si>
  <si>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</si>
  <si>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</si>
  <si>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</si>
  <si>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</si>
  <si>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</si>
  <si>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</si>
  <si>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</si>
  <si>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</si>
  <si>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</si>
  <si>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</si>
  <si>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</si>
  <si>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</si>
  <si>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</si>
  <si>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</si>
  <si>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</si>
  <si>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</si>
  <si>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</si>
  <si>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</si>
  <si>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</si>
  <si>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</si>
  <si>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</si>
  <si>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</si>
  <si>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</si>
  <si>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</si>
  <si>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</si>
  <si>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</si>
  <si>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</si>
  <si>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</si>
  <si>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</si>
  <si>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</si>
  <si>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</si>
  <si>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</si>
  <si>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</si>
  <si>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</si>
  <si>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</si>
  <si>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</si>
  <si>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</si>
  <si>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</si>
  <si>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</si>
  <si>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</si>
  <si>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</si>
  <si>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</si>
  <si>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</si>
  <si>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</si>
  <si>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</si>
  <si>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</si>
  <si>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</si>
  <si>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</si>
  <si>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</si>
  <si>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</si>
  <si>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</si>
  <si>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</si>
  <si>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</si>
  <si>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</si>
  <si>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</si>
  <si>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</si>
  <si>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</si>
  <si>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</si>
  <si>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</si>
  <si>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</si>
  <si>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</si>
  <si>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</si>
  <si>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</si>
  <si>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</si>
  <si>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</si>
  <si>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</si>
  <si>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</si>
  <si>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</si>
  <si>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</si>
  <si>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</si>
  <si>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</si>
  <si>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</si>
  <si>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</si>
  <si>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</si>
  <si>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</si>
  <si>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</si>
  <si>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</si>
  <si>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</si>
  <si>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</si>
  <si>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</si>
  <si>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</si>
  <si>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</si>
  <si>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</si>
  <si>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</si>
  <si>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</si>
  <si>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</si>
  <si>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</si>
  <si>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</si>
  <si>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</si>
  <si>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</si>
  <si>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</si>
  <si>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</si>
  <si>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</si>
  <si>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</si>
  <si>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</si>
  <si>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</si>
  <si>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</si>
  <si>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</si>
  <si>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</si>
  <si>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</si>
  <si>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</si>
  <si>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</si>
  <si>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</si>
  <si>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</si>
  <si>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</si>
  <si>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</si>
  <si>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</si>
  <si>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</si>
  <si>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</si>
  <si>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</si>
  <si>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</si>
  <si>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</si>
  <si>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</si>
  <si>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</si>
  <si>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</si>
  <si>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</si>
  <si>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</si>
  <si>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</si>
  <si>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</si>
  <si>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</si>
  <si>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</si>
  <si>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</si>
  <si>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</si>
  <si>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</si>
  <si>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</si>
  <si>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</si>
  <si>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</si>
  <si>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</si>
  <si>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</si>
  <si>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</si>
  <si>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</si>
  <si>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</si>
  <si>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</si>
  <si>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</si>
  <si>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</si>
  <si>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</si>
  <si>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</si>
  <si>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</si>
  <si>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</si>
  <si>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</si>
  <si>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</si>
  <si>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</si>
  <si>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</si>
  <si>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</si>
  <si>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</si>
  <si>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</si>
  <si>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</si>
  <si>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</si>
  <si>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</si>
  <si>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</si>
  <si>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</si>
  <si>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</si>
  <si>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</si>
  <si>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</si>
  <si>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</si>
  <si>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</si>
  <si>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</si>
  <si>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</si>
  <si>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</si>
  <si>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</si>
  <si>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</si>
  <si>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</si>
  <si>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</si>
  <si>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</si>
  <si>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</si>
  <si>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</si>
  <si>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</si>
  <si>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</si>
  <si>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</si>
  <si>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</si>
  <si>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</si>
  <si>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</si>
  <si>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</si>
  <si>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</si>
  <si>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</si>
  <si>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</si>
  <si>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</si>
  <si>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</si>
  <si>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</si>
  <si>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</si>
  <si>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</si>
  <si>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</si>
  <si>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</si>
  <si>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</si>
  <si>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</si>
  <si>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</si>
  <si>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</si>
  <si>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</si>
  <si>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</si>
  <si>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</si>
  <si>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</si>
  <si>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</si>
  <si>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</si>
  <si>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</si>
  <si>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</si>
  <si>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</si>
  <si>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</si>
  <si>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</si>
  <si>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</si>
  <si>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</si>
  <si>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</si>
  <si>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</si>
  <si>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</si>
  <si>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</si>
  <si>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</si>
  <si>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</si>
  <si>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</si>
  <si>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</si>
  <si>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</si>
  <si>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</si>
  <si>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</si>
  <si>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</si>
  <si>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</si>
  <si>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</si>
  <si>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</si>
  <si>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</si>
  <si>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</si>
  <si>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</si>
  <si>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</si>
  <si>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</si>
  <si>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</si>
  <si>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</si>
  <si>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</si>
  <si>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</si>
  <si>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</si>
  <si>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</si>
  <si>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</si>
  <si>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</si>
  <si>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</si>
  <si>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</si>
  <si>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</si>
  <si>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</si>
  <si>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</si>
  <si>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</si>
  <si>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</si>
  <si>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</si>
  <si>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</si>
  <si>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</si>
  <si>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</si>
  <si>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</si>
  <si>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</si>
  <si>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</si>
  <si>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</si>
  <si>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</si>
  <si>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</si>
  <si>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</si>
  <si>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</si>
  <si>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</si>
  <si>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</si>
  <si>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</si>
  <si>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</si>
  <si>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</si>
  <si>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</si>
  <si>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</si>
  <si>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</si>
  <si>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</si>
  <si>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</si>
  <si>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</si>
  <si>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</si>
  <si>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</si>
  <si>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</si>
  <si>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</si>
  <si>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</si>
  <si>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</si>
  <si>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</si>
  <si>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</si>
  <si>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</si>
  <si>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</si>
  <si>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</si>
  <si>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</si>
  <si>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</si>
  <si>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</si>
  <si>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</si>
  <si>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</si>
  <si>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</si>
  <si>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</si>
  <si>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</si>
  <si>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</si>
  <si>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</si>
  <si>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</si>
  <si>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</si>
  <si>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</si>
  <si>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</si>
  <si>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</si>
  <si>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</si>
  <si>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</si>
  <si>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</si>
  <si>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</si>
  <si>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</si>
  <si>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</si>
  <si>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</si>
  <si>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</si>
  <si>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</si>
  <si>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</si>
  <si>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</si>
  <si>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</si>
  <si>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</si>
  <si>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</si>
  <si>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</si>
  <si>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</si>
  <si>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</si>
  <si>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</si>
  <si>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</si>
  <si>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</si>
  <si>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</si>
  <si>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</si>
  <si>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</si>
  <si>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</si>
  <si>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</si>
  <si>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</si>
  <si>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</si>
  <si>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</si>
  <si>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</si>
  <si>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</si>
  <si>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</si>
  <si>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</si>
  <si>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</si>
  <si>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</si>
  <si>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</si>
  <si>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</si>
  <si>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</si>
  <si>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</si>
  <si>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</si>
  <si>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</si>
  <si>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</si>
  <si>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</si>
  <si>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</si>
  <si>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</si>
  <si>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</si>
  <si>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</si>
  <si>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</si>
  <si>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</si>
  <si>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</si>
  <si>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</si>
  <si>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</si>
  <si>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</si>
  <si>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</si>
  <si>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</si>
  <si>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</si>
  <si>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</si>
  <si>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</si>
  <si>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</si>
  <si>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</si>
  <si>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</si>
  <si>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</si>
  <si>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</si>
  <si>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</si>
  <si>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</si>
  <si>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</si>
  <si>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</si>
  <si>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</si>
  <si>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</si>
  <si>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</si>
  <si>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</si>
  <si>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</si>
  <si>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</si>
  <si>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</si>
  <si>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</si>
  <si>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</si>
  <si>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</si>
  <si>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</si>
  <si>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</si>
  <si>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</si>
  <si>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</si>
  <si>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</si>
  <si>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</si>
  <si>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</si>
  <si>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</si>
  <si>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</si>
  <si>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</si>
  <si>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</si>
  <si>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</si>
  <si>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</si>
  <si>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</si>
  <si>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</si>
  <si>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</si>
  <si>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</si>
  <si>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</si>
  <si>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</si>
  <si>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</si>
  <si>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</si>
  <si>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</si>
  <si>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</si>
  <si>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</si>
  <si>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</si>
  <si>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</si>
  <si>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</si>
  <si>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</si>
  <si>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</si>
  <si>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</si>
  <si>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</si>
  <si>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</si>
  <si>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</si>
  <si>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</si>
  <si>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</si>
  <si>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</si>
  <si>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</si>
  <si>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</si>
  <si>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</si>
  <si>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</si>
  <si>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</si>
  <si>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</si>
  <si>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</si>
  <si>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</si>
  <si>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</si>
  <si>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</si>
  <si>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</si>
  <si>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</si>
  <si>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</si>
  <si>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</si>
  <si>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</si>
  <si>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</si>
  <si>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</si>
  <si>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</si>
  <si>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</si>
  <si>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</si>
  <si>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</si>
  <si>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</si>
  <si>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</si>
  <si>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</si>
  <si>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</si>
  <si>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</si>
  <si>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</si>
  <si>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</si>
  <si>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</si>
  <si>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</si>
  <si>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</si>
  <si>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</si>
  <si>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</si>
  <si>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</si>
  <si>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</si>
  <si>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</si>
  <si>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</si>
  <si>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</si>
  <si>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</si>
  <si>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</si>
  <si>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</si>
  <si>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</si>
  <si>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</si>
  <si>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</si>
  <si>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</si>
  <si>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</si>
  <si>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</si>
  <si>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</si>
  <si>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</si>
  <si>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</si>
  <si>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</si>
  <si>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</si>
  <si>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</si>
  <si>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</si>
  <si>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</si>
  <si>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</si>
  <si>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</si>
  <si>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</si>
  <si>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</si>
  <si>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</si>
  <si>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</si>
  <si>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</si>
  <si>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</si>
  <si>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</si>
  <si>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</si>
  <si>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</si>
  <si>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</si>
  <si>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</si>
  <si>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</si>
  <si>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</si>
  <si>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</si>
  <si>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</si>
  <si>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</si>
  <si>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</si>
  <si>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</si>
  <si>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</si>
  <si>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</si>
  <si>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</si>
  <si>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</si>
  <si>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</si>
  <si>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</si>
  <si>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</si>
  <si>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</si>
  <si>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</si>
  <si>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</si>
  <si>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</si>
  <si>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</si>
  <si>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</si>
  <si>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</si>
  <si>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</si>
  <si>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</si>
  <si>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</si>
  <si>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</si>
  <si>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</si>
  <si>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</si>
  <si>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</si>
  <si>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</si>
  <si>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</si>
  <si>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</si>
  <si>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</si>
  <si>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</si>
  <si>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</si>
  <si>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</si>
  <si>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</si>
  <si>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</si>
  <si>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</si>
  <si>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</si>
  <si>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</si>
  <si>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</si>
  <si>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</si>
  <si>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</si>
  <si>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</si>
  <si>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</si>
  <si>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</si>
  <si>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</si>
  <si>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</si>
  <si>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</si>
  <si>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</si>
  <si>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</si>
  <si>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</si>
  <si>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</si>
  <si>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</si>
  <si>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</si>
  <si>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</si>
  <si>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</si>
  <si>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</si>
  <si>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</si>
  <si>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</si>
  <si>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</si>
  <si>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</si>
  <si>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</si>
  <si>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</si>
  <si>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</si>
  <si>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</si>
  <si>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</si>
  <si>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</si>
  <si>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</si>
  <si>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</si>
  <si>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</si>
  <si>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</si>
  <si>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</si>
  <si>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</si>
  <si>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</si>
  <si>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</si>
  <si>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</si>
  <si>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</si>
  <si>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</si>
  <si>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</si>
  <si>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</si>
  <si>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</si>
  <si>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</si>
  <si>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</si>
  <si>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</si>
  <si>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</si>
  <si>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</si>
  <si>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</si>
  <si>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</si>
  <si>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</si>
  <si>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</si>
  <si>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</si>
  <si>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</si>
  <si>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</si>
  <si>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</si>
  <si>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</si>
  <si>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</si>
  <si>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</si>
  <si>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</si>
  <si>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</si>
  <si>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</si>
  <si>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</si>
  <si>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</si>
  <si>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</si>
  <si>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</si>
  <si>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</si>
  <si>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</si>
  <si>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</si>
  <si>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</si>
  <si>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</si>
  <si>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</si>
  <si>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</si>
  <si>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</si>
  <si>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</si>
  <si>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</si>
  <si>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</si>
  <si>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</si>
  <si>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</si>
  <si>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</si>
  <si>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</si>
  <si>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</si>
  <si>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</si>
  <si>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</si>
  <si>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</si>
  <si>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</si>
  <si>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</si>
  <si>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</si>
  <si>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</si>
  <si>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</si>
  <si>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</si>
  <si>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</si>
  <si>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</si>
  <si>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</si>
  <si>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</si>
  <si>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</si>
  <si>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</si>
  <si>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</si>
  <si>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</si>
  <si>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</si>
  <si>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</si>
  <si>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</si>
  <si>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</si>
  <si>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</si>
  <si>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</si>
  <si>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</si>
  <si>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</si>
  <si>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</si>
  <si>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</si>
  <si>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</si>
  <si>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</si>
  <si>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</si>
  <si>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</si>
  <si>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</si>
  <si>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</si>
  <si>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</si>
  <si>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</si>
  <si>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</si>
  <si>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</si>
  <si>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</si>
  <si>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</si>
  <si>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</si>
  <si>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</si>
  <si>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</si>
  <si>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</si>
  <si>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</si>
  <si>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</si>
  <si>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</si>
  <si>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</si>
  <si>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</si>
  <si>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</si>
  <si>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</si>
  <si>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</si>
  <si>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</si>
  <si>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</si>
  <si>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</si>
  <si>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</si>
  <si>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</si>
  <si>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</si>
  <si>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</si>
  <si>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</si>
  <si>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</si>
  <si>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</si>
  <si>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</si>
  <si>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</si>
  <si>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</si>
  <si>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</si>
  <si>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</si>
  <si>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</si>
  <si>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</si>
  <si>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</si>
  <si>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</si>
  <si>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</si>
  <si>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</si>
  <si>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</si>
  <si>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</si>
  <si>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</si>
  <si>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</si>
  <si>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</si>
  <si>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</si>
  <si>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</si>
  <si>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</si>
  <si>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</si>
  <si>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</si>
  <si>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</si>
  <si>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</si>
  <si>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</si>
  <si>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</si>
  <si>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</si>
  <si>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</si>
  <si>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</si>
  <si>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</si>
  <si>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</si>
  <si>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</si>
  <si>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</si>
  <si>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</si>
  <si>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</si>
  <si>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</si>
  <si>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</si>
  <si>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</si>
  <si>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</si>
  <si>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</si>
  <si>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</si>
  <si>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</si>
  <si>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</si>
  <si>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</si>
  <si>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</si>
  <si>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</si>
  <si>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</si>
  <si>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</si>
  <si>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</si>
  <si>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</si>
  <si>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</si>
  <si>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</si>
  <si>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</si>
  <si>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</si>
  <si>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</si>
  <si>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</si>
  <si>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</si>
  <si>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</si>
  <si>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</si>
  <si>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</si>
  <si>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</si>
  <si>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</si>
  <si>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</si>
  <si>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</si>
  <si>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</si>
  <si>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</si>
  <si>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</si>
  <si>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</si>
  <si>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</si>
  <si>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</si>
  <si>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</si>
  <si>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</si>
  <si>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</si>
  <si>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</si>
  <si>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</si>
  <si>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</si>
  <si>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</si>
  <si>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</si>
  <si>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</si>
  <si>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</si>
  <si>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</si>
  <si>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</si>
  <si>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</si>
  <si>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</si>
  <si>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</si>
  <si>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</si>
  <si>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</si>
  <si>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</si>
  <si>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</si>
  <si>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</si>
  <si>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</si>
  <si>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</si>
  <si>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</si>
  <si>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</si>
  <si>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</si>
  <si>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</si>
  <si>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</si>
  <si>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</si>
  <si>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</si>
  <si>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</si>
  <si>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</si>
  <si>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</si>
  <si>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</si>
  <si>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</si>
  <si>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</si>
  <si>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</si>
  <si>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</si>
  <si>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</si>
  <si>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</si>
  <si>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</si>
  <si>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</si>
  <si>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</si>
  <si>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</si>
  <si>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</si>
  <si>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</si>
  <si>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</si>
  <si>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</si>
  <si>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</si>
  <si>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</si>
  <si>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</si>
  <si>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</si>
  <si>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</si>
  <si>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</si>
  <si>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</si>
  <si>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</si>
  <si>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</si>
  <si>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</si>
  <si>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</si>
  <si>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</si>
  <si>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</si>
  <si>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</si>
  <si>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</si>
  <si>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</si>
  <si>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</si>
  <si>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</si>
  <si>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</si>
  <si>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</si>
  <si>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</si>
  <si>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</si>
  <si>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</si>
  <si>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</si>
  <si>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</si>
  <si>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</si>
  <si>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</si>
  <si>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</si>
  <si>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</si>
  <si>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</si>
  <si>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</si>
  <si>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</si>
  <si>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</si>
  <si>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</si>
  <si>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</si>
  <si>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</si>
  <si>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</si>
  <si>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</si>
  <si>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</si>
  <si>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</si>
  <si>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</si>
  <si>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</si>
  <si>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</si>
  <si>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</si>
  <si>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</si>
  <si>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</si>
  <si>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</si>
  <si>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</si>
  <si>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</si>
  <si>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</si>
  <si>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</si>
  <si>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</si>
  <si>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</si>
  <si>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</si>
  <si>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</si>
  <si>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</si>
  <si>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</si>
  <si>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</si>
  <si>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</si>
  <si>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</si>
  <si>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</si>
  <si>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</si>
  <si>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</si>
  <si>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</si>
  <si>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</si>
  <si>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</si>
  <si>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</si>
  <si>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</si>
  <si>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</si>
  <si>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</si>
  <si>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</si>
  <si>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</si>
  <si>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</si>
  <si>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</si>
  <si>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</si>
  <si>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</si>
  <si>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</si>
  <si>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</si>
  <si>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</si>
  <si>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</si>
  <si>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</si>
  <si>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</si>
  <si>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</si>
  <si>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</si>
  <si>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</si>
  <si>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</si>
  <si>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</si>
  <si>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</si>
  <si>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</si>
  <si>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</si>
  <si>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</si>
  <si>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</si>
  <si>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</si>
  <si>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</si>
  <si>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</si>
  <si>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</si>
  <si>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</si>
  <si>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</si>
  <si>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</si>
  <si>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</si>
  <si>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</si>
  <si>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</si>
  <si>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</si>
  <si>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</si>
  <si>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</si>
  <si>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</si>
  <si>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</si>
  <si>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</si>
  <si>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</si>
  <si>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</si>
  <si>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</si>
  <si>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</si>
  <si>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</si>
  <si>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</si>
  <si>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</si>
  <si>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</si>
  <si>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</si>
  <si>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</si>
  <si>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</si>
  <si>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</si>
  <si>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</si>
  <si>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</si>
  <si>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</si>
  <si>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</si>
  <si>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</si>
  <si>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</si>
  <si>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</si>
  <si>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</si>
  <si>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</si>
  <si>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</si>
  <si>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</si>
  <si>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</si>
  <si>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</si>
  <si>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</si>
  <si>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</si>
  <si>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</si>
  <si>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</si>
  <si>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</si>
  <si>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</si>
  <si>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</si>
  <si>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</si>
  <si>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</si>
  <si>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</si>
  <si>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</si>
  <si>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</si>
  <si>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</si>
  <si>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</si>
  <si>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</si>
  <si>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</si>
  <si>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</si>
  <si>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</si>
  <si>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</si>
  <si>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</si>
  <si>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</si>
  <si>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</si>
  <si>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</si>
  <si>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</si>
  <si>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</si>
  <si>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</si>
  <si>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</si>
  <si>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</si>
  <si>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</si>
  <si>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</si>
  <si>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</si>
  <si>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</si>
  <si>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</si>
  <si>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</si>
  <si>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</si>
  <si>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</si>
  <si>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</si>
  <si>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</si>
  <si>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</si>
  <si>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</si>
  <si>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</si>
  <si>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</si>
  <si>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</si>
  <si>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</si>
  <si>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</si>
  <si>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</si>
  <si>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</si>
  <si>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</si>
  <si>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</si>
  <si>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</si>
  <si>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</si>
  <si>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</si>
  <si>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</si>
  <si>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</si>
  <si>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</si>
  <si>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</si>
  <si>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</si>
  <si>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</si>
  <si>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</si>
  <si>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</si>
  <si>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</si>
  <si>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</si>
  <si>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</si>
  <si>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</si>
  <si>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</si>
  <si>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</si>
  <si>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</si>
  <si>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</si>
  <si>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</si>
  <si>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</si>
  <si>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</si>
  <si>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</si>
  <si>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</si>
  <si>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</si>
  <si>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</si>
  <si>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</si>
  <si>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</si>
  <si>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</si>
  <si>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</si>
  <si>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</si>
  <si>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</si>
  <si>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</si>
  <si>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</si>
  <si>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</si>
  <si>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</si>
  <si>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</si>
  <si>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</si>
  <si>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</si>
  <si>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</si>
  <si>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</si>
  <si>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</si>
  <si>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</si>
  <si>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</si>
  <si>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</si>
  <si>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</si>
  <si>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</si>
  <si>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</si>
  <si>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</si>
  <si>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</si>
  <si>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</si>
  <si>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</si>
  <si>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</si>
  <si>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</si>
  <si>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</si>
  <si>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</si>
  <si>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</si>
  <si>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</si>
  <si>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</si>
  <si>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</si>
  <si>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</si>
  <si>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</si>
  <si>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</si>
  <si>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</si>
  <si>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</si>
  <si>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</si>
  <si>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</si>
  <si>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</si>
  <si>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</si>
  <si>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</si>
  <si>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</si>
  <si>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</si>
  <si>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</si>
  <si>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</si>
  <si>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</si>
  <si>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</si>
  <si>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</si>
  <si>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</si>
  <si>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</si>
  <si>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</si>
  <si>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</si>
  <si>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</si>
  <si>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</si>
  <si>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</si>
  <si>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</si>
  <si>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</si>
  <si>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</si>
  <si>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</si>
  <si>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</si>
  <si>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</si>
  <si>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</si>
  <si>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</si>
  <si>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</si>
  <si>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</si>
  <si>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</si>
  <si>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</si>
  <si>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</si>
  <si>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</si>
  <si>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</si>
  <si>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</si>
  <si>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</si>
  <si>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</si>
  <si>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</si>
  <si>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</si>
  <si>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</si>
  <si>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</si>
  <si>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</si>
  <si>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</si>
  <si>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</si>
  <si>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</si>
  <si>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</si>
  <si>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</si>
  <si>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</si>
  <si>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</si>
  <si>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</si>
  <si>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</si>
  <si>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</si>
  <si>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</si>
  <si>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</si>
  <si>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</si>
  <si>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</si>
  <si>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</si>
  <si>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</si>
  <si>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</si>
  <si>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</si>
  <si>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</si>
  <si>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</si>
  <si>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</si>
  <si>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</si>
  <si>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</si>
  <si>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</si>
  <si>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</si>
  <si>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</si>
  <si>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</si>
  <si>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</si>
  <si>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</si>
  <si>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</si>
  <si>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</si>
  <si>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</si>
  <si>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</si>
  <si>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</si>
  <si>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</si>
  <si>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</si>
  <si>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</si>
  <si>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</si>
  <si>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</si>
  <si>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</si>
  <si>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</si>
  <si>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</si>
  <si>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</si>
  <si>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</si>
  <si>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</si>
  <si>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</si>
  <si>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</si>
  <si>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</si>
  <si>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</si>
  <si>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</si>
  <si>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</si>
  <si>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</si>
  <si>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</si>
  <si>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</si>
  <si>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</si>
  <si>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</si>
  <si>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</si>
  <si>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</si>
  <si>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</si>
  <si>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</si>
  <si>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</si>
  <si>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</si>
  <si>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</si>
  <si>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</si>
  <si>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</si>
  <si>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</si>
  <si>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</si>
  <si>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</si>
  <si>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</si>
  <si>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</si>
  <si>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</si>
  <si>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</si>
  <si>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</si>
  <si>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</si>
  <si>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</si>
  <si>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</si>
  <si>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</si>
  <si>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</si>
  <si>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</si>
  <si>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</si>
  <si>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</si>
  <si>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</si>
  <si>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</si>
  <si>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</si>
  <si>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</si>
  <si>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</si>
  <si>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</si>
  <si>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</si>
  <si>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</si>
  <si>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</si>
  <si>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</si>
  <si>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</si>
  <si>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</si>
  <si>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</si>
  <si>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</si>
  <si>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</si>
  <si>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</si>
  <si>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</si>
  <si>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</si>
  <si>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</si>
  <si>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</si>
  <si>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</si>
  <si>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</si>
  <si>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</si>
  <si>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</si>
  <si>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</si>
  <si>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</si>
  <si>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</si>
  <si>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</si>
  <si>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</si>
  <si>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</si>
  <si>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</si>
  <si>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</si>
  <si>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</si>
  <si>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</si>
  <si>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</si>
  <si>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</si>
  <si>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</si>
  <si>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</si>
  <si>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</si>
  <si>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</si>
  <si>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</si>
  <si>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</si>
  <si>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</si>
  <si>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</si>
  <si>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</si>
  <si>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</si>
  <si>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</si>
  <si>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</si>
  <si>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</si>
  <si>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</si>
  <si>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</si>
  <si>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</si>
  <si>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</si>
  <si>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</si>
  <si>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</si>
  <si>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</si>
  <si>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</si>
  <si>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</si>
  <si>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</si>
  <si>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</si>
  <si>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</si>
  <si>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</si>
  <si>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</si>
  <si>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</si>
  <si>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</si>
  <si>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</si>
  <si>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</si>
  <si>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</si>
  <si>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</si>
  <si>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</si>
  <si>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</si>
  <si>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</si>
  <si>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</si>
  <si>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</si>
  <si>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</si>
  <si>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</si>
  <si>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</si>
  <si>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</si>
  <si>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</si>
  <si>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</si>
  <si>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</si>
  <si>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</si>
  <si>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</si>
  <si>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</si>
  <si>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</si>
  <si>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</si>
  <si>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</si>
  <si>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</si>
  <si>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</si>
  <si>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</si>
  <si>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</si>
  <si>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</si>
  <si>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</si>
  <si>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</si>
  <si>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</si>
  <si>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</si>
  <si>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</si>
  <si>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</si>
  <si>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</si>
  <si>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</si>
  <si>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</si>
  <si>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</si>
  <si>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</si>
  <si>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</si>
  <si>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</si>
  <si>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</si>
  <si>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</si>
  <si>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</si>
  <si>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</si>
  <si>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</si>
  <si>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</si>
  <si>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</si>
  <si>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</si>
  <si>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</si>
  <si>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</si>
  <si>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</si>
  <si>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</si>
  <si>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</si>
  <si>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</si>
  <si>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</si>
  <si>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</si>
  <si>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</si>
  <si>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</si>
  <si>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</si>
  <si>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</si>
  <si>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</si>
  <si>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</si>
  <si>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</si>
  <si>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</si>
  <si>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</si>
  <si>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</si>
  <si>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</si>
  <si>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</si>
  <si>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</si>
  <si>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</si>
  <si>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</si>
  <si>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</si>
  <si>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</si>
  <si>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</si>
  <si>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</si>
  <si>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</si>
  <si>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</si>
  <si>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</si>
  <si>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</si>
  <si>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</si>
  <si>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</si>
  <si>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</si>
  <si>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</si>
  <si>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</si>
  <si>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</si>
  <si>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</si>
  <si>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</si>
  <si>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</si>
  <si>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</si>
  <si>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</si>
  <si>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</si>
  <si>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</si>
  <si>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</si>
  <si>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</si>
  <si>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</si>
  <si>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</si>
  <si>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</si>
  <si>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</si>
  <si>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</si>
  <si>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</si>
  <si>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</si>
  <si>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</si>
  <si>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</si>
  <si>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</si>
  <si>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</si>
  <si>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</si>
  <si>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</si>
  <si>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</si>
  <si>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</si>
  <si>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</si>
  <si>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</si>
  <si>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</si>
  <si>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</si>
  <si>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</si>
  <si>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</si>
  <si>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</si>
  <si>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</si>
  <si>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</si>
  <si>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</si>
  <si>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</si>
  <si>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</si>
  <si>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</si>
  <si>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</si>
  <si>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</si>
  <si>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</si>
  <si>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</si>
  <si>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</si>
  <si>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</si>
  <si>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</si>
  <si>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</si>
  <si>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</si>
  <si>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</si>
  <si>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</si>
  <si>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</si>
  <si>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</si>
  <si>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</si>
  <si>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</si>
  <si>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</si>
  <si>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</si>
  <si>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</si>
  <si>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</si>
  <si>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</si>
  <si>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</si>
  <si>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</si>
  <si>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</si>
  <si>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</si>
  <si>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</si>
  <si>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</si>
  <si>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</si>
  <si>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music</t>
  </si>
  <si>
    <t>rock</t>
  </si>
  <si>
    <t>technology</t>
  </si>
  <si>
    <t>hardware</t>
  </si>
  <si>
    <t>games</t>
  </si>
  <si>
    <t>tabletop games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</si>
  <si>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</si>
  <si>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</si>
  <si>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</si>
  <si>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</si>
  <si>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</si>
  <si>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</si>
  <si>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</si>
  <si>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</si>
  <si>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</si>
  <si>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</si>
  <si>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</si>
  <si>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</si>
  <si>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</si>
  <si>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</si>
  <si>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</si>
  <si>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</si>
  <si>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</si>
  <si>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</si>
  <si>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</si>
  <si>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</si>
  <si>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</si>
  <si>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</si>
  <si>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</si>
  <si>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</si>
  <si>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</si>
  <si>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</si>
  <si>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</si>
  <si>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</si>
  <si>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</si>
  <si>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</si>
  <si>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</si>
  <si>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</si>
  <si>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</si>
  <si>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</si>
  <si>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</si>
  <si>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</si>
  <si>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</si>
  <si>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</si>
  <si>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</si>
  <si>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</si>
  <si>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</si>
  <si>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</si>
  <si>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</si>
  <si>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</si>
  <si>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</si>
  <si>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Category</t>
  </si>
  <si>
    <t>Count of outcomes</t>
  </si>
  <si>
    <t>Row Labels</t>
  </si>
  <si>
    <t>Grand Total</t>
  </si>
  <si>
    <t>Column Labels</t>
  </si>
  <si>
    <t>(All)</t>
  </si>
  <si>
    <t>Date Created Conversion</t>
  </si>
  <si>
    <t>Aug</t>
  </si>
  <si>
    <t>Sep</t>
  </si>
  <si>
    <t>Oct</t>
  </si>
  <si>
    <t>Nov</t>
  </si>
  <si>
    <t>Jan</t>
  </si>
  <si>
    <t>Mar</t>
  </si>
  <si>
    <t>Apr</t>
  </si>
  <si>
    <t>May</t>
  </si>
  <si>
    <t>Jun</t>
  </si>
  <si>
    <t>Jul</t>
  </si>
  <si>
    <t>Dec</t>
  </si>
  <si>
    <t>Feb</t>
  </si>
  <si>
    <t>Name</t>
  </si>
  <si>
    <t>Blurb</t>
  </si>
  <si>
    <t>Goal</t>
  </si>
  <si>
    <t>Pledged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</si>
  <si>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</si>
  <si>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</si>
  <si>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</si>
  <si>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</si>
  <si>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</si>
  <si>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</si>
  <si>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</si>
  <si>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Standard Deviation of Pledged</t>
  </si>
  <si>
    <t>Upper Quartile of Pledged</t>
  </si>
  <si>
    <t>Lower Quartile of Pledged</t>
  </si>
  <si>
    <t>IQR of Pledged</t>
  </si>
  <si>
    <t>Standard Deviation of Goal</t>
  </si>
  <si>
    <t>Upper Quartile of Goal</t>
  </si>
  <si>
    <t>IQR of Goal</t>
  </si>
  <si>
    <t>Lower Quartile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</si>
</sst>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42" fontId="0" fillId="0" borderId="0" xfId="1" applyNumberFormat="1" applyFont="1"/>
    <xf numFmtId="42" fontId="0" fillId="0" borderId="0" xfId="0" applyNumberFormat="1"/>
  </cellXfs>
  <cellStyles count="2">
    <cellStyle name="Currency" xfId="1" builtinId="4"/>
    <cellStyle name="Normal" xfId="0" builtinId="0"/>
  </cellStyles>
  <dxfs count="12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29970822397200347"/>
          <c:y val="6.74030329542140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A-4A64-97BD-61CDD70A9712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A-4A64-97BD-61CDD70A9712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A-4A64-97BD-61CDD70A9712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A-4A64-97BD-61CDD70A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8045792"/>
        <c:axId val="576722176"/>
      </c:barChart>
      <c:catAx>
        <c:axId val="668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22176"/>
        <c:crosses val="autoZero"/>
        <c:auto val="1"/>
        <c:lblAlgn val="ctr"/>
        <c:lblOffset val="100"/>
        <c:noMultiLvlLbl val="0"/>
      </c:catAx>
      <c:valAx>
        <c:axId val="576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Statistics'!$A$6:$A$26</c:f>
              <c:multiLvlStrCache>
                <c:ptCount val="19"/>
                <c:lvl>
                  <c:pt idx="0">
                    <c:v>AT</c:v>
                  </c:pt>
                  <c:pt idx="1">
                    <c:v>AU</c:v>
                  </c:pt>
                  <c:pt idx="2">
                    <c:v>CA</c:v>
                  </c:pt>
                  <c:pt idx="3">
                    <c:v>CH</c:v>
                  </c:pt>
                  <c:pt idx="4">
                    <c:v>DE</c:v>
                  </c:pt>
                  <c:pt idx="5">
                    <c:v>DK</c:v>
                  </c:pt>
                  <c:pt idx="6">
                    <c:v>ES</c:v>
                  </c:pt>
                  <c:pt idx="7">
                    <c:v>FR</c:v>
                  </c:pt>
                  <c:pt idx="8">
                    <c:v>GB</c:v>
                  </c:pt>
                  <c:pt idx="9">
                    <c:v>IE</c:v>
                  </c:pt>
                  <c:pt idx="10">
                    <c:v>IT</c:v>
                  </c:pt>
                  <c:pt idx="11">
                    <c:v>LU</c:v>
                  </c:pt>
                  <c:pt idx="12">
                    <c:v>MX</c:v>
                  </c:pt>
                  <c:pt idx="13">
                    <c:v>NL</c:v>
                  </c:pt>
                  <c:pt idx="14">
                    <c:v>NO</c:v>
                  </c:pt>
                  <c:pt idx="15">
                    <c:v>NZ</c:v>
                  </c:pt>
                  <c:pt idx="16">
                    <c:v>SE</c:v>
                  </c:pt>
                  <c:pt idx="17">
                    <c:v>SG</c:v>
                  </c:pt>
                  <c:pt idx="18">
                    <c:v>US</c:v>
                  </c:pt>
                </c:lvl>
                <c:lvl>
                  <c:pt idx="0">
                    <c:v>plays</c:v>
                  </c:pt>
                </c:lvl>
              </c:multiLvlStrCache>
            </c:multiLvlStrRef>
          </c:cat>
          <c:val>
            <c:numRef>
              <c:f>'Subcategory Statistics'!$B$6:$B$26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70</c:v>
                </c:pt>
                <c:pt idx="9">
                  <c:v>3</c:v>
                </c:pt>
                <c:pt idx="10">
                  <c:v>1</c:v>
                </c:pt>
                <c:pt idx="12">
                  <c:v>4</c:v>
                </c:pt>
                <c:pt idx="13">
                  <c:v>2</c:v>
                </c:pt>
                <c:pt idx="15">
                  <c:v>1</c:v>
                </c:pt>
                <c:pt idx="1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E-4810-A0AB-7F70510FF8AE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Statistics'!$A$6:$A$26</c:f>
              <c:multiLvlStrCache>
                <c:ptCount val="19"/>
                <c:lvl>
                  <c:pt idx="0">
                    <c:v>AT</c:v>
                  </c:pt>
                  <c:pt idx="1">
                    <c:v>AU</c:v>
                  </c:pt>
                  <c:pt idx="2">
                    <c:v>CA</c:v>
                  </c:pt>
                  <c:pt idx="3">
                    <c:v>CH</c:v>
                  </c:pt>
                  <c:pt idx="4">
                    <c:v>DE</c:v>
                  </c:pt>
                  <c:pt idx="5">
                    <c:v>DK</c:v>
                  </c:pt>
                  <c:pt idx="6">
                    <c:v>ES</c:v>
                  </c:pt>
                  <c:pt idx="7">
                    <c:v>FR</c:v>
                  </c:pt>
                  <c:pt idx="8">
                    <c:v>GB</c:v>
                  </c:pt>
                  <c:pt idx="9">
                    <c:v>IE</c:v>
                  </c:pt>
                  <c:pt idx="10">
                    <c:v>IT</c:v>
                  </c:pt>
                  <c:pt idx="11">
                    <c:v>LU</c:v>
                  </c:pt>
                  <c:pt idx="12">
                    <c:v>MX</c:v>
                  </c:pt>
                  <c:pt idx="13">
                    <c:v>NL</c:v>
                  </c:pt>
                  <c:pt idx="14">
                    <c:v>NO</c:v>
                  </c:pt>
                  <c:pt idx="15">
                    <c:v>NZ</c:v>
                  </c:pt>
                  <c:pt idx="16">
                    <c:v>SE</c:v>
                  </c:pt>
                  <c:pt idx="17">
                    <c:v>SG</c:v>
                  </c:pt>
                  <c:pt idx="18">
                    <c:v>US</c:v>
                  </c:pt>
                </c:lvl>
                <c:lvl>
                  <c:pt idx="0">
                    <c:v>plays</c:v>
                  </c:pt>
                </c:lvl>
              </c:multiLvlStrCache>
            </c:multiLvlStrRef>
          </c:cat>
          <c:val>
            <c:numRef>
              <c:f>'Subcategory Statistics'!$C$6:$C$26</c:f>
              <c:numCache>
                <c:formatCode>General</c:formatCode>
                <c:ptCount val="19"/>
                <c:pt idx="7">
                  <c:v>1</c:v>
                </c:pt>
                <c:pt idx="8">
                  <c:v>6</c:v>
                </c:pt>
                <c:pt idx="12">
                  <c:v>2</c:v>
                </c:pt>
                <c:pt idx="13">
                  <c:v>1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E-4810-A0AB-7F70510FF8AE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'Subcategory Statistics'!$A$6:$A$26</c:f>
              <c:multiLvlStrCache>
                <c:ptCount val="19"/>
                <c:lvl>
                  <c:pt idx="0">
                    <c:v>AT</c:v>
                  </c:pt>
                  <c:pt idx="1">
                    <c:v>AU</c:v>
                  </c:pt>
                  <c:pt idx="2">
                    <c:v>CA</c:v>
                  </c:pt>
                  <c:pt idx="3">
                    <c:v>CH</c:v>
                  </c:pt>
                  <c:pt idx="4">
                    <c:v>DE</c:v>
                  </c:pt>
                  <c:pt idx="5">
                    <c:v>DK</c:v>
                  </c:pt>
                  <c:pt idx="6">
                    <c:v>ES</c:v>
                  </c:pt>
                  <c:pt idx="7">
                    <c:v>FR</c:v>
                  </c:pt>
                  <c:pt idx="8">
                    <c:v>GB</c:v>
                  </c:pt>
                  <c:pt idx="9">
                    <c:v>IE</c:v>
                  </c:pt>
                  <c:pt idx="10">
                    <c:v>IT</c:v>
                  </c:pt>
                  <c:pt idx="11">
                    <c:v>LU</c:v>
                  </c:pt>
                  <c:pt idx="12">
                    <c:v>MX</c:v>
                  </c:pt>
                  <c:pt idx="13">
                    <c:v>NL</c:v>
                  </c:pt>
                  <c:pt idx="14">
                    <c:v>NO</c:v>
                  </c:pt>
                  <c:pt idx="15">
                    <c:v>NZ</c:v>
                  </c:pt>
                  <c:pt idx="16">
                    <c:v>SE</c:v>
                  </c:pt>
                  <c:pt idx="17">
                    <c:v>SG</c:v>
                  </c:pt>
                  <c:pt idx="18">
                    <c:v>US</c:v>
                  </c:pt>
                </c:lvl>
                <c:lvl>
                  <c:pt idx="0">
                    <c:v>plays</c:v>
                  </c:pt>
                </c:lvl>
              </c:multiLvlStrCache>
            </c:multiLvlStrRef>
          </c:cat>
          <c:val>
            <c:numRef>
              <c:f>'Subcategory Statistics'!$D$6:$D$26</c:f>
              <c:numCache>
                <c:formatCode>General</c:formatCode>
                <c:ptCount val="19"/>
                <c:pt idx="1">
                  <c:v>5</c:v>
                </c:pt>
                <c:pt idx="2">
                  <c:v>22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238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E-4810-A0AB-7F70510F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588016"/>
        <c:axId val="674667152"/>
      </c:barChart>
      <c:catAx>
        <c:axId val="6825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7152"/>
        <c:crosses val="autoZero"/>
        <c:auto val="1"/>
        <c:lblAlgn val="ctr"/>
        <c:lblOffset val="100"/>
        <c:noMultiLvlLbl val="0"/>
      </c:catAx>
      <c:valAx>
        <c:axId val="674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F-4EE9-B058-18D3027D196C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F-4EE9-B058-18D3027D196C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F-4EE9-B058-18D3027D196C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F-4EE9-B058-18D3027D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25216"/>
        <c:axId val="674620976"/>
      </c:lineChart>
      <c:catAx>
        <c:axId val="6826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0976"/>
        <c:crosses val="autoZero"/>
        <c:auto val="1"/>
        <c:lblAlgn val="ctr"/>
        <c:lblOffset val="100"/>
        <c:noMultiLvlLbl val="0"/>
      </c:catAx>
      <c:valAx>
        <c:axId val="6746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C7BF5CF-4819-48ED-AD44-9E66A67058A6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779C56-6E63-4A79-902E-76980F708138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23E7C9-0042-4EE0-9480-EEC4DD7D19E7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82B766-9819-4D02-AB22-9BD7B9C4F4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18EA3C-68DF-483C-A07F-88555B8AD89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7</xdr:row>
      <xdr:rowOff>3810</xdr:rowOff>
    </xdr:from>
    <xdr:to>
      <xdr:col>11</xdr:col>
      <xdr:colOff>358140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1E100-BD9D-4E58-BF12-2A75934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0</xdr:rowOff>
    </xdr:from>
    <xdr:to>
      <xdr:col>15</xdr:col>
      <xdr:colOff>594360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7C11E-0526-4866-B6CD-017306433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160020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4E85-421D-40A4-891F-2791259A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" refreshedDate="43782.977215509258" createdVersion="6" refreshedVersion="6" minRefreshableVersion="3" recordCount="4114" xr:uid="{FDCDD6F9-F948-4210-BCFB-E4C6BE651864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73782592"/>
        <n v="1488823290"/>
        <n v="1407178107"/>
        <n v="1481366052"/>
        <n v="1361250539"/>
        <n v="1457023829"/>
        <n v="1480493014"/>
        <n v="1471887121"/>
        <n v="1390323617"/>
        <n v="1480360736"/>
        <n v="1360830239"/>
        <n v="1486745663"/>
        <n v="1467008916"/>
        <n v="1372177288"/>
        <n v="1375880598"/>
        <n v="1436888274"/>
        <n v="1361490161"/>
        <n v="1345716422"/>
        <n v="1382449733"/>
        <n v="1446914836"/>
        <n v="1459355950"/>
        <n v="1369864301"/>
        <n v="1367355313"/>
        <n v="1437115236"/>
        <n v="1481053647"/>
        <n v="1361248701"/>
        <n v="1346042417"/>
        <n v="1479414344"/>
        <n v="1336627492"/>
        <n v="1425531666"/>
        <n v="1360551250"/>
        <n v="1478131673"/>
        <n v="1476559608"/>
        <n v="1422540059"/>
        <n v="1408734015"/>
        <n v="1360271299"/>
        <n v="1455147245"/>
        <n v="1411246751"/>
        <n v="1449650173"/>
        <n v="1339207647"/>
        <n v="1485892300"/>
        <n v="1460557809"/>
        <n v="1396360890"/>
        <n v="1398895756"/>
        <n v="1485278620"/>
        <n v="1482353513"/>
        <n v="1349209368"/>
        <n v="1453730176"/>
        <n v="1350605844"/>
        <n v="1313024422"/>
        <n v="1346276349"/>
        <n v="1445975661"/>
        <n v="1463351329"/>
        <n v="1341875544"/>
        <n v="1467831668"/>
        <n v="1483719939"/>
        <n v="1402693689"/>
        <n v="1433775668"/>
        <n v="1456423890"/>
        <n v="1451746123"/>
        <n v="1406066440"/>
        <n v="1409261825"/>
        <n v="1390860695"/>
        <n v="1444690700"/>
        <n v="1476764077"/>
        <n v="1460055300"/>
        <n v="1367798074"/>
        <n v="1402945408"/>
        <n v="1462835014"/>
        <n v="1436804063"/>
        <n v="1484037977"/>
        <n v="1471971621"/>
        <n v="1453461865"/>
        <n v="1429580578"/>
        <n v="1484667168"/>
        <n v="1409743772"/>
        <n v="1329759452"/>
        <n v="1477043072"/>
        <n v="1361300615"/>
        <n v="1476184593"/>
        <n v="1431886706"/>
        <n v="1369895421"/>
        <n v="1438791062"/>
        <n v="1474380241"/>
        <n v="1416667679"/>
        <n v="1435611572"/>
        <n v="1439909991"/>
        <n v="1446527540"/>
        <n v="1334989881"/>
        <n v="1332991717"/>
        <n v="1426216033"/>
        <n v="1359575988"/>
        <n v="1395436717"/>
        <n v="1357157965"/>
        <n v="1431406916"/>
        <n v="1416945297"/>
        <n v="1464807439"/>
        <n v="1475609946"/>
        <n v="1371715269"/>
        <n v="1396367729"/>
        <n v="1406507481"/>
        <n v="1456232462"/>
        <n v="1390938332"/>
        <n v="1452045653"/>
        <n v="1412294683"/>
        <n v="1443074571"/>
        <n v="1367088443"/>
        <n v="1295657209"/>
        <n v="1433224958"/>
        <n v="1371159325"/>
        <n v="1472470549"/>
        <n v="1459567371"/>
        <n v="1301542937"/>
        <n v="1448269539"/>
        <n v="1461769373"/>
        <n v="1393287850"/>
        <n v="1412358968"/>
        <n v="1425901379"/>
        <n v="1468972491"/>
        <n v="1460235592"/>
        <n v="1465853382"/>
        <n v="1464536723"/>
        <n v="1383327440"/>
        <n v="1461061350"/>
        <n v="1276830052"/>
        <n v="1402599486"/>
        <n v="1326848935"/>
        <n v="1288341805"/>
        <n v="1476776743"/>
        <n v="1479216874"/>
        <n v="1339738951"/>
        <n v="1460574263"/>
        <n v="1399032813"/>
        <n v="1410883139"/>
        <n v="1383195753"/>
        <n v="1403234686"/>
        <n v="1479241707"/>
        <n v="1436860259"/>
        <n v="1297562590"/>
        <n v="1425507005"/>
        <n v="1479496309"/>
        <n v="1362081933"/>
        <n v="1389121248"/>
        <n v="1484222978"/>
        <n v="1464677986"/>
        <n v="1432659793"/>
        <n v="1460069451"/>
        <n v="1458613082"/>
        <n v="1444069748"/>
        <n v="1478095515"/>
        <n v="1452530041"/>
        <n v="1361753751"/>
        <n v="1478736004"/>
        <n v="1483292122"/>
        <n v="1407634897"/>
        <n v="1471502484"/>
        <n v="1456852647"/>
        <n v="1468370274"/>
        <n v="1399996024"/>
        <n v="1353017510"/>
        <n v="1469173938"/>
        <n v="1458762544"/>
        <n v="1448902867"/>
        <n v="1447875539"/>
        <n v="1433804313"/>
        <n v="1479708680"/>
        <n v="1332521976"/>
        <n v="1328040375"/>
        <n v="1453109628"/>
        <n v="1359421403"/>
        <n v="1381752061"/>
        <n v="1324433310"/>
        <n v="1448463086"/>
        <n v="1473833082"/>
        <n v="1458714772"/>
        <n v="1467134464"/>
        <n v="1345741300"/>
        <n v="1431124572"/>
        <n v="1415472953"/>
        <n v="1431715537"/>
        <n v="1463155034"/>
        <n v="1480538053"/>
        <n v="1478189006"/>
        <n v="1471188502"/>
        <n v="1438110910"/>
        <n v="1468455186"/>
        <n v="1414584045"/>
        <n v="1383257703"/>
        <n v="1364827370"/>
        <n v="1386108087"/>
        <n v="1346975475"/>
        <n v="1475337675"/>
        <n v="1428936856"/>
        <n v="1468003109"/>
        <n v="1313612532"/>
        <n v="1294811828"/>
        <n v="1422465075"/>
        <n v="1353547114"/>
        <n v="1432245861"/>
        <n v="1420573441"/>
        <n v="1402410663"/>
        <n v="1332948694"/>
        <n v="1463935526"/>
        <n v="1343096197"/>
        <n v="1377022128"/>
        <n v="1423599182"/>
        <n v="1328158065"/>
        <n v="1351641296"/>
        <n v="1295575001"/>
        <n v="1463161611"/>
        <n v="1485976468"/>
        <n v="1478602246"/>
        <n v="1404997548"/>
        <n v="1428889037"/>
        <n v="1296088630"/>
        <n v="1487164242"/>
        <n v="1435591889"/>
        <n v="1406226683"/>
        <n v="1472282956"/>
        <n v="1424484717"/>
        <n v="1482599143"/>
        <n v="1268822909"/>
        <n v="1405971690"/>
        <n v="1436976858"/>
        <n v="1455736719"/>
        <n v="1375368012"/>
        <n v="1279574773"/>
        <n v="1480729678"/>
        <n v="1475921137"/>
        <n v="1399563390"/>
        <n v="1360948389"/>
        <n v="1446562807"/>
        <n v="1428733511"/>
        <n v="1403135304"/>
        <n v="1432402266"/>
        <n v="1360346851"/>
        <n v="1398480559"/>
        <n v="1485000090"/>
        <n v="1405429098"/>
        <n v="1430617209"/>
        <n v="1398973252"/>
        <n v="1472750382"/>
        <n v="1338336588"/>
        <n v="1447055935"/>
        <n v="1468779210"/>
        <n v="1405522822"/>
        <n v="1352820837"/>
        <n v="1383337052"/>
        <n v="1468852306"/>
        <n v="1458936304"/>
        <n v="1453895532"/>
        <n v="1448461434"/>
        <n v="1435181628"/>
        <n v="1438715077"/>
        <n v="1300767673"/>
        <n v="1431404746"/>
        <n v="1406129131"/>
        <n v="1359660329"/>
        <n v="1429127379"/>
        <n v="1432796154"/>
        <n v="1288968886"/>
        <n v="1385366429"/>
        <n v="1341892127"/>
        <n v="1378737215"/>
        <n v="1400945150"/>
        <n v="1395168625"/>
        <n v="1286319256"/>
        <n v="1421983138"/>
        <n v="1411489552"/>
        <n v="1397414636"/>
        <n v="1396923624"/>
        <n v="1305767666"/>
        <n v="1366879523"/>
        <n v="1407784586"/>
        <n v="1404190567"/>
        <n v="1406896752"/>
        <n v="1456285988"/>
        <n v="1416244863"/>
        <n v="1353412725"/>
        <n v="1443302004"/>
        <n v="1338346281"/>
        <n v="1474641914"/>
        <n v="1446742417"/>
        <n v="1407674146"/>
        <n v="1467335378"/>
        <n v="1269878058"/>
        <n v="1455721204"/>
        <n v="1306219897"/>
        <n v="1447560686"/>
        <n v="1431795944"/>
        <n v="1452798126"/>
        <n v="1422463079"/>
        <n v="1370393760"/>
        <n v="1391477450"/>
        <n v="1476189427"/>
        <n v="1458758750"/>
        <n v="1359468915"/>
        <n v="1436810422"/>
        <n v="1485471839"/>
        <n v="1424474452"/>
        <n v="1467358427"/>
        <n v="1462543114"/>
        <n v="1345828548"/>
        <n v="1428124283"/>
        <n v="1460914253"/>
        <n v="1413016216"/>
        <n v="1287379460"/>
        <n v="1364996645"/>
        <n v="1395885518"/>
        <n v="1267220191"/>
        <n v="1448756962"/>
        <n v="1349160018"/>
        <n v="1414610126"/>
        <n v="1333494026"/>
        <n v="1309311545"/>
        <n v="1449171508"/>
        <n v="1410114375"/>
        <n v="1462252542"/>
        <n v="1419979544"/>
        <n v="1426396797"/>
        <n v="1468947138"/>
        <n v="1300996896"/>
        <n v="1457690386"/>
        <n v="1370651181"/>
        <n v="1341524220"/>
        <n v="1423366789"/>
        <n v="1332199618"/>
        <n v="1440650021"/>
        <n v="1443714800"/>
        <n v="1409195307"/>
        <n v="1418095570"/>
        <n v="1427493240"/>
        <n v="1402929075"/>
        <n v="1481852119"/>
        <n v="1304770233"/>
        <n v="1375113391"/>
        <n v="1385585434"/>
        <n v="1340901345"/>
        <n v="1443449265"/>
        <n v="1456421530"/>
        <n v="1458770384"/>
        <n v="1465607738"/>
        <n v="1444164280"/>
        <n v="1442232021"/>
        <n v="1279603955"/>
        <n v="1458820564"/>
        <n v="1363611575"/>
        <n v="1421362930"/>
        <n v="1486030352"/>
        <n v="1362329565"/>
        <n v="1409388020"/>
        <n v="1348712513"/>
        <n v="1421916830"/>
        <n v="1477578471"/>
        <n v="1468650025"/>
        <n v="1428130814"/>
        <n v="1462695073"/>
        <n v="1291428371"/>
        <n v="1415031043"/>
        <n v="1380556483"/>
        <n v="1433772023"/>
        <n v="1272692732"/>
        <n v="1474895475"/>
        <n v="1417556262"/>
        <n v="1401642425"/>
        <n v="1454688513"/>
        <n v="1421786748"/>
        <n v="1446570315"/>
        <n v="1358437958"/>
        <n v="1325184847"/>
        <n v="1428087153"/>
        <n v="1302493760"/>
        <n v="1372884587"/>
        <n v="1415194553"/>
        <n v="1437214936"/>
        <n v="1481129340"/>
        <n v="1361858673"/>
        <n v="1431425153"/>
        <n v="1426133192"/>
        <n v="1458254347"/>
        <n v="1463588109"/>
        <n v="1375265461"/>
        <n v="1340233365"/>
        <n v="1414514153"/>
        <n v="1401811381"/>
        <n v="1459463808"/>
        <n v="1474369513"/>
        <n v="1440008439"/>
        <n v="1473953778"/>
        <n v="1404907429"/>
        <n v="1464921112"/>
        <n v="1419364719"/>
        <n v="1430114384"/>
        <n v="1485237096"/>
        <n v="1455516297"/>
        <n v="1408565860"/>
        <n v="1381778555"/>
        <n v="1336482857"/>
        <n v="1432325049"/>
        <n v="1330638829"/>
        <n v="1397571035"/>
        <n v="1354580949"/>
        <n v="1343682681"/>
        <n v="1347482261"/>
        <n v="1329671572"/>
        <n v="1413674692"/>
        <n v="1291257298"/>
        <n v="1343018807"/>
        <n v="1440687623"/>
        <n v="1450819109"/>
        <n v="1404822144"/>
        <n v="1360177878"/>
        <n v="1430467187"/>
        <n v="1458762717"/>
        <n v="1456246864"/>
        <n v="1343320425"/>
        <n v="1401196766"/>
        <n v="1344962853"/>
        <n v="1437745060"/>
        <n v="1483461409"/>
        <n v="1430600401"/>
        <n v="1418654916"/>
        <n v="1385124940"/>
        <n v="1413295358"/>
        <n v="1421436099"/>
        <n v="1404797428"/>
        <n v="1444219209"/>
        <n v="1431230867"/>
        <n v="1319819758"/>
        <n v="1301950070"/>
        <n v="1363630542"/>
        <n v="1427212918"/>
        <n v="1486426053"/>
        <n v="1424997111"/>
        <n v="1463971172"/>
        <n v="1404141626"/>
        <n v="1448040425"/>
        <n v="1456789685"/>
        <n v="1422656201"/>
        <n v="1407839054"/>
        <n v="1357604752"/>
        <n v="1399563953"/>
        <n v="1335987789"/>
        <n v="1422809671"/>
        <n v="1396524644"/>
        <n v="1467040769"/>
        <n v="1347411539"/>
        <n v="1402931866"/>
        <n v="1392780961"/>
        <n v="1455640559"/>
        <n v="1465345902"/>
        <n v="1326994426"/>
        <n v="1457999054"/>
        <n v="1457115427"/>
        <n v="1368646357"/>
        <n v="1330394274"/>
        <n v="1332435685"/>
        <n v="1332182049"/>
        <n v="1361483538"/>
        <n v="1477368867"/>
        <n v="1366731491"/>
        <n v="1460482501"/>
        <n v="1444699549"/>
        <n v="1473218804"/>
        <n v="1485146622"/>
        <n v="1423609112"/>
        <n v="1369705751"/>
        <n v="1413922018"/>
        <n v="1442311198"/>
        <n v="1431453687"/>
        <n v="1410534636"/>
        <n v="1468895925"/>
        <n v="1264565507"/>
        <n v="1441032457"/>
        <n v="1425224391"/>
        <n v="1380470188"/>
        <n v="1349892427"/>
        <n v="1356110480"/>
        <n v="1429638988"/>
        <n v="1404308883"/>
        <n v="1462307652"/>
        <n v="1434828934"/>
        <n v="1324243985"/>
        <n v="1455773623"/>
        <n v="1468495957"/>
        <n v="1457913777"/>
        <n v="1337887451"/>
        <n v="1353005528"/>
        <n v="1451277473"/>
        <n v="1484070735"/>
        <n v="1478685915"/>
        <n v="1325432091"/>
        <n v="1357088939"/>
        <n v="1426528418"/>
        <n v="1405728490"/>
        <n v="1441339242"/>
        <n v="1446401372"/>
        <n v="1431718575"/>
        <n v="1401470811"/>
        <n v="1485872683"/>
        <n v="1331774434"/>
        <n v="1331060420"/>
        <n v="1296651427"/>
        <n v="1450880854"/>
        <n v="1487329292"/>
        <n v="1434440227"/>
        <n v="1409884821"/>
        <n v="1433518717"/>
        <n v="1425540125"/>
        <n v="1417188026"/>
        <n v="1451409392"/>
        <n v="1444913817"/>
        <n v="1378722437"/>
        <n v="1435921992"/>
        <n v="1403878645"/>
        <n v="1311963128"/>
        <n v="1436885440"/>
        <n v="1456189973"/>
        <n v="1327767423"/>
        <n v="1468444125"/>
        <n v="1425908988"/>
        <n v="1326217444"/>
        <n v="1409090013"/>
        <n v="1459545276"/>
        <n v="1414872488"/>
        <n v="1427320341"/>
        <n v="1421081857"/>
        <n v="1462285182"/>
        <n v="1424727712"/>
        <n v="1360866467"/>
        <n v="1379336503"/>
        <n v="1410983739"/>
        <n v="1457539235"/>
        <n v="1482160597"/>
        <n v="1435667422"/>
        <n v="1446670765"/>
        <n v="1475248279"/>
        <n v="1399998418"/>
        <n v="1438575586"/>
        <n v="1380238969"/>
        <n v="1352993777"/>
        <n v="1302033140"/>
        <n v="1478906554"/>
        <n v="1455063886"/>
        <n v="1454638202"/>
        <n v="1402079466"/>
        <n v="1431447137"/>
        <n v="1434931811"/>
        <n v="1336009346"/>
        <n v="1466628144"/>
        <n v="1326810211"/>
        <n v="1430604395"/>
        <n v="1398448389"/>
        <n v="1316194540"/>
        <n v="1304867881"/>
        <n v="1339651143"/>
        <n v="1339704141"/>
        <n v="1486565716"/>
        <n v="1462325339"/>
        <n v="1424669929"/>
        <n v="1436968366"/>
        <n v="1480629819"/>
        <n v="1477996325"/>
        <n v="1302036648"/>
        <n v="1277433980"/>
        <n v="1454337589"/>
        <n v="1428515462"/>
        <n v="1425891201"/>
        <n v="1459528394"/>
        <n v="1406908725"/>
        <n v="1445415653"/>
        <n v="1461427938"/>
        <n v="1474469117"/>
        <n v="1443464695"/>
        <n v="1326872367"/>
        <n v="1350967535"/>
        <n v="1308946136"/>
        <n v="1452030730"/>
        <n v="1284042614"/>
        <n v="1399666342"/>
        <n v="1268459318"/>
        <n v="1359946188"/>
        <n v="1406362677"/>
        <n v="1369193496"/>
        <n v="1448914500"/>
        <n v="1365525239"/>
        <n v="1447115761"/>
        <n v="1378080409"/>
        <n v="1368057674"/>
        <n v="1408940886"/>
        <n v="1389891684"/>
        <n v="1424730966"/>
        <n v="1394127585"/>
        <n v="1444911600"/>
        <n v="1360222119"/>
        <n v="1342545994"/>
        <n v="1415193366"/>
        <n v="1411019409"/>
        <n v="1402657113"/>
        <n v="1406087055"/>
        <n v="1323221761"/>
        <n v="1485161402"/>
        <n v="1466185176"/>
        <n v="1454460673"/>
        <n v="1425922969"/>
        <n v="1401101499"/>
        <n v="1405196867"/>
        <n v="1331320778"/>
        <n v="1320688391"/>
        <n v="1428696605"/>
        <n v="1461527631"/>
        <n v="1352524767"/>
        <n v="1314124129"/>
        <n v="1397076319"/>
        <n v="1434650084"/>
        <n v="1429306520"/>
        <n v="1434997018"/>
        <n v="1398388068"/>
        <n v="1327622841"/>
        <n v="1381445253"/>
        <n v="1312320031"/>
        <n v="1342844861"/>
        <n v="1369770292"/>
        <n v="1479493857"/>
        <n v="1479232216"/>
        <n v="1370568560"/>
        <n v="1402934629"/>
        <n v="1424278451"/>
        <n v="1410278284"/>
        <n v="1459711917"/>
        <n v="1431435122"/>
        <n v="1417456208"/>
        <n v="1405928601"/>
        <n v="1328800049"/>
        <n v="1482281094"/>
        <n v="1464815253"/>
        <n v="1467604804"/>
        <n v="1468578920"/>
        <n v="1463080979"/>
        <n v="1438642143"/>
        <n v="1385425937"/>
        <n v="1367286434"/>
        <n v="1421680462"/>
        <n v="1412332175"/>
        <n v="1424226768"/>
        <n v="1424280938"/>
        <n v="1476837061"/>
        <n v="1427741583"/>
        <n v="1473970964"/>
        <n v="1468593057"/>
        <n v="1458161307"/>
        <n v="1462576516"/>
        <n v="1447195695"/>
        <n v="1363320140"/>
        <n v="1409087804"/>
        <n v="1412954547"/>
        <n v="1439126756"/>
        <n v="1408995284"/>
        <n v="1446352529"/>
        <n v="1455938520"/>
        <n v="1436653037"/>
        <n v="1290481733"/>
        <n v="1429486397"/>
        <n v="1421330991"/>
        <n v="1479436646"/>
        <n v="1423083892"/>
        <n v="1449098391"/>
        <n v="1382742014"/>
        <n v="1324079392"/>
        <n v="1355525313"/>
        <n v="1336430575"/>
        <n v="1429016122"/>
        <n v="1433295276"/>
        <n v="1479577761"/>
        <n v="1412091423"/>
        <n v="1441557047"/>
        <n v="1487847954"/>
        <n v="1470655240"/>
        <n v="1432129577"/>
        <n v="1470692528"/>
        <n v="1465946956"/>
        <n v="1400790680"/>
        <n v="1432593252"/>
        <n v="1457982924"/>
        <n v="1464709334"/>
        <n v="1469009140"/>
        <n v="1430494347"/>
        <n v="1421426929"/>
        <n v="1390570791"/>
        <n v="1309987845"/>
        <n v="1395859093"/>
        <n v="1456614554"/>
        <n v="1341856178"/>
        <n v="1410280708"/>
        <n v="1305568201"/>
        <n v="1392169298"/>
        <n v="1368019482"/>
        <n v="1407838734"/>
        <n v="1429648176"/>
        <n v="1376066243"/>
        <n v="1439341459"/>
        <n v="1373568644"/>
        <n v="1402331262"/>
        <n v="1408558092"/>
        <n v="1455928050"/>
        <n v="1463144254"/>
        <n v="1418673307"/>
        <n v="1454366467"/>
        <n v="1458268144"/>
        <n v="1314154837"/>
        <n v="1334429646"/>
        <n v="1467078580"/>
        <n v="1448309872"/>
        <n v="1322852747"/>
        <n v="1428465420"/>
        <n v="1427369256"/>
        <n v="1400778772"/>
        <n v="1413158063"/>
        <n v="1410048373"/>
        <n v="1397545131"/>
        <n v="1265493806"/>
        <n v="1427987509"/>
        <n v="1395868127"/>
        <n v="1424188828"/>
        <n v="1342556566"/>
        <n v="1433019438"/>
        <n v="1334442519"/>
        <n v="1404932751"/>
        <n v="1456902893"/>
        <n v="1472201208"/>
        <n v="1461941527"/>
        <n v="1461151860"/>
        <n v="1444673767"/>
        <n v="1470792982"/>
        <n v="1410304179"/>
        <n v="1457450191"/>
        <n v="1486397007"/>
        <n v="1456408244"/>
        <n v="1426446126"/>
        <n v="1389982692"/>
        <n v="1480907645"/>
        <n v="1402342359"/>
        <n v="1359587137"/>
        <n v="1354909863"/>
        <n v="1416592916"/>
        <n v="1368576032"/>
        <n v="1463086261"/>
        <n v="1345924012"/>
        <n v="1298048082"/>
        <n v="1422371381"/>
        <n v="1329873755"/>
        <n v="1463060372"/>
        <n v="1356648856"/>
        <n v="1335397188"/>
        <n v="1447203096"/>
        <n v="1423506179"/>
        <n v="1443016697"/>
        <n v="1482095436"/>
        <n v="1424213264"/>
        <n v="1333002657"/>
        <n v="1405573391"/>
        <n v="1383909855"/>
        <n v="1434310359"/>
        <n v="1339523132"/>
        <n v="1433525922"/>
        <n v="1484570885"/>
        <n v="1295653954"/>
        <n v="1331658165"/>
        <n v="1321649321"/>
        <n v="1379532618"/>
        <n v="1448297974"/>
        <n v="1339790587"/>
        <n v="1425428206"/>
        <n v="1448536516"/>
        <n v="1399948353"/>
        <n v="1466710358"/>
        <n v="1420606303"/>
        <n v="1470169166"/>
        <n v="1447963279"/>
        <n v="1403453368"/>
        <n v="1479886966"/>
        <n v="1429569590"/>
        <n v="1460506208"/>
        <n v="1304376478"/>
        <n v="1351663605"/>
        <n v="1485213921"/>
        <n v="1344281383"/>
        <n v="1430445163"/>
        <n v="1426886974"/>
        <n v="1395676773"/>
        <n v="1464307491"/>
        <n v="1467720388"/>
        <n v="1481137500"/>
        <n v="1403012607"/>
        <n v="1390890987"/>
        <n v="1396396662"/>
        <n v="1393233855"/>
        <n v="1365231655"/>
        <n v="1443696797"/>
        <n v="1484623726"/>
        <n v="1328559435"/>
        <n v="1328033818"/>
        <n v="1484058261"/>
        <n v="1422769906"/>
        <n v="1476228128"/>
        <n v="1438561705"/>
        <n v="1458766965"/>
        <n v="1432814702"/>
        <n v="1471976529"/>
        <n v="1412109413"/>
        <n v="1424377358"/>
        <n v="1469126462"/>
        <n v="1242532513"/>
        <n v="1440213076"/>
        <n v="1444069591"/>
        <n v="1328052639"/>
        <n v="1333550015"/>
        <n v="1427780432"/>
        <n v="1336512309"/>
        <n v="1366690044"/>
        <n v="1327969730"/>
        <n v="1338352043"/>
        <n v="1251214014"/>
        <n v="1335245276"/>
        <n v="1398801620"/>
        <n v="1486642891"/>
        <n v="1427221560"/>
        <n v="1409493800"/>
        <n v="1409262949"/>
        <n v="1459177107"/>
        <n v="1300354764"/>
        <n v="1299775266"/>
        <n v="1365791246"/>
        <n v="1390088311"/>
        <n v="1389259831"/>
        <n v="1384941892"/>
        <n v="1472102787"/>
        <n v="1469595396"/>
        <n v="1424057664"/>
        <n v="1400163834"/>
        <n v="1448951847"/>
        <n v="1332192160"/>
        <n v="1441479361"/>
        <n v="1423855919"/>
        <n v="1417506853"/>
        <n v="1382963963"/>
        <n v="1372384194"/>
        <n v="1294818278"/>
        <n v="1346463337"/>
        <n v="1486065627"/>
        <n v="1436725900"/>
        <n v="1390564857"/>
        <n v="1401724860"/>
        <n v="1330972403"/>
        <n v="1441699193"/>
        <n v="1414015049"/>
        <n v="1421964718"/>
        <n v="1403066752"/>
        <n v="1462379066"/>
        <n v="1406039696"/>
        <n v="1410019905"/>
        <n v="1414417240"/>
        <n v="1400666049"/>
        <n v="1405346680"/>
        <n v="1427363645"/>
        <n v="1471543722"/>
        <n v="1404841270"/>
        <n v="1414506083"/>
        <n v="1403125737"/>
        <n v="1433999785"/>
        <n v="1428086501"/>
        <n v="1466281420"/>
        <n v="1344857083"/>
        <n v="1360258935"/>
        <n v="1344880934"/>
        <n v="1436881248"/>
        <n v="1308496075"/>
        <n v="1346885050"/>
        <n v="1451656563"/>
        <n v="1393034470"/>
        <n v="1287071015"/>
        <n v="1415464906"/>
        <n v="1295624113"/>
        <n v="1335473931"/>
        <n v="1313532003"/>
        <n v="1412794443"/>
        <n v="1487094360"/>
        <n v="1400512658"/>
        <n v="1485890355"/>
        <n v="1461503654"/>
        <n v="1436307894"/>
        <n v="1418709388"/>
        <n v="1409667827"/>
        <n v="1416589890"/>
        <n v="1423959123"/>
        <n v="1486996729"/>
        <n v="1403022823"/>
        <n v="1428401394"/>
        <n v="1346194494"/>
        <n v="1334155995"/>
        <n v="1435133807"/>
        <n v="1297880659"/>
        <n v="1480309546"/>
        <n v="1326492231"/>
        <n v="1414368616"/>
        <n v="1315612909"/>
        <n v="1354265335"/>
        <n v="1390509071"/>
        <n v="1402596667"/>
        <n v="1421937077"/>
        <n v="1418684895"/>
        <n v="1416559341"/>
        <n v="1397584386"/>
        <n v="1476270653"/>
        <n v="1366917828"/>
        <n v="1403703580"/>
        <n v="1411859755"/>
        <n v="1431867554"/>
        <n v="1479283285"/>
        <n v="1400725112"/>
        <n v="1432410639"/>
        <n v="1418766740"/>
        <n v="1442443910"/>
        <n v="1444832318"/>
        <n v="1410148868"/>
        <n v="1333709958"/>
        <n v="1345745956"/>
        <n v="1484924605"/>
        <n v="1319245349"/>
        <n v="1377116247"/>
        <n v="1373408699"/>
        <n v="1351011489"/>
        <n v="1426703452"/>
        <n v="1320528070"/>
        <n v="1312641022"/>
        <n v="1463466070"/>
        <n v="1431412196"/>
        <n v="1421772730"/>
        <n v="1400774409"/>
        <n v="1456526879"/>
        <n v="1405583108"/>
        <n v="1415125088"/>
        <n v="1434069205"/>
        <n v="1423960097"/>
        <n v="1416516972"/>
        <n v="1403023846"/>
        <n v="1339768804"/>
        <n v="1414738994"/>
        <n v="1332174672"/>
        <n v="1433109907"/>
        <n v="1304623990"/>
        <n v="1484198170"/>
        <n v="1483041083"/>
        <n v="1348503976"/>
        <n v="1341800110"/>
        <n v="1384236507"/>
        <n v="1370067231"/>
        <n v="1276891586"/>
        <n v="1428541276"/>
        <n v="1281028152"/>
        <n v="1440448059"/>
        <n v="1420919913"/>
        <n v="1362710425"/>
        <n v="1373337166"/>
        <n v="1474040596"/>
        <n v="1401972028"/>
        <n v="1476715869"/>
        <n v="1405743181"/>
        <n v="1405439973"/>
        <n v="1475672784"/>
        <n v="1442268063"/>
        <n v="1424533084"/>
        <n v="1452664317"/>
        <n v="1434180944"/>
        <n v="1434654998"/>
        <n v="1364101272"/>
        <n v="1368036192"/>
        <n v="1274889241"/>
        <n v="1470274509"/>
        <n v="1456793925"/>
        <n v="1409494187"/>
        <n v="1362776043"/>
        <n v="1429284677"/>
        <n v="1486406253"/>
        <n v="1327523642"/>
        <n v="1327518885"/>
        <n v="1330968347"/>
        <n v="1463352992"/>
        <n v="1326404583"/>
        <n v="1444734146"/>
        <n v="1456218698"/>
        <n v="1333597555"/>
        <n v="1359104955"/>
        <n v="1487022490"/>
        <n v="1437954729"/>
        <n v="1438488227"/>
        <n v="1428583846"/>
        <n v="1409395990"/>
        <n v="1414342894"/>
        <n v="1326648668"/>
        <n v="1374531631"/>
        <n v="1410421670"/>
        <n v="1462368682"/>
        <n v="1430761243"/>
        <n v="1445109822"/>
        <n v="1465601532"/>
        <n v="1386194013"/>
        <n v="1298289355"/>
        <n v="1265269559"/>
        <n v="1305219744"/>
        <n v="1415398197"/>
        <n v="1355855139"/>
        <n v="1444888868"/>
        <n v="1436278344"/>
        <n v="1414975346"/>
        <n v="1380726226"/>
        <n v="1390853620"/>
        <n v="1444867450"/>
        <n v="1454298186"/>
        <n v="1475013710"/>
        <n v="1319850796"/>
        <n v="1479276838"/>
        <n v="1387390555"/>
        <n v="1396441810"/>
        <n v="1478000502"/>
        <n v="1380650177"/>
        <n v="1295000329"/>
        <n v="1330711203"/>
        <n v="1479449366"/>
        <n v="1439833412"/>
        <n v="1423284292"/>
        <n v="1421960934"/>
        <n v="1371931752"/>
        <n v="1365699071"/>
        <n v="1456885659"/>
        <n v="1439743900"/>
        <n v="1463422499"/>
        <n v="1469871148"/>
        <n v="1461117201"/>
        <n v="1417593483"/>
        <n v="1421900022"/>
        <n v="1412233497"/>
        <n v="1400606573"/>
        <n v="1450784495"/>
        <n v="1309310236"/>
        <n v="1415292304"/>
        <n v="1321357790"/>
        <n v="1275603020"/>
        <n v="1257538029"/>
        <n v="1486625606"/>
        <n v="1442420377"/>
        <n v="1361002140"/>
        <n v="1384811721"/>
        <n v="1336232730"/>
        <n v="1313010163"/>
        <n v="1336238395"/>
        <n v="1323920114"/>
        <n v="1445267347"/>
        <n v="1333207808"/>
        <n v="1309986338"/>
        <n v="1337884375"/>
        <n v="1415585474"/>
        <n v="1359029661"/>
        <n v="1424368298"/>
        <n v="1413493724"/>
        <n v="1412737080"/>
        <n v="1475326255"/>
        <n v="1330722058"/>
        <n v="1425235877"/>
        <n v="1408062990"/>
        <n v="1459265045"/>
        <n v="1412629704"/>
        <n v="1424296822"/>
        <n v="1398352531"/>
        <n v="1421025159"/>
        <n v="1461370956"/>
        <n v="1476760226"/>
        <n v="1473850434"/>
        <n v="1473189335"/>
        <n v="1404153482"/>
        <n v="1467497652"/>
        <n v="1413518233"/>
        <n v="1363381432"/>
        <n v="1444910009"/>
        <n v="1451655808"/>
        <n v="1417977947"/>
        <n v="1455737882"/>
        <n v="1397661347"/>
        <n v="1413766384"/>
        <n v="1474884417"/>
        <n v="1330094566"/>
        <n v="1306955120"/>
        <n v="1423501507"/>
        <n v="1354790790"/>
        <n v="1476159309"/>
        <n v="1441919468"/>
        <n v="1306417323"/>
        <n v="1430912876"/>
        <n v="1481838481"/>
        <n v="1376501292"/>
        <n v="1445263204"/>
        <n v="1455615976"/>
        <n v="1403547791"/>
        <n v="1378586179"/>
        <n v="1430751869"/>
        <n v="1410937483"/>
        <n v="1435645490"/>
        <n v="1401414944"/>
        <n v="1433160898"/>
        <n v="1444220588"/>
        <n v="1485556626"/>
        <n v="1464979620"/>
        <n v="1452338929"/>
        <n v="1469112493"/>
        <n v="1452008290"/>
        <n v="1314765025"/>
        <n v="1338928537"/>
        <n v="1269928430"/>
        <n v="1316749178"/>
        <n v="1357684801"/>
        <n v="1414108906"/>
        <n v="1392847312"/>
        <n v="1346806909"/>
        <n v="1478431488"/>
        <n v="1392171770"/>
        <n v="1291227054"/>
        <n v="1373305836"/>
        <n v="1432269294"/>
        <n v="1319467604"/>
        <n v="1403635904"/>
        <n v="1401201881"/>
        <n v="1378306140"/>
        <n v="1430060671"/>
        <n v="1425502953"/>
        <n v="1447614732"/>
        <n v="1360366708"/>
        <n v="1460037432"/>
        <n v="1316919196"/>
        <n v="1329442510"/>
        <n v="1401204143"/>
        <n v="1340944096"/>
        <n v="1441143397"/>
        <n v="1359568911"/>
        <n v="1318539484"/>
        <n v="1452550416"/>
        <n v="1434881005"/>
        <n v="1434484070"/>
        <n v="1406958354"/>
        <n v="1400263525"/>
        <n v="1439551200"/>
        <n v="1432315966"/>
        <n v="1414605776"/>
        <n v="1408383994"/>
        <n v="1417469639"/>
        <n v="1462806419"/>
        <n v="1458336672"/>
        <n v="1474339696"/>
        <n v="1454354487"/>
        <n v="1452614847"/>
        <n v="1461718475"/>
        <n v="1468362207"/>
        <n v="1365643344"/>
        <n v="1395407445"/>
        <n v="1429824219"/>
        <n v="1468001290"/>
        <n v="1400704672"/>
        <n v="1324041269"/>
        <n v="1378746052"/>
        <n v="1423944037"/>
        <n v="1441822828"/>
        <n v="1459533358"/>
        <n v="1457109121"/>
        <n v="1436369818"/>
        <n v="1465160334"/>
        <n v="1487082286"/>
        <n v="1354568384"/>
        <n v="1348363560"/>
        <n v="1405248503"/>
        <n v="1379540288"/>
        <n v="1470062743"/>
        <n v="1440535082"/>
        <n v="1462481718"/>
        <n v="1307028855"/>
        <n v="1396026382"/>
        <n v="1415661067"/>
        <n v="1438085273"/>
        <n v="1424927159"/>
        <n v="1473837751"/>
        <n v="1413824447"/>
        <n v="1450731048"/>
        <n v="1426815699"/>
        <n v="1292793427"/>
        <n v="1437508976"/>
        <n v="1410840126"/>
        <n v="1442473210"/>
        <n v="1459927041"/>
        <n v="1411109167"/>
        <n v="1424306110"/>
        <n v="1444747843"/>
        <n v="1452520614"/>
        <n v="1416192689"/>
        <n v="1421439552"/>
        <n v="1410461299"/>
        <n v="1408129822"/>
        <n v="1473200844"/>
        <n v="1431951611"/>
        <n v="1401214581"/>
        <n v="1435372553"/>
        <n v="1478616506"/>
        <n v="1408050685"/>
        <n v="1429120908"/>
        <n v="1448136417"/>
        <n v="1409151789"/>
        <n v="1439494863"/>
        <n v="1360352124"/>
        <n v="1394536048"/>
        <n v="1445367619"/>
        <n v="1462209169"/>
        <n v="1435606549"/>
        <n v="1357187280"/>
        <n v="1386806254"/>
        <n v="1455892160"/>
        <n v="1458157512"/>
        <n v="1427121931"/>
        <n v="1373408731"/>
        <n v="1427224606"/>
        <n v="1425259011"/>
        <n v="1363017271"/>
        <n v="1473160292"/>
        <n v="1487360041"/>
        <n v="1481058170"/>
        <n v="1366251510"/>
        <n v="1318826921"/>
        <n v="1347137731"/>
        <n v="1320287996"/>
        <n v="1393443400"/>
        <n v="1461607591"/>
        <n v="1442963621"/>
        <n v="1427747906"/>
        <n v="1455756294"/>
        <n v="1433698233"/>
        <n v="1438639130"/>
        <n v="1353960252"/>
        <n v="1365082009"/>
        <n v="1386011038"/>
        <n v="1453137998"/>
        <n v="1487101741"/>
        <n v="1459953358"/>
        <n v="1400570787"/>
        <n v="1375729469"/>
        <n v="1445875718"/>
        <n v="1413735806"/>
        <n v="1462841990"/>
        <n v="1447594176"/>
        <n v="1404168101"/>
        <n v="1463852904"/>
        <n v="1431372444"/>
        <n v="1455790405"/>
        <n v="1469465070"/>
        <n v="1464847089"/>
        <n v="1404932004"/>
        <n v="1464958484"/>
        <n v="1415737515"/>
        <n v="1432032067"/>
        <n v="1413834007"/>
        <n v="1422534260"/>
        <n v="1405453354"/>
        <n v="1351210481"/>
        <n v="1363885211"/>
        <n v="1307102266"/>
        <n v="1349916366"/>
        <n v="1460554848"/>
        <n v="1427739268"/>
        <n v="1332452960"/>
        <n v="1391479339"/>
        <n v="1301975637"/>
        <n v="1433254268"/>
        <n v="1332978688"/>
        <n v="1361363825"/>
        <n v="1464105625"/>
        <n v="1421076220"/>
        <n v="1465428595"/>
        <n v="1423041227"/>
        <n v="1449029266"/>
        <n v="1358346109"/>
        <n v="1472026801"/>
        <n v="1301969633"/>
        <n v="1420158707"/>
        <n v="1455991168"/>
        <n v="1400106171"/>
        <n v="1431620714"/>
        <n v="1480616454"/>
        <n v="1396468782"/>
        <n v="1413997393"/>
        <n v="1458748809"/>
        <n v="1452625822"/>
        <n v="1346345999"/>
        <n v="1395155478"/>
        <n v="1384480685"/>
        <n v="1435806054"/>
        <n v="1472110513"/>
        <n v="1414725915"/>
        <n v="1423463574"/>
        <n v="1435469559"/>
        <n v="1398828064"/>
        <n v="1428572115"/>
        <n v="1434415812"/>
        <n v="1442804633"/>
        <n v="1484115418"/>
        <n v="1400253364"/>
        <n v="1415988591"/>
        <n v="1434999621"/>
        <n v="1487770434"/>
        <n v="1413874798"/>
        <n v="1418824986"/>
        <n v="1462492178"/>
        <n v="1407400306"/>
        <n v="1409620903"/>
        <n v="1421092725"/>
        <n v="1454448012"/>
        <n v="1466767728"/>
        <n v="1429651266"/>
        <n v="1407258582"/>
        <n v="1461064248"/>
        <n v="1401123546"/>
        <n v="1400002090"/>
        <n v="1476317247"/>
        <n v="1469026903"/>
        <n v="1441790658"/>
        <n v="1432559424"/>
        <n v="1383616856"/>
        <n v="1461605020"/>
        <n v="1297687082"/>
        <n v="1461078162"/>
        <n v="1334783704"/>
        <n v="1292316697"/>
        <n v="1448284433"/>
        <n v="1463493434"/>
        <n v="1410555998"/>
        <n v="1485345508"/>
        <n v="1340056398"/>
        <n v="1340372006"/>
        <n v="1479070867"/>
        <n v="1455647149"/>
        <n v="1414765794"/>
        <n v="1433647882"/>
        <n v="1412287303"/>
        <n v="1339549982"/>
        <n v="1447698010"/>
        <n v="1430340195"/>
        <n v="1428430342"/>
        <n v="1480396125"/>
        <n v="1421279882"/>
        <n v="1462248091"/>
        <n v="1425585229"/>
        <n v="1306608888"/>
        <n v="1359140546"/>
        <n v="1325618773"/>
        <n v="1356584974"/>
        <n v="1344917580"/>
        <n v="1433523617"/>
        <n v="1307594625"/>
        <n v="1443801868"/>
        <n v="1479157278"/>
        <n v="1382659060"/>
        <n v="1332175476"/>
        <n v="1328760129"/>
        <n v="1333653333"/>
        <n v="1359848537"/>
        <n v="1348285321"/>
        <n v="1318864308"/>
        <n v="1438459303"/>
        <n v="1375008418"/>
        <n v="1486149981"/>
        <n v="1335541393"/>
        <n v="1463576390"/>
        <n v="1437587713"/>
        <n v="1462443918"/>
        <n v="1418150018"/>
        <n v="1433243824"/>
        <n v="1439834171"/>
        <n v="1431649255"/>
        <n v="1399490415"/>
        <n v="1401666631"/>
        <n v="1472498042"/>
        <n v="1460683339"/>
        <n v="1412216665"/>
        <n v="1443461616"/>
        <n v="1402049289"/>
        <n v="1458416585"/>
        <n v="1412360309"/>
        <n v="1447164896"/>
        <n v="1461985967"/>
        <n v="1403599778"/>
        <n v="1444236216"/>
        <n v="1401846250"/>
        <n v="1408366856"/>
        <n v="1444828845"/>
        <n v="1307848482"/>
        <n v="1351796674"/>
        <n v="1387834799"/>
        <n v="1367933691"/>
        <n v="1275415679"/>
        <n v="1295887210"/>
        <n v="1444821127"/>
        <n v="1469443916"/>
        <n v="1413986501"/>
        <n v="1428333875"/>
        <n v="1310069157"/>
        <n v="1483050930"/>
        <n v="1485461905"/>
        <n v="1270576379"/>
        <n v="1343741347"/>
        <n v="1439907640"/>
        <n v="1275851354"/>
        <n v="1402394951"/>
        <n v="1431903495"/>
        <n v="1436464945"/>
        <n v="1432826568"/>
        <n v="1386344289"/>
        <n v="1297451245"/>
        <n v="1403017146"/>
        <n v="1420643071"/>
        <n v="1475249138"/>
        <n v="1421190787"/>
        <n v="1352504857"/>
        <n v="1472571921"/>
        <n v="1428551474"/>
        <n v="1458741311"/>
        <n v="1441290086"/>
        <n v="1408604363"/>
        <n v="1470227660"/>
        <n v="1403107451"/>
        <n v="1456920006"/>
        <n v="1405974243"/>
        <n v="1459828960"/>
        <n v="1380833367"/>
        <n v="1443665293"/>
        <n v="1434104712"/>
        <n v="1485177952"/>
        <n v="1472753745"/>
        <n v="1462755424"/>
        <n v="1425331068"/>
        <n v="1484097734"/>
        <n v="1456183649"/>
        <n v="1413065230"/>
        <n v="1402391269"/>
        <n v="1406811593"/>
        <n v="1431046325"/>
        <n v="1455919438"/>
        <n v="1415392666"/>
        <n v="1438188106"/>
        <n v="1436575280"/>
        <n v="1413326248"/>
        <n v="1483393836"/>
        <n v="1398348859"/>
        <n v="1436383889"/>
        <n v="1435554104"/>
        <n v="1434405044"/>
        <n v="1413404545"/>
        <n v="1454691083"/>
        <n v="1274705803"/>
        <n v="1481949983"/>
        <n v="1392232830"/>
        <n v="1310693986"/>
        <n v="1386123861"/>
        <n v="1325007780"/>
        <n v="1380797834"/>
        <n v="1277702894"/>
        <n v="1414028490"/>
        <n v="1340642717"/>
        <n v="1308900441"/>
        <n v="1340139811"/>
        <n v="1475460819"/>
        <n v="1443036470"/>
        <n v="1306855163"/>
        <n v="1310438737"/>
        <n v="1306525512"/>
        <n v="1485270311"/>
        <n v="1343870462"/>
        <n v="1476386395"/>
        <n v="1430768468"/>
        <n v="1483712611"/>
        <n v="1430945149"/>
        <n v="1459268432"/>
        <n v="1394633746"/>
        <n v="1480546233"/>
        <n v="1359301335"/>
        <n v="1358180968"/>
        <n v="1336643377"/>
        <n v="1335293168"/>
        <n v="1444904830"/>
        <n v="1371585703"/>
        <n v="1331333108"/>
        <n v="1474402315"/>
        <n v="1408481176"/>
        <n v="1286480070"/>
        <n v="1393272633"/>
        <n v="1273647255"/>
        <n v="1412149970"/>
        <n v="1257871712"/>
        <n v="1443812461"/>
        <n v="1438873007"/>
        <n v="1421274954"/>
        <n v="1467865967"/>
        <n v="1421101903"/>
        <n v="1431693409"/>
        <n v="1421812637"/>
        <n v="1479609520"/>
        <n v="1473445510"/>
        <n v="1482249471"/>
        <n v="1410785522"/>
        <n v="1432230914"/>
        <n v="1418159861"/>
        <n v="1452448298"/>
        <n v="1479826752"/>
        <n v="1441125886"/>
        <n v="1432484080"/>
        <n v="1416977259"/>
        <n v="1415028506"/>
        <n v="1403146628"/>
        <n v="1442794397"/>
        <n v="1456862924"/>
        <n v="1438882275"/>
        <n v="1432663659"/>
        <n v="1459632398"/>
        <n v="1467648456"/>
        <n v="1419423083"/>
        <n v="1448924882"/>
        <n v="1422916261"/>
        <n v="1466793290"/>
        <n v="1433980206"/>
        <n v="1459220588"/>
        <n v="1418758780"/>
        <n v="1449116407"/>
        <n v="1432690814"/>
        <n v="1452048335"/>
        <n v="1404822107"/>
        <n v="1447628974"/>
        <n v="1395162822"/>
        <n v="1395277318"/>
        <n v="1342487785"/>
        <n v="1317788623"/>
        <n v="1321852592"/>
        <n v="1479184233"/>
        <n v="1443739388"/>
        <n v="1457553121"/>
        <n v="1391005999"/>
        <n v="1423405922"/>
        <n v="1279651084"/>
        <n v="1310155970"/>
        <n v="1435117889"/>
        <n v="1354816721"/>
        <n v="1301847025"/>
        <n v="1381430646"/>
        <n v="1312821339"/>
        <n v="1387569630"/>
        <n v="1371569202"/>
        <n v="1463253240"/>
        <n v="1378735983"/>
        <n v="1481908613"/>
        <n v="1429133323"/>
        <n v="1455043053"/>
        <n v="1456827573"/>
        <n v="1437923112"/>
        <n v="1363981723"/>
        <n v="1339091211"/>
        <n v="1399504664"/>
        <n v="1406914291"/>
        <n v="1247504047"/>
        <n v="1448497134"/>
        <n v="1380585890"/>
        <n v="1365275536"/>
        <n v="1426028334"/>
        <n v="1455446303"/>
        <n v="1350061821"/>
        <n v="1389041333"/>
        <n v="1304129088"/>
        <n v="1257444140"/>
        <n v="1456851071"/>
        <n v="1301524585"/>
        <n v="1312865658"/>
        <n v="1436975965"/>
        <n v="1252908330"/>
        <n v="1396829189"/>
        <n v="1253726650"/>
        <n v="1263474049"/>
        <n v="1314577097"/>
        <n v="1328752575"/>
        <n v="1414781945"/>
        <n v="1377252857"/>
        <n v="1333070023"/>
        <n v="1485016430"/>
        <n v="1459865945"/>
        <n v="1427867197"/>
        <n v="1408624622"/>
        <n v="1400675841"/>
        <n v="1424825479"/>
        <n v="1486661793"/>
        <n v="1352766300"/>
        <n v="1404743477"/>
        <n v="1443621612"/>
        <n v="1431354258"/>
        <n v="1467129518"/>
        <n v="1445791811"/>
        <n v="1447381592"/>
        <n v="1479257980"/>
        <n v="1407157756"/>
        <n v="1439122800"/>
        <n v="1414277578"/>
        <n v="1432033441"/>
        <n v="1399286589"/>
        <n v="1421964325"/>
        <n v="1442536372"/>
        <n v="1478030325"/>
        <n v="1421252084"/>
        <n v="1428358567"/>
        <n v="1412836990"/>
        <n v="1398983245"/>
        <n v="1462140537"/>
        <n v="1436408308"/>
        <n v="1418860682"/>
        <n v="1400691994"/>
        <n v="1404833442"/>
        <n v="1477133430"/>
        <n v="1435670452"/>
        <n v="1453827436"/>
        <n v="1456421940"/>
        <n v="1413827572"/>
        <n v="1393882717"/>
        <n v="1423320389"/>
        <n v="1401205731"/>
        <n v="1321252488"/>
        <n v="1390439304"/>
        <n v="1337659393"/>
        <n v="1475577786"/>
        <n v="1428428515"/>
        <n v="1437573916"/>
        <n v="1455563793"/>
        <n v="1463517521"/>
        <n v="1363960278"/>
        <n v="1389107062"/>
        <n v="1378949465"/>
        <n v="1481115905"/>
        <n v="1359147872"/>
        <n v="1391571319"/>
        <n v="1371491244"/>
        <n v="1326972107"/>
        <n v="1466737217"/>
        <n v="1411433347"/>
        <n v="1479144880"/>
        <n v="1445363833"/>
        <n v="1465932340"/>
        <n v="1436551178"/>
        <n v="1372210235"/>
        <n v="1400867283"/>
        <n v="1415824513"/>
        <n v="1418064370"/>
        <n v="1401924769"/>
        <n v="1449359831"/>
        <n v="1320122736"/>
        <n v="1319859339"/>
        <n v="1273961999"/>
        <n v="1487743223"/>
        <n v="1424198723"/>
        <n v="1468987269"/>
        <n v="1335570863"/>
        <n v="1329856839"/>
        <n v="1365348794"/>
        <n v="1426714870"/>
        <n v="1459972182"/>
        <n v="1464196414"/>
        <n v="1459861307"/>
        <n v="1333001424"/>
        <n v="1486691915"/>
        <n v="1333646743"/>
        <n v="1335232055"/>
        <n v="1315439879"/>
        <n v="1293739714"/>
        <n v="1314720721"/>
        <n v="1366999870"/>
        <n v="1329890585"/>
        <n v="1380150010"/>
        <n v="1446683797"/>
        <n v="1423529152"/>
        <n v="1467219043"/>
        <n v="1470778559"/>
        <n v="1402266840"/>
        <n v="1446663686"/>
        <n v="1428585710"/>
        <n v="1462489053"/>
        <n v="1406316312"/>
        <n v="1483646730"/>
        <n v="1400474329"/>
        <n v="1401125238"/>
        <n v="1400504952"/>
        <n v="1430151186"/>
        <n v="1384364561"/>
        <n v="1409173492"/>
        <n v="1433090603"/>
        <n v="1464769251"/>
        <n v="1442283562"/>
        <n v="1478018382"/>
        <n v="1416555262"/>
        <n v="1421089938"/>
        <n v="1430425303"/>
        <n v="1430158198"/>
        <n v="1458103188"/>
        <n v="1472294229"/>
        <n v="1478507176"/>
        <n v="1413790079"/>
        <n v="1409669336"/>
        <n v="1422983847"/>
        <n v="1445077121"/>
        <n v="1472594585"/>
        <n v="1436972472"/>
        <n v="1430505171"/>
        <n v="1441120910"/>
        <n v="1412845246"/>
        <n v="1455717790"/>
        <n v="1433259577"/>
        <n v="1434669419"/>
        <n v="1402580818"/>
        <n v="1430052298"/>
        <n v="1401714114"/>
        <n v="1422834819"/>
        <n v="1459856860"/>
        <n v="1430768800"/>
        <n v="1401336045"/>
        <n v="1444405901"/>
        <n v="1427399962"/>
        <n v="1301787287"/>
        <n v="1317064599"/>
        <n v="1301007738"/>
        <n v="1435590108"/>
        <n v="1366028563"/>
        <n v="1413308545"/>
        <n v="1429312694"/>
        <n v="1316552050"/>
        <n v="1411417602"/>
        <n v="1447174261"/>
        <n v="1367940806"/>
        <n v="1352847503"/>
        <n v="1366381877"/>
        <n v="1283976268"/>
        <n v="1401436539"/>
        <n v="1395349475"/>
        <n v="1429991062"/>
        <n v="1466001246"/>
        <n v="1430491527"/>
        <n v="1482862100"/>
        <n v="1311795167"/>
        <n v="1372082558"/>
        <n v="1381767859"/>
        <n v="1433512775"/>
        <n v="1444927771"/>
        <n v="1435585497"/>
        <n v="1466512683"/>
        <n v="1423149525"/>
        <n v="1416485333"/>
        <n v="1467476523"/>
        <n v="1302654049"/>
        <n v="1340329202"/>
        <n v="1415343874"/>
        <n v="1311667854"/>
        <n v="1474663840"/>
        <n v="1390667107"/>
        <n v="1397679445"/>
        <n v="1402441300"/>
        <n v="1348536417"/>
        <n v="1366763437"/>
        <n v="1413236738"/>
        <n v="1442771722"/>
        <n v="1392040806"/>
        <n v="1436863609"/>
        <n v="1351024232"/>
        <n v="1349892735"/>
        <n v="1328649026"/>
        <n v="1437412512"/>
        <n v="1448400943"/>
        <n v="1412611498"/>
        <n v="1399902243"/>
        <n v="1411177456"/>
        <n v="1456237656"/>
        <n v="1454858285"/>
        <n v="1416338557"/>
        <n v="1380477691"/>
        <n v="1473087637"/>
        <n v="1396371612"/>
        <n v="1418766895"/>
        <n v="1472528141"/>
        <n v="1447515684"/>
        <n v="1436283107"/>
        <n v="1458647725"/>
        <n v="1407852068"/>
        <n v="1398432758"/>
        <n v="1409275671"/>
        <n v="1452616143"/>
        <n v="1335567144"/>
        <n v="1405923687"/>
        <n v="1408313438"/>
        <n v="1448823673"/>
        <n v="1417132986"/>
        <n v="1479932713"/>
        <n v="1463145938"/>
        <n v="1447606884"/>
        <n v="1412617724"/>
        <n v="1471701028"/>
        <n v="1434564660"/>
        <n v="1431509397"/>
        <n v="1434113265"/>
        <n v="1452546853"/>
        <n v="1468699782"/>
        <n v="1440370768"/>
        <n v="1435782748"/>
        <n v="1464653696"/>
        <n v="1463925590"/>
        <n v="1486129680"/>
        <n v="1425020810"/>
        <n v="1443029206"/>
        <n v="1423455983"/>
        <n v="1403721345"/>
        <n v="1436376146"/>
        <n v="1469329637"/>
        <n v="1413432331"/>
        <n v="1459309704"/>
        <n v="1404927440"/>
        <n v="1409336373"/>
        <n v="1459411371"/>
        <n v="1404915822"/>
        <n v="1426002684"/>
        <n v="1455230214"/>
        <n v="1438939673"/>
        <n v="1398342170"/>
        <n v="1437236378"/>
        <n v="1406390457"/>
        <n v="1424414350"/>
        <n v="1409179384"/>
        <n v="1463334166"/>
        <n v="1429881667"/>
        <n v="1414778662"/>
        <n v="1397819938"/>
        <n v="1466887297"/>
        <n v="1432837358"/>
        <n v="1464224867"/>
        <n v="1400636279"/>
        <n v="1403051888"/>
        <n v="1412530422"/>
        <n v="1406012515"/>
        <n v="1401426488"/>
        <n v="1448471221"/>
        <n v="1332182301"/>
        <n v="1322073309"/>
        <n v="1326728235"/>
        <n v="1263679492"/>
        <n v="1395417714"/>
        <n v="1427390901"/>
        <n v="1343068334"/>
        <n v="1384186483"/>
        <n v="1428423757"/>
        <n v="1423710308"/>
        <n v="1433799180"/>
        <n v="1268934736"/>
        <n v="1334948518"/>
        <n v="1321578051"/>
        <n v="1312823571"/>
        <n v="1380217190"/>
        <n v="1384920804"/>
        <n v="1435041997"/>
        <n v="1484715366"/>
        <n v="1465866707"/>
        <n v="1415838311"/>
        <n v="1437747295"/>
        <n v="1363136487"/>
        <n v="1376687485"/>
        <n v="1343867524"/>
        <n v="1330908930"/>
        <n v="1321978335"/>
        <n v="1378516918"/>
        <n v="1413058063"/>
        <n v="1433615400"/>
        <n v="1431605351"/>
        <n v="1464209261"/>
        <n v="1388391227"/>
        <n v="1481175482"/>
        <n v="1452707144"/>
        <n v="1410967754"/>
        <n v="1456491680"/>
        <n v="1403169278"/>
        <n v="1424185520"/>
        <n v="1311380313"/>
        <n v="1293158438"/>
        <n v="1385754986"/>
        <n v="1372437089"/>
        <n v="1383337267"/>
        <n v="1400175682"/>
        <n v="1303706001"/>
        <n v="1416406744"/>
        <n v="1396974355"/>
        <n v="1300916220"/>
        <n v="1382701793"/>
        <n v="1467464614"/>
        <n v="1486522484"/>
        <n v="1390083017"/>
        <n v="1294818561"/>
        <n v="1304464914"/>
        <n v="1403901072"/>
        <n v="1339109212"/>
        <n v="1255730520"/>
        <n v="1445870951"/>
        <n v="1321200332"/>
        <n v="1312822732"/>
        <n v="1345056003"/>
        <n v="1342494445"/>
        <n v="1384384136"/>
        <n v="1445539113"/>
        <n v="1372296436"/>
        <n v="1331348404"/>
        <n v="1328749249"/>
        <n v="1339694816"/>
        <n v="1290281691"/>
        <n v="1405356072"/>
        <n v="1406847996"/>
        <n v="1401485484"/>
        <n v="1486183808"/>
        <n v="1480480167"/>
        <n v="1335194944"/>
        <n v="1339158569"/>
        <n v="1439392406"/>
        <n v="1386626054"/>
        <n v="1345664294"/>
        <n v="1400694790"/>
        <n v="1424477934"/>
        <n v="1437063121"/>
        <n v="1428415264"/>
        <n v="1467468008"/>
        <n v="1420044814"/>
        <n v="1404769819"/>
        <n v="1419104823"/>
        <n v="1454098976"/>
        <n v="1450760719"/>
        <n v="1433747376"/>
        <n v="1434399533"/>
        <n v="1468450409"/>
        <n v="1451887397"/>
        <n v="1288160403"/>
        <n v="1404932105"/>
        <n v="1407789908"/>
        <n v="1323211621"/>
        <n v="1486411204"/>
        <n v="1480370433"/>
        <n v="1441452184"/>
        <n v="1484843948"/>
        <n v="1425590357"/>
        <n v="1424743409"/>
        <n v="1454259272"/>
        <n v="1463965557"/>
        <n v="1423242505"/>
        <n v="1460105966"/>
        <n v="1406782093"/>
        <n v="1402910965"/>
        <n v="1466019272"/>
        <n v="1404295310"/>
        <n v="1479866343"/>
        <n v="1406831445"/>
        <n v="1424280899"/>
        <n v="1467973256"/>
        <n v="1398283307"/>
        <n v="1422903563"/>
        <n v="1437411820"/>
        <n v="1427304127"/>
        <n v="1404233159"/>
        <n v="1473789627"/>
        <n v="1424275632"/>
        <n v="1466424131"/>
        <n v="1451839080"/>
        <n v="1439835595"/>
        <n v="1402584846"/>
        <n v="1413406695"/>
        <n v="1422886950"/>
        <n v="1439322412"/>
        <n v="1483012918"/>
        <n v="1440082649"/>
        <n v="1468176527"/>
        <n v="1428436410"/>
        <n v="1432083616"/>
        <n v="1430751850"/>
        <n v="1436172207"/>
        <n v="1400272580"/>
        <n v="1425187014"/>
        <n v="1404140667"/>
        <n v="1439567660"/>
        <n v="1410791216"/>
        <n v="1428526049"/>
        <n v="1413412084"/>
        <n v="1474273294"/>
        <n v="1399923198"/>
        <n v="1397133386"/>
        <n v="1402403907"/>
        <n v="1462603021"/>
        <n v="1429722209"/>
        <n v="1433042724"/>
        <n v="1460155212"/>
        <n v="1398971211"/>
        <n v="1436983912"/>
        <n v="1447715284"/>
        <n v="1452193234"/>
        <n v="1459523017"/>
        <n v="1409924354"/>
        <n v="1408760537"/>
        <n v="1443068045"/>
        <n v="1419271458"/>
        <n v="1439530776"/>
        <n v="1297620584"/>
        <n v="1315597261"/>
        <n v="1302891086"/>
        <n v="1307862499"/>
        <n v="1350324286"/>
        <n v="1356979110"/>
        <n v="1268337744"/>
        <n v="1435874772"/>
        <n v="1276480894"/>
        <n v="1327523638"/>
        <n v="1459363465"/>
        <n v="1437950991"/>
        <n v="1429318372"/>
        <n v="1364426260"/>
        <n v="1367352787"/>
        <n v="1406713041"/>
        <n v="1478050429"/>
        <n v="1461320765"/>
        <n v="1478018050"/>
        <n v="1447426912"/>
        <n v="1418649019"/>
        <n v="1405109966"/>
        <n v="1343326302"/>
        <n v="1381265883"/>
        <n v="1332950446"/>
        <n v="1309919526"/>
        <n v="1416363886"/>
        <n v="1427753265"/>
        <n v="1349335284"/>
        <n v="1433963376"/>
        <n v="1426446033"/>
        <n v="1421524709"/>
        <n v="1444831031"/>
        <n v="1456480016"/>
        <n v="1386882145"/>
        <n v="1468122163"/>
        <n v="1477963411"/>
        <n v="1453925727"/>
        <n v="1423935352"/>
        <n v="1314947317"/>
        <n v="1322539459"/>
        <n v="1324329156"/>
        <n v="1328197165"/>
        <n v="1306283727"/>
        <n v="1352845052"/>
        <n v="1487111830"/>
        <n v="1470348775"/>
        <n v="1388084862"/>
        <n v="1387403967"/>
        <n v="1396906530"/>
        <n v="1314989557"/>
        <n v="1464854398"/>
        <n v="1347913059"/>
        <n v="1404769538"/>
        <n v="1407954413"/>
        <n v="1306197066"/>
        <n v="1312392973"/>
        <n v="1317564135"/>
        <n v="1328582635"/>
        <n v="1398873969"/>
        <n v="1364854593"/>
        <n v="1488214151"/>
        <n v="1426773320"/>
        <n v="1463032867"/>
        <n v="1381984773"/>
        <n v="1438801210"/>
        <n v="1376003254"/>
        <n v="1339098689"/>
        <n v="1365474453"/>
        <n v="1349978269"/>
        <n v="1282868176"/>
        <n v="1439332084"/>
        <n v="1308336383"/>
        <n v="1335491997"/>
        <n v="1361577292"/>
        <n v="1459431960"/>
        <n v="1338322571"/>
        <n v="1426711505"/>
        <n v="1437668354"/>
        <n v="1417729152"/>
        <n v="1423090174"/>
        <n v="1422917361"/>
        <n v="1437682735"/>
        <n v="1422100503"/>
        <n v="1408918135"/>
        <n v="1424881492"/>
        <n v="1441606869"/>
        <n v="1398802148"/>
        <n v="1446241684"/>
        <n v="1428094727"/>
        <n v="1420774779"/>
        <n v="1454543846"/>
        <n v="1406908078"/>
        <n v="1414599886"/>
        <n v="1469428881"/>
        <n v="1463820081"/>
        <n v="1449150420"/>
        <n v="1453406867"/>
        <n v="1484682670"/>
        <n v="1471295447"/>
        <n v="1407787774"/>
        <n v="1404948441"/>
        <n v="1434478759"/>
        <n v="1438617471"/>
        <n v="1433934371"/>
        <n v="1424043347"/>
        <n v="1483124208"/>
        <n v="1434475476"/>
        <n v="1421183271"/>
        <n v="1446573628"/>
        <n v="1463337315"/>
        <n v="1436380256"/>
        <n v="1441577825"/>
        <n v="1477077946"/>
        <n v="1404680075"/>
        <n v="1403210330"/>
        <n v="1404749446"/>
        <n v="1457429646"/>
        <n v="1463771421"/>
        <n v="1459949080"/>
        <n v="1435177840"/>
        <n v="1399387173"/>
        <n v="1424796594"/>
        <n v="1444874768"/>
        <n v="1415652552"/>
        <n v="1458245855"/>
        <n v="1405378414"/>
        <n v="1432638324"/>
        <n v="1401623376"/>
        <n v="1409266862"/>
        <n v="1459999656"/>
        <n v="1410558948"/>
        <n v="1401722952"/>
        <n v="1405791153"/>
        <n v="1400290255"/>
        <n v="1430424672"/>
        <n v="1443185036"/>
        <n v="1425067296"/>
        <n v="1406580436"/>
        <n v="1479186575"/>
        <n v="1445363891"/>
        <n v="1424609592"/>
        <n v="1407197670"/>
        <n v="1401910634"/>
        <n v="1439924246"/>
        <n v="1457881057"/>
        <n v="1423166257"/>
        <n v="1426188159"/>
        <n v="1401372324"/>
        <n v="1476786994"/>
        <n v="1403105724"/>
        <n v="1396334311"/>
        <n v="1418142696"/>
        <n v="1432302082"/>
        <n v="1475759454"/>
        <n v="1459445777"/>
        <n v="1456856256"/>
        <n v="1405509510"/>
        <n v="1411200034"/>
        <n v="1458336479"/>
        <n v="1463418090"/>
        <n v="1401372574"/>
        <n v="1409030371"/>
        <n v="1459446487"/>
        <n v="1409900445"/>
        <n v="1452598184"/>
        <n v="1417208925"/>
        <n v="1404337382"/>
        <n v="1467752229"/>
        <n v="1401254055"/>
        <n v="1419281610"/>
        <n v="1430830793"/>
        <n v="1421105608"/>
        <n v="1434625937"/>
        <n v="1425319226"/>
        <n v="1462824832"/>
        <n v="1458138079"/>
        <n v="1431642010"/>
        <n v="1427223655"/>
        <n v="1426199843"/>
        <n v="1434113406"/>
        <n v="1424775219"/>
        <n v="1437545657"/>
        <n v="1414845587"/>
        <n v="1470948371"/>
        <n v="1467746541"/>
        <n v="1426972165"/>
        <n v="1465830560"/>
        <n v="1415825028"/>
        <n v="1463392828"/>
        <n v="1381923548"/>
        <n v="1453222827"/>
        <n v="1479830127"/>
        <n v="1480800568"/>
        <n v="1460219110"/>
        <n v="1481322911"/>
        <n v="1443538783"/>
        <n v="1488459307"/>
        <n v="1442284253"/>
        <n v="1413053301"/>
        <n v="1424221866"/>
        <n v="1390589018"/>
        <n v="1472569117"/>
        <n v="1418824867"/>
        <n v="1384887360"/>
        <n v="1442847674"/>
        <n v="1479217189"/>
        <n v="1465516198"/>
        <n v="1441111892"/>
        <n v="1432072893"/>
        <n v="1415098734"/>
        <n v="1421464873"/>
        <n v="1410305160"/>
        <n v="1432115902"/>
        <n v="1428944015"/>
        <n v="1405674250"/>
        <n v="1465398670"/>
        <n v="1404970632"/>
        <n v="1435970682"/>
        <n v="1455528790"/>
        <n v="1439952550"/>
        <n v="1481939362"/>
        <n v="1431884849"/>
        <n v="1428082481"/>
        <n v="1416954729"/>
        <n v="1446048367"/>
        <n v="1444017801"/>
        <n v="1405380712"/>
        <n v="1430803560"/>
        <n v="1421158542"/>
        <n v="1421696329"/>
        <n v="1478016097"/>
        <n v="1478298132"/>
        <n v="1410288194"/>
        <n v="1426681325"/>
        <n v="1424992026"/>
        <n v="1425423637"/>
        <n v="1453793101"/>
        <n v="1445027346"/>
        <n v="1484116133"/>
        <n v="1451833128"/>
        <n v="1465856639"/>
        <n v="1480607607"/>
        <n v="1425927527"/>
        <n v="1488823488"/>
        <n v="1407435418"/>
        <n v="1467727203"/>
        <n v="1441297645"/>
        <n v="1413057980"/>
        <n v="1409335497"/>
        <n v="1354250672"/>
        <n v="1461337174"/>
        <n v="1451607071"/>
        <n v="1485957079"/>
        <n v="1410366708"/>
        <n v="1422516736"/>
        <n v="1476962042"/>
        <n v="1487734667"/>
        <n v="1416057177"/>
        <n v="1433416830"/>
        <n v="1489428447"/>
        <n v="1405024561"/>
        <n v="1483773407"/>
        <n v="1420500149"/>
        <n v="1480357791"/>
        <n v="1429477249"/>
        <n v="1402784964"/>
        <n v="1453206789"/>
        <n v="1485874955"/>
        <n v="1481951853"/>
        <n v="1404488884"/>
        <n v="1413609292"/>
        <n v="1488911734"/>
        <n v="1424587207"/>
        <n v="1440042617"/>
        <n v="1465011624"/>
        <n v="1478095223"/>
        <n v="1489150194"/>
        <n v="1438789546"/>
        <n v="1436472039"/>
        <n v="1459467238"/>
        <n v="1396631500"/>
        <n v="1464105983"/>
        <n v="1443042061"/>
        <n v="1442062898"/>
        <n v="1379990038"/>
        <n v="1483634335"/>
        <n v="1422631276"/>
        <n v="1429290719"/>
        <n v="1473105054"/>
        <n v="1408986916"/>
        <n v="1385510094"/>
        <n v="1357127727"/>
        <n v="1471812813"/>
        <n v="1273121283"/>
        <n v="1330969575"/>
        <n v="1457551882"/>
        <n v="1483806030"/>
        <n v="1418179190"/>
        <n v="1399474134"/>
        <n v="1425690526"/>
        <n v="1431391859"/>
        <n v="1451773635"/>
        <n v="1438549026"/>
        <n v="1476888212"/>
        <n v="1458848421"/>
        <n v="1484196005"/>
        <n v="1443700648"/>
        <n v="1462285510"/>
        <n v="1419954240"/>
        <n v="1421788783"/>
        <n v="1418315852"/>
        <n v="1462577610"/>
        <n v="1419048665"/>
        <n v="1382679059"/>
        <n v="1473922541"/>
        <n v="1442531217"/>
        <n v="1488694501"/>
        <n v="1440447001"/>
        <n v="1467619818"/>
        <n v="1273874306"/>
        <n v="1461166872"/>
        <n v="1419881831"/>
        <n v="1406752985"/>
        <n v="1399414290"/>
        <n v="1486681708"/>
        <n v="1426050982"/>
        <n v="1408050316"/>
        <n v="1411143972"/>
        <n v="1302661362"/>
        <n v="1431973626"/>
        <n v="1414438177"/>
        <n v="1411333887"/>
        <n v="1410141900"/>
        <n v="1414438010"/>
        <n v="1411131684"/>
        <n v="1416507211"/>
        <n v="1470242180"/>
        <n v="1441048658"/>
        <n v="1458594676"/>
        <n v="1429558756"/>
        <n v="1443811268"/>
        <n v="1427829827"/>
        <n v="1407271598"/>
        <n v="1449000056"/>
        <n v="1444061804"/>
        <n v="1475765867"/>
        <n v="1397854356"/>
        <n v="1421339077"/>
        <n v="1415145781"/>
        <n v="1478257268"/>
        <n v="1453502197"/>
        <n v="1443928559"/>
        <n v="1401401064"/>
        <n v="1479218315"/>
        <n v="1488827677"/>
        <n v="1459520318"/>
        <n v="1434537179"/>
        <n v="1421596356"/>
        <n v="1425512843"/>
        <n v="1411379235"/>
        <n v="1488387008"/>
        <n v="1449436390"/>
        <n v="1423705801"/>
        <n v="1424488244"/>
        <n v="1436355270"/>
        <n v="1477509319"/>
        <n v="1445922216"/>
        <n v="1428539033"/>
        <n v="1441894248"/>
        <n v="1403822912"/>
        <n v="1462280848"/>
        <n v="1454173120"/>
        <n v="1477416387"/>
        <n v="1336506905"/>
        <n v="1320033976"/>
        <n v="1415750615"/>
        <n v="1454432514"/>
        <n v="1378214874"/>
        <n v="1488935245"/>
        <n v="1421199782"/>
        <n v="1417538935"/>
        <n v="1432100004"/>
        <n v="1417378864"/>
        <n v="1396633284"/>
        <n v="1469289685"/>
        <n v="1447777514"/>
        <n v="1382938914"/>
        <n v="1420235311"/>
        <n v="1427492939"/>
        <n v="1463418120"/>
        <n v="1450152011"/>
        <n v="1312047008"/>
        <n v="1405746399"/>
        <n v="1457112341"/>
        <n v="1423570063"/>
        <n v="1415723470"/>
        <n v="1335892587"/>
        <n v="1400547969"/>
        <n v="1463929351"/>
        <n v="1423765072"/>
        <n v="1417207672"/>
        <n v="1450461661"/>
        <n v="1451927153"/>
        <n v="1415212229"/>
        <n v="1479684783"/>
        <n v="1412081999"/>
        <n v="1413838540"/>
        <n v="1337095997"/>
        <n v="1427405896"/>
        <n v="1399415500"/>
        <n v="1402455174"/>
        <n v="1444140789"/>
        <n v="1403538880"/>
        <n v="1402058739"/>
        <n v="1406745911"/>
        <n v="1443712007"/>
        <n v="1424718070"/>
        <n v="1409753820"/>
        <n v="1405957098"/>
        <n v="1485522358"/>
        <n v="1444137375"/>
        <n v="1460751673"/>
        <n v="1408154403"/>
        <n v="1463218895"/>
        <n v="1407931331"/>
        <n v="1385065931"/>
        <n v="1466611108"/>
        <n v="1488418990"/>
        <n v="1471272545"/>
        <n v="1402973438"/>
        <n v="1435876423"/>
        <n v="1406417306"/>
        <n v="1472711224"/>
        <n v="1441157592"/>
        <n v="1445308730"/>
        <n v="1447933601"/>
        <n v="1476054568"/>
        <n v="1364852557"/>
        <n v="1488882042"/>
        <n v="1426772928"/>
        <n v="1406170810"/>
        <n v="1440632622"/>
        <n v="1254450706"/>
        <n v="1365084034"/>
        <n v="1429656478"/>
        <n v="1404835009"/>
        <n v="1483955945"/>
        <n v="1446150141"/>
        <n v="1409338556"/>
        <n v="1486191507"/>
        <n v="1412879366"/>
        <n v="1427428382"/>
        <n v="1352107421"/>
        <n v="1425744945"/>
        <n v="1444666335"/>
        <n v="1402317296"/>
        <n v="1471096975"/>
        <n v="1436305452"/>
        <n v="1465304483"/>
        <n v="1398980941"/>
        <n v="1488820619"/>
        <n v="1411042059"/>
        <n v="1344961134"/>
        <n v="1366200499"/>
        <n v="1465225258"/>
        <n v="1417410964"/>
        <n v="1405432600"/>
        <n v="1483362319"/>
        <n v="1464763109"/>
        <n v="1489517138"/>
        <n v="1464172366"/>
        <n v="1337125368"/>
        <n v="1440826647"/>
        <n v="1397217052"/>
        <n v="1400600840"/>
        <n v="1413477228"/>
        <n v="1446506080"/>
        <n v="1450203416"/>
        <n v="1432403295"/>
        <n v="1441022120"/>
        <n v="1409143393"/>
        <n v="1401685730"/>
        <n v="1467151204"/>
        <n v="1458147982"/>
        <n v="1434840392"/>
        <n v="1411515040"/>
        <n v="1412189881"/>
        <n v="1487970885"/>
        <n v="1452631647"/>
        <n v="1480283321"/>
        <n v="1489376321"/>
        <n v="1445358903"/>
        <n v="1399427064"/>
        <n v="1418002634"/>
        <n v="1474958434"/>
        <n v="1454464555"/>
        <n v="1312490350"/>
        <n v="1446762502"/>
        <n v="1478106802"/>
        <n v="1489193248"/>
        <n v="1404560379"/>
        <n v="1410750855"/>
        <n v="1473517970"/>
        <n v="1456839380"/>
        <n v="1482444295"/>
        <n v="1465533672"/>
        <n v="1448565459"/>
        <n v="1474150138"/>
        <n v="1430767951"/>
        <n v="1415053749"/>
        <n v="1467024468"/>
        <n v="1454541568"/>
        <n v="1431113180"/>
        <n v="1430494082"/>
        <n v="1373457615"/>
        <n v="1479143061"/>
        <n v="1432640342"/>
        <n v="1422043753"/>
        <n v="1467325053"/>
        <n v="1343425023"/>
        <n v="1451684437"/>
        <n v="1427724426"/>
        <n v="1456732225"/>
        <n v="1406239718"/>
        <n v="1382528113"/>
        <n v="1421853518"/>
        <n v="1456121174"/>
        <n v="1315588033"/>
        <n v="1409747154"/>
        <n v="1310049536"/>
        <n v="1436285591"/>
        <n v="1401756143"/>
        <n v="1472001713"/>
        <n v="1403562705"/>
        <n v="1405217355"/>
        <n v="1405266710"/>
        <n v="1418158683"/>
        <n v="1401978147"/>
        <n v="1457352787"/>
        <n v="1400600031"/>
        <n v="1436793939"/>
        <n v="1435363926"/>
        <n v="1472509495"/>
        <n v="1454042532"/>
        <n v="1454188258"/>
        <n v="1459810850"/>
        <n v="1474027501"/>
        <n v="1434478344"/>
        <n v="1415341464"/>
        <n v="1406058798"/>
        <n v="1424579699"/>
        <n v="1422374420"/>
        <n v="1405393356"/>
        <n v="1435383457"/>
        <n v="1441120222"/>
        <n v="1487091661"/>
        <n v="1467734450"/>
        <n v="1399482836"/>
        <n v="1468622743"/>
        <n v="1489067645"/>
        <n v="1454996887"/>
        <n v="1433395391"/>
        <n v="1442604989"/>
        <n v="1428614058"/>
        <n v="1466205262"/>
        <n v="1421031221"/>
        <n v="1452008599"/>
        <n v="1423231025"/>
        <n v="1417754638"/>
        <n v="1417558804"/>
        <n v="1467736909"/>
        <n v="1408141245"/>
        <n v="1483124082"/>
        <n v="1360106145"/>
        <n v="1473174932"/>
        <n v="1413495722"/>
        <n v="1418346172"/>
        <n v="1403810965"/>
        <n v="1453211289"/>
        <n v="1425570237"/>
        <n v="1433432124"/>
        <n v="1410396095"/>
        <n v="1397709165"/>
        <n v="1439221123"/>
        <n v="1411224975"/>
        <n v="1416932133"/>
        <n v="1401768478"/>
        <n v="1411587606"/>
        <n v="1401231722"/>
        <n v="1480981880"/>
        <n v="1465160083"/>
        <n v="1467387705"/>
        <n v="1395774667"/>
        <n v="1453936937"/>
        <n v="1480646771"/>
        <n v="1304888771"/>
        <n v="1416360585"/>
        <n v="1421829253"/>
        <n v="1449388233"/>
        <n v="1447429868"/>
        <n v="1411467479"/>
        <n v="1330440323"/>
        <n v="1360119728"/>
        <n v="1450235374"/>
        <n v="1415995234"/>
        <n v="1452659591"/>
        <n v="1455428380"/>
        <n v="1408395400"/>
        <n v="1401354597"/>
        <n v="1422383318"/>
        <n v="1458050450"/>
        <n v="1447698300"/>
        <n v="1400051050"/>
        <n v="1463754646"/>
        <n v="1457725272"/>
        <n v="1460458034"/>
        <n v="1431810368"/>
        <n v="1464939536"/>
        <n v="1449528613"/>
        <n v="1381364339"/>
        <n v="1430239089"/>
        <n v="1463686339"/>
        <n v="1403724820"/>
        <n v="1442593427"/>
        <n v="1418818151"/>
        <n v="1417101749"/>
        <n v="1394039979"/>
        <n v="1463469062"/>
        <n v="1469718841"/>
        <n v="1362860257"/>
        <n v="1455220364"/>
        <n v="1400786514"/>
        <n v="1328049974"/>
        <n v="1453118679"/>
        <n v="1488847514"/>
        <n v="1454978100"/>
        <n v="1485323500"/>
        <n v="1399909127"/>
        <n v="1474886183"/>
        <n v="1465536537"/>
        <n v="1428340931"/>
        <n v="1434445937"/>
        <n v="1429863532"/>
        <n v="1420586056"/>
        <n v="1430405903"/>
        <n v="1426203071"/>
        <n v="1432763054"/>
        <n v="1408389010"/>
        <n v="1429155623"/>
        <n v="1358203069"/>
        <n v="1348864913"/>
        <n v="1426792563"/>
        <n v="1472481812"/>
        <n v="1455129287"/>
        <n v="1405181320"/>
        <n v="1281317691"/>
        <n v="1406907034"/>
        <n v="1468006345"/>
        <n v="1420636422"/>
        <n v="1409276313"/>
        <n v="1422222439"/>
        <n v="1275599812"/>
        <n v="1442839533"/>
        <n v="1447193566"/>
        <n v="1445094298"/>
        <n v="1412885603"/>
        <n v="1485966688"/>
        <n v="1416419916"/>
        <n v="1429410676"/>
        <n v="1486504758"/>
        <n v="1320776504"/>
        <n v="1464943666"/>
        <n v="1477781724"/>
        <n v="1445483246"/>
        <n v="1488471766"/>
        <n v="1420458618"/>
        <n v="1418234646"/>
        <n v="1401770178"/>
        <n v="1439827639"/>
        <n v="1458761673"/>
        <n v="1417533953"/>
        <n v="1462585315"/>
        <n v="1418827324"/>
        <n v="1484484219"/>
        <n v="1411500607"/>
        <n v="1483734100"/>
        <n v="1440264381"/>
        <n v="1250630968"/>
        <n v="1474275463"/>
        <n v="1414511307"/>
        <n v="1425331963"/>
        <n v="1477843305"/>
        <n v="1447109675"/>
        <n v="1473779552"/>
        <n v="1431973478"/>
        <n v="1456593495"/>
        <n v="1406330049"/>
        <n v="1451723535"/>
        <n v="1263982307"/>
        <n v="1286930435"/>
        <n v="1346800033"/>
        <n v="1424200530"/>
        <n v="1386884201"/>
        <n v="1392569730"/>
        <n v="1437236159"/>
        <n v="1405097102"/>
        <n v="1446267849"/>
        <n v="1404161639"/>
        <n v="1460034594"/>
        <n v="1421417147"/>
        <n v="1435953566"/>
        <n v="1445235358"/>
        <n v="1426615833"/>
        <n v="1409942943"/>
        <n v="1452716060"/>
        <n v="1429509855"/>
        <n v="1369286903"/>
        <n v="1397186333"/>
        <n v="1395787973"/>
        <n v="1458665146"/>
        <n v="1425489613"/>
        <n v="1444425020"/>
        <n v="1440961053"/>
        <n v="1489097112"/>
        <n v="1413519073"/>
        <n v="1408381704"/>
        <n v="1436888066"/>
        <n v="1404658329"/>
        <n v="1467253640"/>
        <n v="1437365176"/>
        <n v="1417536816"/>
        <n v="1400698287"/>
        <n v="1405307696"/>
        <n v="1473285108"/>
        <n v="1479747794"/>
        <n v="1436965252"/>
        <n v="1365958060"/>
        <n v="1426348775"/>
        <n v="1413270690"/>
        <n v="1307421721"/>
        <n v="1432701175"/>
        <n v="1448461313"/>
        <n v="1471638385"/>
        <n v="1416339088"/>
        <n v="1418922443"/>
        <n v="1427925761"/>
        <n v="1477835499"/>
        <n v="1484912974"/>
        <n v="1435354736"/>
        <n v="1488241931"/>
        <n v="1439191869"/>
        <n v="1413059689"/>
        <n v="1431414476"/>
        <n v="1398511589"/>
        <n v="1473957239"/>
        <n v="1421432810"/>
        <n v="1419858278"/>
        <n v="1411400210"/>
        <n v="1327568499"/>
        <n v="1422842420"/>
        <n v="1403176891"/>
        <n v="1479805263"/>
        <n v="1311789885"/>
        <n v="1333596019"/>
        <n v="1392021502"/>
        <n v="1415140480"/>
        <n v="1394821095"/>
        <n v="1438915006"/>
        <n v="1396876302"/>
        <n v="1414164715"/>
        <n v="1444856156"/>
        <n v="1473418619"/>
        <n v="1477839675"/>
        <n v="1423166101"/>
        <n v="1401585752"/>
        <n v="1430855315"/>
        <n v="1411513071"/>
        <n v="1425261690"/>
        <n v="1434144386"/>
        <n v="1356121774"/>
        <n v="1453757800"/>
        <n v="1461179576"/>
        <n v="1424275732"/>
        <n v="1423198512"/>
        <n v="1431455084"/>
        <n v="1471638646"/>
        <n v="1486077481"/>
        <n v="1445023516"/>
        <n v="1479860109"/>
        <n v="1431353337"/>
        <n v="1407177611"/>
        <n v="1468965139"/>
        <n v="1400523845"/>
        <n v="1347293289"/>
        <n v="1465670138"/>
        <n v="1481150949"/>
        <n v="1327853914"/>
        <n v="1394683409"/>
        <n v="1470294300"/>
        <n v="1449011610"/>
        <n v="1417654672"/>
        <n v="1386216545"/>
        <n v="1447949229"/>
        <n v="1429117312"/>
        <n v="1471915065"/>
        <n v="1460146327"/>
        <n v="1464586746"/>
        <n v="1412966871"/>
        <n v="1417803298"/>
        <n v="1449075010"/>
        <n v="1463731917"/>
        <n v="1404174580"/>
        <n v="1416600960"/>
        <n v="1487709714"/>
        <n v="1428691530"/>
        <n v="1471370327"/>
        <n v="1424279986"/>
        <n v="1412809644"/>
        <n v="1435014507"/>
        <n v="1401850796"/>
        <n v="1440326138"/>
        <n v="1383076902"/>
        <n v="1324158361"/>
        <n v="1321035449"/>
        <n v="1434609424"/>
        <n v="1427486222"/>
        <n v="1443233440"/>
        <n v="1388772126"/>
        <n v="1326422966"/>
        <n v="1383139695"/>
        <n v="1414879161"/>
        <n v="1333748516"/>
        <n v="1375275220"/>
        <n v="1383095125"/>
        <n v="1399888221"/>
        <n v="1467935094"/>
        <n v="1443460627"/>
        <n v="1415064699"/>
        <n v="1450780170"/>
        <n v="1456996017"/>
        <n v="1435656759"/>
        <n v="1454546859"/>
        <n v="1421187329"/>
        <n v="1405949514"/>
        <n v="1420560678"/>
        <n v="1448044925"/>
        <n v="1402334665"/>
        <n v="1434085091"/>
        <n v="1475604008"/>
        <n v="1327886998"/>
        <n v="1480943180"/>
        <n v="1433897647"/>
        <n v="1417455813"/>
        <n v="1482092186"/>
        <n v="1442243484"/>
        <n v="1403356792"/>
        <n v="1441985458"/>
        <n v="1414538031"/>
        <n v="1425325145"/>
        <n v="1472784934"/>
        <n v="1487485760"/>
        <n v="1431770802"/>
        <n v="1404927690"/>
        <n v="1412258977"/>
        <n v="1478621752"/>
        <n v="1484958399"/>
        <n v="1422424818"/>
        <n v="1431396791"/>
        <n v="1476436660"/>
        <n v="1444689259"/>
        <n v="1432705336"/>
        <n v="1445985299"/>
        <n v="1430242488"/>
        <n v="1424203370"/>
        <n v="1452259131"/>
        <n v="1405437623"/>
        <n v="1461229338"/>
        <n v="1481133653"/>
        <n v="1429586810"/>
        <n v="1382460379"/>
        <n v="1466186988"/>
        <n v="1424922186"/>
        <n v="1482609088"/>
        <n v="1476391223"/>
        <n v="1377294278"/>
        <n v="1395089981"/>
        <n v="1430324235"/>
        <n v="1434412500"/>
        <n v="1408549233"/>
        <n v="1414110593"/>
        <n v="1391293745"/>
        <n v="1489351445"/>
        <n v="1406640444"/>
        <n v="1417369565"/>
        <n v="1470874618"/>
        <n v="1421976107"/>
        <n v="1423325626"/>
        <n v="1407370211"/>
        <n v="1443715053"/>
        <n v="1475760567"/>
        <n v="1429559326"/>
        <n v="1450724449"/>
        <n v="1440497876"/>
        <n v="1426699982"/>
        <n v="1456532762"/>
        <n v="1489504916"/>
        <n v="1466186869"/>
        <n v="1480219174"/>
        <n v="1455142843"/>
        <n v="1418146883"/>
        <n v="1417489143"/>
        <n v="1463545149"/>
        <n v="1454342893"/>
        <n v="1406825360"/>
        <n v="1435731041"/>
        <n v="1429621695"/>
        <n v="1438385283"/>
        <n v="1404586762"/>
        <n v="1422474546"/>
        <n v="1398363095"/>
        <n v="1408380319"/>
        <n v="1268255751"/>
        <n v="1346799657"/>
        <n v="1362640582"/>
        <n v="1405003447"/>
        <n v="1433776622"/>
        <n v="1449520717"/>
        <n v="1474223286"/>
        <n v="1414992860"/>
        <n v="1436430908"/>
        <n v="1427184843"/>
        <n v="1412963279"/>
        <n v="1481473881"/>
        <n v="1252718519"/>
        <n v="1284567905"/>
        <n v="1348731738"/>
        <n v="1405989930"/>
        <n v="1322763110"/>
        <n v="1346180780"/>
        <n v="1290663926"/>
        <n v="1340296440"/>
        <n v="1382994511"/>
        <n v="1461948185"/>
        <n v="1445893495"/>
        <n v="1456108456"/>
        <n v="1465904933"/>
        <n v="1406235550"/>
        <n v="1390381722"/>
        <n v="1371769582"/>
        <n v="1461072936"/>
        <n v="1455379575"/>
        <n v="1452825571"/>
        <n v="1329146235"/>
        <n v="1434389339"/>
        <n v="1383621299"/>
        <n v="1368579457"/>
        <n v="1435951033"/>
        <n v="1464969686"/>
        <n v="1459198499"/>
        <n v="1480867365"/>
        <n v="1304962261"/>
        <n v="1418585959"/>
        <n v="1409066349"/>
        <n v="1407621026"/>
        <n v="1429707729"/>
        <n v="1467650771"/>
        <n v="1375475406"/>
        <n v="1489181369"/>
        <n v="1447962505"/>
        <n v="1427247571"/>
        <n v="1436502603"/>
        <n v="1436805660"/>
        <n v="1440787104"/>
        <n v="1426729210"/>
        <n v="1321402754"/>
        <n v="1455570728"/>
        <n v="1462815219"/>
        <n v="1445370317"/>
        <n v="1404944846"/>
        <n v="1439245879"/>
        <n v="1479317769"/>
        <n v="1462531427"/>
        <n v="1489439669"/>
        <n v="1427878772"/>
        <n v="1431630618"/>
        <n v="1409721542"/>
        <n v="1424819871"/>
        <n v="1423761792"/>
        <n v="1485629050"/>
        <n v="1478386812"/>
        <n v="1439057397"/>
        <n v="1422388822"/>
        <n v="1472786744"/>
        <n v="1446562494"/>
        <n v="1458178044"/>
        <n v="1408116152"/>
        <n v="1400604056"/>
        <n v="1437754137"/>
        <n v="1479516350"/>
        <n v="1422155740"/>
        <n v="1425481141"/>
        <n v="1473917293"/>
        <n v="1426518289"/>
        <n v="1434973656"/>
        <n v="1377570867"/>
        <n v="1379425085"/>
        <n v="1311699753"/>
        <n v="1398727441"/>
        <n v="1418906303"/>
        <n v="1426014562"/>
        <n v="1321406795"/>
        <n v="1471475404"/>
        <n v="1353177197"/>
        <n v="1284087829"/>
        <n v="1414018923"/>
        <n v="1484101145"/>
        <n v="1482958626"/>
        <n v="1470852048"/>
        <n v="1424901359"/>
        <n v="1476710133"/>
        <n v="1441844493"/>
        <n v="1435627497"/>
        <n v="1412835530"/>
        <n v="1403902060"/>
        <n v="1484357160"/>
        <n v="1406824948"/>
        <n v="1461043190"/>
        <n v="1394078379"/>
        <n v="1413318600"/>
        <n v="1412607880"/>
        <n v="1407865095"/>
        <n v="1480471435"/>
        <n v="1472570734"/>
        <n v="1422447285"/>
        <n v="1380838145"/>
        <n v="1430939173"/>
        <n v="1386336660"/>
        <n v="1405899378"/>
        <n v="1487548802"/>
        <n v="1440448464"/>
        <n v="1414577969"/>
        <n v="1409944412"/>
        <n v="1423600995"/>
        <n v="1414008808"/>
        <n v="1467061303"/>
        <n v="1404151396"/>
        <n v="1480456900"/>
        <n v="1407892222"/>
        <n v="1388835692"/>
        <n v="1300328399"/>
        <n v="1364505391"/>
        <n v="1376399240"/>
        <n v="1425404182"/>
        <n v="1456854985"/>
        <n v="1469543676"/>
        <n v="1426112848"/>
        <n v="1437339675"/>
        <n v="1407057677"/>
        <n v="1439865112"/>
        <n v="1448899953"/>
        <n v="1452721524"/>
        <n v="1486580435"/>
        <n v="1447960809"/>
        <n v="1310486518"/>
        <n v="1445609021"/>
        <n v="1400720703"/>
        <n v="1439800904"/>
        <n v="1434552207"/>
        <n v="1430750795"/>
        <n v="1408648573"/>
        <n v="1422317772"/>
        <n v="1440969159"/>
        <n v="1487333939"/>
        <n v="1445369727"/>
        <n v="1407388144"/>
        <n v="1473326439"/>
        <n v="1437042490"/>
        <n v="1441119774"/>
        <n v="1430734844"/>
        <n v="1426538129"/>
        <n v="1450628773"/>
        <n v="1471636265"/>
        <n v="1449260256"/>
        <n v="1425678057"/>
        <n v="1439517413"/>
        <n v="1409187761"/>
        <n v="1418862743"/>
        <n v="1464889468"/>
        <n v="1446179553"/>
        <n v="1435088093"/>
        <n v="1409608801"/>
        <n v="1485909937"/>
        <n v="1479514998"/>
        <n v="1416888470"/>
        <n v="1413900244"/>
        <n v="1405966701"/>
        <n v="1409908322"/>
        <n v="1436542030"/>
        <n v="1428854344"/>
        <n v="1407824097"/>
        <n v="1367878430"/>
        <n v="1454259914"/>
        <n v="1389825800"/>
        <n v="1414343571"/>
        <n v="1380559201"/>
        <n v="1344465464"/>
        <n v="1385524889"/>
        <n v="1414889665"/>
        <n v="1329484625"/>
        <n v="1328916987"/>
        <n v="1332808501"/>
        <n v="1483454761"/>
        <n v="1443488834"/>
        <n v="1465055160"/>
        <n v="1484756245"/>
        <n v="1478126203"/>
        <n v="1449785223"/>
        <n v="1449087612"/>
        <n v="1474281507"/>
        <n v="1416947223"/>
        <n v="1423933916"/>
        <n v="1421440207"/>
        <n v="1417034139"/>
        <n v="1431813980"/>
        <n v="1446166144"/>
        <n v="1405098738"/>
        <n v="1465342937"/>
        <n v="1461954729"/>
        <n v="1474644559"/>
        <n v="1420741581"/>
        <n v="1474493764"/>
        <n v="1433292046"/>
        <n v="1412166620"/>
        <n v="1482381468"/>
        <n v="1482407278"/>
        <n v="1462538532"/>
        <n v="1484684247"/>
        <n v="1454979476"/>
        <n v="1428341985"/>
        <n v="1372721577"/>
        <n v="1295898527"/>
        <n v="1349150440"/>
        <n v="1290490524"/>
        <n v="1322632886"/>
        <n v="1331666146"/>
        <n v="1350009447"/>
        <n v="1402612730"/>
        <n v="1352906645"/>
        <n v="1451462429"/>
        <n v="1380913757"/>
        <n v="1369246738"/>
        <n v="1450832576"/>
        <n v="1419566199"/>
        <n v="1473693319"/>
        <n v="1437663919"/>
        <n v="1474676646"/>
        <n v="1405542034"/>
        <n v="1456336756"/>
        <n v="1424918808"/>
        <n v="1414549697"/>
        <n v="1471310189"/>
        <n v="1486613332"/>
        <n v="1426542893"/>
        <n v="1347322622"/>
        <n v="1316214541"/>
        <n v="1342043088"/>
        <n v="1401810583"/>
        <n v="1354840638"/>
        <n v="1428955468"/>
        <n v="1352327022"/>
        <n v="1405466820"/>
        <n v="1465890694"/>
        <n v="1404207981"/>
        <n v="1432055305"/>
        <n v="1405448408"/>
        <n v="1331982127"/>
        <n v="1377030070"/>
        <n v="1314417502"/>
        <n v="1426783922"/>
        <n v="1471881860"/>
        <n v="1480610046"/>
        <n v="1479923937"/>
        <n v="1417460428"/>
        <n v="1414041545"/>
        <n v="1468843554"/>
        <n v="1405687978"/>
        <n v="1439696174"/>
        <n v="1453451057"/>
        <n v="1436811769"/>
        <n v="1459716480"/>
        <n v="1467002275"/>
        <n v="1305839646"/>
        <n v="1381194003"/>
        <n v="1389635351"/>
        <n v="1432146483"/>
        <n v="1337977248"/>
        <n v="1374882891"/>
        <n v="1447757190"/>
        <n v="1435819537"/>
        <n v="1449151888"/>
        <n v="1408366191"/>
        <n v="1412115762"/>
        <n v="1444423233"/>
        <n v="1412203542"/>
        <n v="1415858403"/>
        <n v="1414531440"/>
        <n v="1483768497"/>
        <n v="1433041602"/>
        <n v="1465335308"/>
        <n v="1422903447"/>
        <n v="1410178578"/>
        <n v="1476378775"/>
        <n v="1404845851"/>
        <n v="1478881208"/>
        <n v="1413286508"/>
        <n v="1481564948"/>
        <n v="1436142833"/>
        <n v="1413356748"/>
        <n v="1465800599"/>
        <n v="1389193827"/>
        <n v="1308245574"/>
        <n v="1334855105"/>
        <n v="1489106948"/>
        <n v="1427768739"/>
        <n v="1428012136"/>
        <n v="1456442216"/>
        <n v="1413337043"/>
        <n v="1436201432"/>
        <n v="1465311740"/>
        <n v="1418761759"/>
        <n v="1452023096"/>
        <n v="1437932082"/>
        <n v="1398911882"/>
        <n v="1466023346"/>
        <n v="1411853108"/>
        <n v="1483131966"/>
        <n v="1452654504"/>
        <n v="1441955269"/>
        <n v="1424719549"/>
        <n v="1471005339"/>
        <n v="1457710589"/>
        <n v="1470153594"/>
        <n v="1483998035"/>
        <n v="1429170603"/>
        <n v="1421346480"/>
        <n v="1403201147"/>
        <n v="1409341863"/>
        <n v="1436941019"/>
        <n v="1454951360"/>
        <n v="1479740343"/>
        <n v="1415591325"/>
        <n v="1457327091"/>
        <n v="1402867750"/>
        <n v="1404165425"/>
        <n v="1424678460"/>
        <n v="1405307966"/>
        <n v="1408481972"/>
        <n v="1470243802"/>
        <n v="1425582637"/>
        <n v="1469202332"/>
        <n v="1354584693"/>
        <n v="1326934395"/>
        <n v="1335855631"/>
        <n v="1434582050"/>
        <n v="1444844697"/>
        <n v="1458814600"/>
        <n v="1473893721"/>
        <n v="1466345681"/>
        <n v="1405100992"/>
        <n v="1415644395"/>
        <n v="1418161339"/>
        <n v="1436587218"/>
        <n v="1431122198"/>
        <n v="1424452035"/>
        <n v="1477107390"/>
        <n v="1441723912"/>
        <n v="1406564335"/>
        <n v="1489090419"/>
        <n v="1488993303"/>
        <n v="1421274859"/>
        <n v="1407695077"/>
        <n v="1423847093"/>
        <n v="1433833896"/>
        <n v="1448469719"/>
        <n v="1431093354"/>
        <n v="1405099248"/>
        <n v="1445203454"/>
        <n v="1454453021"/>
        <n v="1417651630"/>
        <n v="1406140561"/>
        <n v="1447098599"/>
        <n v="1404973504"/>
        <n v="1414505137"/>
        <n v="1457628680"/>
        <n v="1402506278"/>
        <n v="1403355126"/>
        <n v="1466621732"/>
        <n v="1408648985"/>
        <n v="1421478823"/>
        <n v="1407254874"/>
        <n v="1455725596"/>
        <n v="1409176358"/>
        <n v="1438445097"/>
        <n v="1425509050"/>
        <n v="1401294084"/>
        <n v="1405291811"/>
        <n v="1481756855"/>
        <n v="1426407426"/>
        <n v="1468959873"/>
        <n v="1472865107"/>
        <n v="1427993710"/>
        <n v="1470910907"/>
        <n v="1411411564"/>
        <n v="1429568242"/>
        <n v="1409524183"/>
        <n v="1400536692"/>
        <n v="1466453161"/>
        <n v="1462130584"/>
        <n v="1438811418"/>
        <n v="1427968234"/>
        <n v="1440337593"/>
        <n v="1424234732"/>
        <n v="1414358778"/>
        <n v="1467941542"/>
        <n v="1417026340"/>
        <n v="1453963536"/>
        <n v="1429449191"/>
        <n v="1408845100"/>
        <n v="1434201935"/>
        <n v="1453931572"/>
        <n v="1411350628"/>
        <n v="1464085545"/>
        <n v="1434491691"/>
        <n v="1401726595"/>
        <n v="1440716654"/>
        <n v="1450021724"/>
        <n v="1433542535"/>
        <n v="1465791614"/>
        <n v="1423733323"/>
        <n v="1422539108"/>
        <n v="1425924776"/>
        <n v="1436211999"/>
        <n v="1445986545"/>
        <n v="1481156232"/>
        <n v="1485977434"/>
        <n v="1407299015"/>
        <n v="1467736477"/>
        <n v="1465227446"/>
        <n v="1410980432"/>
        <n v="1412029566"/>
        <n v="1452124531"/>
        <n v="1431360332"/>
        <n v="1470106702"/>
        <n v="1441750564"/>
        <n v="1468627583"/>
        <n v="1416127967"/>
        <n v="1433974135"/>
        <n v="1455656920"/>
        <n v="1437142547"/>
        <n v="1420471349"/>
        <n v="1452058282"/>
        <n v="1422389164"/>
        <n v="1461287350"/>
        <n v="1431322726"/>
        <n v="1457564654"/>
        <n v="1433885241"/>
        <n v="1427992105"/>
        <n v="1452810297"/>
        <n v="1430851151"/>
        <n v="1449183651"/>
        <n v="1472593972"/>
        <n v="1433886497"/>
        <n v="1447380099"/>
        <n v="1452261069"/>
        <n v="1481324760"/>
        <n v="1392183631"/>
        <n v="1443472804"/>
        <n v="1444340940"/>
        <n v="1252964282"/>
        <n v="1439392022"/>
        <n v="1376502980"/>
        <n v="1372668113"/>
        <n v="1470728326"/>
        <n v="1412705818"/>
        <n v="1456270753"/>
        <n v="1380826996"/>
        <n v="1389399701"/>
        <n v="1430899375"/>
        <n v="1361884763"/>
        <n v="1388077791"/>
        <n v="1422992879"/>
        <n v="1330733022"/>
        <n v="1405621512"/>
        <n v="1316013727"/>
        <n v="1398862875"/>
        <n v="1368476367"/>
        <n v="1307761341"/>
        <n v="1461874935"/>
        <n v="1336795283"/>
        <n v="1404776724"/>
        <n v="1484726029"/>
        <n v="1428285843"/>
        <n v="1332187334"/>
        <n v="1425333109"/>
        <n v="1458336690"/>
        <n v="1443220372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307597851"/>
        <n v="1447122086"/>
        <n v="1373548520"/>
        <n v="1432912170"/>
        <n v="1454213639"/>
        <n v="1475776127"/>
        <n v="1427568080"/>
        <n v="1438958824"/>
        <n v="1420486606"/>
        <n v="1457113316"/>
        <n v="1412215962"/>
        <n v="1441209715"/>
        <n v="1452530564"/>
        <n v="1443562848"/>
        <n v="1447166896"/>
        <n v="1413393391"/>
        <n v="146312814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53230569"/>
        <n v="1436297723"/>
        <n v="1444065088"/>
        <n v="1416445931"/>
        <n v="1431621443"/>
        <n v="1422357552"/>
        <n v="1458569302"/>
        <n v="1439560393"/>
        <n v="1471988867"/>
        <n v="1435882704"/>
        <n v="1424454319"/>
        <n v="1424212287"/>
        <n v="1444123377"/>
        <n v="1435070699"/>
        <n v="1434978130"/>
        <n v="1458240206"/>
        <n v="1426815638"/>
        <n v="1475530292"/>
        <n v="1466787335"/>
        <n v="1423769402"/>
        <n v="1432062215"/>
        <n v="1406595056"/>
        <n v="1428507409"/>
        <n v="1445629736"/>
        <n v="1427140586"/>
        <n v="1448026037"/>
        <n v="1470185146"/>
        <n v="1464139740"/>
        <n v="1440557759"/>
        <n v="1485421307"/>
        <n v="1447097203"/>
        <n v="1411745790"/>
        <n v="1430179997"/>
        <n v="1429055041"/>
        <n v="1487971777"/>
        <n v="1452842511"/>
        <n v="1402677457"/>
        <n v="1460647108"/>
        <n v="1438959121"/>
        <n v="1445874565"/>
        <n v="1422397029"/>
        <n v="1426212762"/>
        <n v="1430996150"/>
        <n v="1485558318"/>
        <n v="1485267262"/>
        <n v="1408024795"/>
        <n v="1418812247"/>
        <n v="1434658456"/>
        <n v="1405713498"/>
        <n v="1405714217"/>
        <n v="1402627627"/>
        <n v="1474917604"/>
        <n v="1486923722"/>
        <n v="1436026170"/>
        <n v="1483372559"/>
        <n v="1403734502"/>
        <n v="1478130783"/>
        <n v="1415149159"/>
        <n v="1405640302"/>
        <n v="1452874832"/>
        <n v="1407357002"/>
        <n v="1477592413"/>
        <n v="1479328570"/>
        <n v="1373971408"/>
        <n v="1439266161"/>
        <n v="1421520483"/>
        <n v="1384577890"/>
        <n v="1358294369"/>
        <n v="1449863202"/>
        <n v="1396284680"/>
        <n v="1381583948"/>
        <n v="1386463198"/>
        <n v="1375403523"/>
        <n v="1441128131"/>
        <n v="1335567655"/>
        <n v="1351528308"/>
        <n v="1456777402"/>
        <n v="1272050914"/>
        <n v="1404947422"/>
        <n v="1449194137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343993448"/>
        <n v="1462128306"/>
        <n v="1429290060"/>
        <n v="1405032222"/>
        <n v="1472839486"/>
        <n v="1472718825"/>
        <n v="1407178164"/>
        <n v="1457475119"/>
        <n v="1480361115"/>
        <n v="1468180462"/>
        <n v="1415050395"/>
        <n v="1469725209"/>
        <n v="1405041992"/>
        <n v="1420668801"/>
        <n v="1447273560"/>
        <n v="1412624315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57686464"/>
        <n v="1445191493"/>
        <n v="1389038297"/>
        <n v="1419891292"/>
        <n v="1404942804"/>
        <n v="1406321291"/>
        <n v="1400260087"/>
        <n v="1430281653"/>
        <n v="1390330877"/>
        <n v="1466188338"/>
        <n v="1393038927"/>
        <n v="1403556024"/>
        <n v="1476900190"/>
        <n v="1449636790"/>
        <n v="1378714687"/>
        <n v="1456764095"/>
        <n v="1334089208"/>
        <n v="1395687664"/>
        <n v="1315947400"/>
        <n v="1455315916"/>
        <n v="1368723225"/>
        <n v="1395318848"/>
        <n v="1427817651"/>
        <n v="1438009130"/>
        <n v="1404833717"/>
        <n v="1462515693"/>
        <n v="1411775700"/>
        <n v="1448401668"/>
        <n v="1416034228"/>
        <n v="1483307131"/>
        <n v="1417508426"/>
        <n v="1436267121"/>
        <n v="1433868450"/>
        <n v="1421539727"/>
        <n v="1447735126"/>
        <n v="1427689320"/>
        <n v="1407088592"/>
        <n v="1408576783"/>
        <n v="1477973181"/>
        <n v="1463504566"/>
        <n v="1439000863"/>
        <n v="1422150162"/>
        <n v="1415499128"/>
        <n v="1433006765"/>
        <n v="1430233589"/>
        <n v="1408983864"/>
        <n v="1405012920"/>
        <n v="1463678582"/>
        <n v="1422001763"/>
        <n v="1430429171"/>
        <n v="1414351127"/>
        <n v="1405959752"/>
        <n v="1435552057"/>
        <n v="1484094498"/>
        <n v="1410796296"/>
        <n v="1405633452"/>
        <n v="1422605321"/>
        <n v="1404770616"/>
        <n v="1295997630"/>
        <n v="1436394968"/>
        <n v="1420311342"/>
        <n v="1342801164"/>
        <n v="1344062865"/>
        <n v="1323212767"/>
        <n v="1453676709"/>
        <n v="1429631125"/>
        <n v="1482888408"/>
        <n v="1402886025"/>
        <n v="1405520253"/>
        <n v="1434569739"/>
        <n v="1414599601"/>
        <n v="1445336607"/>
        <n v="1414897935"/>
        <n v="1461051520"/>
        <n v="1420766700"/>
        <n v="1480831467"/>
        <n v="1445552019"/>
        <n v="1453805834"/>
        <n v="1420840709"/>
        <n v="1471844704"/>
        <n v="1449045531"/>
        <n v="1427684959"/>
        <n v="1435224120"/>
        <n v="1426037242"/>
        <n v="1434825828"/>
        <n v="1441997020"/>
        <n v="1461693463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44685444"/>
        <n v="1405097760"/>
        <n v="1446612896"/>
        <n v="1412371898"/>
        <n v="1345062936"/>
        <n v="1337834963"/>
        <n v="1422417761"/>
        <n v="1467583271"/>
        <n v="1350398452"/>
        <n v="1368823675"/>
        <n v="1311879431"/>
        <n v="1405682659"/>
        <n v="1371655522"/>
        <n v="1465171833"/>
        <n v="1417453538"/>
        <n v="1414066434"/>
        <n v="1424222024"/>
        <n v="1422393234"/>
        <n v="1487240082"/>
        <n v="1430164039"/>
        <n v="1438584447"/>
        <n v="1435903390"/>
        <n v="1440513832"/>
        <n v="1428974199"/>
        <n v="1253712916"/>
        <n v="1430124509"/>
        <n v="1366906714"/>
        <n v="1332378726"/>
        <n v="1409089391"/>
        <n v="1400600101"/>
        <n v="1425609022"/>
        <n v="1415918965"/>
        <n v="1420091999"/>
        <n v="1441841886"/>
        <n v="1423619085"/>
        <n v="1422562655"/>
        <n v="1400634728"/>
        <n v="1471768197"/>
        <n v="1432742458"/>
        <n v="1457528176"/>
        <n v="1486962460"/>
        <n v="1488140119"/>
        <n v="1488038674"/>
        <n v="1488418811"/>
        <n v="1488430760"/>
        <n v="1418745405"/>
        <n v="1425156750"/>
        <n v="1440807846"/>
        <n v="1435130472"/>
        <n v="1458679706"/>
        <n v="1430517353"/>
        <n v="1425186785"/>
        <n v="1459435149"/>
        <n v="1447239863"/>
        <n v="1456441429"/>
        <n v="1423520177"/>
        <n v="1460337306"/>
        <n v="1443146783"/>
        <n v="1432849552"/>
        <n v="1447777481"/>
        <n v="1472746374"/>
        <n v="1428454356"/>
        <n v="1409691542"/>
        <n v="1457297932"/>
        <n v="1434483422"/>
        <n v="1407184688"/>
        <n v="1408962270"/>
        <n v="1404940812"/>
        <n v="1434577537"/>
        <n v="1425447450"/>
        <n v="1419664341"/>
        <n v="1400008085"/>
        <n v="1475398147"/>
        <n v="1475791912"/>
        <n v="1480896249"/>
        <n v="1433861210"/>
        <n v="1465427733"/>
        <n v="1400309405"/>
        <n v="1422664925"/>
        <n v="1400026355"/>
        <n v="1455377729"/>
        <n v="1447864021"/>
        <n v="1407535994"/>
        <n v="1399557925"/>
        <n v="1404953334"/>
        <n v="1478268287"/>
        <n v="1455359083"/>
        <n v="1437502742"/>
        <n v="1421637991"/>
        <n v="1448114837"/>
        <n v="1475885342"/>
        <n v="1402429211"/>
        <n v="1406499612"/>
        <n v="1481181169"/>
        <n v="1415488887"/>
        <n v="1406140369"/>
        <n v="1405130663"/>
        <n v="1379592786"/>
        <n v="1355342424"/>
        <n v="1413351559"/>
        <n v="1453997910"/>
        <n v="1277512556"/>
        <n v="1464639614"/>
        <n v="1392321509"/>
        <n v="1417470718"/>
        <n v="1434137504"/>
        <n v="1410799870"/>
        <n v="1464197269"/>
        <n v="1424822556"/>
        <n v="1472843431"/>
        <n v="1450822938"/>
        <n v="1436812628"/>
        <n v="1480882370"/>
        <n v="1428419552"/>
        <n v="1428596022"/>
        <n v="1415726460"/>
        <n v="1430938104"/>
        <n v="1442501578"/>
        <n v="1417818036"/>
        <n v="1452272280"/>
        <n v="1459975008"/>
        <n v="1447460200"/>
        <n v="1441146356"/>
        <n v="1449596425"/>
        <n v="1425143965"/>
        <n v="1452540611"/>
        <n v="1416285141"/>
        <n v="1432665596"/>
        <n v="1438271624"/>
        <n v="1421180060"/>
        <n v="1470859437"/>
        <n v="1477515183"/>
        <n v="1438042730"/>
        <n v="1440116616"/>
        <n v="1441134142"/>
        <n v="1415736424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28941931"/>
        <n v="1449190607"/>
        <n v="1412652157"/>
        <n v="1439027275"/>
        <n v="1476294073"/>
        <n v="1421343743"/>
        <n v="1405113187"/>
        <n v="1422045244"/>
        <n v="1419097389"/>
        <n v="1421944196"/>
        <n v="1423502636"/>
        <n v="1417452890"/>
        <n v="1463090149"/>
        <n v="1433822692"/>
        <n v="1455262733"/>
        <n v="1423594151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07440918"/>
        <n v="1462743308"/>
        <n v="1413418934"/>
        <n v="1423704016"/>
        <n v="1428716704"/>
        <n v="1405464634"/>
        <n v="1426463772"/>
        <n v="1451731413"/>
        <n v="1417208561"/>
        <n v="1482883789"/>
        <n v="1414683652"/>
        <n v="1413303628"/>
        <n v="1403149404"/>
        <n v="1472567085"/>
        <n v="1442148089"/>
        <n v="1433042451"/>
        <n v="1404262699"/>
        <n v="1406071948"/>
        <n v="1427231138"/>
        <n v="1458461521"/>
        <n v="1426301517"/>
        <n v="1404915149"/>
        <n v="1461786545"/>
        <n v="1418438194"/>
        <n v="1424823247"/>
        <n v="1405021297"/>
        <n v="1440203579"/>
        <n v="1405626903"/>
        <n v="1475192634"/>
        <n v="1431749369"/>
        <n v="1402009632"/>
        <n v="1448438136"/>
        <n v="1456145527"/>
        <n v="1453212497"/>
        <n v="1409944421"/>
        <n v="1427401026"/>
        <n v="1404861228"/>
        <n v="1465970108"/>
        <n v="1449186941"/>
        <n v="1424442326"/>
        <n v="1467321194"/>
        <n v="1443200818"/>
        <n v="1440529765"/>
        <n v="1422489694"/>
        <n v="1422641240"/>
        <n v="1424968930"/>
        <n v="1410391423"/>
        <n v="1432999318"/>
        <n v="1422067870"/>
        <n v="1467327890"/>
        <n v="1427390557"/>
        <n v="1409109739"/>
        <n v="1423801318"/>
        <n v="1401312808"/>
        <n v="1404941463"/>
        <n v="1412005602"/>
        <n v="1474271607"/>
        <n v="1340055345"/>
        <n v="1397855842"/>
        <n v="1407856551"/>
        <n v="1369134258"/>
        <n v="1365515684"/>
        <n v="1350050028"/>
        <n v="1397677790"/>
        <n v="1355489140"/>
        <n v="1379710294"/>
        <n v="1460666721"/>
        <n v="1434557004"/>
        <n v="1486550688"/>
        <n v="1401058295"/>
        <n v="1462210950"/>
        <n v="1429029394"/>
        <n v="1458847265"/>
        <n v="1430321659"/>
        <n v="1453334629"/>
        <n v="1405485297"/>
        <n v="1415711095"/>
        <n v="1401044229"/>
        <n v="1405095123"/>
        <n v="1415328259"/>
        <n v="1429584438"/>
        <n v="1459825493"/>
        <n v="1434477079"/>
        <n v="1450718661"/>
        <n v="1412432436"/>
        <n v="1415208435"/>
        <n v="1418379324"/>
        <n v="1412945440"/>
        <n v="1422920415"/>
        <n v="1464141158"/>
        <n v="1437820396"/>
        <n v="1458075837"/>
        <n v="1413527001"/>
        <n v="1428955887"/>
        <n v="1404857339"/>
        <n v="1421185594"/>
        <n v="1422658955"/>
        <n v="1426302380"/>
        <n v="1429845660"/>
        <n v="1468673092"/>
        <n v="1428075293"/>
        <n v="1450946752"/>
        <n v="1441738821"/>
        <n v="1487944803"/>
        <n v="1457548917"/>
        <n v="1462666325"/>
        <n v="1407867023"/>
        <n v="1430237094"/>
        <n v="1407781013"/>
        <n v="1422043154"/>
        <n v="1415660390"/>
        <n v="1406819784"/>
        <n v="1457105811"/>
        <n v="1459414740"/>
        <n v="1440830134"/>
        <n v="1405363748"/>
        <n v="1404523172"/>
        <n v="1442421352"/>
        <n v="1476549262"/>
        <n v="1429287900"/>
        <n v="1455025359"/>
        <n v="1485903478"/>
        <n v="1422328795"/>
        <n v="1414456844"/>
        <n v="1440130891"/>
        <n v="1445033346"/>
        <n v="1406986278"/>
        <n v="1434643559"/>
        <n v="1418046247"/>
        <n v="1437591956"/>
        <n v="1464827780"/>
        <n v="1428896706"/>
        <n v="1425053994"/>
        <n v="1484009119"/>
        <n v="1406128250"/>
        <n v="1463648360"/>
        <n v="1465832123"/>
        <n v="1424826332"/>
        <n v="1457303796"/>
        <n v="1417718601"/>
        <n v="1449550672"/>
        <n v="1422650029"/>
        <n v="1487579060"/>
        <n v="1489591807"/>
        <n v="1489480556"/>
        <n v="1485478734"/>
        <n v="1478662675"/>
        <n v="1435368598"/>
        <n v="1433254875"/>
        <n v="1420798277"/>
        <n v="1459410101"/>
        <n v="1434558479"/>
        <n v="1440052651"/>
        <n v="1444852796"/>
        <n v="1457403364"/>
        <n v="1414700390"/>
        <n v="1439224829"/>
        <n v="1470672906"/>
        <n v="1410966179"/>
        <n v="1444274839"/>
        <n v="1477178238"/>
        <n v="1428539708"/>
        <n v="1447797950"/>
        <n v="1401814964"/>
        <n v="1401823952"/>
        <n v="1477238423"/>
        <n v="1399480592"/>
        <n v="1434365022"/>
        <n v="1479170556"/>
        <n v="1442890906"/>
        <n v="1465172024"/>
        <n v="1406668640"/>
        <n v="1402294381"/>
        <n v="1425270876"/>
        <n v="1406578178"/>
        <n v="1423245003"/>
        <n v="1401485207"/>
        <n v="1472451356"/>
        <n v="1441552305"/>
        <n v="1408031405"/>
        <n v="1435202996"/>
        <n v="1441730535"/>
        <n v="1420244622"/>
        <n v="1472804365"/>
        <n v="1433014746"/>
        <n v="1419626396"/>
        <n v="1451950570"/>
        <n v="1407076069"/>
        <n v="1425322792"/>
        <n v="1460242191"/>
        <n v="1415683702"/>
        <n v="1408203557"/>
        <n v="1435709765"/>
        <n v="1427866200"/>
        <n v="1407832642"/>
        <n v="1424759330"/>
        <n v="1462232309"/>
        <n v="1462360752"/>
        <n v="1407847161"/>
        <n v="1406131023"/>
        <n v="1413291655"/>
        <n v="1417053748"/>
        <n v="1457078868"/>
        <n v="1439350707"/>
        <n v="1455508964"/>
        <n v="1477981120"/>
        <n v="1412328979"/>
        <n v="1416311351"/>
        <n v="1429306914"/>
        <n v="1438098875"/>
        <n v="1429125268"/>
        <n v="1404892123"/>
        <n v="1457120942"/>
        <n v="1440701890"/>
        <n v="1467162586"/>
        <n v="1400168264"/>
        <n v="1459203727"/>
        <n v="1464045954"/>
        <n v="1397683410"/>
        <n v="1445226117"/>
        <n v="1458333811"/>
        <n v="1465850898"/>
        <n v="1444413581"/>
        <n v="1428957912"/>
        <n v="1403169690"/>
        <n v="1425633821"/>
        <n v="1457450958"/>
        <n v="1410148457"/>
        <n v="1453487587"/>
        <n v="1406572381"/>
        <n v="1427979849"/>
        <n v="1455861269"/>
        <n v="1434739463"/>
        <n v="1454975963"/>
        <n v="1444059839"/>
        <n v="1447461370"/>
        <n v="1414591364"/>
        <n v="1467976954"/>
        <n v="1419213664"/>
        <n v="1415228325"/>
        <n v="1406004589"/>
        <n v="1434322815"/>
        <n v="1411485391"/>
        <n v="1399058797"/>
        <n v="1472674285"/>
        <n v="1456025023"/>
        <n v="1461027388"/>
        <n v="1480187931"/>
        <n v="1403462111"/>
        <n v="1411499149"/>
        <n v="1482951242"/>
        <n v="1463783521"/>
        <n v="1463849116"/>
        <n v="1473416906"/>
        <n v="1424701775"/>
        <n v="1466185786"/>
        <n v="1423024847"/>
        <n v="1449431237"/>
        <n v="1462468797"/>
        <n v="1413341990"/>
        <n v="1482788482"/>
        <n v="1446209804"/>
        <n v="1454280186"/>
        <n v="1450619123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0"/>
    <x v="0"/>
    <x v="0"/>
    <n v="163"/>
    <b v="1"/>
    <x v="0"/>
    <x v="0"/>
    <n v="2260300"/>
    <n v="138.6699999999999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1"/>
    <x v="1"/>
    <x v="0"/>
    <n v="2035"/>
    <b v="1"/>
    <x v="1"/>
    <x v="1"/>
    <n v="930250"/>
    <n v="4.5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2"/>
    <x v="2"/>
    <x v="1"/>
    <n v="711"/>
    <b v="1"/>
    <x v="2"/>
    <x v="2"/>
    <n v="303833"/>
    <n v="42.7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3"/>
    <x v="3"/>
    <x v="0"/>
    <n v="775"/>
    <b v="0"/>
    <x v="0"/>
    <x v="3"/>
    <n v="21535"/>
    <n v="1389.3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4"/>
    <x v="4"/>
    <x v="1"/>
    <n v="26457"/>
    <b v="1"/>
    <x v="0"/>
    <x v="0"/>
    <n v="7814"/>
    <n v="88.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5"/>
    <x v="5"/>
    <x v="0"/>
    <n v="3"/>
    <b v="1"/>
    <x v="3"/>
    <x v="4"/>
    <n v="6500"/>
    <n v="138.6699999999999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x v="6"/>
    <x v="6"/>
    <x v="1"/>
    <n v="3663"/>
    <b v="1"/>
    <x v="0"/>
    <x v="5"/>
    <n v="2791"/>
    <n v="83.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x v="7"/>
    <x v="7"/>
    <x v="0"/>
    <n v="35"/>
    <b v="1"/>
    <x v="4"/>
    <x v="6"/>
    <n v="2702"/>
    <n v="38.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8"/>
    <x v="8"/>
    <x v="0"/>
    <n v="1980"/>
    <b v="1"/>
    <x v="1"/>
    <x v="1"/>
    <n v="2647"/>
    <n v="53.4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9"/>
    <x v="9"/>
    <x v="0"/>
    <n v="206"/>
    <b v="1"/>
    <x v="1"/>
    <x v="1"/>
    <n v="1867"/>
    <n v="90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10"/>
    <x v="10"/>
    <x v="0"/>
    <n v="623"/>
    <b v="1"/>
    <x v="1"/>
    <x v="1"/>
    <n v="1857"/>
    <n v="149.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11"/>
    <x v="11"/>
    <x v="0"/>
    <n v="902"/>
    <b v="1"/>
    <x v="1"/>
    <x v="1"/>
    <n v="1802"/>
    <n v="49.93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2"/>
    <x v="12"/>
    <x v="1"/>
    <n v="2478"/>
    <b v="1"/>
    <x v="0"/>
    <x v="0"/>
    <n v="1705"/>
    <n v="68.81999999999999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13"/>
    <x v="13"/>
    <x v="0"/>
    <n v="8200"/>
    <b v="1"/>
    <x v="0"/>
    <x v="0"/>
    <n v="1678"/>
    <n v="20.4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14"/>
    <x v="14"/>
    <x v="0"/>
    <n v="269"/>
    <b v="1"/>
    <x v="0"/>
    <x v="0"/>
    <n v="1462"/>
    <n v="40.7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x v="15"/>
    <x v="15"/>
    <x v="0"/>
    <n v="2174"/>
    <b v="1"/>
    <x v="0"/>
    <x v="3"/>
    <n v="1460"/>
    <n v="134.360000000000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6"/>
    <x v="16"/>
    <x v="1"/>
    <n v="1356"/>
    <b v="1"/>
    <x v="0"/>
    <x v="0"/>
    <n v="1436"/>
    <n v="74.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17"/>
    <x v="17"/>
    <x v="0"/>
    <n v="3468"/>
    <b v="1"/>
    <x v="0"/>
    <x v="5"/>
    <n v="1379"/>
    <n v="31.8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18"/>
    <x v="18"/>
    <x v="0"/>
    <n v="2525"/>
    <b v="1"/>
    <x v="1"/>
    <x v="1"/>
    <n v="1360"/>
    <n v="53.8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19"/>
    <x v="19"/>
    <x v="0"/>
    <n v="944"/>
    <b v="1"/>
    <x v="1"/>
    <x v="1"/>
    <n v="1357"/>
    <n v="14.3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x v="20"/>
    <x v="20"/>
    <x v="0"/>
    <n v="36"/>
    <b v="1"/>
    <x v="2"/>
    <x v="7"/>
    <n v="1254"/>
    <n v="27.8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1"/>
    <x v="21"/>
    <x v="0"/>
    <n v="1113"/>
    <b v="1"/>
    <x v="1"/>
    <x v="1"/>
    <n v="1212"/>
    <n v="27.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22"/>
    <x v="22"/>
    <x v="1"/>
    <n v="20242"/>
    <b v="1"/>
    <x v="5"/>
    <x v="8"/>
    <n v="1182"/>
    <n v="29.1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x v="23"/>
    <x v="23"/>
    <x v="0"/>
    <n v="144"/>
    <b v="1"/>
    <x v="1"/>
    <x v="1"/>
    <n v="1174"/>
    <n v="81.5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4"/>
    <x v="24"/>
    <x v="0"/>
    <n v="28"/>
    <b v="1"/>
    <x v="1"/>
    <x v="1"/>
    <n v="1165"/>
    <n v="41.6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25"/>
    <x v="25"/>
    <x v="1"/>
    <n v="701"/>
    <b v="1"/>
    <x v="0"/>
    <x v="0"/>
    <n v="1132"/>
    <n v="80.7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26"/>
    <x v="26"/>
    <x v="1"/>
    <n v="1633"/>
    <b v="1"/>
    <x v="0"/>
    <x v="0"/>
    <n v="1105"/>
    <n v="67.6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7"/>
    <x v="27"/>
    <x v="0"/>
    <n v="3238"/>
    <b v="1"/>
    <x v="1"/>
    <x v="1"/>
    <n v="1081"/>
    <n v="40.0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28"/>
    <x v="28"/>
    <x v="1"/>
    <n v="388"/>
    <b v="1"/>
    <x v="0"/>
    <x v="0"/>
    <n v="1027"/>
    <n v="1323.2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9"/>
    <x v="29"/>
    <x v="1"/>
    <n v="3562"/>
    <b v="1"/>
    <x v="1"/>
    <x v="1"/>
    <n v="1015"/>
    <n v="56.9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30"/>
    <x v="30"/>
    <x v="0"/>
    <n v="339"/>
    <b v="1"/>
    <x v="0"/>
    <x v="0"/>
    <n v="978"/>
    <n v="21.6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31"/>
    <x v="31"/>
    <x v="0"/>
    <n v="571"/>
    <b v="1"/>
    <x v="1"/>
    <x v="1"/>
    <n v="975"/>
    <n v="426.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x v="32"/>
    <x v="32"/>
    <x v="0"/>
    <n v="52"/>
    <b v="1"/>
    <x v="0"/>
    <x v="5"/>
    <n v="956"/>
    <n v="27.5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33"/>
    <x v="33"/>
    <x v="0"/>
    <n v="4330"/>
    <b v="1"/>
    <x v="1"/>
    <x v="1"/>
    <n v="951"/>
    <n v="65.8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34"/>
    <x v="34"/>
    <x v="0"/>
    <n v="1204"/>
    <b v="1"/>
    <x v="1"/>
    <x v="1"/>
    <n v="945"/>
    <n v="164.8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35"/>
    <x v="35"/>
    <x v="1"/>
    <n v="479"/>
    <b v="1"/>
    <x v="0"/>
    <x v="0"/>
    <n v="922"/>
    <n v="192.39"/>
  </r>
  <r>
    <n v="1762"/>
    <s v="&quot;The Naked Pixel&quot; Ali Pakele"/>
    <s v="Project rewards $25 gets you 190+ digital images"/>
    <n v="100"/>
    <n v="885"/>
    <x v="0"/>
    <x v="0"/>
    <s v="USD"/>
    <n v="1457739245"/>
    <x v="36"/>
    <x v="36"/>
    <x v="0"/>
    <n v="25"/>
    <b v="1"/>
    <x v="6"/>
    <x v="9"/>
    <n v="885"/>
    <n v="35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37"/>
    <x v="37"/>
    <x v="1"/>
    <n v="159"/>
    <b v="1"/>
    <x v="0"/>
    <x v="5"/>
    <n v="878"/>
    <n v="27.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x v="38"/>
    <x v="38"/>
    <x v="1"/>
    <n v="971"/>
    <b v="1"/>
    <x v="0"/>
    <x v="0"/>
    <n v="820"/>
    <n v="422.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39"/>
    <x v="39"/>
    <x v="0"/>
    <n v="263"/>
    <b v="1"/>
    <x v="0"/>
    <x v="0"/>
    <n v="819"/>
    <n v="152.6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40"/>
    <x v="40"/>
    <x v="0"/>
    <n v="163"/>
    <b v="1"/>
    <x v="1"/>
    <x v="1"/>
    <n v="806"/>
    <n v="49.4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41"/>
    <x v="41"/>
    <x v="1"/>
    <n v="4245"/>
    <b v="1"/>
    <x v="0"/>
    <x v="0"/>
    <n v="800"/>
    <n v="188.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42"/>
    <x v="42"/>
    <x v="1"/>
    <n v="1789"/>
    <b v="1"/>
    <x v="0"/>
    <x v="0"/>
    <n v="788"/>
    <n v="176.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43"/>
    <x v="43"/>
    <x v="0"/>
    <n v="549"/>
    <b v="1"/>
    <x v="6"/>
    <x v="9"/>
    <n v="786"/>
    <n v="71.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x v="44"/>
    <x v="44"/>
    <x v="0"/>
    <n v="210"/>
    <b v="1"/>
    <x v="1"/>
    <x v="1"/>
    <n v="780"/>
    <n v="37.11999999999999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45"/>
    <x v="45"/>
    <x v="0"/>
    <n v="1670"/>
    <b v="1"/>
    <x v="1"/>
    <x v="1"/>
    <n v="720"/>
    <n v="107.8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46"/>
    <x v="46"/>
    <x v="0"/>
    <n v="721"/>
    <b v="1"/>
    <x v="2"/>
    <x v="10"/>
    <n v="704"/>
    <n v="39.0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47"/>
    <x v="47"/>
    <x v="1"/>
    <n v="415"/>
    <b v="1"/>
    <x v="0"/>
    <x v="0"/>
    <n v="699"/>
    <n v="842.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48"/>
    <x v="48"/>
    <x v="1"/>
    <n v="238"/>
    <b v="1"/>
    <x v="0"/>
    <x v="0"/>
    <n v="674"/>
    <n v="70.849999999999994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49"/>
    <x v="49"/>
    <x v="1"/>
    <n v="916"/>
    <b v="1"/>
    <x v="5"/>
    <x v="8"/>
    <n v="662"/>
    <n v="43.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50"/>
    <x v="50"/>
    <x v="1"/>
    <n v="151"/>
    <b v="1"/>
    <x v="0"/>
    <x v="5"/>
    <n v="661"/>
    <n v="21.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51"/>
    <x v="51"/>
    <x v="0"/>
    <n v="45"/>
    <b v="1"/>
    <x v="0"/>
    <x v="5"/>
    <n v="647"/>
    <n v="21.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52"/>
    <x v="52"/>
    <x v="0"/>
    <n v="169"/>
    <b v="1"/>
    <x v="1"/>
    <x v="1"/>
    <n v="636"/>
    <n v="94.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53"/>
    <x v="53"/>
    <x v="1"/>
    <n v="105"/>
    <b v="1"/>
    <x v="0"/>
    <x v="0"/>
    <n v="585"/>
    <n v="222.9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54"/>
    <x v="54"/>
    <x v="1"/>
    <n v="1887"/>
    <b v="1"/>
    <x v="0"/>
    <x v="0"/>
    <n v="579"/>
    <n v="61.3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55"/>
    <x v="55"/>
    <x v="1"/>
    <n v="335"/>
    <b v="1"/>
    <x v="6"/>
    <x v="9"/>
    <n v="559"/>
    <n v="58.3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56"/>
    <x v="56"/>
    <x v="0"/>
    <n v="8359"/>
    <b v="1"/>
    <x v="0"/>
    <x v="0"/>
    <n v="543"/>
    <n v="116.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57"/>
    <x v="57"/>
    <x v="0"/>
    <n v="263"/>
    <b v="1"/>
    <x v="1"/>
    <x v="1"/>
    <n v="542"/>
    <n v="41.2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58"/>
    <x v="58"/>
    <x v="0"/>
    <n v="878"/>
    <b v="1"/>
    <x v="1"/>
    <x v="1"/>
    <n v="537"/>
    <n v="61.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59"/>
    <x v="59"/>
    <x v="0"/>
    <n v="680"/>
    <b v="1"/>
    <x v="1"/>
    <x v="1"/>
    <n v="537"/>
    <n v="22.1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60"/>
    <x v="60"/>
    <x v="1"/>
    <n v="3355"/>
    <b v="1"/>
    <x v="7"/>
    <x v="11"/>
    <n v="526"/>
    <n v="54.88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x v="61"/>
    <x v="61"/>
    <x v="0"/>
    <n v="356"/>
    <b v="1"/>
    <x v="1"/>
    <x v="1"/>
    <n v="524"/>
    <n v="44.1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62"/>
    <x v="62"/>
    <x v="1"/>
    <n v="2165"/>
    <b v="1"/>
    <x v="7"/>
    <x v="11"/>
    <n v="521"/>
    <n v="48.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63"/>
    <x v="63"/>
    <x v="0"/>
    <n v="50"/>
    <b v="1"/>
    <x v="0"/>
    <x v="0"/>
    <n v="508"/>
    <n v="101.5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64"/>
    <x v="64"/>
    <x v="0"/>
    <n v="193"/>
    <b v="1"/>
    <x v="0"/>
    <x v="0"/>
    <n v="506"/>
    <n v="36.33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65"/>
    <x v="65"/>
    <x v="0"/>
    <n v="88"/>
    <b v="1"/>
    <x v="1"/>
    <x v="1"/>
    <n v="503"/>
    <n v="68.6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66"/>
    <x v="66"/>
    <x v="0"/>
    <n v="240"/>
    <b v="1"/>
    <x v="2"/>
    <x v="2"/>
    <n v="497"/>
    <n v="51.7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67"/>
    <x v="67"/>
    <x v="0"/>
    <n v="988"/>
    <b v="1"/>
    <x v="1"/>
    <x v="1"/>
    <n v="496"/>
    <n v="25.0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68"/>
    <x v="68"/>
    <x v="1"/>
    <n v="4562"/>
    <b v="1"/>
    <x v="0"/>
    <x v="0"/>
    <n v="495"/>
    <n v="173.5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69"/>
    <x v="69"/>
    <x v="0"/>
    <n v="707"/>
    <b v="1"/>
    <x v="0"/>
    <x v="0"/>
    <n v="493"/>
    <n v="69.7600000000000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70"/>
    <x v="70"/>
    <x v="0"/>
    <n v="279"/>
    <b v="1"/>
    <x v="1"/>
    <x v="1"/>
    <n v="489"/>
    <n v="31.5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71"/>
    <x v="71"/>
    <x v="1"/>
    <n v="1780"/>
    <b v="1"/>
    <x v="0"/>
    <x v="0"/>
    <n v="485"/>
    <n v="108.97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x v="72"/>
    <x v="72"/>
    <x v="1"/>
    <n v="294"/>
    <b v="1"/>
    <x v="6"/>
    <x v="9"/>
    <n v="484"/>
    <n v="82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73"/>
    <x v="73"/>
    <x v="0"/>
    <n v="170"/>
    <b v="1"/>
    <x v="0"/>
    <x v="0"/>
    <n v="473"/>
    <n v="278.39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74"/>
    <x v="74"/>
    <x v="0"/>
    <n v="197"/>
    <b v="1"/>
    <x v="1"/>
    <x v="1"/>
    <n v="460"/>
    <n v="11.6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75"/>
    <x v="75"/>
    <x v="0"/>
    <n v="59"/>
    <b v="1"/>
    <x v="3"/>
    <x v="12"/>
    <n v="458"/>
    <n v="31.5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76"/>
    <x v="76"/>
    <x v="1"/>
    <n v="2602"/>
    <b v="1"/>
    <x v="5"/>
    <x v="8"/>
    <n v="456"/>
    <n v="52.6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77"/>
    <x v="77"/>
    <x v="0"/>
    <n v="897"/>
    <b v="1"/>
    <x v="1"/>
    <x v="1"/>
    <n v="452"/>
    <n v="75.65000000000000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78"/>
    <x v="78"/>
    <x v="1"/>
    <n v="1224"/>
    <b v="1"/>
    <x v="2"/>
    <x v="13"/>
    <n v="429"/>
    <n v="64.81999999999999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79"/>
    <x v="79"/>
    <x v="0"/>
    <n v="337"/>
    <b v="1"/>
    <x v="7"/>
    <x v="11"/>
    <n v="427"/>
    <n v="31.69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80"/>
    <x v="80"/>
    <x v="0"/>
    <n v="5"/>
    <b v="1"/>
    <x v="2"/>
    <x v="2"/>
    <n v="424"/>
    <n v="21.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81"/>
    <x v="81"/>
    <x v="1"/>
    <n v="204"/>
    <b v="1"/>
    <x v="0"/>
    <x v="0"/>
    <n v="421"/>
    <n v="164.9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82"/>
    <x v="82"/>
    <x v="1"/>
    <n v="369"/>
    <b v="1"/>
    <x v="6"/>
    <x v="9"/>
    <n v="418"/>
    <n v="84.9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x v="83"/>
    <x v="83"/>
    <x v="0"/>
    <n v="514"/>
    <b v="1"/>
    <x v="1"/>
    <x v="1"/>
    <n v="412"/>
    <n v="44.0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84"/>
    <x v="84"/>
    <x v="0"/>
    <n v="79"/>
    <b v="1"/>
    <x v="1"/>
    <x v="1"/>
    <n v="408"/>
    <n v="33.54999999999999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85"/>
    <x v="85"/>
    <x v="1"/>
    <n v="398"/>
    <b v="1"/>
    <x v="0"/>
    <x v="5"/>
    <n v="408"/>
    <n v="81.9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86"/>
    <x v="86"/>
    <x v="0"/>
    <n v="480"/>
    <b v="1"/>
    <x v="1"/>
    <x v="1"/>
    <n v="404"/>
    <n v="82.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87"/>
    <x v="87"/>
    <x v="1"/>
    <n v="821"/>
    <b v="1"/>
    <x v="0"/>
    <x v="0"/>
    <n v="402"/>
    <n v="245.0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88"/>
    <x v="88"/>
    <x v="1"/>
    <n v="290"/>
    <b v="1"/>
    <x v="0"/>
    <x v="0"/>
    <n v="399"/>
    <n v="577.2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89"/>
    <x v="89"/>
    <x v="0"/>
    <n v="26"/>
    <b v="1"/>
    <x v="4"/>
    <x v="6"/>
    <n v="393"/>
    <n v="60.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90"/>
    <x v="90"/>
    <x v="1"/>
    <n v="508"/>
    <b v="1"/>
    <x v="0"/>
    <x v="0"/>
    <n v="387"/>
    <n v="593.940000000000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91"/>
    <x v="91"/>
    <x v="1"/>
    <n v="120"/>
    <b v="1"/>
    <x v="4"/>
    <x v="14"/>
    <n v="385"/>
    <n v="32.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92"/>
    <x v="92"/>
    <x v="0"/>
    <n v="191"/>
    <b v="1"/>
    <x v="0"/>
    <x v="0"/>
    <n v="384"/>
    <n v="22.1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93"/>
    <x v="93"/>
    <x v="0"/>
    <n v="28"/>
    <b v="1"/>
    <x v="2"/>
    <x v="10"/>
    <n v="383"/>
    <n v="15.04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x v="94"/>
    <x v="94"/>
    <x v="1"/>
    <n v="1637"/>
    <b v="1"/>
    <x v="0"/>
    <x v="0"/>
    <n v="382"/>
    <n v="128.38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95"/>
    <x v="95"/>
    <x v="0"/>
    <n v="404"/>
    <b v="1"/>
    <x v="1"/>
    <x v="1"/>
    <n v="381"/>
    <n v="188.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x v="96"/>
    <x v="96"/>
    <x v="0"/>
    <n v="139"/>
    <b v="1"/>
    <x v="5"/>
    <x v="15"/>
    <n v="378"/>
    <n v="40.7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97"/>
    <x v="97"/>
    <x v="0"/>
    <n v="290"/>
    <b v="1"/>
    <x v="1"/>
    <x v="1"/>
    <n v="377"/>
    <n v="6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98"/>
    <x v="98"/>
    <x v="1"/>
    <n v="402"/>
    <b v="1"/>
    <x v="0"/>
    <x v="0"/>
    <n v="375"/>
    <n v="186.8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99"/>
    <x v="99"/>
    <x v="1"/>
    <n v="405"/>
    <b v="1"/>
    <x v="0"/>
    <x v="0"/>
    <n v="370"/>
    <n v="182.7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100"/>
    <x v="100"/>
    <x v="1"/>
    <n v="94"/>
    <b v="1"/>
    <x v="0"/>
    <x v="0"/>
    <n v="361"/>
    <n v="96.06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x v="101"/>
    <x v="101"/>
    <x v="1"/>
    <n v="1945"/>
    <b v="1"/>
    <x v="0"/>
    <x v="0"/>
    <n v="355"/>
    <n v="91.2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102"/>
    <x v="102"/>
    <x v="0"/>
    <n v="199"/>
    <b v="1"/>
    <x v="0"/>
    <x v="5"/>
    <n v="355"/>
    <n v="89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103"/>
    <x v="103"/>
    <x v="0"/>
    <n v="541"/>
    <b v="1"/>
    <x v="0"/>
    <x v="0"/>
    <n v="353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104"/>
    <x v="104"/>
    <x v="0"/>
    <n v="983"/>
    <b v="1"/>
    <x v="1"/>
    <x v="1"/>
    <n v="353"/>
    <n v="64.6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5"/>
    <x v="105"/>
    <x v="1"/>
    <n v="478"/>
    <b v="1"/>
    <x v="2"/>
    <x v="10"/>
    <n v="352"/>
    <n v="22.0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106"/>
    <x v="106"/>
    <x v="1"/>
    <n v="394"/>
    <b v="1"/>
    <x v="3"/>
    <x v="12"/>
    <n v="351"/>
    <n v="91.2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107"/>
    <x v="107"/>
    <x v="0"/>
    <n v="14"/>
    <b v="1"/>
    <x v="2"/>
    <x v="2"/>
    <n v="350"/>
    <n v="75.040000000000006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x v="108"/>
    <x v="108"/>
    <x v="1"/>
    <n v="680"/>
    <b v="1"/>
    <x v="0"/>
    <x v="0"/>
    <n v="348"/>
    <n v="511.7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09"/>
    <x v="109"/>
    <x v="1"/>
    <n v="473"/>
    <b v="1"/>
    <x v="0"/>
    <x v="0"/>
    <n v="347"/>
    <n v="29.31"/>
  </r>
  <r>
    <n v="1030"/>
    <s v="The Gothsicles - I FEEL SICLE"/>
    <s v="Help fund the latest Gothsicles mega-album, I FEEL SICLE!"/>
    <n v="2000"/>
    <n v="6842"/>
    <x v="0"/>
    <x v="0"/>
    <s v="USD"/>
    <n v="1473680149"/>
    <x v="110"/>
    <x v="110"/>
    <x v="0"/>
    <n v="159"/>
    <b v="1"/>
    <x v="2"/>
    <x v="10"/>
    <n v="342"/>
    <n v="43.03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111"/>
    <x v="111"/>
    <x v="0"/>
    <n v="46"/>
    <b v="1"/>
    <x v="3"/>
    <x v="4"/>
    <n v="339"/>
    <n v="71.239999999999995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112"/>
    <x v="112"/>
    <x v="1"/>
    <n v="241"/>
    <b v="1"/>
    <x v="3"/>
    <x v="4"/>
    <n v="336"/>
    <n v="75.0400000000000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113"/>
    <x v="113"/>
    <x v="0"/>
    <n v="391"/>
    <b v="1"/>
    <x v="1"/>
    <x v="1"/>
    <n v="332"/>
    <n v="21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114"/>
    <x v="114"/>
    <x v="0"/>
    <n v="19"/>
    <b v="1"/>
    <x v="3"/>
    <x v="4"/>
    <n v="330"/>
    <n v="29.3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115"/>
    <x v="115"/>
    <x v="0"/>
    <n v="84"/>
    <b v="1"/>
    <x v="1"/>
    <x v="1"/>
    <n v="327"/>
    <n v="97.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116"/>
    <x v="116"/>
    <x v="1"/>
    <n v="489"/>
    <b v="1"/>
    <x v="0"/>
    <x v="5"/>
    <n v="326"/>
    <n v="80.0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x v="117"/>
    <x v="117"/>
    <x v="0"/>
    <n v="714"/>
    <b v="1"/>
    <x v="6"/>
    <x v="9"/>
    <n v="322"/>
    <n v="56.41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118"/>
    <x v="118"/>
    <x v="1"/>
    <n v="1737"/>
    <b v="1"/>
    <x v="0"/>
    <x v="0"/>
    <n v="320"/>
    <n v="55.28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119"/>
    <x v="119"/>
    <x v="0"/>
    <n v="194"/>
    <b v="1"/>
    <x v="1"/>
    <x v="1"/>
    <n v="320"/>
    <n v="24.7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120"/>
    <x v="120"/>
    <x v="0"/>
    <n v="175"/>
    <b v="1"/>
    <x v="3"/>
    <x v="12"/>
    <n v="319"/>
    <n v="97.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x v="121"/>
    <x v="121"/>
    <x v="0"/>
    <n v="1530"/>
    <b v="1"/>
    <x v="0"/>
    <x v="0"/>
    <n v="317"/>
    <n v="259.2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122"/>
    <x v="122"/>
    <x v="0"/>
    <n v="108"/>
    <b v="1"/>
    <x v="5"/>
    <x v="15"/>
    <n v="315"/>
    <n v="105.0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123"/>
    <x v="123"/>
    <x v="0"/>
    <n v="44"/>
    <b v="1"/>
    <x v="3"/>
    <x v="4"/>
    <n v="315"/>
    <n v="55.28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124"/>
    <x v="124"/>
    <x v="1"/>
    <n v="17"/>
    <b v="1"/>
    <x v="0"/>
    <x v="0"/>
    <n v="312"/>
    <n v="91.7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125"/>
    <x v="125"/>
    <x v="0"/>
    <n v="263"/>
    <b v="1"/>
    <x v="4"/>
    <x v="16"/>
    <n v="309"/>
    <n v="117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26"/>
    <x v="126"/>
    <x v="0"/>
    <n v="30"/>
    <b v="1"/>
    <x v="2"/>
    <x v="2"/>
    <n v="307"/>
    <n v="61.37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127"/>
    <x v="127"/>
    <x v="1"/>
    <n v="223"/>
    <b v="1"/>
    <x v="4"/>
    <x v="14"/>
    <n v="305"/>
    <n v="68.48999999999999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x v="128"/>
    <x v="128"/>
    <x v="1"/>
    <n v="398"/>
    <b v="1"/>
    <x v="0"/>
    <x v="0"/>
    <n v="305"/>
    <n v="383.3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129"/>
    <x v="129"/>
    <x v="1"/>
    <n v="531"/>
    <b v="1"/>
    <x v="0"/>
    <x v="0"/>
    <n v="304"/>
    <n v="143.2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130"/>
    <x v="130"/>
    <x v="1"/>
    <n v="676"/>
    <b v="1"/>
    <x v="0"/>
    <x v="5"/>
    <n v="304"/>
    <n v="157.2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131"/>
    <x v="131"/>
    <x v="0"/>
    <n v="60"/>
    <b v="1"/>
    <x v="3"/>
    <x v="4"/>
    <n v="302"/>
    <n v="61.3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132"/>
    <x v="132"/>
    <x v="0"/>
    <n v="145"/>
    <b v="1"/>
    <x v="3"/>
    <x v="12"/>
    <n v="302"/>
    <n v="68.48999999999999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133"/>
    <x v="133"/>
    <x v="0"/>
    <n v="1021"/>
    <b v="1"/>
    <x v="0"/>
    <x v="3"/>
    <n v="300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134"/>
    <x v="134"/>
    <x v="1"/>
    <n v="429"/>
    <b v="1"/>
    <x v="0"/>
    <x v="0"/>
    <n v="300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135"/>
    <x v="135"/>
    <x v="0"/>
    <n v="39"/>
    <b v="1"/>
    <x v="3"/>
    <x v="4"/>
    <n v="300"/>
    <n v="157.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136"/>
    <x v="136"/>
    <x v="0"/>
    <n v="17"/>
    <b v="1"/>
    <x v="1"/>
    <x v="1"/>
    <n v="299"/>
    <n v="35.11999999999999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137"/>
    <x v="137"/>
    <x v="0"/>
    <n v="1019"/>
    <b v="1"/>
    <x v="0"/>
    <x v="0"/>
    <n v="297"/>
    <n v="7.1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38"/>
    <x v="138"/>
    <x v="1"/>
    <n v="176"/>
    <b v="1"/>
    <x v="2"/>
    <x v="2"/>
    <n v="295"/>
    <n v="92.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39"/>
    <x v="139"/>
    <x v="1"/>
    <n v="365"/>
    <b v="1"/>
    <x v="0"/>
    <x v="0"/>
    <n v="294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140"/>
    <x v="140"/>
    <x v="1"/>
    <n v="1104"/>
    <b v="1"/>
    <x v="7"/>
    <x v="11"/>
    <n v="294"/>
    <n v="66.6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141"/>
    <x v="141"/>
    <x v="1"/>
    <n v="80"/>
    <b v="1"/>
    <x v="4"/>
    <x v="14"/>
    <n v="293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142"/>
    <x v="142"/>
    <x v="0"/>
    <n v="24"/>
    <b v="1"/>
    <x v="2"/>
    <x v="10"/>
    <n v="293"/>
    <n v="73.13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43"/>
    <x v="143"/>
    <x v="0"/>
    <n v="15"/>
    <b v="1"/>
    <x v="6"/>
    <x v="9"/>
    <n v="290"/>
    <n v="19.32999999999999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x v="144"/>
    <x v="144"/>
    <x v="0"/>
    <n v="20"/>
    <b v="1"/>
    <x v="3"/>
    <x v="4"/>
    <n v="289"/>
    <n v="483.3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145"/>
    <x v="145"/>
    <x v="0"/>
    <n v="607"/>
    <b v="1"/>
    <x v="0"/>
    <x v="0"/>
    <n v="288"/>
    <n v="47.4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146"/>
    <x v="146"/>
    <x v="0"/>
    <n v="271"/>
    <b v="1"/>
    <x v="1"/>
    <x v="1"/>
    <n v="287"/>
    <n v="41.7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147"/>
    <x v="147"/>
    <x v="0"/>
    <n v="49"/>
    <b v="1"/>
    <x v="3"/>
    <x v="4"/>
    <n v="287"/>
    <n v="73.1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148"/>
    <x v="148"/>
    <x v="0"/>
    <n v="15"/>
    <b v="1"/>
    <x v="3"/>
    <x v="4"/>
    <n v="286"/>
    <n v="19.32999999999999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49"/>
    <x v="149"/>
    <x v="1"/>
    <n v="510"/>
    <b v="1"/>
    <x v="0"/>
    <x v="0"/>
    <n v="285"/>
    <n v="279.38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150"/>
    <x v="150"/>
    <x v="1"/>
    <n v="266"/>
    <b v="1"/>
    <x v="1"/>
    <x v="1"/>
    <n v="285"/>
    <n v="107.05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151"/>
    <x v="151"/>
    <x v="1"/>
    <n v="284"/>
    <b v="1"/>
    <x v="4"/>
    <x v="14"/>
    <n v="283"/>
    <n v="49.88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152"/>
    <x v="152"/>
    <x v="0"/>
    <n v="1328"/>
    <b v="1"/>
    <x v="1"/>
    <x v="1"/>
    <n v="283"/>
    <n v="42.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3"/>
    <x v="153"/>
    <x v="1"/>
    <n v="160"/>
    <b v="1"/>
    <x v="6"/>
    <x v="9"/>
    <n v="282"/>
    <n v="52.7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154"/>
    <x v="154"/>
    <x v="1"/>
    <n v="95"/>
    <b v="1"/>
    <x v="0"/>
    <x v="0"/>
    <n v="281"/>
    <n v="147.9499999999999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155"/>
    <x v="155"/>
    <x v="0"/>
    <n v="278"/>
    <b v="1"/>
    <x v="0"/>
    <x v="0"/>
    <n v="281"/>
    <n v="201.96"/>
  </r>
  <r>
    <n v="1222"/>
    <s v="Project Pilgrim"/>
    <s v="Project Pilgrim is my effort to work towards normalizing mental health."/>
    <n v="4000"/>
    <n v="11215"/>
    <x v="0"/>
    <x v="7"/>
    <s v="CAD"/>
    <n v="1459483200"/>
    <x v="156"/>
    <x v="156"/>
    <x v="0"/>
    <n v="138"/>
    <b v="1"/>
    <x v="6"/>
    <x v="9"/>
    <n v="280"/>
    <n v="81.27"/>
  </r>
  <r>
    <n v="645"/>
    <s v="Carbon Fiber Collar Stays"/>
    <s v="Ever wanted to own something made out of carbon fiber? Now you can!"/>
    <n v="2000"/>
    <n v="5574"/>
    <x v="0"/>
    <x v="0"/>
    <s v="USD"/>
    <n v="1470962274"/>
    <x v="157"/>
    <x v="157"/>
    <x v="0"/>
    <n v="237"/>
    <b v="1"/>
    <x v="0"/>
    <x v="3"/>
    <n v="279"/>
    <n v="23.52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8"/>
    <x v="158"/>
    <x v="1"/>
    <n v="269"/>
    <b v="1"/>
    <x v="6"/>
    <x v="9"/>
    <n v="278"/>
    <n v="67.1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59"/>
    <x v="159"/>
    <x v="0"/>
    <n v="112"/>
    <b v="1"/>
    <x v="2"/>
    <x v="2"/>
    <n v="272"/>
    <n v="48.5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x v="160"/>
    <x v="160"/>
    <x v="0"/>
    <n v="249"/>
    <b v="1"/>
    <x v="1"/>
    <x v="1"/>
    <n v="272"/>
    <n v="98.4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161"/>
    <x v="161"/>
    <x v="0"/>
    <n v="96"/>
    <b v="1"/>
    <x v="1"/>
    <x v="1"/>
    <n v="271"/>
    <n v="140.97999999999999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x v="162"/>
    <x v="162"/>
    <x v="0"/>
    <n v="102"/>
    <b v="1"/>
    <x v="1"/>
    <x v="1"/>
    <n v="271"/>
    <n v="53.0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63"/>
    <x v="163"/>
    <x v="0"/>
    <n v="512"/>
    <b v="1"/>
    <x v="6"/>
    <x v="9"/>
    <n v="270"/>
    <n v="76.4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164"/>
    <x v="164"/>
    <x v="0"/>
    <n v="1013"/>
    <b v="1"/>
    <x v="0"/>
    <x v="3"/>
    <n v="267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165"/>
    <x v="165"/>
    <x v="0"/>
    <n v="127"/>
    <b v="1"/>
    <x v="2"/>
    <x v="17"/>
    <n v="267"/>
    <n v="63.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166"/>
    <x v="166"/>
    <x v="0"/>
    <n v="30"/>
    <b v="1"/>
    <x v="2"/>
    <x v="13"/>
    <n v="266"/>
    <n v="26.5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7"/>
    <x v="167"/>
    <x v="0"/>
    <n v="126"/>
    <b v="1"/>
    <x v="2"/>
    <x v="2"/>
    <n v="265"/>
    <n v="84.2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168"/>
    <x v="168"/>
    <x v="1"/>
    <n v="551"/>
    <b v="1"/>
    <x v="3"/>
    <x v="12"/>
    <n v="265"/>
    <n v="76.4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69"/>
    <x v="169"/>
    <x v="0"/>
    <n v="25"/>
    <b v="1"/>
    <x v="2"/>
    <x v="2"/>
    <n v="263"/>
    <n v="4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70"/>
    <x v="170"/>
    <x v="1"/>
    <n v="3863"/>
    <b v="1"/>
    <x v="0"/>
    <x v="0"/>
    <n v="263"/>
    <n v="272.3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71"/>
    <x v="171"/>
    <x v="1"/>
    <n v="103"/>
    <b v="1"/>
    <x v="0"/>
    <x v="0"/>
    <n v="262"/>
    <n v="127.3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72"/>
    <x v="172"/>
    <x v="0"/>
    <n v="167"/>
    <b v="1"/>
    <x v="6"/>
    <x v="9"/>
    <n v="261"/>
    <n v="54.62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3"/>
    <x v="173"/>
    <x v="0"/>
    <n v="90"/>
    <b v="1"/>
    <x v="6"/>
    <x v="9"/>
    <n v="260"/>
    <n v="34.6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x v="174"/>
    <x v="174"/>
    <x v="1"/>
    <n v="1281"/>
    <b v="1"/>
    <x v="0"/>
    <x v="0"/>
    <n v="260"/>
    <n v="180.7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75"/>
    <x v="175"/>
    <x v="1"/>
    <n v="2051"/>
    <b v="1"/>
    <x v="0"/>
    <x v="0"/>
    <n v="257"/>
    <n v="247.9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176"/>
    <x v="176"/>
    <x v="0"/>
    <n v="22"/>
    <b v="1"/>
    <x v="4"/>
    <x v="14"/>
    <n v="256"/>
    <n v="69.77"/>
  </r>
  <r>
    <n v="1210"/>
    <s v="Det Andra GÃ¶teborg"/>
    <s v="En fotobok om livet i det enda andra GÃ¶teborg i vÃ¤rlden"/>
    <n v="20000"/>
    <n v="50863"/>
    <x v="0"/>
    <x v="10"/>
    <s v="SEK"/>
    <n v="1433106000"/>
    <x v="177"/>
    <x v="177"/>
    <x v="0"/>
    <n v="103"/>
    <b v="1"/>
    <x v="6"/>
    <x v="9"/>
    <n v="254"/>
    <n v="493.82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178"/>
    <x v="178"/>
    <x v="0"/>
    <n v="99"/>
    <b v="1"/>
    <x v="2"/>
    <x v="13"/>
    <n v="254"/>
    <n v="51.3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179"/>
    <x v="179"/>
    <x v="1"/>
    <n v="537"/>
    <b v="1"/>
    <x v="7"/>
    <x v="11"/>
    <n v="254"/>
    <n v="47.3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80"/>
    <x v="180"/>
    <x v="0"/>
    <n v="314"/>
    <b v="1"/>
    <x v="6"/>
    <x v="9"/>
    <n v="253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181"/>
    <x v="181"/>
    <x v="0"/>
    <n v="185"/>
    <b v="1"/>
    <x v="0"/>
    <x v="0"/>
    <n v="253"/>
    <n v="68.2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82"/>
    <x v="182"/>
    <x v="0"/>
    <n v="168"/>
    <b v="1"/>
    <x v="2"/>
    <x v="2"/>
    <n v="252"/>
    <n v="55.6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x v="183"/>
    <x v="183"/>
    <x v="0"/>
    <n v="17"/>
    <b v="1"/>
    <x v="3"/>
    <x v="4"/>
    <n v="251"/>
    <n v="51.3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84"/>
    <x v="184"/>
    <x v="1"/>
    <n v="455"/>
    <b v="1"/>
    <x v="6"/>
    <x v="9"/>
    <n v="250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185"/>
    <x v="185"/>
    <x v="0"/>
    <n v="26"/>
    <b v="1"/>
    <x v="2"/>
    <x v="2"/>
    <n v="250"/>
    <n v="67.3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186"/>
    <x v="186"/>
    <x v="1"/>
    <n v="303"/>
    <b v="1"/>
    <x v="0"/>
    <x v="0"/>
    <n v="248"/>
    <n v="408.98"/>
  </r>
  <r>
    <n v="2040"/>
    <s v="Programmable Capacitor"/>
    <s v="4.29 Billion+ Capacitor Combinations._x000a_No Coding Required."/>
    <n v="3000"/>
    <n v="7445.14"/>
    <x v="0"/>
    <x v="0"/>
    <s v="USD"/>
    <n v="1384557303"/>
    <x v="187"/>
    <x v="187"/>
    <x v="1"/>
    <n v="271"/>
    <b v="1"/>
    <x v="0"/>
    <x v="0"/>
    <n v="248"/>
    <n v="27.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88"/>
    <x v="188"/>
    <x v="0"/>
    <n v="47"/>
    <b v="1"/>
    <x v="4"/>
    <x v="6"/>
    <n v="247"/>
    <n v="78.7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189"/>
    <x v="189"/>
    <x v="0"/>
    <n v="456"/>
    <b v="1"/>
    <x v="0"/>
    <x v="0"/>
    <n v="246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190"/>
    <x v="190"/>
    <x v="0"/>
    <n v="182"/>
    <b v="1"/>
    <x v="3"/>
    <x v="12"/>
    <n v="246"/>
    <n v="67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191"/>
    <x v="191"/>
    <x v="0"/>
    <n v="296"/>
    <b v="1"/>
    <x v="1"/>
    <x v="1"/>
    <n v="243"/>
    <n v="82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92"/>
    <x v="192"/>
    <x v="0"/>
    <n v="25"/>
    <b v="1"/>
    <x v="3"/>
    <x v="4"/>
    <n v="242"/>
    <n v="27.47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x v="193"/>
    <x v="193"/>
    <x v="0"/>
    <n v="14"/>
    <b v="1"/>
    <x v="3"/>
    <x v="4"/>
    <n v="242"/>
    <n v="78.7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4"/>
    <x v="194"/>
    <x v="0"/>
    <n v="13"/>
    <b v="1"/>
    <x v="2"/>
    <x v="13"/>
    <n v="241"/>
    <n v="23.1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195"/>
    <x v="195"/>
    <x v="1"/>
    <n v="145"/>
    <b v="1"/>
    <x v="4"/>
    <x v="14"/>
    <n v="240"/>
    <n v="41.38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196"/>
    <x v="196"/>
    <x v="0"/>
    <n v="46"/>
    <b v="1"/>
    <x v="3"/>
    <x v="4"/>
    <n v="239"/>
    <n v="82.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197"/>
    <x v="197"/>
    <x v="0"/>
    <n v="18"/>
    <b v="1"/>
    <x v="5"/>
    <x v="15"/>
    <n v="238"/>
    <n v="33.0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98"/>
    <x v="198"/>
    <x v="0"/>
    <n v="131"/>
    <b v="1"/>
    <x v="2"/>
    <x v="10"/>
    <n v="237"/>
    <n v="36.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199"/>
    <x v="199"/>
    <x v="1"/>
    <n v="183"/>
    <b v="1"/>
    <x v="0"/>
    <x v="0"/>
    <n v="235"/>
    <n v="64.18000000000000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"/>
    <x v="200"/>
    <x v="1"/>
    <n v="354"/>
    <b v="1"/>
    <x v="0"/>
    <x v="0"/>
    <n v="234"/>
    <n v="331.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201"/>
    <x v="201"/>
    <x v="0"/>
    <n v="20"/>
    <b v="1"/>
    <x v="2"/>
    <x v="2"/>
    <n v="233"/>
    <n v="17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02"/>
    <x v="202"/>
    <x v="1"/>
    <n v="1049"/>
    <b v="1"/>
    <x v="3"/>
    <x v="12"/>
    <n v="233"/>
    <n v="33.0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203"/>
    <x v="203"/>
    <x v="1"/>
    <n v="74"/>
    <b v="1"/>
    <x v="4"/>
    <x v="14"/>
    <n v="232"/>
    <n v="106.4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04"/>
    <x v="204"/>
    <x v="1"/>
    <n v="563"/>
    <b v="1"/>
    <x v="4"/>
    <x v="14"/>
    <n v="229"/>
    <n v="56.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205"/>
    <x v="205"/>
    <x v="0"/>
    <n v="10"/>
    <b v="1"/>
    <x v="3"/>
    <x v="4"/>
    <n v="228"/>
    <n v="331.1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206"/>
    <x v="206"/>
    <x v="1"/>
    <n v="147"/>
    <b v="1"/>
    <x v="0"/>
    <x v="0"/>
    <n v="226"/>
    <n v="230.5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7"/>
    <x v="207"/>
    <x v="1"/>
    <n v="625"/>
    <b v="1"/>
    <x v="0"/>
    <x v="0"/>
    <n v="226"/>
    <n v="118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08"/>
    <x v="208"/>
    <x v="0"/>
    <n v="36"/>
    <b v="1"/>
    <x v="2"/>
    <x v="13"/>
    <n v="226"/>
    <n v="94.0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209"/>
    <x v="209"/>
    <x v="0"/>
    <n v="3"/>
    <b v="1"/>
    <x v="3"/>
    <x v="4"/>
    <n v="225"/>
    <n v="56.9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10"/>
    <x v="210"/>
    <x v="1"/>
    <n v="304"/>
    <b v="1"/>
    <x v="0"/>
    <x v="5"/>
    <n v="224"/>
    <n v="58.93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11"/>
    <x v="211"/>
    <x v="0"/>
    <n v="50"/>
    <b v="1"/>
    <x v="1"/>
    <x v="1"/>
    <n v="223"/>
    <n v="21.38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212"/>
    <x v="212"/>
    <x v="0"/>
    <n v="18"/>
    <b v="1"/>
    <x v="3"/>
    <x v="4"/>
    <n v="223"/>
    <n v="118.6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213"/>
    <x v="213"/>
    <x v="0"/>
    <n v="18"/>
    <b v="1"/>
    <x v="3"/>
    <x v="4"/>
    <n v="221"/>
    <n v="94.0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214"/>
    <x v="214"/>
    <x v="0"/>
    <n v="47"/>
    <b v="1"/>
    <x v="4"/>
    <x v="6"/>
    <n v="220"/>
    <n v="46.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x v="215"/>
    <x v="215"/>
    <x v="0"/>
    <n v="147"/>
    <b v="1"/>
    <x v="1"/>
    <x v="1"/>
    <n v="220"/>
    <n v="37.479999999999997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216"/>
    <x v="216"/>
    <x v="0"/>
    <n v="14"/>
    <b v="1"/>
    <x v="2"/>
    <x v="2"/>
    <n v="219"/>
    <n v="62.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17"/>
    <x v="217"/>
    <x v="0"/>
    <n v="65"/>
    <b v="1"/>
    <x v="0"/>
    <x v="0"/>
    <n v="219"/>
    <n v="67.26000000000000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x v="218"/>
    <x v="218"/>
    <x v="0"/>
    <n v="28"/>
    <b v="1"/>
    <x v="2"/>
    <x v="17"/>
    <n v="218"/>
    <n v="19.4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219"/>
    <x v="219"/>
    <x v="0"/>
    <n v="20"/>
    <b v="1"/>
    <x v="3"/>
    <x v="4"/>
    <n v="218"/>
    <n v="46.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20"/>
    <x v="220"/>
    <x v="1"/>
    <n v="1375"/>
    <b v="1"/>
    <x v="0"/>
    <x v="0"/>
    <n v="217"/>
    <n v="78.8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221"/>
    <x v="221"/>
    <x v="1"/>
    <n v="33"/>
    <b v="1"/>
    <x v="6"/>
    <x v="9"/>
    <n v="215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222"/>
    <x v="222"/>
    <x v="0"/>
    <n v="30"/>
    <b v="1"/>
    <x v="3"/>
    <x v="4"/>
    <n v="215"/>
    <n v="67.26000000000000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223"/>
    <x v="223"/>
    <x v="0"/>
    <n v="562"/>
    <b v="1"/>
    <x v="4"/>
    <x v="14"/>
    <n v="214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224"/>
    <x v="224"/>
    <x v="0"/>
    <n v="87"/>
    <b v="1"/>
    <x v="0"/>
    <x v="3"/>
    <n v="214"/>
    <n v="122.7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225"/>
    <x v="225"/>
    <x v="1"/>
    <n v="670"/>
    <b v="1"/>
    <x v="2"/>
    <x v="2"/>
    <n v="213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226"/>
    <x v="226"/>
    <x v="0"/>
    <n v="32"/>
    <b v="1"/>
    <x v="3"/>
    <x v="12"/>
    <n v="213"/>
    <n v="78.18000000000000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x v="227"/>
    <x v="227"/>
    <x v="0"/>
    <n v="93"/>
    <b v="1"/>
    <x v="2"/>
    <x v="2"/>
    <n v="212"/>
    <n v="50.2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228"/>
    <x v="228"/>
    <x v="1"/>
    <n v="834"/>
    <b v="1"/>
    <x v="0"/>
    <x v="0"/>
    <n v="212"/>
    <n v="127.3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29"/>
    <x v="229"/>
    <x v="1"/>
    <n v="94"/>
    <b v="1"/>
    <x v="7"/>
    <x v="11"/>
    <n v="212"/>
    <n v="13.5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230"/>
    <x v="230"/>
    <x v="1"/>
    <n v="22"/>
    <b v="1"/>
    <x v="2"/>
    <x v="2"/>
    <n v="211"/>
    <n v="95.9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31"/>
    <x v="231"/>
    <x v="1"/>
    <n v="644"/>
    <b v="1"/>
    <x v="0"/>
    <x v="0"/>
    <n v="211"/>
    <n v="262.160000000000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232"/>
    <x v="232"/>
    <x v="0"/>
    <n v="58"/>
    <b v="1"/>
    <x v="3"/>
    <x v="4"/>
    <n v="211"/>
    <n v="50.2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233"/>
    <x v="233"/>
    <x v="0"/>
    <n v="18"/>
    <b v="1"/>
    <x v="3"/>
    <x v="4"/>
    <n v="211"/>
    <n v="127.36"/>
  </r>
  <r>
    <n v="3719"/>
    <s v="Corium"/>
    <s v="A new piece of physical theatre about love, regret and longing."/>
    <n v="200"/>
    <n v="420"/>
    <x v="0"/>
    <x v="1"/>
    <s v="GBP"/>
    <n v="1434994266"/>
    <x v="234"/>
    <x v="234"/>
    <x v="0"/>
    <n v="4"/>
    <b v="1"/>
    <x v="3"/>
    <x v="4"/>
    <n v="210"/>
    <n v="13.5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235"/>
    <x v="235"/>
    <x v="1"/>
    <n v="253"/>
    <b v="1"/>
    <x v="0"/>
    <x v="0"/>
    <n v="209"/>
    <n v="131.9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236"/>
    <x v="236"/>
    <x v="0"/>
    <n v="48"/>
    <b v="1"/>
    <x v="4"/>
    <x v="14"/>
    <n v="207"/>
    <n v="43.02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x v="237"/>
    <x v="237"/>
    <x v="1"/>
    <n v="28"/>
    <b v="1"/>
    <x v="6"/>
    <x v="9"/>
    <n v="207"/>
    <n v="221.7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238"/>
    <x v="238"/>
    <x v="1"/>
    <n v="1513"/>
    <b v="1"/>
    <x v="0"/>
    <x v="0"/>
    <n v="207"/>
    <n v="136.6399999999999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x v="239"/>
    <x v="239"/>
    <x v="0"/>
    <n v="30"/>
    <b v="1"/>
    <x v="2"/>
    <x v="10"/>
    <n v="206"/>
    <n v="106.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240"/>
    <x v="240"/>
    <x v="1"/>
    <n v="236"/>
    <b v="1"/>
    <x v="6"/>
    <x v="9"/>
    <n v="205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241"/>
    <x v="241"/>
    <x v="0"/>
    <n v="45"/>
    <b v="1"/>
    <x v="2"/>
    <x v="2"/>
    <n v="205"/>
    <n v="45.6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242"/>
    <x v="242"/>
    <x v="0"/>
    <n v="34"/>
    <b v="1"/>
    <x v="2"/>
    <x v="2"/>
    <n v="204"/>
    <n v="59.8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x v="243"/>
    <x v="243"/>
    <x v="0"/>
    <n v="172"/>
    <b v="1"/>
    <x v="5"/>
    <x v="15"/>
    <n v="204"/>
    <n v="59.36"/>
  </r>
  <r>
    <n v="1378"/>
    <s v="SIX BY SEVEN"/>
    <s v="A psychedelic post rock masterpiece!"/>
    <n v="2000"/>
    <n v="4067"/>
    <x v="0"/>
    <x v="1"/>
    <s v="GBP"/>
    <n v="1470075210"/>
    <x v="244"/>
    <x v="244"/>
    <x v="0"/>
    <n v="133"/>
    <b v="1"/>
    <x v="2"/>
    <x v="2"/>
    <n v="203"/>
    <n v="30.5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5"/>
    <x v="245"/>
    <x v="0"/>
    <n v="311"/>
    <b v="1"/>
    <x v="7"/>
    <x v="11"/>
    <n v="203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6"/>
    <x v="246"/>
    <x v="0"/>
    <n v="170"/>
    <b v="1"/>
    <x v="2"/>
    <x v="13"/>
    <n v="203"/>
    <n v="47.6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247"/>
    <x v="247"/>
    <x v="1"/>
    <n v="109"/>
    <b v="1"/>
    <x v="2"/>
    <x v="2"/>
    <n v="202"/>
    <n v="55.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248"/>
    <x v="248"/>
    <x v="0"/>
    <n v="113"/>
    <b v="1"/>
    <x v="2"/>
    <x v="7"/>
    <n v="202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249"/>
    <x v="249"/>
    <x v="0"/>
    <n v="125"/>
    <b v="1"/>
    <x v="6"/>
    <x v="9"/>
    <n v="202"/>
    <n v="80.65000000000000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50"/>
    <x v="250"/>
    <x v="0"/>
    <n v="666"/>
    <b v="1"/>
    <x v="0"/>
    <x v="0"/>
    <n v="202"/>
    <n v="45.5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51"/>
    <x v="251"/>
    <x v="0"/>
    <n v="392"/>
    <b v="1"/>
    <x v="0"/>
    <x v="0"/>
    <n v="202"/>
    <n v="77.23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252"/>
    <x v="252"/>
    <x v="0"/>
    <n v="17"/>
    <b v="1"/>
    <x v="3"/>
    <x v="4"/>
    <n v="202"/>
    <n v="55.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253"/>
    <x v="253"/>
    <x v="0"/>
    <n v="17"/>
    <b v="1"/>
    <x v="3"/>
    <x v="4"/>
    <n v="202"/>
    <n v="89.2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254"/>
    <x v="254"/>
    <x v="1"/>
    <n v="1876"/>
    <b v="1"/>
    <x v="0"/>
    <x v="0"/>
    <n v="201"/>
    <n v="51.3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x v="255"/>
    <x v="255"/>
    <x v="1"/>
    <n v="729"/>
    <b v="1"/>
    <x v="0"/>
    <x v="0"/>
    <n v="201"/>
    <n v="220.7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256"/>
    <x v="256"/>
    <x v="1"/>
    <n v="508"/>
    <b v="1"/>
    <x v="2"/>
    <x v="2"/>
    <n v="200"/>
    <n v="118.2"/>
  </r>
  <r>
    <n v="1836"/>
    <s v="KICKSTART OUR &lt;+3"/>
    <s v="Help fund our 2013 Sound &amp; Lighting Touring rig!"/>
    <n v="5000"/>
    <n v="10017"/>
    <x v="0"/>
    <x v="0"/>
    <s v="USD"/>
    <n v="1361129129"/>
    <x v="257"/>
    <x v="257"/>
    <x v="0"/>
    <n v="55"/>
    <b v="1"/>
    <x v="2"/>
    <x v="2"/>
    <n v="200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58"/>
    <x v="258"/>
    <x v="0"/>
    <n v="1"/>
    <b v="1"/>
    <x v="2"/>
    <x v="10"/>
    <n v="200"/>
    <n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x v="259"/>
    <x v="259"/>
    <x v="0"/>
    <n v="271"/>
    <b v="1"/>
    <x v="6"/>
    <x v="9"/>
    <n v="199"/>
    <n v="183.8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260"/>
    <x v="260"/>
    <x v="1"/>
    <n v="141"/>
    <b v="1"/>
    <x v="2"/>
    <x v="2"/>
    <n v="199"/>
    <n v="94.4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61"/>
    <x v="261"/>
    <x v="0"/>
    <n v="1556"/>
    <b v="1"/>
    <x v="0"/>
    <x v="0"/>
    <n v="199"/>
    <n v="51.2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262"/>
    <x v="262"/>
    <x v="0"/>
    <n v="28"/>
    <b v="1"/>
    <x v="4"/>
    <x v="6"/>
    <n v="198"/>
    <n v="53.04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x v="263"/>
    <x v="263"/>
    <x v="1"/>
    <n v="682"/>
    <b v="1"/>
    <x v="0"/>
    <x v="0"/>
    <n v="198"/>
    <n v="101.8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64"/>
    <x v="264"/>
    <x v="0"/>
    <n v="1364"/>
    <b v="1"/>
    <x v="0"/>
    <x v="0"/>
    <n v="196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65"/>
    <x v="265"/>
    <x v="0"/>
    <n v="120"/>
    <b v="1"/>
    <x v="2"/>
    <x v="10"/>
    <n v="196"/>
    <n v="40.7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266"/>
    <x v="266"/>
    <x v="0"/>
    <n v="107"/>
    <b v="1"/>
    <x v="2"/>
    <x v="13"/>
    <n v="195"/>
    <n v="27.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67"/>
    <x v="267"/>
    <x v="0"/>
    <n v="61"/>
    <b v="1"/>
    <x v="2"/>
    <x v="18"/>
    <n v="195"/>
    <n v="64.0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268"/>
    <x v="268"/>
    <x v="1"/>
    <n v="159"/>
    <b v="1"/>
    <x v="2"/>
    <x v="17"/>
    <n v="194"/>
    <n v="36.63000000000000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269"/>
    <x v="269"/>
    <x v="1"/>
    <n v="306"/>
    <b v="1"/>
    <x v="0"/>
    <x v="0"/>
    <n v="193"/>
    <n v="63.0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70"/>
    <x v="270"/>
    <x v="1"/>
    <n v="122"/>
    <b v="1"/>
    <x v="0"/>
    <x v="0"/>
    <n v="192"/>
    <n v="23.6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71"/>
    <x v="271"/>
    <x v="1"/>
    <n v="688"/>
    <b v="1"/>
    <x v="4"/>
    <x v="14"/>
    <n v="191"/>
    <n v="83.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72"/>
    <x v="272"/>
    <x v="0"/>
    <n v="5812"/>
    <b v="1"/>
    <x v="0"/>
    <x v="0"/>
    <n v="191"/>
    <n v="86.1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273"/>
    <x v="273"/>
    <x v="0"/>
    <n v="58"/>
    <b v="1"/>
    <x v="3"/>
    <x v="12"/>
    <n v="191"/>
    <n v="36.63000000000000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274"/>
    <x v="274"/>
    <x v="0"/>
    <n v="16"/>
    <b v="1"/>
    <x v="3"/>
    <x v="4"/>
    <n v="191"/>
    <n v="63.05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275"/>
    <x v="275"/>
    <x v="0"/>
    <n v="19"/>
    <b v="1"/>
    <x v="3"/>
    <x v="4"/>
    <n v="190"/>
    <n v="23.6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276"/>
    <x v="276"/>
    <x v="0"/>
    <n v="66"/>
    <b v="1"/>
    <x v="2"/>
    <x v="2"/>
    <n v="189"/>
    <n v="43.0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277"/>
    <x v="277"/>
    <x v="1"/>
    <n v="441"/>
    <b v="1"/>
    <x v="5"/>
    <x v="8"/>
    <n v="189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278"/>
    <x v="278"/>
    <x v="1"/>
    <n v="302"/>
    <b v="1"/>
    <x v="3"/>
    <x v="4"/>
    <n v="189"/>
    <n v="259.9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79"/>
    <x v="279"/>
    <x v="1"/>
    <n v="53"/>
    <b v="1"/>
    <x v="0"/>
    <x v="5"/>
    <n v="188"/>
    <n v="35.54999999999999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280"/>
    <x v="280"/>
    <x v="0"/>
    <n v="29"/>
    <b v="1"/>
    <x v="2"/>
    <x v="13"/>
    <n v="187"/>
    <n v="38.7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81"/>
    <x v="281"/>
    <x v="0"/>
    <n v="50"/>
    <b v="1"/>
    <x v="0"/>
    <x v="5"/>
    <n v="187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2"/>
    <x v="282"/>
    <x v="0"/>
    <n v="93"/>
    <b v="1"/>
    <x v="3"/>
    <x v="4"/>
    <n v="187"/>
    <n v="64.1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283"/>
    <x v="283"/>
    <x v="0"/>
    <n v="45"/>
    <b v="1"/>
    <x v="3"/>
    <x v="4"/>
    <n v="186"/>
    <n v="31.2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284"/>
    <x v="284"/>
    <x v="0"/>
    <n v="23"/>
    <b v="1"/>
    <x v="3"/>
    <x v="4"/>
    <n v="186"/>
    <n v="35.54999999999999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85"/>
    <x v="285"/>
    <x v="1"/>
    <n v="108"/>
    <b v="1"/>
    <x v="4"/>
    <x v="14"/>
    <n v="185"/>
    <n v="85.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86"/>
    <x v="286"/>
    <x v="0"/>
    <n v="537"/>
    <b v="1"/>
    <x v="1"/>
    <x v="1"/>
    <n v="185"/>
    <n v="65.31999999999999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87"/>
    <x v="287"/>
    <x v="0"/>
    <n v="11"/>
    <b v="1"/>
    <x v="2"/>
    <x v="2"/>
    <n v="185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88"/>
    <x v="288"/>
    <x v="0"/>
    <n v="12"/>
    <b v="1"/>
    <x v="2"/>
    <x v="2"/>
    <n v="185"/>
    <n v="115.83"/>
  </r>
  <r>
    <n v="3395"/>
    <s v="MIRAMAR"/>
    <s v="Miramar is a a darkly funny play exploring what it is we call â€˜homeâ€™."/>
    <n v="500"/>
    <n v="920"/>
    <x v="0"/>
    <x v="1"/>
    <s v="GBP"/>
    <n v="1433009400"/>
    <x v="289"/>
    <x v="289"/>
    <x v="0"/>
    <n v="38"/>
    <b v="1"/>
    <x v="3"/>
    <x v="4"/>
    <n v="184"/>
    <n v="80.8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290"/>
    <x v="290"/>
    <x v="0"/>
    <n v="15"/>
    <b v="1"/>
    <x v="3"/>
    <x v="4"/>
    <n v="184"/>
    <n v="85.4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291"/>
    <x v="291"/>
    <x v="0"/>
    <n v="253"/>
    <b v="1"/>
    <x v="4"/>
    <x v="16"/>
    <n v="183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292"/>
    <x v="292"/>
    <x v="0"/>
    <n v="87"/>
    <b v="1"/>
    <x v="5"/>
    <x v="15"/>
    <n v="183"/>
    <n v="71.4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293"/>
    <x v="293"/>
    <x v="0"/>
    <n v="1510"/>
    <b v="1"/>
    <x v="4"/>
    <x v="14"/>
    <n v="182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94"/>
    <x v="294"/>
    <x v="0"/>
    <n v="120"/>
    <b v="1"/>
    <x v="0"/>
    <x v="0"/>
    <n v="182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95"/>
    <x v="295"/>
    <x v="0"/>
    <n v="16"/>
    <b v="1"/>
    <x v="7"/>
    <x v="11"/>
    <n v="182"/>
    <n v="34.13000000000000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296"/>
    <x v="296"/>
    <x v="0"/>
    <n v="29"/>
    <b v="1"/>
    <x v="2"/>
    <x v="2"/>
    <n v="181"/>
    <n v="31.1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97"/>
    <x v="297"/>
    <x v="0"/>
    <n v="19"/>
    <b v="1"/>
    <x v="2"/>
    <x v="2"/>
    <n v="181"/>
    <n v="33.3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98"/>
    <x v="298"/>
    <x v="0"/>
    <n v="67"/>
    <b v="1"/>
    <x v="7"/>
    <x v="11"/>
    <n v="181"/>
    <n v="40.4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299"/>
    <x v="299"/>
    <x v="0"/>
    <n v="33"/>
    <b v="1"/>
    <x v="2"/>
    <x v="2"/>
    <n v="180"/>
    <n v="43.52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x v="300"/>
    <x v="300"/>
    <x v="1"/>
    <n v="224"/>
    <b v="1"/>
    <x v="6"/>
    <x v="9"/>
    <n v="180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301"/>
    <x v="301"/>
    <x v="0"/>
    <n v="445"/>
    <b v="1"/>
    <x v="1"/>
    <x v="1"/>
    <n v="180"/>
    <n v="24.2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302"/>
    <x v="302"/>
    <x v="0"/>
    <n v="48"/>
    <b v="1"/>
    <x v="2"/>
    <x v="13"/>
    <n v="180"/>
    <n v="26.27"/>
  </r>
  <r>
    <n v="3007"/>
    <s v="Bethlem"/>
    <s v="Consuite for 2015 CoreCon.  An adventure into insanity."/>
    <n v="600"/>
    <n v="1080"/>
    <x v="0"/>
    <x v="0"/>
    <s v="USD"/>
    <n v="1429938683"/>
    <x v="303"/>
    <x v="303"/>
    <x v="0"/>
    <n v="20"/>
    <b v="1"/>
    <x v="3"/>
    <x v="12"/>
    <n v="180"/>
    <n v="40.49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04"/>
    <x v="304"/>
    <x v="0"/>
    <n v="15"/>
    <b v="1"/>
    <x v="3"/>
    <x v="4"/>
    <n v="180"/>
    <n v="43.5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x v="305"/>
    <x v="305"/>
    <x v="0"/>
    <n v="28"/>
    <b v="1"/>
    <x v="3"/>
    <x v="4"/>
    <n v="180"/>
    <n v="96.3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306"/>
    <x v="306"/>
    <x v="1"/>
    <n v="244"/>
    <b v="1"/>
    <x v="4"/>
    <x v="14"/>
    <n v="179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307"/>
    <x v="307"/>
    <x v="0"/>
    <n v="74"/>
    <b v="1"/>
    <x v="5"/>
    <x v="15"/>
    <n v="179"/>
    <n v="53.7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308"/>
    <x v="308"/>
    <x v="1"/>
    <n v="158"/>
    <b v="1"/>
    <x v="0"/>
    <x v="0"/>
    <n v="179"/>
    <n v="282.7200000000000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309"/>
    <x v="309"/>
    <x v="1"/>
    <n v="65"/>
    <b v="1"/>
    <x v="4"/>
    <x v="14"/>
    <n v="177"/>
    <n v="81.89"/>
  </r>
  <r>
    <n v="2989"/>
    <s v="Let's Light Up The Gem!"/>
    <s v="Bring the movies back to Bethel, Maine."/>
    <n v="20000"/>
    <n v="35307"/>
    <x v="0"/>
    <x v="0"/>
    <s v="USD"/>
    <n v="1450673940"/>
    <x v="310"/>
    <x v="310"/>
    <x v="0"/>
    <n v="364"/>
    <b v="1"/>
    <x v="3"/>
    <x v="12"/>
    <n v="177"/>
    <n v="43.5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311"/>
    <x v="311"/>
    <x v="1"/>
    <n v="290"/>
    <b v="1"/>
    <x v="4"/>
    <x v="14"/>
    <n v="176"/>
    <n v="91.1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312"/>
    <x v="312"/>
    <x v="1"/>
    <n v="73"/>
    <b v="1"/>
    <x v="6"/>
    <x v="9"/>
    <n v="176"/>
    <n v="56.64"/>
  </r>
  <r>
    <n v="2313"/>
    <s v="A SUNNY DAY IN GLASGOW"/>
    <s v="A Sunny Day in Glasgow are recording a new album and we need your help!"/>
    <n v="5000"/>
    <n v="8792.02"/>
    <x v="0"/>
    <x v="0"/>
    <s v="USD"/>
    <n v="1336086026"/>
    <x v="313"/>
    <x v="313"/>
    <x v="1"/>
    <n v="157"/>
    <b v="1"/>
    <x v="2"/>
    <x v="13"/>
    <n v="176"/>
    <n v="5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314"/>
    <x v="314"/>
    <x v="0"/>
    <n v="56"/>
    <b v="1"/>
    <x v="2"/>
    <x v="7"/>
    <n v="175"/>
    <n v="62.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315"/>
    <x v="315"/>
    <x v="0"/>
    <n v="33"/>
    <b v="1"/>
    <x v="3"/>
    <x v="4"/>
    <n v="175"/>
    <n v="9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16"/>
    <x v="316"/>
    <x v="1"/>
    <n v="18"/>
    <b v="1"/>
    <x v="3"/>
    <x v="4"/>
    <n v="175"/>
    <n v="91.1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17"/>
    <x v="317"/>
    <x v="0"/>
    <n v="54"/>
    <b v="1"/>
    <x v="3"/>
    <x v="4"/>
    <n v="175"/>
    <n v="56.6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18"/>
    <x v="318"/>
    <x v="0"/>
    <n v="18"/>
    <b v="1"/>
    <x v="3"/>
    <x v="4"/>
    <n v="175"/>
    <n v="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19"/>
    <x v="319"/>
    <x v="1"/>
    <n v="303"/>
    <b v="1"/>
    <x v="4"/>
    <x v="14"/>
    <n v="174"/>
    <n v="86.1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320"/>
    <x v="320"/>
    <x v="1"/>
    <n v="140"/>
    <b v="1"/>
    <x v="6"/>
    <x v="9"/>
    <n v="174"/>
    <n v="32.3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321"/>
    <x v="321"/>
    <x v="0"/>
    <n v="168"/>
    <b v="1"/>
    <x v="2"/>
    <x v="7"/>
    <n v="174"/>
    <n v="51.8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22"/>
    <x v="322"/>
    <x v="0"/>
    <n v="38"/>
    <b v="1"/>
    <x v="3"/>
    <x v="4"/>
    <n v="174"/>
    <n v="48.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323"/>
    <x v="323"/>
    <x v="0"/>
    <n v="24"/>
    <b v="1"/>
    <x v="4"/>
    <x v="6"/>
    <n v="173"/>
    <n v="86.67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324"/>
    <x v="324"/>
    <x v="0"/>
    <n v="81"/>
    <b v="1"/>
    <x v="5"/>
    <x v="15"/>
    <n v="173"/>
    <n v="32.0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325"/>
    <x v="325"/>
    <x v="0"/>
    <n v="70"/>
    <b v="1"/>
    <x v="2"/>
    <x v="13"/>
    <n v="173"/>
    <n v="49.3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326"/>
    <x v="326"/>
    <x v="0"/>
    <n v="43"/>
    <b v="1"/>
    <x v="2"/>
    <x v="2"/>
    <n v="173"/>
    <n v="100.4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327"/>
    <x v="327"/>
    <x v="0"/>
    <n v="115"/>
    <b v="1"/>
    <x v="7"/>
    <x v="11"/>
    <n v="173"/>
    <n v="75.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328"/>
    <x v="328"/>
    <x v="0"/>
    <n v="89"/>
    <b v="1"/>
    <x v="6"/>
    <x v="9"/>
    <n v="172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329"/>
    <x v="329"/>
    <x v="0"/>
    <n v="110"/>
    <b v="1"/>
    <x v="2"/>
    <x v="13"/>
    <n v="172"/>
    <n v="94.0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330"/>
    <x v="330"/>
    <x v="1"/>
    <n v="294"/>
    <b v="1"/>
    <x v="0"/>
    <x v="5"/>
    <n v="172"/>
    <n v="58.4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331"/>
    <x v="331"/>
    <x v="0"/>
    <n v="392"/>
    <b v="1"/>
    <x v="3"/>
    <x v="12"/>
    <n v="172"/>
    <n v="100.4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32"/>
    <x v="332"/>
    <x v="1"/>
    <n v="78"/>
    <b v="1"/>
    <x v="3"/>
    <x v="4"/>
    <n v="172"/>
    <n v="75.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x v="333"/>
    <x v="333"/>
    <x v="0"/>
    <n v="109"/>
    <b v="1"/>
    <x v="2"/>
    <x v="2"/>
    <n v="171"/>
    <n v="62.87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334"/>
    <x v="334"/>
    <x v="0"/>
    <n v="31"/>
    <b v="1"/>
    <x v="2"/>
    <x v="13"/>
    <n v="171"/>
    <n v="35.8400000000000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335"/>
    <x v="335"/>
    <x v="0"/>
    <n v="539"/>
    <b v="1"/>
    <x v="1"/>
    <x v="1"/>
    <n v="171"/>
    <n v="25.4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336"/>
    <x v="336"/>
    <x v="1"/>
    <n v="85"/>
    <b v="1"/>
    <x v="2"/>
    <x v="13"/>
    <n v="171"/>
    <n v="46.18"/>
  </r>
  <r>
    <n v="2477"/>
    <s v="Debut Album"/>
    <s v="Releasing my first album in August, and I need your help in order to get it done!"/>
    <n v="750"/>
    <n v="1285"/>
    <x v="0"/>
    <x v="0"/>
    <s v="USD"/>
    <n v="1344789345"/>
    <x v="337"/>
    <x v="337"/>
    <x v="0"/>
    <n v="41"/>
    <b v="1"/>
    <x v="2"/>
    <x v="13"/>
    <n v="171"/>
    <n v="31.34"/>
  </r>
  <r>
    <n v="2668"/>
    <s v="UOttawa Makermobile"/>
    <s v="Creativity on the go! |_x000a_CrÃ©ativitÃ© en mouvement !"/>
    <n v="1000"/>
    <n v="1707"/>
    <x v="0"/>
    <x v="7"/>
    <s v="CAD"/>
    <n v="1447079520"/>
    <x v="338"/>
    <x v="338"/>
    <x v="0"/>
    <n v="28"/>
    <b v="1"/>
    <x v="0"/>
    <x v="19"/>
    <n v="171"/>
    <n v="60.9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339"/>
    <x v="339"/>
    <x v="0"/>
    <n v="14"/>
    <b v="1"/>
    <x v="3"/>
    <x v="4"/>
    <n v="171"/>
    <n v="35.840000000000003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40"/>
    <x v="340"/>
    <x v="0"/>
    <n v="23"/>
    <b v="1"/>
    <x v="3"/>
    <x v="4"/>
    <n v="171"/>
    <n v="25.4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1"/>
    <x v="341"/>
    <x v="0"/>
    <n v="20"/>
    <b v="1"/>
    <x v="3"/>
    <x v="4"/>
    <n v="171"/>
    <n v="46.1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42"/>
    <x v="342"/>
    <x v="0"/>
    <n v="57"/>
    <b v="1"/>
    <x v="3"/>
    <x v="4"/>
    <n v="171"/>
    <n v="31.3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3"/>
    <x v="343"/>
    <x v="1"/>
    <n v="188"/>
    <b v="1"/>
    <x v="4"/>
    <x v="14"/>
    <n v="170"/>
    <n v="90.5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344"/>
    <x v="344"/>
    <x v="0"/>
    <n v="17"/>
    <b v="1"/>
    <x v="2"/>
    <x v="2"/>
    <n v="170"/>
    <n v="39.9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345"/>
    <x v="345"/>
    <x v="0"/>
    <n v="72"/>
    <b v="1"/>
    <x v="0"/>
    <x v="5"/>
    <n v="170"/>
    <n v="47.18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346"/>
    <x v="346"/>
    <x v="0"/>
    <n v="682"/>
    <b v="1"/>
    <x v="0"/>
    <x v="0"/>
    <n v="170"/>
    <n v="67.4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347"/>
    <x v="347"/>
    <x v="0"/>
    <n v="21"/>
    <b v="1"/>
    <x v="3"/>
    <x v="4"/>
    <n v="170"/>
    <n v="44.9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x v="348"/>
    <x v="348"/>
    <x v="0"/>
    <n v="91"/>
    <b v="1"/>
    <x v="3"/>
    <x v="4"/>
    <n v="170"/>
    <n v="90.5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349"/>
    <x v="349"/>
    <x v="0"/>
    <n v="180"/>
    <b v="1"/>
    <x v="1"/>
    <x v="1"/>
    <n v="169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"/>
    <x v="350"/>
    <x v="0"/>
    <n v="13"/>
    <b v="1"/>
    <x v="3"/>
    <x v="4"/>
    <n v="169"/>
    <n v="47.18"/>
  </r>
  <r>
    <n v="1957"/>
    <s v="freeSoC and freeSoC Mini"/>
    <s v="An open hardware platform for the best microcontroller in the world."/>
    <n v="30000"/>
    <n v="50251.41"/>
    <x v="0"/>
    <x v="0"/>
    <s v="USD"/>
    <n v="1351304513"/>
    <x v="351"/>
    <x v="351"/>
    <x v="1"/>
    <n v="660"/>
    <b v="1"/>
    <x v="0"/>
    <x v="0"/>
    <n v="168"/>
    <n v="76.14"/>
  </r>
  <r>
    <n v="2058"/>
    <s v="Raspberry Pi Debug Clip"/>
    <s v="Making using the serial terminal on the Raspberry Pi as easy as Pi!"/>
    <n v="2560"/>
    <n v="4308"/>
    <x v="0"/>
    <x v="1"/>
    <s v="GBP"/>
    <n v="1425326400"/>
    <x v="352"/>
    <x v="352"/>
    <x v="0"/>
    <n v="410"/>
    <b v="1"/>
    <x v="0"/>
    <x v="0"/>
    <n v="168"/>
    <n v="10.5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353"/>
    <x v="353"/>
    <x v="0"/>
    <n v="111"/>
    <b v="1"/>
    <x v="7"/>
    <x v="11"/>
    <n v="168"/>
    <n v="75.6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54"/>
    <x v="354"/>
    <x v="0"/>
    <n v="99"/>
    <b v="1"/>
    <x v="3"/>
    <x v="12"/>
    <n v="168"/>
    <n v="32.8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5"/>
    <x v="355"/>
    <x v="0"/>
    <n v="28"/>
    <b v="1"/>
    <x v="4"/>
    <x v="16"/>
    <n v="167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356"/>
    <x v="356"/>
    <x v="0"/>
    <n v="34"/>
    <b v="1"/>
    <x v="2"/>
    <x v="2"/>
    <n v="167"/>
    <n v="17.23999999999999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357"/>
    <x v="357"/>
    <x v="0"/>
    <n v="33"/>
    <b v="1"/>
    <x v="2"/>
    <x v="2"/>
    <n v="167"/>
    <n v="75.7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358"/>
    <x v="358"/>
    <x v="0"/>
    <n v="101"/>
    <b v="1"/>
    <x v="0"/>
    <x v="0"/>
    <n v="167"/>
    <n v="99.4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359"/>
    <x v="359"/>
    <x v="1"/>
    <n v="34"/>
    <b v="1"/>
    <x v="2"/>
    <x v="2"/>
    <n v="166"/>
    <n v="31.82"/>
  </r>
  <r>
    <n v="1501"/>
    <s v="This is Nowhere"/>
    <s v="A hardcover book of surf, outdoor and nature photos from the British Columbia coast."/>
    <n v="52000"/>
    <n v="86492"/>
    <x v="0"/>
    <x v="7"/>
    <s v="CAD"/>
    <n v="1436364023"/>
    <x v="360"/>
    <x v="360"/>
    <x v="1"/>
    <n v="885"/>
    <b v="1"/>
    <x v="6"/>
    <x v="9"/>
    <n v="166"/>
    <n v="97.7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361"/>
    <x v="361"/>
    <x v="0"/>
    <n v="89"/>
    <b v="1"/>
    <x v="2"/>
    <x v="13"/>
    <n v="166"/>
    <n v="46.65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362"/>
    <x v="362"/>
    <x v="0"/>
    <n v="26"/>
    <b v="1"/>
    <x v="0"/>
    <x v="5"/>
    <n v="166"/>
    <n v="31.9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63"/>
    <x v="363"/>
    <x v="0"/>
    <n v="47"/>
    <b v="1"/>
    <x v="3"/>
    <x v="12"/>
    <n v="166"/>
    <n v="99.4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364"/>
    <x v="364"/>
    <x v="0"/>
    <n v="827"/>
    <b v="1"/>
    <x v="4"/>
    <x v="16"/>
    <n v="165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365"/>
    <x v="365"/>
    <x v="0"/>
    <n v="102"/>
    <b v="1"/>
    <x v="6"/>
    <x v="9"/>
    <n v="165"/>
    <n v="81.099999999999994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366"/>
    <x v="366"/>
    <x v="0"/>
    <n v="49"/>
    <b v="1"/>
    <x v="0"/>
    <x v="5"/>
    <n v="164"/>
    <n v="10.03999999999999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x v="367"/>
    <x v="367"/>
    <x v="1"/>
    <n v="63"/>
    <b v="1"/>
    <x v="3"/>
    <x v="4"/>
    <n v="164"/>
    <n v="31.96"/>
  </r>
  <r>
    <n v="1464"/>
    <s v="Science Studio"/>
    <s v="The Best Science Media on the Web"/>
    <n v="5000"/>
    <n v="8160"/>
    <x v="0"/>
    <x v="0"/>
    <s v="USD"/>
    <n v="1361029958"/>
    <x v="368"/>
    <x v="368"/>
    <x v="1"/>
    <n v="234"/>
    <b v="1"/>
    <x v="5"/>
    <x v="8"/>
    <n v="163"/>
    <n v="34.86999999999999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369"/>
    <x v="369"/>
    <x v="0"/>
    <n v="30"/>
    <b v="1"/>
    <x v="1"/>
    <x v="1"/>
    <n v="163"/>
    <n v="27.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x v="370"/>
    <x v="370"/>
    <x v="0"/>
    <n v="17"/>
    <b v="1"/>
    <x v="3"/>
    <x v="4"/>
    <n v="163"/>
    <n v="81.099999999999994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71"/>
    <x v="371"/>
    <x v="1"/>
    <n v="21"/>
    <b v="1"/>
    <x v="3"/>
    <x v="4"/>
    <n v="163"/>
    <n v="10.03999999999999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372"/>
    <x v="372"/>
    <x v="1"/>
    <n v="389"/>
    <b v="1"/>
    <x v="2"/>
    <x v="2"/>
    <n v="162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373"/>
    <x v="373"/>
    <x v="1"/>
    <n v="615"/>
    <b v="1"/>
    <x v="6"/>
    <x v="9"/>
    <n v="162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74"/>
    <x v="374"/>
    <x v="0"/>
    <n v="31"/>
    <b v="1"/>
    <x v="3"/>
    <x v="4"/>
    <n v="162"/>
    <n v="27.1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x v="375"/>
    <x v="375"/>
    <x v="0"/>
    <n v="85"/>
    <b v="1"/>
    <x v="6"/>
    <x v="9"/>
    <n v="161"/>
    <n v="37.7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376"/>
    <x v="376"/>
    <x v="0"/>
    <n v="98"/>
    <b v="1"/>
    <x v="2"/>
    <x v="7"/>
    <n v="161"/>
    <n v="41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377"/>
    <x v="377"/>
    <x v="1"/>
    <n v="353"/>
    <b v="1"/>
    <x v="0"/>
    <x v="0"/>
    <n v="161"/>
    <n v="457.39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378"/>
    <x v="378"/>
    <x v="0"/>
    <n v="21"/>
    <b v="1"/>
    <x v="2"/>
    <x v="2"/>
    <n v="161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79"/>
    <x v="379"/>
    <x v="0"/>
    <n v="28"/>
    <b v="1"/>
    <x v="3"/>
    <x v="4"/>
    <n v="161"/>
    <n v="52.3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380"/>
    <x v="380"/>
    <x v="0"/>
    <n v="51"/>
    <b v="1"/>
    <x v="4"/>
    <x v="16"/>
    <n v="160"/>
    <n v="109.7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381"/>
    <x v="381"/>
    <x v="0"/>
    <n v="13"/>
    <b v="1"/>
    <x v="5"/>
    <x v="15"/>
    <n v="160"/>
    <n v="4.9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382"/>
    <x v="382"/>
    <x v="0"/>
    <n v="96"/>
    <b v="1"/>
    <x v="2"/>
    <x v="2"/>
    <n v="160"/>
    <n v="2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83"/>
    <x v="383"/>
    <x v="1"/>
    <n v="930"/>
    <b v="1"/>
    <x v="3"/>
    <x v="4"/>
    <n v="160"/>
    <n v="76.8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84"/>
    <x v="384"/>
    <x v="0"/>
    <n v="133"/>
    <b v="1"/>
    <x v="3"/>
    <x v="4"/>
    <n v="160"/>
    <n v="57.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5"/>
    <x v="385"/>
    <x v="0"/>
    <n v="8"/>
    <b v="1"/>
    <x v="3"/>
    <x v="4"/>
    <n v="160"/>
    <n v="109.78"/>
  </r>
  <r>
    <n v="1219"/>
    <s v="The Box"/>
    <s v="The Box is a fine art book of Ron Amato's innovative and seductive photography project."/>
    <n v="16350"/>
    <n v="26024"/>
    <x v="0"/>
    <x v="0"/>
    <s v="USD"/>
    <n v="1476961513"/>
    <x v="386"/>
    <x v="386"/>
    <x v="0"/>
    <n v="253"/>
    <b v="1"/>
    <x v="6"/>
    <x v="9"/>
    <n v="159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387"/>
    <x v="387"/>
    <x v="0"/>
    <n v="206"/>
    <b v="1"/>
    <x v="0"/>
    <x v="19"/>
    <n v="159"/>
    <n v="77.33"/>
  </r>
  <r>
    <n v="3309"/>
    <s v="Collision Course"/>
    <s v="Two unlikely friends, a garage, tinned beans &amp; the end of the world."/>
    <n v="350"/>
    <n v="558"/>
    <x v="0"/>
    <x v="1"/>
    <s v="GBP"/>
    <n v="1476632178"/>
    <x v="388"/>
    <x v="388"/>
    <x v="0"/>
    <n v="31"/>
    <b v="1"/>
    <x v="3"/>
    <x v="4"/>
    <n v="159"/>
    <n v="60.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389"/>
    <x v="389"/>
    <x v="0"/>
    <n v="139"/>
    <b v="1"/>
    <x v="5"/>
    <x v="15"/>
    <n v="158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x v="390"/>
    <x v="390"/>
    <x v="0"/>
    <n v="81"/>
    <b v="1"/>
    <x v="0"/>
    <x v="5"/>
    <n v="158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91"/>
    <x v="391"/>
    <x v="0"/>
    <n v="15"/>
    <b v="1"/>
    <x v="3"/>
    <x v="12"/>
    <n v="158"/>
    <n v="102.8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92"/>
    <x v="392"/>
    <x v="0"/>
    <n v="10"/>
    <b v="1"/>
    <x v="3"/>
    <x v="4"/>
    <n v="158"/>
    <n v="77.33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393"/>
    <x v="393"/>
    <x v="1"/>
    <n v="305"/>
    <b v="1"/>
    <x v="4"/>
    <x v="14"/>
    <n v="157"/>
    <n v="87.6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x v="394"/>
    <x v="394"/>
    <x v="1"/>
    <n v="555"/>
    <b v="1"/>
    <x v="6"/>
    <x v="9"/>
    <n v="157"/>
    <n v="849.6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395"/>
    <x v="395"/>
    <x v="1"/>
    <n v="424"/>
    <b v="1"/>
    <x v="0"/>
    <x v="0"/>
    <n v="157"/>
    <n v="36.97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396"/>
    <x v="396"/>
    <x v="0"/>
    <n v="301"/>
    <b v="1"/>
    <x v="1"/>
    <x v="1"/>
    <n v="157"/>
    <n v="67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397"/>
    <x v="397"/>
    <x v="1"/>
    <n v="50"/>
    <b v="1"/>
    <x v="2"/>
    <x v="13"/>
    <n v="157"/>
    <n v="37.6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98"/>
    <x v="398"/>
    <x v="0"/>
    <n v="107"/>
    <b v="1"/>
    <x v="3"/>
    <x v="12"/>
    <n v="157"/>
    <n v="87.6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399"/>
    <x v="399"/>
    <x v="1"/>
    <n v="113"/>
    <b v="1"/>
    <x v="4"/>
    <x v="14"/>
    <n v="156"/>
    <n v="55.22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400"/>
    <x v="400"/>
    <x v="1"/>
    <n v="2139"/>
    <b v="1"/>
    <x v="4"/>
    <x v="14"/>
    <n v="156"/>
    <n v="54.7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401"/>
    <x v="401"/>
    <x v="0"/>
    <n v="149"/>
    <b v="1"/>
    <x v="5"/>
    <x v="15"/>
    <n v="156"/>
    <n v="36.5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402"/>
    <x v="402"/>
    <x v="0"/>
    <n v="19"/>
    <b v="1"/>
    <x v="2"/>
    <x v="2"/>
    <n v="156"/>
    <n v="28.6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403"/>
    <x v="403"/>
    <x v="0"/>
    <n v="133"/>
    <b v="1"/>
    <x v="2"/>
    <x v="2"/>
    <n v="156"/>
    <n v="117.23"/>
  </r>
  <r>
    <n v="2215"/>
    <s v="&quot;Something to See, Not to Say&quot; - Anemometer's First EP Album"/>
    <s v="Ambient Electro Grind-fest!"/>
    <n v="550"/>
    <n v="860"/>
    <x v="0"/>
    <x v="0"/>
    <s v="USD"/>
    <n v="1331621940"/>
    <x v="404"/>
    <x v="404"/>
    <x v="0"/>
    <n v="33"/>
    <b v="1"/>
    <x v="2"/>
    <x v="10"/>
    <n v="156"/>
    <n v="26.0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405"/>
    <x v="405"/>
    <x v="0"/>
    <n v="26"/>
    <b v="1"/>
    <x v="2"/>
    <x v="18"/>
    <n v="156"/>
    <n v="54.1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406"/>
    <x v="406"/>
    <x v="0"/>
    <n v="13"/>
    <b v="1"/>
    <x v="2"/>
    <x v="18"/>
    <n v="156"/>
    <n v="30.0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407"/>
    <x v="407"/>
    <x v="0"/>
    <n v="60"/>
    <b v="1"/>
    <x v="2"/>
    <x v="18"/>
    <n v="156"/>
    <n v="38.880000000000003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408"/>
    <x v="408"/>
    <x v="0"/>
    <n v="204"/>
    <b v="1"/>
    <x v="3"/>
    <x v="4"/>
    <n v="156"/>
    <n v="117.23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409"/>
    <x v="409"/>
    <x v="0"/>
    <n v="24"/>
    <b v="1"/>
    <x v="3"/>
    <x v="4"/>
    <n v="156"/>
    <n v="26.0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410"/>
    <x v="410"/>
    <x v="0"/>
    <n v="19"/>
    <b v="1"/>
    <x v="4"/>
    <x v="16"/>
    <n v="155"/>
    <n v="102.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411"/>
    <x v="411"/>
    <x v="0"/>
    <n v="48"/>
    <b v="1"/>
    <x v="4"/>
    <x v="6"/>
    <n v="155"/>
    <n v="96.7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x v="412"/>
    <x v="412"/>
    <x v="0"/>
    <n v="53"/>
    <b v="1"/>
    <x v="4"/>
    <x v="6"/>
    <n v="155"/>
    <n v="102.08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413"/>
    <x v="413"/>
    <x v="0"/>
    <n v="133"/>
    <b v="1"/>
    <x v="2"/>
    <x v="17"/>
    <n v="155"/>
    <n v="46.6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414"/>
    <x v="414"/>
    <x v="0"/>
    <n v="75"/>
    <b v="1"/>
    <x v="6"/>
    <x v="9"/>
    <n v="155"/>
    <n v="207.0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415"/>
    <x v="415"/>
    <x v="1"/>
    <n v="467"/>
    <b v="1"/>
    <x v="2"/>
    <x v="2"/>
    <n v="155"/>
    <n v="82.9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416"/>
    <x v="416"/>
    <x v="1"/>
    <n v="190"/>
    <b v="1"/>
    <x v="2"/>
    <x v="2"/>
    <n v="155"/>
    <n v="53.0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417"/>
    <x v="417"/>
    <x v="0"/>
    <n v="104"/>
    <b v="1"/>
    <x v="2"/>
    <x v="2"/>
    <n v="155"/>
    <n v="112.02"/>
  </r>
  <r>
    <n v="1761"/>
    <s v="I Wanted To See Boobs"/>
    <s v="A hardcover photobook telling the naked truth of a young photographers journey."/>
    <n v="100"/>
    <n v="155"/>
    <x v="0"/>
    <x v="1"/>
    <s v="GBP"/>
    <n v="1442065060"/>
    <x v="418"/>
    <x v="418"/>
    <x v="0"/>
    <n v="3"/>
    <b v="1"/>
    <x v="6"/>
    <x v="9"/>
    <n v="155"/>
    <n v="51.6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419"/>
    <x v="419"/>
    <x v="0"/>
    <n v="67"/>
    <b v="1"/>
    <x v="7"/>
    <x v="11"/>
    <n v="155"/>
    <n v="69.2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420"/>
    <x v="420"/>
    <x v="0"/>
    <n v="56"/>
    <b v="1"/>
    <x v="3"/>
    <x v="4"/>
    <n v="155"/>
    <n v="82.9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421"/>
    <x v="421"/>
    <x v="0"/>
    <n v="78"/>
    <b v="1"/>
    <x v="3"/>
    <x v="4"/>
    <n v="155"/>
    <n v="53.0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x v="422"/>
    <x v="422"/>
    <x v="0"/>
    <n v="191"/>
    <b v="1"/>
    <x v="2"/>
    <x v="2"/>
    <n v="154"/>
    <n v="70.58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423"/>
    <x v="423"/>
    <x v="0"/>
    <n v="181"/>
    <b v="1"/>
    <x v="1"/>
    <x v="1"/>
    <n v="154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424"/>
    <x v="424"/>
    <x v="0"/>
    <n v="32"/>
    <b v="1"/>
    <x v="1"/>
    <x v="1"/>
    <n v="154"/>
    <n v="48.06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425"/>
    <x v="425"/>
    <x v="1"/>
    <n v="1088"/>
    <b v="1"/>
    <x v="3"/>
    <x v="12"/>
    <n v="154"/>
    <n v="83.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426"/>
    <x v="426"/>
    <x v="1"/>
    <n v="145"/>
    <b v="1"/>
    <x v="3"/>
    <x v="4"/>
    <n v="154"/>
    <n v="39.7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427"/>
    <x v="427"/>
    <x v="0"/>
    <n v="104"/>
    <b v="1"/>
    <x v="3"/>
    <x v="4"/>
    <n v="154"/>
    <n v="70.58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428"/>
    <x v="428"/>
    <x v="0"/>
    <n v="15"/>
    <b v="1"/>
    <x v="4"/>
    <x v="6"/>
    <n v="153"/>
    <n v="30.6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429"/>
    <x v="429"/>
    <x v="1"/>
    <n v="61"/>
    <b v="1"/>
    <x v="4"/>
    <x v="14"/>
    <n v="153"/>
    <n v="57.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430"/>
    <x v="430"/>
    <x v="0"/>
    <n v="554"/>
    <b v="1"/>
    <x v="0"/>
    <x v="0"/>
    <n v="153"/>
    <n v="138.4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431"/>
    <x v="431"/>
    <x v="0"/>
    <n v="470"/>
    <b v="1"/>
    <x v="0"/>
    <x v="0"/>
    <n v="153"/>
    <n v="324.6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432"/>
    <x v="432"/>
    <x v="0"/>
    <n v="53"/>
    <b v="1"/>
    <x v="1"/>
    <x v="1"/>
    <n v="153"/>
    <n v="57.77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x v="433"/>
    <x v="433"/>
    <x v="0"/>
    <n v="147"/>
    <b v="1"/>
    <x v="1"/>
    <x v="1"/>
    <n v="153"/>
    <n v="135.5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434"/>
    <x v="434"/>
    <x v="0"/>
    <n v="14"/>
    <b v="1"/>
    <x v="3"/>
    <x v="4"/>
    <n v="153"/>
    <n v="57.5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435"/>
    <x v="435"/>
    <x v="0"/>
    <n v="37"/>
    <b v="1"/>
    <x v="3"/>
    <x v="4"/>
    <n v="153"/>
    <n v="138.4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436"/>
    <x v="436"/>
    <x v="0"/>
    <n v="17"/>
    <b v="1"/>
    <x v="3"/>
    <x v="4"/>
    <n v="153"/>
    <n v="324.6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437"/>
    <x v="437"/>
    <x v="0"/>
    <n v="21"/>
    <b v="1"/>
    <x v="3"/>
    <x v="4"/>
    <n v="153"/>
    <n v="57.7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438"/>
    <x v="438"/>
    <x v="0"/>
    <n v="65"/>
    <b v="1"/>
    <x v="3"/>
    <x v="4"/>
    <n v="153"/>
    <n v="135.5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439"/>
    <x v="439"/>
    <x v="0"/>
    <n v="56"/>
    <b v="1"/>
    <x v="2"/>
    <x v="2"/>
    <n v="152"/>
    <n v="40.7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440"/>
    <x v="440"/>
    <x v="0"/>
    <n v="33"/>
    <b v="1"/>
    <x v="2"/>
    <x v="2"/>
    <n v="152"/>
    <n v="27.6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441"/>
    <x v="441"/>
    <x v="1"/>
    <n v="59"/>
    <b v="1"/>
    <x v="2"/>
    <x v="2"/>
    <n v="152"/>
    <n v="64.2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442"/>
    <x v="442"/>
    <x v="0"/>
    <n v="27"/>
    <b v="1"/>
    <x v="2"/>
    <x v="10"/>
    <n v="152"/>
    <n v="42.2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443"/>
    <x v="443"/>
    <x v="0"/>
    <n v="39"/>
    <b v="1"/>
    <x v="3"/>
    <x v="4"/>
    <n v="152"/>
    <n v="70.45999999999999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444"/>
    <x v="444"/>
    <x v="0"/>
    <n v="15"/>
    <b v="1"/>
    <x v="2"/>
    <x v="10"/>
    <n v="151"/>
    <n v="50.2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445"/>
    <x v="445"/>
    <x v="0"/>
    <n v="30"/>
    <b v="1"/>
    <x v="3"/>
    <x v="20"/>
    <n v="151"/>
    <n v="27.6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446"/>
    <x v="446"/>
    <x v="1"/>
    <n v="415"/>
    <b v="1"/>
    <x v="4"/>
    <x v="14"/>
    <n v="150"/>
    <n v="97.8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447"/>
    <x v="447"/>
    <x v="1"/>
    <n v="215"/>
    <b v="1"/>
    <x v="6"/>
    <x v="9"/>
    <n v="150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448"/>
    <x v="448"/>
    <x v="1"/>
    <n v="70"/>
    <b v="1"/>
    <x v="0"/>
    <x v="0"/>
    <n v="150"/>
    <n v="160.4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449"/>
    <x v="449"/>
    <x v="0"/>
    <n v="3"/>
    <b v="1"/>
    <x v="3"/>
    <x v="4"/>
    <n v="150"/>
    <n v="50.2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450"/>
    <x v="450"/>
    <x v="0"/>
    <n v="9"/>
    <b v="1"/>
    <x v="3"/>
    <x v="4"/>
    <n v="150"/>
    <n v="100.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451"/>
    <x v="451"/>
    <x v="0"/>
    <n v="145"/>
    <b v="1"/>
    <x v="2"/>
    <x v="2"/>
    <n v="149"/>
    <n v="71.97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452"/>
    <x v="452"/>
    <x v="0"/>
    <n v="20"/>
    <b v="1"/>
    <x v="3"/>
    <x v="12"/>
    <n v="149"/>
    <n v="55.8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453"/>
    <x v="453"/>
    <x v="0"/>
    <n v="31"/>
    <b v="1"/>
    <x v="3"/>
    <x v="4"/>
    <n v="149"/>
    <n v="160.4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454"/>
    <x v="454"/>
    <x v="0"/>
    <n v="23"/>
    <b v="1"/>
    <x v="4"/>
    <x v="6"/>
    <n v="148"/>
    <n v="322.39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455"/>
    <x v="455"/>
    <x v="1"/>
    <n v="62"/>
    <b v="1"/>
    <x v="4"/>
    <x v="14"/>
    <n v="148"/>
    <n v="95.2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456"/>
    <x v="456"/>
    <x v="0"/>
    <n v="15"/>
    <b v="1"/>
    <x v="5"/>
    <x v="15"/>
    <n v="148"/>
    <n v="54.2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457"/>
    <x v="457"/>
    <x v="0"/>
    <n v="35"/>
    <b v="1"/>
    <x v="2"/>
    <x v="2"/>
    <n v="148"/>
    <n v="63.4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458"/>
    <x v="458"/>
    <x v="1"/>
    <n v="25"/>
    <b v="1"/>
    <x v="5"/>
    <x v="8"/>
    <n v="148"/>
    <n v="35.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459"/>
    <x v="459"/>
    <x v="0"/>
    <n v="107"/>
    <b v="1"/>
    <x v="6"/>
    <x v="9"/>
    <n v="148"/>
    <n v="207.6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460"/>
    <x v="460"/>
    <x v="0"/>
    <n v="1373"/>
    <b v="1"/>
    <x v="0"/>
    <x v="0"/>
    <n v="148"/>
    <n v="91.83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x v="461"/>
    <x v="461"/>
    <x v="0"/>
    <n v="49"/>
    <b v="1"/>
    <x v="0"/>
    <x v="0"/>
    <n v="148"/>
    <n v="120.8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462"/>
    <x v="462"/>
    <x v="0"/>
    <n v="35"/>
    <b v="1"/>
    <x v="2"/>
    <x v="13"/>
    <n v="148"/>
    <n v="50.6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463"/>
    <x v="463"/>
    <x v="0"/>
    <n v="15"/>
    <b v="1"/>
    <x v="0"/>
    <x v="0"/>
    <n v="148"/>
    <n v="493.1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x v="464"/>
    <x v="464"/>
    <x v="1"/>
    <n v="1596"/>
    <b v="1"/>
    <x v="4"/>
    <x v="14"/>
    <n v="147"/>
    <n v="92.2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465"/>
    <x v="465"/>
    <x v="0"/>
    <n v="274"/>
    <b v="1"/>
    <x v="0"/>
    <x v="3"/>
    <n v="147"/>
    <n v="42.8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466"/>
    <x v="466"/>
    <x v="0"/>
    <n v="149"/>
    <b v="1"/>
    <x v="5"/>
    <x v="15"/>
    <n v="147"/>
    <n v="48.4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467"/>
    <x v="467"/>
    <x v="0"/>
    <n v="32"/>
    <b v="1"/>
    <x v="2"/>
    <x v="2"/>
    <n v="147"/>
    <n v="91.63"/>
  </r>
  <r>
    <n v="2199"/>
    <s v="Decadolo. Flip it!"/>
    <s v="A new strategic board game designed to flip out your opponent."/>
    <n v="9000"/>
    <n v="13228"/>
    <x v="0"/>
    <x v="9"/>
    <s v="EUR"/>
    <n v="1444903198"/>
    <x v="468"/>
    <x v="468"/>
    <x v="1"/>
    <n v="251"/>
    <b v="1"/>
    <x v="1"/>
    <x v="1"/>
    <n v="147"/>
    <n v="52.7"/>
  </r>
  <r>
    <n v="2258"/>
    <s v="A Sundered World"/>
    <s v="A Dungeon World campaign setting that takes place after the end of the worlds."/>
    <n v="2200"/>
    <n v="3223"/>
    <x v="0"/>
    <x v="0"/>
    <s v="USD"/>
    <n v="1434045687"/>
    <x v="469"/>
    <x v="469"/>
    <x v="0"/>
    <n v="205"/>
    <b v="1"/>
    <x v="1"/>
    <x v="1"/>
    <n v="147"/>
    <n v="15.7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470"/>
    <x v="470"/>
    <x v="1"/>
    <n v="1095"/>
    <b v="1"/>
    <x v="3"/>
    <x v="12"/>
    <n v="147"/>
    <n v="42.8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471"/>
    <x v="471"/>
    <x v="0"/>
    <n v="23"/>
    <b v="1"/>
    <x v="3"/>
    <x v="12"/>
    <n v="147"/>
    <n v="48.4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472"/>
    <x v="472"/>
    <x v="1"/>
    <n v="36"/>
    <b v="1"/>
    <x v="4"/>
    <x v="14"/>
    <n v="146"/>
    <n v="40.4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473"/>
    <x v="473"/>
    <x v="0"/>
    <n v="222"/>
    <b v="1"/>
    <x v="6"/>
    <x v="9"/>
    <n v="146"/>
    <n v="91.8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474"/>
    <x v="474"/>
    <x v="0"/>
    <n v="42"/>
    <b v="1"/>
    <x v="3"/>
    <x v="4"/>
    <n v="146"/>
    <n v="15.72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475"/>
    <x v="475"/>
    <x v="0"/>
    <n v="158"/>
    <b v="1"/>
    <x v="2"/>
    <x v="2"/>
    <n v="146"/>
    <n v="64.62"/>
  </r>
  <r>
    <n v="2103"/>
    <s v="Matthew Moon's New Album"/>
    <s v="Indie rocker, Matthew Moon, has something to share with you..."/>
    <n v="7777"/>
    <n v="11364"/>
    <x v="0"/>
    <x v="0"/>
    <s v="USD"/>
    <n v="1352488027"/>
    <x v="476"/>
    <x v="476"/>
    <x v="0"/>
    <n v="115"/>
    <b v="1"/>
    <x v="2"/>
    <x v="13"/>
    <n v="146"/>
    <n v="98.8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477"/>
    <x v="477"/>
    <x v="0"/>
    <n v="112"/>
    <b v="1"/>
    <x v="2"/>
    <x v="2"/>
    <n v="146"/>
    <n v="65.20999999999999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478"/>
    <x v="478"/>
    <x v="1"/>
    <n v="465"/>
    <b v="1"/>
    <x v="0"/>
    <x v="5"/>
    <n v="146"/>
    <n v="47.0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479"/>
    <x v="479"/>
    <x v="0"/>
    <n v="9"/>
    <b v="1"/>
    <x v="3"/>
    <x v="4"/>
    <n v="146"/>
    <n v="104.07"/>
  </r>
  <r>
    <n v="3771"/>
    <s v="COME OUT SWINGIN'!"/>
    <s v="I would like to make a demo recording of six songs from COME OUT SWINGIN'!"/>
    <n v="1000"/>
    <n v="1460"/>
    <x v="0"/>
    <x v="0"/>
    <s v="USD"/>
    <n v="1463529600"/>
    <x v="480"/>
    <x v="480"/>
    <x v="0"/>
    <n v="38"/>
    <b v="1"/>
    <x v="3"/>
    <x v="20"/>
    <n v="146"/>
    <n v="64.62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481"/>
    <x v="481"/>
    <x v="0"/>
    <n v="22"/>
    <b v="1"/>
    <x v="4"/>
    <x v="16"/>
    <n v="145"/>
    <n v="56.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482"/>
    <x v="482"/>
    <x v="0"/>
    <n v="61"/>
    <b v="1"/>
    <x v="2"/>
    <x v="2"/>
    <n v="145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483"/>
    <x v="483"/>
    <x v="0"/>
    <n v="61"/>
    <b v="1"/>
    <x v="2"/>
    <x v="10"/>
    <n v="145"/>
    <n v="35.7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484"/>
    <x v="484"/>
    <x v="0"/>
    <n v="34"/>
    <b v="1"/>
    <x v="2"/>
    <x v="2"/>
    <n v="145"/>
    <n v="21.3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485"/>
    <x v="485"/>
    <x v="1"/>
    <n v="740"/>
    <b v="1"/>
    <x v="6"/>
    <x v="9"/>
    <n v="145"/>
    <n v="88.2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486"/>
    <x v="486"/>
    <x v="0"/>
    <n v="205"/>
    <b v="1"/>
    <x v="2"/>
    <x v="2"/>
    <n v="145"/>
    <n v="70.79000000000000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487"/>
    <x v="487"/>
    <x v="0"/>
    <n v="246"/>
    <b v="1"/>
    <x v="2"/>
    <x v="13"/>
    <n v="145"/>
    <n v="70.5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488"/>
    <x v="488"/>
    <x v="0"/>
    <n v="21"/>
    <b v="1"/>
    <x v="2"/>
    <x v="13"/>
    <n v="145"/>
    <n v="68.81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x v="489"/>
    <x v="489"/>
    <x v="0"/>
    <n v="113"/>
    <b v="1"/>
    <x v="0"/>
    <x v="0"/>
    <n v="145"/>
    <n v="511.6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x v="490"/>
    <x v="490"/>
    <x v="0"/>
    <n v="2"/>
    <b v="1"/>
    <x v="0"/>
    <x v="3"/>
    <n v="144"/>
    <n v="50.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491"/>
    <x v="491"/>
    <x v="0"/>
    <n v="41"/>
    <b v="1"/>
    <x v="5"/>
    <x v="15"/>
    <n v="144"/>
    <n v="66.70999999999999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492"/>
    <x v="492"/>
    <x v="0"/>
    <n v="156"/>
    <b v="1"/>
    <x v="2"/>
    <x v="2"/>
    <n v="144"/>
    <n v="92.5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493"/>
    <x v="493"/>
    <x v="0"/>
    <n v="76"/>
    <b v="1"/>
    <x v="2"/>
    <x v="17"/>
    <n v="144"/>
    <n v="22.74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494"/>
    <x v="494"/>
    <x v="1"/>
    <n v="283"/>
    <b v="1"/>
    <x v="7"/>
    <x v="11"/>
    <n v="144"/>
    <n v="40.79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x v="495"/>
    <x v="495"/>
    <x v="1"/>
    <n v="1251"/>
    <b v="1"/>
    <x v="0"/>
    <x v="5"/>
    <n v="144"/>
    <n v="74.6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496"/>
    <x v="496"/>
    <x v="0"/>
    <n v="47"/>
    <b v="1"/>
    <x v="3"/>
    <x v="4"/>
    <n v="144"/>
    <n v="66.709999999999994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497"/>
    <x v="497"/>
    <x v="0"/>
    <n v="22"/>
    <b v="1"/>
    <x v="3"/>
    <x v="4"/>
    <n v="144"/>
    <n v="92.5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x v="498"/>
    <x v="498"/>
    <x v="0"/>
    <n v="57"/>
    <b v="1"/>
    <x v="3"/>
    <x v="4"/>
    <n v="144"/>
    <n v="22.74"/>
  </r>
  <r>
    <n v="1"/>
    <s v="FannibalFest Fan Convention"/>
    <s v="A Hannibal TV Show Fan Convention and Art Collective"/>
    <n v="10275"/>
    <n v="14653"/>
    <x v="0"/>
    <x v="0"/>
    <s v="USD"/>
    <n v="1488464683"/>
    <x v="499"/>
    <x v="499"/>
    <x v="0"/>
    <n v="79"/>
    <b v="1"/>
    <x v="4"/>
    <x v="16"/>
    <n v="143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500"/>
    <x v="500"/>
    <x v="0"/>
    <n v="44"/>
    <b v="1"/>
    <x v="2"/>
    <x v="2"/>
    <n v="143"/>
    <n v="162.27000000000001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501"/>
    <x v="501"/>
    <x v="0"/>
    <n v="48"/>
    <b v="1"/>
    <x v="2"/>
    <x v="7"/>
    <n v="143"/>
    <n v="44.6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502"/>
    <x v="502"/>
    <x v="0"/>
    <n v="20"/>
    <b v="1"/>
    <x v="2"/>
    <x v="2"/>
    <n v="143"/>
    <n v="2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503"/>
    <x v="503"/>
    <x v="0"/>
    <n v="375"/>
    <b v="1"/>
    <x v="0"/>
    <x v="0"/>
    <n v="143"/>
    <n v="114.7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504"/>
    <x v="504"/>
    <x v="0"/>
    <n v="25"/>
    <b v="1"/>
    <x v="3"/>
    <x v="12"/>
    <n v="143"/>
    <n v="185.4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505"/>
    <x v="505"/>
    <x v="0"/>
    <n v="13"/>
    <b v="1"/>
    <x v="3"/>
    <x v="4"/>
    <n v="143"/>
    <n v="162.270000000000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506"/>
    <x v="506"/>
    <x v="0"/>
    <n v="59"/>
    <b v="1"/>
    <x v="3"/>
    <x v="20"/>
    <n v="143"/>
    <n v="44.6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507"/>
    <x v="507"/>
    <x v="0"/>
    <n v="20"/>
    <b v="1"/>
    <x v="3"/>
    <x v="4"/>
    <n v="143"/>
    <n v="25"/>
  </r>
  <r>
    <n v="36"/>
    <s v="THE LISTENING BOX"/>
    <s v="A modern day priest makes an unusual discovery, setting off a chain of events."/>
    <n v="6000"/>
    <n v="8529"/>
    <x v="0"/>
    <x v="0"/>
    <s v="USD"/>
    <n v="1428128525"/>
    <x v="508"/>
    <x v="508"/>
    <x v="0"/>
    <n v="44"/>
    <b v="1"/>
    <x v="4"/>
    <x v="16"/>
    <n v="142"/>
    <n v="193.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509"/>
    <x v="509"/>
    <x v="0"/>
    <n v="169"/>
    <b v="1"/>
    <x v="4"/>
    <x v="16"/>
    <n v="142"/>
    <n v="117.5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510"/>
    <x v="510"/>
    <x v="0"/>
    <n v="49"/>
    <b v="1"/>
    <x v="4"/>
    <x v="14"/>
    <n v="142"/>
    <n v="115.5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511"/>
    <x v="511"/>
    <x v="0"/>
    <n v="43"/>
    <b v="1"/>
    <x v="4"/>
    <x v="14"/>
    <n v="142"/>
    <n v="65.8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512"/>
    <x v="512"/>
    <x v="0"/>
    <n v="32"/>
    <b v="1"/>
    <x v="2"/>
    <x v="7"/>
    <n v="142"/>
    <n v="88.4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513"/>
    <x v="513"/>
    <x v="0"/>
    <n v="169"/>
    <b v="1"/>
    <x v="3"/>
    <x v="4"/>
    <n v="142"/>
    <n v="193.84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514"/>
    <x v="514"/>
    <x v="0"/>
    <n v="27"/>
    <b v="1"/>
    <x v="3"/>
    <x v="4"/>
    <n v="142"/>
    <n v="117.5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515"/>
    <x v="515"/>
    <x v="0"/>
    <n v="78"/>
    <b v="1"/>
    <x v="4"/>
    <x v="6"/>
    <n v="141"/>
    <n v="90.3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516"/>
    <x v="516"/>
    <x v="0"/>
    <n v="1107"/>
    <b v="1"/>
    <x v="0"/>
    <x v="3"/>
    <n v="141"/>
    <n v="95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517"/>
    <x v="517"/>
    <x v="0"/>
    <n v="23"/>
    <b v="1"/>
    <x v="3"/>
    <x v="4"/>
    <n v="141"/>
    <n v="88.4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518"/>
    <x v="518"/>
    <x v="0"/>
    <n v="207"/>
    <b v="1"/>
    <x v="1"/>
    <x v="1"/>
    <n v="141"/>
    <n v="57.9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519"/>
    <x v="519"/>
    <x v="1"/>
    <n v="577"/>
    <b v="1"/>
    <x v="0"/>
    <x v="5"/>
    <n v="141"/>
    <n v="55.7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520"/>
    <x v="520"/>
    <x v="0"/>
    <n v="27"/>
    <b v="1"/>
    <x v="3"/>
    <x v="4"/>
    <n v="141"/>
    <n v="90.38"/>
  </r>
  <r>
    <n v="115"/>
    <s v="The World's Greatest Lover"/>
    <s v="Never judge a book (or a lover) by their cover."/>
    <n v="450"/>
    <n v="632"/>
    <x v="0"/>
    <x v="0"/>
    <s v="USD"/>
    <n v="1328377444"/>
    <x v="521"/>
    <x v="521"/>
    <x v="0"/>
    <n v="22"/>
    <b v="1"/>
    <x v="4"/>
    <x v="6"/>
    <n v="140"/>
    <n v="28.7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522"/>
    <x v="522"/>
    <x v="0"/>
    <n v="82"/>
    <b v="1"/>
    <x v="0"/>
    <x v="3"/>
    <n v="140"/>
    <n v="42.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523"/>
    <x v="523"/>
    <x v="0"/>
    <n v="52"/>
    <b v="1"/>
    <x v="2"/>
    <x v="7"/>
    <n v="140"/>
    <n v="53.7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524"/>
    <x v="524"/>
    <x v="0"/>
    <n v="176"/>
    <b v="1"/>
    <x v="0"/>
    <x v="0"/>
    <n v="140"/>
    <n v="95.49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525"/>
    <x v="525"/>
    <x v="0"/>
    <n v="10"/>
    <b v="1"/>
    <x v="3"/>
    <x v="4"/>
    <n v="140"/>
    <n v="67.95999999999999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526"/>
    <x v="526"/>
    <x v="0"/>
    <n v="55"/>
    <b v="1"/>
    <x v="3"/>
    <x v="4"/>
    <n v="140"/>
    <n v="28.73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527"/>
    <x v="527"/>
    <x v="0"/>
    <n v="3"/>
    <b v="1"/>
    <x v="3"/>
    <x v="4"/>
    <n v="140"/>
    <n v="42.6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528"/>
    <x v="528"/>
    <x v="0"/>
    <n v="34"/>
    <b v="1"/>
    <x v="3"/>
    <x v="4"/>
    <n v="140"/>
    <n v="53.7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529"/>
    <x v="529"/>
    <x v="1"/>
    <n v="275"/>
    <b v="1"/>
    <x v="4"/>
    <x v="14"/>
    <n v="139"/>
    <n v="65.76000000000000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530"/>
    <x v="530"/>
    <x v="1"/>
    <n v="336"/>
    <b v="1"/>
    <x v="5"/>
    <x v="8"/>
    <n v="139"/>
    <n v="103.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531"/>
    <x v="531"/>
    <x v="1"/>
    <n v="452"/>
    <b v="1"/>
    <x v="6"/>
    <x v="9"/>
    <n v="139"/>
    <n v="133.7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x v="532"/>
    <x v="532"/>
    <x v="0"/>
    <n v="117"/>
    <b v="1"/>
    <x v="2"/>
    <x v="2"/>
    <n v="139"/>
    <n v="29.6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533"/>
    <x v="533"/>
    <x v="0"/>
    <n v="859"/>
    <b v="1"/>
    <x v="2"/>
    <x v="2"/>
    <n v="139"/>
    <n v="40.3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534"/>
    <x v="534"/>
    <x v="0"/>
    <n v="46"/>
    <b v="1"/>
    <x v="3"/>
    <x v="4"/>
    <n v="139"/>
    <n v="65.76000000000000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535"/>
    <x v="535"/>
    <x v="0"/>
    <n v="9"/>
    <b v="1"/>
    <x v="3"/>
    <x v="4"/>
    <n v="139"/>
    <n v="103.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536"/>
    <x v="536"/>
    <x v="0"/>
    <n v="12"/>
    <b v="1"/>
    <x v="3"/>
    <x v="4"/>
    <n v="139"/>
    <n v="133.7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537"/>
    <x v="537"/>
    <x v="0"/>
    <n v="67"/>
    <b v="1"/>
    <x v="3"/>
    <x v="4"/>
    <n v="139"/>
    <n v="29.6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538"/>
    <x v="538"/>
    <x v="0"/>
    <n v="23"/>
    <b v="1"/>
    <x v="3"/>
    <x v="4"/>
    <n v="139"/>
    <n v="40.3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539"/>
    <x v="539"/>
    <x v="1"/>
    <n v="141"/>
    <b v="1"/>
    <x v="2"/>
    <x v="2"/>
    <n v="138"/>
    <n v="34.1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540"/>
    <x v="540"/>
    <x v="0"/>
    <n v="209"/>
    <b v="1"/>
    <x v="2"/>
    <x v="2"/>
    <n v="138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541"/>
    <x v="541"/>
    <x v="1"/>
    <n v="95"/>
    <b v="1"/>
    <x v="0"/>
    <x v="0"/>
    <n v="138"/>
    <n v="87.4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542"/>
    <x v="542"/>
    <x v="0"/>
    <n v="38"/>
    <b v="1"/>
    <x v="3"/>
    <x v="4"/>
    <n v="138"/>
    <n v="62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543"/>
    <x v="543"/>
    <x v="0"/>
    <n v="17"/>
    <b v="1"/>
    <x v="3"/>
    <x v="4"/>
    <n v="138"/>
    <n v="45.3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544"/>
    <x v="544"/>
    <x v="0"/>
    <n v="34"/>
    <b v="1"/>
    <x v="3"/>
    <x v="4"/>
    <n v="138"/>
    <n v="34.1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545"/>
    <x v="545"/>
    <x v="0"/>
    <n v="80"/>
    <b v="1"/>
    <x v="3"/>
    <x v="4"/>
    <n v="138"/>
    <n v="98.99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546"/>
    <x v="546"/>
    <x v="0"/>
    <n v="17"/>
    <b v="1"/>
    <x v="3"/>
    <x v="4"/>
    <n v="138"/>
    <n v="87.4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547"/>
    <x v="547"/>
    <x v="0"/>
    <n v="182"/>
    <b v="1"/>
    <x v="4"/>
    <x v="16"/>
    <n v="137"/>
    <n v="63.9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548"/>
    <x v="548"/>
    <x v="1"/>
    <n v="82"/>
    <b v="1"/>
    <x v="4"/>
    <x v="14"/>
    <n v="137"/>
    <n v="50.29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549"/>
    <x v="549"/>
    <x v="0"/>
    <n v="15"/>
    <b v="1"/>
    <x v="4"/>
    <x v="14"/>
    <n v="137"/>
    <n v="45.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550"/>
    <x v="550"/>
    <x v="0"/>
    <n v="23"/>
    <b v="1"/>
    <x v="2"/>
    <x v="2"/>
    <n v="137"/>
    <n v="89.42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551"/>
    <x v="551"/>
    <x v="0"/>
    <n v="78"/>
    <b v="1"/>
    <x v="2"/>
    <x v="2"/>
    <n v="137"/>
    <n v="70.0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552"/>
    <x v="552"/>
    <x v="1"/>
    <n v="71"/>
    <b v="1"/>
    <x v="5"/>
    <x v="8"/>
    <n v="137"/>
    <n v="30.9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553"/>
    <x v="553"/>
    <x v="0"/>
    <n v="34"/>
    <b v="1"/>
    <x v="2"/>
    <x v="7"/>
    <n v="137"/>
    <n v="40.4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554"/>
    <x v="554"/>
    <x v="0"/>
    <n v="26"/>
    <b v="1"/>
    <x v="2"/>
    <x v="13"/>
    <n v="137"/>
    <n v="26.27"/>
  </r>
  <r>
    <n v="1921"/>
    <s v="The Fine Spirits are making an album!"/>
    <s v="The Fine Spirits are making an album, but we need your help!"/>
    <n v="1500"/>
    <n v="2052"/>
    <x v="0"/>
    <x v="0"/>
    <s v="USD"/>
    <n v="1342243143"/>
    <x v="555"/>
    <x v="555"/>
    <x v="0"/>
    <n v="38"/>
    <b v="1"/>
    <x v="2"/>
    <x v="13"/>
    <n v="137"/>
    <n v="5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556"/>
    <x v="556"/>
    <x v="0"/>
    <n v="27"/>
    <b v="1"/>
    <x v="2"/>
    <x v="13"/>
    <n v="137"/>
    <n v="30.3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x v="557"/>
    <x v="557"/>
    <x v="0"/>
    <n v="79"/>
    <b v="1"/>
    <x v="1"/>
    <x v="1"/>
    <n v="137"/>
    <n v="69.569999999999993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558"/>
    <x v="558"/>
    <x v="0"/>
    <n v="42"/>
    <b v="1"/>
    <x v="0"/>
    <x v="5"/>
    <n v="137"/>
    <n v="34.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559"/>
    <x v="559"/>
    <x v="1"/>
    <n v="34"/>
    <b v="1"/>
    <x v="4"/>
    <x v="14"/>
    <n v="136"/>
    <n v="160.4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560"/>
    <x v="560"/>
    <x v="0"/>
    <n v="227"/>
    <b v="1"/>
    <x v="5"/>
    <x v="15"/>
    <n v="136"/>
    <n v="59.9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561"/>
    <x v="561"/>
    <x v="0"/>
    <n v="284"/>
    <b v="1"/>
    <x v="6"/>
    <x v="9"/>
    <n v="136"/>
    <n v="95.7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562"/>
    <x v="562"/>
    <x v="1"/>
    <n v="379"/>
    <b v="1"/>
    <x v="0"/>
    <x v="0"/>
    <n v="136"/>
    <n v="449.2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563"/>
    <x v="563"/>
    <x v="0"/>
    <n v="38"/>
    <b v="1"/>
    <x v="2"/>
    <x v="13"/>
    <n v="136"/>
    <n v="35.7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564"/>
    <x v="564"/>
    <x v="0"/>
    <n v="104"/>
    <b v="1"/>
    <x v="2"/>
    <x v="13"/>
    <n v="136"/>
    <n v="97.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565"/>
    <x v="565"/>
    <x v="0"/>
    <n v="20"/>
    <b v="1"/>
    <x v="3"/>
    <x v="4"/>
    <n v="136"/>
    <n v="59.97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566"/>
    <x v="566"/>
    <x v="0"/>
    <n v="88"/>
    <b v="1"/>
    <x v="3"/>
    <x v="4"/>
    <n v="136"/>
    <n v="95.7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567"/>
    <x v="567"/>
    <x v="0"/>
    <n v="51"/>
    <b v="1"/>
    <x v="3"/>
    <x v="4"/>
    <n v="136"/>
    <n v="449.2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568"/>
    <x v="568"/>
    <x v="0"/>
    <n v="27"/>
    <b v="1"/>
    <x v="3"/>
    <x v="4"/>
    <n v="136"/>
    <n v="35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569"/>
    <x v="569"/>
    <x v="0"/>
    <n v="13"/>
    <b v="1"/>
    <x v="6"/>
    <x v="9"/>
    <n v="135"/>
    <n v="51.9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x v="570"/>
    <x v="570"/>
    <x v="0"/>
    <n v="170"/>
    <b v="1"/>
    <x v="6"/>
    <x v="9"/>
    <n v="135"/>
    <n v="79.4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571"/>
    <x v="571"/>
    <x v="0"/>
    <n v="24"/>
    <b v="1"/>
    <x v="3"/>
    <x v="4"/>
    <n v="135"/>
    <n v="46.4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572"/>
    <x v="572"/>
    <x v="0"/>
    <n v="112"/>
    <b v="1"/>
    <x v="2"/>
    <x v="2"/>
    <n v="135"/>
    <n v="60.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573"/>
    <x v="573"/>
    <x v="1"/>
    <n v="874"/>
    <b v="1"/>
    <x v="6"/>
    <x v="9"/>
    <n v="135"/>
    <n v="53.9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574"/>
    <x v="574"/>
    <x v="0"/>
    <n v="57"/>
    <b v="1"/>
    <x v="2"/>
    <x v="2"/>
    <n v="135"/>
    <n v="59.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575"/>
    <x v="575"/>
    <x v="0"/>
    <n v="26"/>
    <b v="1"/>
    <x v="2"/>
    <x v="13"/>
    <n v="135"/>
    <n v="51.96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576"/>
    <x v="576"/>
    <x v="0"/>
    <n v="17"/>
    <b v="1"/>
    <x v="2"/>
    <x v="13"/>
    <n v="135"/>
    <n v="79.1800000000000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577"/>
    <x v="577"/>
    <x v="0"/>
    <n v="18"/>
    <b v="1"/>
    <x v="3"/>
    <x v="4"/>
    <n v="135"/>
    <n v="60.1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578"/>
    <x v="578"/>
    <x v="1"/>
    <n v="62"/>
    <b v="1"/>
    <x v="4"/>
    <x v="14"/>
    <n v="134"/>
    <n v="108.15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579"/>
    <x v="579"/>
    <x v="0"/>
    <n v="38"/>
    <b v="1"/>
    <x v="2"/>
    <x v="2"/>
    <n v="134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580"/>
    <x v="580"/>
    <x v="0"/>
    <n v="54"/>
    <b v="1"/>
    <x v="2"/>
    <x v="2"/>
    <n v="134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581"/>
    <x v="581"/>
    <x v="0"/>
    <n v="42"/>
    <b v="1"/>
    <x v="5"/>
    <x v="15"/>
    <n v="134"/>
    <n v="31.81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582"/>
    <x v="582"/>
    <x v="0"/>
    <n v="480"/>
    <b v="1"/>
    <x v="1"/>
    <x v="1"/>
    <n v="134"/>
    <n v="23.81"/>
  </r>
  <r>
    <n v="2301"/>
    <s v="Time Crash"/>
    <s v="We are America's first trock band, and we're ready to bring you our first album!"/>
    <n v="5000"/>
    <n v="6680.22"/>
    <x v="0"/>
    <x v="0"/>
    <s v="USD"/>
    <n v="1371785496"/>
    <x v="583"/>
    <x v="583"/>
    <x v="1"/>
    <n v="211"/>
    <b v="1"/>
    <x v="2"/>
    <x v="13"/>
    <n v="134"/>
    <n v="31.6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584"/>
    <x v="584"/>
    <x v="0"/>
    <n v="15"/>
    <b v="1"/>
    <x v="7"/>
    <x v="11"/>
    <n v="134"/>
    <n v="53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585"/>
    <x v="585"/>
    <x v="0"/>
    <n v="75"/>
    <b v="1"/>
    <x v="2"/>
    <x v="13"/>
    <n v="134"/>
    <n v="62.3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586"/>
    <x v="586"/>
    <x v="0"/>
    <n v="14"/>
    <b v="1"/>
    <x v="4"/>
    <x v="16"/>
    <n v="133"/>
    <n v="57.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587"/>
    <x v="587"/>
    <x v="1"/>
    <n v="665"/>
    <b v="1"/>
    <x v="4"/>
    <x v="14"/>
    <n v="133"/>
    <n v="100.08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588"/>
    <x v="588"/>
    <x v="0"/>
    <n v="25"/>
    <b v="1"/>
    <x v="2"/>
    <x v="2"/>
    <n v="133"/>
    <n v="42.6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589"/>
    <x v="589"/>
    <x v="0"/>
    <n v="23"/>
    <b v="1"/>
    <x v="2"/>
    <x v="2"/>
    <n v="133"/>
    <n v="86.9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590"/>
    <x v="590"/>
    <x v="0"/>
    <n v="19"/>
    <b v="1"/>
    <x v="2"/>
    <x v="2"/>
    <n v="133"/>
    <n v="52.6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591"/>
    <x v="591"/>
    <x v="0"/>
    <n v="42"/>
    <b v="1"/>
    <x v="2"/>
    <x v="13"/>
    <n v="133"/>
    <n v="28.57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592"/>
    <x v="592"/>
    <x v="1"/>
    <n v="454"/>
    <b v="1"/>
    <x v="0"/>
    <x v="0"/>
    <n v="133"/>
    <n v="73.5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593"/>
    <x v="593"/>
    <x v="0"/>
    <n v="651"/>
    <b v="1"/>
    <x v="1"/>
    <x v="1"/>
    <n v="133"/>
    <n v="81.65000000000000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594"/>
    <x v="594"/>
    <x v="0"/>
    <n v="73"/>
    <b v="1"/>
    <x v="2"/>
    <x v="10"/>
    <n v="133"/>
    <n v="27.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595"/>
    <x v="595"/>
    <x v="0"/>
    <n v="16"/>
    <b v="1"/>
    <x v="2"/>
    <x v="13"/>
    <n v="133"/>
    <n v="25.0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596"/>
    <x v="596"/>
    <x v="0"/>
    <n v="31"/>
    <b v="1"/>
    <x v="3"/>
    <x v="4"/>
    <n v="133"/>
    <n v="28.57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x v="597"/>
    <x v="597"/>
    <x v="0"/>
    <n v="13"/>
    <b v="1"/>
    <x v="3"/>
    <x v="4"/>
    <n v="133"/>
    <n v="73.5"/>
  </r>
  <r>
    <n v="2937"/>
    <s v="UCAS"/>
    <s v="UCAS is a new British musical premiering at the Edinburgh Fringe Festival 2014."/>
    <n v="1500"/>
    <n v="2000"/>
    <x v="0"/>
    <x v="1"/>
    <s v="GBP"/>
    <n v="1405249113"/>
    <x v="598"/>
    <x v="598"/>
    <x v="0"/>
    <n v="55"/>
    <b v="1"/>
    <x v="3"/>
    <x v="20"/>
    <n v="133"/>
    <n v="81.65000000000000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599"/>
    <x v="599"/>
    <x v="0"/>
    <n v="64"/>
    <b v="1"/>
    <x v="3"/>
    <x v="12"/>
    <n v="133"/>
    <n v="27.3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600"/>
    <x v="600"/>
    <x v="1"/>
    <n v="52"/>
    <b v="1"/>
    <x v="3"/>
    <x v="4"/>
    <n v="133"/>
    <n v="25.0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601"/>
    <x v="601"/>
    <x v="0"/>
    <n v="25"/>
    <b v="1"/>
    <x v="3"/>
    <x v="4"/>
    <n v="133"/>
    <n v="42.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602"/>
    <x v="602"/>
    <x v="0"/>
    <n v="70"/>
    <b v="1"/>
    <x v="3"/>
    <x v="4"/>
    <n v="133"/>
    <n v="51.23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603"/>
    <x v="603"/>
    <x v="0"/>
    <n v="11"/>
    <b v="1"/>
    <x v="3"/>
    <x v="20"/>
    <n v="133"/>
    <n v="36.3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604"/>
    <x v="604"/>
    <x v="1"/>
    <n v="942"/>
    <b v="1"/>
    <x v="4"/>
    <x v="14"/>
    <n v="132"/>
    <n v="105.05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605"/>
    <x v="605"/>
    <x v="1"/>
    <n v="165"/>
    <b v="1"/>
    <x v="4"/>
    <x v="14"/>
    <n v="132"/>
    <n v="78.5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06"/>
    <x v="606"/>
    <x v="0"/>
    <n v="27"/>
    <b v="1"/>
    <x v="0"/>
    <x v="3"/>
    <n v="132"/>
    <n v="39.0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607"/>
    <x v="607"/>
    <x v="0"/>
    <n v="153"/>
    <b v="1"/>
    <x v="5"/>
    <x v="15"/>
    <n v="132"/>
    <n v="215.73"/>
  </r>
  <r>
    <n v="730"/>
    <s v="Encyclopedia of Surfing"/>
    <s v="A Massive but Cheerful Online Digital Archive of Surfing"/>
    <n v="20000"/>
    <n v="26438"/>
    <x v="0"/>
    <x v="0"/>
    <s v="USD"/>
    <n v="1323280391"/>
    <x v="608"/>
    <x v="608"/>
    <x v="0"/>
    <n v="265"/>
    <b v="1"/>
    <x v="5"/>
    <x v="15"/>
    <n v="132"/>
    <n v="99.7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609"/>
    <x v="609"/>
    <x v="0"/>
    <n v="25"/>
    <b v="1"/>
    <x v="6"/>
    <x v="9"/>
    <n v="132"/>
    <n v="105.4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610"/>
    <x v="610"/>
    <x v="1"/>
    <n v="110"/>
    <b v="1"/>
    <x v="6"/>
    <x v="9"/>
    <n v="132"/>
    <n v="48.1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611"/>
    <x v="611"/>
    <x v="0"/>
    <n v="107"/>
    <b v="1"/>
    <x v="2"/>
    <x v="7"/>
    <n v="132"/>
    <n v="74.150000000000006"/>
  </r>
  <r>
    <n v="1859"/>
    <s v="Queen Kwong Tour to London and Paris"/>
    <s v="Queen Kwong is going ON TOUR to London and Paris!"/>
    <n v="3000"/>
    <n v="3955"/>
    <x v="0"/>
    <x v="0"/>
    <s v="USD"/>
    <n v="1316716129"/>
    <x v="612"/>
    <x v="612"/>
    <x v="0"/>
    <n v="56"/>
    <b v="1"/>
    <x v="2"/>
    <x v="2"/>
    <n v="132"/>
    <n v="70.6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613"/>
    <x v="613"/>
    <x v="1"/>
    <n v="848"/>
    <b v="1"/>
    <x v="0"/>
    <x v="0"/>
    <n v="132"/>
    <n v="46.58"/>
  </r>
  <r>
    <n v="2099"/>
    <s v="Roosevelt Died."/>
    <s v="Our tour van died, we need help!"/>
    <n v="3000"/>
    <n v="3971"/>
    <x v="0"/>
    <x v="0"/>
    <s v="USD"/>
    <n v="1435808400"/>
    <x v="614"/>
    <x v="614"/>
    <x v="0"/>
    <n v="63"/>
    <b v="1"/>
    <x v="2"/>
    <x v="13"/>
    <n v="132"/>
    <n v="63.0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615"/>
    <x v="615"/>
    <x v="0"/>
    <n v="44"/>
    <b v="1"/>
    <x v="2"/>
    <x v="2"/>
    <n v="132"/>
    <n v="7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616"/>
    <x v="616"/>
    <x v="0"/>
    <n v="18"/>
    <b v="1"/>
    <x v="3"/>
    <x v="4"/>
    <n v="132"/>
    <n v="74.15000000000000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617"/>
    <x v="617"/>
    <x v="0"/>
    <n v="217"/>
    <b v="1"/>
    <x v="4"/>
    <x v="16"/>
    <n v="131"/>
    <n v="150.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618"/>
    <x v="618"/>
    <x v="0"/>
    <n v="21"/>
    <b v="1"/>
    <x v="4"/>
    <x v="6"/>
    <n v="131"/>
    <n v="21.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619"/>
    <x v="619"/>
    <x v="0"/>
    <n v="26"/>
    <b v="1"/>
    <x v="4"/>
    <x v="6"/>
    <n v="131"/>
    <n v="65.3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620"/>
    <x v="620"/>
    <x v="0"/>
    <n v="174"/>
    <b v="1"/>
    <x v="4"/>
    <x v="14"/>
    <n v="131"/>
    <n v="45.0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621"/>
    <x v="621"/>
    <x v="0"/>
    <n v="120"/>
    <b v="1"/>
    <x v="5"/>
    <x v="15"/>
    <n v="131"/>
    <n v="43.5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622"/>
    <x v="622"/>
    <x v="0"/>
    <n v="75"/>
    <b v="1"/>
    <x v="2"/>
    <x v="2"/>
    <n v="131"/>
    <n v="96.0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x v="623"/>
    <x v="623"/>
    <x v="0"/>
    <n v="48"/>
    <b v="1"/>
    <x v="0"/>
    <x v="0"/>
    <n v="131"/>
    <n v="546.6900000000000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x v="624"/>
    <x v="624"/>
    <x v="0"/>
    <n v="74"/>
    <b v="1"/>
    <x v="0"/>
    <x v="5"/>
    <n v="131"/>
    <n v="26.5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625"/>
    <x v="625"/>
    <x v="1"/>
    <n v="143"/>
    <b v="1"/>
    <x v="3"/>
    <x v="12"/>
    <n v="131"/>
    <n v="45.0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626"/>
    <x v="626"/>
    <x v="0"/>
    <n v="21"/>
    <b v="1"/>
    <x v="3"/>
    <x v="20"/>
    <n v="131"/>
    <n v="43.55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627"/>
    <x v="627"/>
    <x v="0"/>
    <n v="320"/>
    <b v="1"/>
    <x v="3"/>
    <x v="12"/>
    <n v="131"/>
    <n v="96.0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628"/>
    <x v="628"/>
    <x v="1"/>
    <n v="57"/>
    <b v="1"/>
    <x v="3"/>
    <x v="4"/>
    <n v="131"/>
    <n v="546.6900000000000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629"/>
    <x v="629"/>
    <x v="1"/>
    <n v="26"/>
    <b v="1"/>
    <x v="3"/>
    <x v="4"/>
    <n v="131"/>
    <n v="26.59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630"/>
    <x v="630"/>
    <x v="1"/>
    <n v="163"/>
    <b v="1"/>
    <x v="3"/>
    <x v="4"/>
    <n v="131"/>
    <n v="50.5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631"/>
    <x v="631"/>
    <x v="0"/>
    <n v="12"/>
    <b v="1"/>
    <x v="3"/>
    <x v="4"/>
    <n v="131"/>
    <n v="112.1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632"/>
    <x v="632"/>
    <x v="0"/>
    <n v="68"/>
    <b v="1"/>
    <x v="4"/>
    <x v="16"/>
    <n v="130"/>
    <n v="49.88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633"/>
    <x v="633"/>
    <x v="1"/>
    <n v="189"/>
    <b v="1"/>
    <x v="4"/>
    <x v="14"/>
    <n v="130"/>
    <n v="51.7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x v="634"/>
    <x v="634"/>
    <x v="0"/>
    <n v="18"/>
    <b v="1"/>
    <x v="3"/>
    <x v="4"/>
    <n v="130"/>
    <n v="50.4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x v="635"/>
    <x v="635"/>
    <x v="0"/>
    <n v="70"/>
    <b v="1"/>
    <x v="2"/>
    <x v="17"/>
    <n v="130"/>
    <n v="37.2700000000000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636"/>
    <x v="636"/>
    <x v="0"/>
    <n v="166"/>
    <b v="1"/>
    <x v="2"/>
    <x v="10"/>
    <n v="130"/>
    <n v="39.159999999999997"/>
  </r>
  <r>
    <n v="1303"/>
    <s v="Forward Arena Theatre Company: Summer Season"/>
    <s v="Groundbreaking queer theatre."/>
    <n v="3500"/>
    <n v="4559.13"/>
    <x v="0"/>
    <x v="1"/>
    <s v="GBP"/>
    <n v="1469962800"/>
    <x v="637"/>
    <x v="637"/>
    <x v="0"/>
    <n v="108"/>
    <b v="1"/>
    <x v="3"/>
    <x v="4"/>
    <n v="130"/>
    <n v="49.8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638"/>
    <x v="638"/>
    <x v="0"/>
    <n v="64"/>
    <b v="1"/>
    <x v="5"/>
    <x v="15"/>
    <n v="130"/>
    <n v="24.42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x v="639"/>
    <x v="639"/>
    <x v="0"/>
    <n v="181"/>
    <b v="1"/>
    <x v="6"/>
    <x v="9"/>
    <n v="130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640"/>
    <x v="640"/>
    <x v="0"/>
    <n v="242"/>
    <b v="1"/>
    <x v="0"/>
    <x v="0"/>
    <n v="130"/>
    <n v="43.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641"/>
    <x v="641"/>
    <x v="0"/>
    <n v="37"/>
    <b v="1"/>
    <x v="2"/>
    <x v="13"/>
    <n v="130"/>
    <n v="2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642"/>
    <x v="642"/>
    <x v="0"/>
    <n v="33"/>
    <b v="1"/>
    <x v="3"/>
    <x v="4"/>
    <n v="130"/>
    <n v="42.21"/>
  </r>
  <r>
    <n v="3271"/>
    <s v="Saxon Court at Southwark Playhouse"/>
    <s v="A razor sharp satire to darken your Christmas."/>
    <n v="1500"/>
    <n v="1950"/>
    <x v="0"/>
    <x v="1"/>
    <s v="GBP"/>
    <n v="1414927775"/>
    <x v="643"/>
    <x v="643"/>
    <x v="1"/>
    <n v="51"/>
    <b v="1"/>
    <x v="3"/>
    <x v="4"/>
    <n v="130"/>
    <n v="24.4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644"/>
    <x v="644"/>
    <x v="0"/>
    <n v="13"/>
    <b v="1"/>
    <x v="3"/>
    <x v="4"/>
    <n v="130"/>
    <n v="358.9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645"/>
    <x v="645"/>
    <x v="0"/>
    <n v="14"/>
    <b v="1"/>
    <x v="3"/>
    <x v="4"/>
    <n v="130"/>
    <n v="43.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646"/>
    <x v="646"/>
    <x v="0"/>
    <n v="12"/>
    <b v="1"/>
    <x v="3"/>
    <x v="4"/>
    <n v="130"/>
    <n v="28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647"/>
    <x v="647"/>
    <x v="0"/>
    <n v="27"/>
    <b v="1"/>
    <x v="3"/>
    <x v="4"/>
    <n v="130"/>
    <n v="23.64"/>
  </r>
  <r>
    <n v="3600"/>
    <s v="Pariah"/>
    <s v="The First Play From The Man Who Brought You The Black James Bond!"/>
    <n v="10"/>
    <n v="13"/>
    <x v="0"/>
    <x v="0"/>
    <s v="USD"/>
    <n v="1476390164"/>
    <x v="648"/>
    <x v="648"/>
    <x v="0"/>
    <n v="4"/>
    <b v="1"/>
    <x v="3"/>
    <x v="4"/>
    <n v="130"/>
    <n v="38.2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649"/>
    <x v="649"/>
    <x v="0"/>
    <n v="64"/>
    <b v="1"/>
    <x v="3"/>
    <x v="4"/>
    <n v="130"/>
    <n v="5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650"/>
    <x v="650"/>
    <x v="0"/>
    <n v="28"/>
    <b v="1"/>
    <x v="3"/>
    <x v="20"/>
    <n v="130"/>
    <n v="46.4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651"/>
    <x v="651"/>
    <x v="0"/>
    <n v="86"/>
    <b v="1"/>
    <x v="4"/>
    <x v="16"/>
    <n v="129"/>
    <n v="128.9499999999999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652"/>
    <x v="652"/>
    <x v="0"/>
    <n v="83"/>
    <b v="1"/>
    <x v="6"/>
    <x v="9"/>
    <n v="129"/>
    <n v="38.86999999999999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653"/>
    <x v="653"/>
    <x v="0"/>
    <n v="259"/>
    <b v="1"/>
    <x v="2"/>
    <x v="13"/>
    <n v="129"/>
    <n v="99.3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654"/>
    <x v="654"/>
    <x v="0"/>
    <n v="3"/>
    <b v="1"/>
    <x v="3"/>
    <x v="20"/>
    <n v="129"/>
    <n v="61.0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655"/>
    <x v="655"/>
    <x v="0"/>
    <n v="16"/>
    <b v="1"/>
    <x v="3"/>
    <x v="4"/>
    <n v="129"/>
    <n v="25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x v="656"/>
    <x v="656"/>
    <x v="1"/>
    <n v="97"/>
    <b v="1"/>
    <x v="3"/>
    <x v="12"/>
    <n v="129"/>
    <n v="128.9499999999999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657"/>
    <x v="657"/>
    <x v="0"/>
    <n v="16"/>
    <b v="1"/>
    <x v="3"/>
    <x v="4"/>
    <n v="129"/>
    <n v="38.86999999999999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658"/>
    <x v="658"/>
    <x v="0"/>
    <n v="14"/>
    <b v="1"/>
    <x v="3"/>
    <x v="4"/>
    <n v="129"/>
    <n v="99.3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659"/>
    <x v="659"/>
    <x v="0"/>
    <n v="24"/>
    <b v="1"/>
    <x v="3"/>
    <x v="20"/>
    <n v="129"/>
    <n v="4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660"/>
    <x v="660"/>
    <x v="0"/>
    <n v="119"/>
    <b v="1"/>
    <x v="4"/>
    <x v="16"/>
    <n v="128"/>
    <n v="118.3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661"/>
    <x v="661"/>
    <x v="0"/>
    <n v="65"/>
    <b v="1"/>
    <x v="4"/>
    <x v="6"/>
    <n v="128"/>
    <n v="117.9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x v="662"/>
    <x v="662"/>
    <x v="0"/>
    <n v="7"/>
    <b v="1"/>
    <x v="4"/>
    <x v="14"/>
    <n v="128"/>
    <n v="183.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663"/>
    <x v="663"/>
    <x v="0"/>
    <n v="26"/>
    <b v="1"/>
    <x v="5"/>
    <x v="15"/>
    <n v="128"/>
    <n v="492.3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664"/>
    <x v="664"/>
    <x v="0"/>
    <n v="30"/>
    <b v="1"/>
    <x v="2"/>
    <x v="10"/>
    <n v="128"/>
    <n v="21.3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665"/>
    <x v="665"/>
    <x v="0"/>
    <n v="59"/>
    <b v="1"/>
    <x v="2"/>
    <x v="7"/>
    <n v="128"/>
    <n v="45.5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666"/>
    <x v="666"/>
    <x v="0"/>
    <n v="263"/>
    <b v="1"/>
    <x v="0"/>
    <x v="0"/>
    <n v="128"/>
    <n v="244.1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667"/>
    <x v="667"/>
    <x v="0"/>
    <n v="426"/>
    <b v="1"/>
    <x v="1"/>
    <x v="1"/>
    <n v="128"/>
    <n v="75.1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668"/>
    <x v="668"/>
    <x v="0"/>
    <n v="17"/>
    <b v="1"/>
    <x v="2"/>
    <x v="13"/>
    <n v="128"/>
    <n v="37.6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669"/>
    <x v="669"/>
    <x v="0"/>
    <n v="79"/>
    <b v="1"/>
    <x v="2"/>
    <x v="13"/>
    <n v="128"/>
    <n v="129.1100000000000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670"/>
    <x v="670"/>
    <x v="0"/>
    <n v="42"/>
    <b v="1"/>
    <x v="2"/>
    <x v="13"/>
    <n v="128"/>
    <n v="45.5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671"/>
    <x v="671"/>
    <x v="0"/>
    <n v="100"/>
    <b v="1"/>
    <x v="0"/>
    <x v="5"/>
    <n v="128"/>
    <n v="63.8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672"/>
    <x v="672"/>
    <x v="0"/>
    <n v="141"/>
    <b v="1"/>
    <x v="3"/>
    <x v="4"/>
    <n v="128"/>
    <n v="75.1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673"/>
    <x v="673"/>
    <x v="0"/>
    <n v="96"/>
    <b v="1"/>
    <x v="3"/>
    <x v="4"/>
    <n v="128"/>
    <n v="37.6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674"/>
    <x v="674"/>
    <x v="0"/>
    <n v="34"/>
    <b v="1"/>
    <x v="3"/>
    <x v="20"/>
    <n v="128"/>
    <n v="129.1100000000000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675"/>
    <x v="675"/>
    <x v="0"/>
    <n v="37"/>
    <b v="1"/>
    <x v="3"/>
    <x v="12"/>
    <n v="128"/>
    <n v="45.55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x v="676"/>
    <x v="676"/>
    <x v="0"/>
    <n v="22"/>
    <b v="0"/>
    <x v="3"/>
    <x v="4"/>
    <n v="128"/>
    <n v="63.87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677"/>
    <x v="677"/>
    <x v="1"/>
    <n v="50"/>
    <b v="1"/>
    <x v="3"/>
    <x v="4"/>
    <n v="128"/>
    <n v="90.7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678"/>
    <x v="678"/>
    <x v="1"/>
    <n v="176"/>
    <b v="1"/>
    <x v="3"/>
    <x v="4"/>
    <n v="128"/>
    <n v="37.2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679"/>
    <x v="679"/>
    <x v="1"/>
    <n v="42"/>
    <b v="1"/>
    <x v="3"/>
    <x v="4"/>
    <n v="128"/>
    <n v="37.6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680"/>
    <x v="680"/>
    <x v="0"/>
    <n v="14"/>
    <b v="1"/>
    <x v="3"/>
    <x v="4"/>
    <n v="128"/>
    <n v="51.89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681"/>
    <x v="681"/>
    <x v="0"/>
    <n v="56"/>
    <b v="1"/>
    <x v="3"/>
    <x v="4"/>
    <n v="128"/>
    <n v="29.0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682"/>
    <x v="682"/>
    <x v="0"/>
    <n v="66"/>
    <b v="1"/>
    <x v="3"/>
    <x v="4"/>
    <n v="128"/>
    <n v="57.5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683"/>
    <x v="683"/>
    <x v="0"/>
    <n v="27"/>
    <b v="1"/>
    <x v="3"/>
    <x v="4"/>
    <n v="128"/>
    <n v="72.760000000000005"/>
  </r>
  <r>
    <n v="3531"/>
    <s v="The Reinvention of Lily Johnson"/>
    <s v="A political comedy for a crazy election year"/>
    <n v="1000"/>
    <n v="1280"/>
    <x v="0"/>
    <x v="0"/>
    <s v="USD"/>
    <n v="1467301334"/>
    <x v="684"/>
    <x v="684"/>
    <x v="0"/>
    <n v="26"/>
    <b v="1"/>
    <x v="3"/>
    <x v="4"/>
    <n v="128"/>
    <n v="60.9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685"/>
    <x v="685"/>
    <x v="0"/>
    <n v="83"/>
    <b v="1"/>
    <x v="3"/>
    <x v="4"/>
    <n v="128"/>
    <n v="27.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686"/>
    <x v="686"/>
    <x v="0"/>
    <n v="62"/>
    <b v="1"/>
    <x v="3"/>
    <x v="4"/>
    <n v="128"/>
    <n v="34.25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687"/>
    <x v="687"/>
    <x v="0"/>
    <n v="274"/>
    <b v="1"/>
    <x v="3"/>
    <x v="4"/>
    <n v="128"/>
    <n v="38.7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8"/>
    <x v="688"/>
    <x v="0"/>
    <n v="36"/>
    <b v="1"/>
    <x v="4"/>
    <x v="6"/>
    <n v="127"/>
    <n v="21.1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689"/>
    <x v="689"/>
    <x v="0"/>
    <n v="17"/>
    <b v="1"/>
    <x v="4"/>
    <x v="6"/>
    <n v="127"/>
    <n v="37.409999999999997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690"/>
    <x v="690"/>
    <x v="0"/>
    <n v="41"/>
    <b v="1"/>
    <x v="4"/>
    <x v="6"/>
    <n v="127"/>
    <n v="40.27000000000000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x v="691"/>
    <x v="691"/>
    <x v="1"/>
    <n v="964"/>
    <b v="1"/>
    <x v="4"/>
    <x v="14"/>
    <n v="127"/>
    <n v="44.9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692"/>
    <x v="692"/>
    <x v="0"/>
    <n v="55"/>
    <b v="1"/>
    <x v="4"/>
    <x v="14"/>
    <n v="127"/>
    <n v="57.65"/>
  </r>
  <r>
    <n v="648"/>
    <s v="Audio Jacket"/>
    <s v="Get ready for the next product that you canâ€™t live without"/>
    <n v="35000"/>
    <n v="44388"/>
    <x v="0"/>
    <x v="0"/>
    <s v="USD"/>
    <n v="1413304708"/>
    <x v="693"/>
    <x v="693"/>
    <x v="0"/>
    <n v="27"/>
    <b v="1"/>
    <x v="0"/>
    <x v="3"/>
    <n v="127"/>
    <n v="164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694"/>
    <x v="694"/>
    <x v="0"/>
    <n v="28"/>
    <b v="1"/>
    <x v="2"/>
    <x v="2"/>
    <n v="127"/>
    <n v="45.4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695"/>
    <x v="695"/>
    <x v="0"/>
    <n v="82"/>
    <b v="1"/>
    <x v="2"/>
    <x v="7"/>
    <n v="127"/>
    <n v="52.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696"/>
    <x v="696"/>
    <x v="0"/>
    <n v="26"/>
    <b v="1"/>
    <x v="2"/>
    <x v="13"/>
    <n v="127"/>
    <n v="48.8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697"/>
    <x v="697"/>
    <x v="1"/>
    <n v="205"/>
    <b v="1"/>
    <x v="0"/>
    <x v="0"/>
    <n v="127"/>
    <n v="117.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698"/>
    <x v="698"/>
    <x v="0"/>
    <n v="10"/>
    <b v="1"/>
    <x v="0"/>
    <x v="0"/>
    <n v="127"/>
    <n v="62.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699"/>
    <x v="699"/>
    <x v="0"/>
    <n v="90"/>
    <b v="1"/>
    <x v="2"/>
    <x v="2"/>
    <n v="127"/>
    <n v="59.23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700"/>
    <x v="700"/>
    <x v="0"/>
    <n v="25"/>
    <b v="1"/>
    <x v="3"/>
    <x v="12"/>
    <n v="127"/>
    <n v="52.6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701"/>
    <x v="701"/>
    <x v="0"/>
    <n v="329"/>
    <b v="1"/>
    <x v="3"/>
    <x v="12"/>
    <n v="127"/>
    <n v="48.8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702"/>
    <x v="702"/>
    <x v="1"/>
    <n v="63"/>
    <b v="1"/>
    <x v="3"/>
    <x v="4"/>
    <n v="127"/>
    <n v="117.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703"/>
    <x v="703"/>
    <x v="1"/>
    <n v="183"/>
    <b v="1"/>
    <x v="3"/>
    <x v="4"/>
    <n v="127"/>
    <n v="62.8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704"/>
    <x v="704"/>
    <x v="0"/>
    <n v="61"/>
    <b v="1"/>
    <x v="3"/>
    <x v="4"/>
    <n v="127"/>
    <n v="59.23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705"/>
    <x v="705"/>
    <x v="0"/>
    <n v="28"/>
    <b v="1"/>
    <x v="3"/>
    <x v="4"/>
    <n v="127"/>
    <n v="50.88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706"/>
    <x v="706"/>
    <x v="0"/>
    <n v="35"/>
    <b v="1"/>
    <x v="3"/>
    <x v="4"/>
    <n v="127"/>
    <n v="96.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707"/>
    <x v="707"/>
    <x v="0"/>
    <n v="15"/>
    <b v="1"/>
    <x v="3"/>
    <x v="4"/>
    <n v="127"/>
    <n v="80.7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708"/>
    <x v="708"/>
    <x v="0"/>
    <n v="20"/>
    <b v="1"/>
    <x v="4"/>
    <x v="16"/>
    <n v="126"/>
    <n v="31.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709"/>
    <x v="709"/>
    <x v="0"/>
    <n v="21"/>
    <b v="1"/>
    <x v="4"/>
    <x v="6"/>
    <n v="126"/>
    <n v="71.70999999999999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710"/>
    <x v="710"/>
    <x v="1"/>
    <n v="77"/>
    <b v="1"/>
    <x v="4"/>
    <x v="14"/>
    <n v="126"/>
    <n v="57.0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711"/>
    <x v="711"/>
    <x v="0"/>
    <n v="71"/>
    <b v="1"/>
    <x v="4"/>
    <x v="14"/>
    <n v="126"/>
    <n v="88.8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712"/>
    <x v="712"/>
    <x v="0"/>
    <n v="99"/>
    <b v="1"/>
    <x v="0"/>
    <x v="3"/>
    <n v="126"/>
    <n v="190.4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13"/>
    <x v="713"/>
    <x v="0"/>
    <n v="71"/>
    <b v="1"/>
    <x v="5"/>
    <x v="15"/>
    <n v="126"/>
    <n v="88.73"/>
  </r>
  <r>
    <n v="734"/>
    <s v="Sideswiped"/>
    <s v="Sideswiped is my story of growing in and trusting God through the mess and mysteries of life."/>
    <n v="8500"/>
    <n v="10670"/>
    <x v="0"/>
    <x v="7"/>
    <s v="CAD"/>
    <n v="1431147600"/>
    <x v="714"/>
    <x v="714"/>
    <x v="0"/>
    <n v="57"/>
    <b v="1"/>
    <x v="5"/>
    <x v="15"/>
    <n v="126"/>
    <n v="187.1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715"/>
    <x v="715"/>
    <x v="0"/>
    <n v="103"/>
    <b v="1"/>
    <x v="6"/>
    <x v="9"/>
    <n v="126"/>
    <n v="58.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716"/>
    <x v="716"/>
    <x v="0"/>
    <n v="264"/>
    <b v="1"/>
    <x v="5"/>
    <x v="15"/>
    <n v="126"/>
    <n v="28.63"/>
  </r>
  <r>
    <n v="1366"/>
    <s v="Kick It! A Tribute to the A.K.s"/>
    <s v="A musical memorial for Alexi Petersen."/>
    <n v="7500"/>
    <n v="9486.69"/>
    <x v="0"/>
    <x v="0"/>
    <s v="USD"/>
    <n v="1417049663"/>
    <x v="717"/>
    <x v="717"/>
    <x v="0"/>
    <n v="147"/>
    <b v="1"/>
    <x v="2"/>
    <x v="2"/>
    <n v="126"/>
    <n v="64.54000000000000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718"/>
    <x v="718"/>
    <x v="0"/>
    <n v="184"/>
    <b v="1"/>
    <x v="2"/>
    <x v="2"/>
    <n v="126"/>
    <n v="61.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719"/>
    <x v="719"/>
    <x v="1"/>
    <n v="4883"/>
    <b v="1"/>
    <x v="0"/>
    <x v="0"/>
    <n v="126"/>
    <n v="64.569999999999993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720"/>
    <x v="720"/>
    <x v="1"/>
    <n v="79"/>
    <b v="1"/>
    <x v="0"/>
    <x v="0"/>
    <n v="126"/>
    <n v="47.9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721"/>
    <x v="721"/>
    <x v="0"/>
    <n v="71"/>
    <b v="1"/>
    <x v="2"/>
    <x v="2"/>
    <n v="126"/>
    <n v="88.7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722"/>
    <x v="722"/>
    <x v="0"/>
    <n v="498"/>
    <b v="1"/>
    <x v="1"/>
    <x v="1"/>
    <n v="126"/>
    <n v="21.5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723"/>
    <x v="723"/>
    <x v="0"/>
    <n v="372"/>
    <b v="1"/>
    <x v="7"/>
    <x v="11"/>
    <n v="126"/>
    <n v="81.2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724"/>
    <x v="724"/>
    <x v="0"/>
    <n v="60"/>
    <b v="1"/>
    <x v="2"/>
    <x v="18"/>
    <n v="126"/>
    <n v="84.08"/>
  </r>
  <r>
    <n v="2807"/>
    <s v="The Commission Theatre Co."/>
    <s v="Bringing Shakespeare back to the Playwrights"/>
    <n v="5000"/>
    <n v="6300"/>
    <x v="0"/>
    <x v="0"/>
    <s v="USD"/>
    <n v="1435611438"/>
    <x v="725"/>
    <x v="725"/>
    <x v="0"/>
    <n v="93"/>
    <b v="1"/>
    <x v="3"/>
    <x v="4"/>
    <n v="126"/>
    <n v="47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726"/>
    <x v="726"/>
    <x v="1"/>
    <n v="60"/>
    <b v="1"/>
    <x v="3"/>
    <x v="4"/>
    <n v="126"/>
    <n v="88.75"/>
  </r>
  <r>
    <n v="3212"/>
    <s v="Campo Maldito"/>
    <s v="Help us bring our production of Campo Maldito to New York AND San Francisco!"/>
    <n v="4000"/>
    <n v="5050"/>
    <x v="0"/>
    <x v="0"/>
    <s v="USD"/>
    <n v="1407524751"/>
    <x v="727"/>
    <x v="727"/>
    <x v="1"/>
    <n v="94"/>
    <b v="1"/>
    <x v="3"/>
    <x v="4"/>
    <n v="126"/>
    <n v="21.5"/>
  </r>
  <r>
    <n v="3318"/>
    <s v="ROOMIES - Atlantic Canada Tour 2016-17"/>
    <s v="Help us strengthen and inspire disability arts in Atlantic Canada"/>
    <n v="2000"/>
    <n v="2512"/>
    <x v="0"/>
    <x v="7"/>
    <s v="CAD"/>
    <n v="1460341800"/>
    <x v="728"/>
    <x v="728"/>
    <x v="0"/>
    <n v="32"/>
    <b v="1"/>
    <x v="3"/>
    <x v="4"/>
    <n v="126"/>
    <n v="81.2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729"/>
    <x v="729"/>
    <x v="0"/>
    <n v="49"/>
    <b v="1"/>
    <x v="3"/>
    <x v="4"/>
    <n v="126"/>
    <n v="84.08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730"/>
    <x v="730"/>
    <x v="0"/>
    <n v="15"/>
    <b v="1"/>
    <x v="3"/>
    <x v="4"/>
    <n v="126"/>
    <n v="67.73999999999999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731"/>
    <x v="731"/>
    <x v="0"/>
    <n v="36"/>
    <b v="1"/>
    <x v="3"/>
    <x v="4"/>
    <n v="126"/>
    <n v="62.8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732"/>
    <x v="732"/>
    <x v="0"/>
    <n v="8"/>
    <b v="1"/>
    <x v="3"/>
    <x v="4"/>
    <n v="126"/>
    <n v="53.72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733"/>
    <x v="733"/>
    <x v="0"/>
    <n v="36"/>
    <b v="1"/>
    <x v="3"/>
    <x v="4"/>
    <n v="126"/>
    <n v="78.5"/>
  </r>
  <r>
    <n v="3692"/>
    <s v="An Evening With Durang"/>
    <s v="Help us independently produce two great comedies by Christopher Durang."/>
    <n v="1000"/>
    <n v="1260"/>
    <x v="0"/>
    <x v="0"/>
    <s v="USD"/>
    <n v="1411084800"/>
    <x v="734"/>
    <x v="734"/>
    <x v="0"/>
    <n v="17"/>
    <b v="1"/>
    <x v="3"/>
    <x v="4"/>
    <n v="126"/>
    <n v="25.69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735"/>
    <x v="735"/>
    <x v="1"/>
    <n v="266"/>
    <b v="1"/>
    <x v="4"/>
    <x v="14"/>
    <n v="125"/>
    <n v="188.3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736"/>
    <x v="736"/>
    <x v="1"/>
    <n v="299"/>
    <b v="1"/>
    <x v="4"/>
    <x v="14"/>
    <n v="125"/>
    <n v="146.35"/>
  </r>
  <r>
    <n v="372"/>
    <s v="Wild Equus"/>
    <s v="A short documentary exploring the uses of 'Natural Horsemanship' across Europe"/>
    <n v="300"/>
    <n v="376"/>
    <x v="0"/>
    <x v="1"/>
    <s v="GBP"/>
    <n v="1459872000"/>
    <x v="737"/>
    <x v="737"/>
    <x v="0"/>
    <n v="9"/>
    <b v="1"/>
    <x v="4"/>
    <x v="14"/>
    <n v="125"/>
    <n v="41.7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738"/>
    <x v="738"/>
    <x v="0"/>
    <n v="67"/>
    <b v="1"/>
    <x v="4"/>
    <x v="14"/>
    <n v="125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x v="739"/>
    <x v="739"/>
    <x v="1"/>
    <n v="105"/>
    <b v="1"/>
    <x v="2"/>
    <x v="2"/>
    <n v="125"/>
    <n v="77.64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740"/>
    <x v="740"/>
    <x v="0"/>
    <n v="52"/>
    <b v="1"/>
    <x v="3"/>
    <x v="4"/>
    <n v="125"/>
    <n v="188.3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741"/>
    <x v="741"/>
    <x v="0"/>
    <n v="7"/>
    <b v="1"/>
    <x v="5"/>
    <x v="15"/>
    <n v="125"/>
    <n v="53.57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742"/>
    <x v="742"/>
    <x v="0"/>
    <n v="65"/>
    <b v="1"/>
    <x v="5"/>
    <x v="15"/>
    <n v="125"/>
    <n v="38.54999999999999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743"/>
    <x v="743"/>
    <x v="1"/>
    <n v="81"/>
    <b v="1"/>
    <x v="5"/>
    <x v="8"/>
    <n v="125"/>
    <n v="23.17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744"/>
    <x v="744"/>
    <x v="1"/>
    <n v="241"/>
    <b v="1"/>
    <x v="6"/>
    <x v="9"/>
    <n v="125"/>
    <n v="95.83"/>
  </r>
  <r>
    <n v="1611"/>
    <s v="Skelton-Luns CD/7&quot;             No Big Deal."/>
    <s v="Skelton-Luns CD/7&quot; No Big Deal."/>
    <n v="800"/>
    <n v="1001"/>
    <x v="0"/>
    <x v="0"/>
    <s v="USD"/>
    <n v="1370390432"/>
    <x v="745"/>
    <x v="745"/>
    <x v="0"/>
    <n v="27"/>
    <b v="1"/>
    <x v="2"/>
    <x v="2"/>
    <n v="125"/>
    <n v="37.0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746"/>
    <x v="746"/>
    <x v="0"/>
    <n v="37"/>
    <b v="1"/>
    <x v="2"/>
    <x v="2"/>
    <n v="125"/>
    <n v="67.73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747"/>
    <x v="747"/>
    <x v="0"/>
    <n v="37"/>
    <b v="1"/>
    <x v="2"/>
    <x v="7"/>
    <n v="125"/>
    <n v="168.51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748"/>
    <x v="748"/>
    <x v="0"/>
    <n v="90"/>
    <b v="1"/>
    <x v="2"/>
    <x v="7"/>
    <n v="125"/>
    <n v="32.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749"/>
    <x v="749"/>
    <x v="0"/>
    <n v="21"/>
    <b v="1"/>
    <x v="2"/>
    <x v="2"/>
    <n v="125"/>
    <n v="119.2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750"/>
    <x v="750"/>
    <x v="1"/>
    <n v="426"/>
    <b v="1"/>
    <x v="0"/>
    <x v="0"/>
    <n v="125"/>
    <n v="73.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751"/>
    <x v="751"/>
    <x v="1"/>
    <n v="325"/>
    <b v="1"/>
    <x v="0"/>
    <x v="0"/>
    <n v="125"/>
    <n v="385.0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752"/>
    <x v="752"/>
    <x v="0"/>
    <n v="34"/>
    <b v="1"/>
    <x v="2"/>
    <x v="2"/>
    <n v="125"/>
    <n v="44.21"/>
  </r>
  <r>
    <n v="2492"/>
    <s v="SUPER NICE EP 2012"/>
    <s v="We're a band from Hawaii trying to produce our first EP and we need help!"/>
    <n v="600"/>
    <n v="750"/>
    <x v="0"/>
    <x v="0"/>
    <s v="USD"/>
    <n v="1339840740"/>
    <x v="753"/>
    <x v="753"/>
    <x v="0"/>
    <n v="27"/>
    <b v="1"/>
    <x v="2"/>
    <x v="13"/>
    <n v="125"/>
    <n v="27.7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754"/>
    <x v="754"/>
    <x v="0"/>
    <n v="11"/>
    <b v="1"/>
    <x v="0"/>
    <x v="19"/>
    <n v="125"/>
    <n v="9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755"/>
    <x v="755"/>
    <x v="0"/>
    <n v="50"/>
    <b v="1"/>
    <x v="3"/>
    <x v="20"/>
    <n v="125"/>
    <n v="73.4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756"/>
    <x v="756"/>
    <x v="1"/>
    <n v="84"/>
    <b v="1"/>
    <x v="3"/>
    <x v="4"/>
    <n v="125"/>
    <n v="385.0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757"/>
    <x v="757"/>
    <x v="0"/>
    <n v="30"/>
    <b v="1"/>
    <x v="3"/>
    <x v="4"/>
    <n v="125"/>
    <n v="44.2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758"/>
    <x v="758"/>
    <x v="0"/>
    <n v="45"/>
    <b v="1"/>
    <x v="3"/>
    <x v="4"/>
    <n v="125"/>
    <n v="27.7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59"/>
    <x v="759"/>
    <x v="0"/>
    <n v="32"/>
    <b v="1"/>
    <x v="4"/>
    <x v="6"/>
    <n v="124"/>
    <n v="69.7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760"/>
    <x v="760"/>
    <x v="0"/>
    <n v="86"/>
    <b v="1"/>
    <x v="4"/>
    <x v="14"/>
    <n v="124"/>
    <n v="139.5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761"/>
    <x v="761"/>
    <x v="1"/>
    <n v="274"/>
    <b v="1"/>
    <x v="2"/>
    <x v="2"/>
    <n v="124"/>
    <n v="67.67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762"/>
    <x v="762"/>
    <x v="0"/>
    <n v="32"/>
    <b v="1"/>
    <x v="3"/>
    <x v="4"/>
    <n v="124"/>
    <n v="50"/>
  </r>
  <r>
    <n v="1372"/>
    <s v="Ted Lukas &amp; the Misled new CD - &quot;FEED&quot;"/>
    <s v="Please help us raise funds to press our new CD!"/>
    <n v="500"/>
    <n v="620"/>
    <x v="0"/>
    <x v="0"/>
    <s v="USD"/>
    <n v="1342115132"/>
    <x v="763"/>
    <x v="763"/>
    <x v="0"/>
    <n v="16"/>
    <b v="1"/>
    <x v="2"/>
    <x v="2"/>
    <n v="124"/>
    <n v="38.7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764"/>
    <x v="764"/>
    <x v="0"/>
    <n v="63"/>
    <b v="1"/>
    <x v="2"/>
    <x v="2"/>
    <n v="124"/>
    <n v="68.9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x v="765"/>
    <x v="765"/>
    <x v="1"/>
    <n v="196"/>
    <b v="1"/>
    <x v="6"/>
    <x v="9"/>
    <n v="124"/>
    <n v="110.3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766"/>
    <x v="766"/>
    <x v="0"/>
    <n v="134"/>
    <b v="1"/>
    <x v="2"/>
    <x v="2"/>
    <n v="124"/>
    <n v="92.5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767"/>
    <x v="767"/>
    <x v="0"/>
    <n v="13"/>
    <b v="1"/>
    <x v="2"/>
    <x v="13"/>
    <n v="124"/>
    <n v="4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768"/>
    <x v="768"/>
    <x v="0"/>
    <n v="77"/>
    <b v="1"/>
    <x v="2"/>
    <x v="13"/>
    <n v="124"/>
    <n v="80.2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769"/>
    <x v="769"/>
    <x v="1"/>
    <n v="191"/>
    <b v="1"/>
    <x v="0"/>
    <x v="0"/>
    <n v="124"/>
    <n v="194.2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770"/>
    <x v="770"/>
    <x v="0"/>
    <n v="140"/>
    <b v="1"/>
    <x v="0"/>
    <x v="0"/>
    <n v="124"/>
    <n v="88.2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771"/>
    <x v="771"/>
    <x v="0"/>
    <n v="83"/>
    <b v="1"/>
    <x v="2"/>
    <x v="13"/>
    <n v="124"/>
    <n v="89.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772"/>
    <x v="772"/>
    <x v="0"/>
    <n v="14"/>
    <b v="1"/>
    <x v="3"/>
    <x v="4"/>
    <n v="124"/>
    <n v="43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x v="773"/>
    <x v="773"/>
    <x v="0"/>
    <n v="25"/>
    <b v="1"/>
    <x v="3"/>
    <x v="12"/>
    <n v="124"/>
    <n v="80.2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774"/>
    <x v="774"/>
    <x v="1"/>
    <n v="61"/>
    <b v="1"/>
    <x v="3"/>
    <x v="4"/>
    <n v="124"/>
    <n v="194.2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775"/>
    <x v="775"/>
    <x v="0"/>
    <n v="21"/>
    <b v="1"/>
    <x v="3"/>
    <x v="4"/>
    <n v="124"/>
    <n v="88.2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776"/>
    <x v="776"/>
    <x v="0"/>
    <n v="27"/>
    <b v="1"/>
    <x v="3"/>
    <x v="4"/>
    <n v="124"/>
    <n v="89.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777"/>
    <x v="777"/>
    <x v="0"/>
    <n v="78"/>
    <b v="1"/>
    <x v="3"/>
    <x v="4"/>
    <n v="124"/>
    <n v="8.8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778"/>
    <x v="778"/>
    <x v="0"/>
    <n v="284"/>
    <b v="1"/>
    <x v="4"/>
    <x v="16"/>
    <n v="123"/>
    <n v="190.55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779"/>
    <x v="779"/>
    <x v="0"/>
    <n v="117"/>
    <b v="1"/>
    <x v="4"/>
    <x v="16"/>
    <n v="123"/>
    <n v="31.6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780"/>
    <x v="780"/>
    <x v="1"/>
    <n v="58"/>
    <b v="1"/>
    <x v="4"/>
    <x v="14"/>
    <n v="123"/>
    <n v="114.5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781"/>
    <x v="781"/>
    <x v="1"/>
    <n v="179"/>
    <b v="1"/>
    <x v="4"/>
    <x v="14"/>
    <n v="123"/>
    <n v="99.8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782"/>
    <x v="782"/>
    <x v="0"/>
    <n v="173"/>
    <b v="1"/>
    <x v="3"/>
    <x v="4"/>
    <n v="123"/>
    <n v="47.8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783"/>
    <x v="783"/>
    <x v="0"/>
    <n v="38"/>
    <b v="1"/>
    <x v="2"/>
    <x v="2"/>
    <n v="123"/>
    <n v="74.6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784"/>
    <x v="784"/>
    <x v="0"/>
    <n v="121"/>
    <b v="1"/>
    <x v="5"/>
    <x v="15"/>
    <n v="123"/>
    <n v="25.35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x v="785"/>
    <x v="785"/>
    <x v="0"/>
    <n v="131"/>
    <b v="1"/>
    <x v="6"/>
    <x v="9"/>
    <n v="123"/>
    <n v="94.7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786"/>
    <x v="786"/>
    <x v="0"/>
    <n v="76"/>
    <b v="1"/>
    <x v="2"/>
    <x v="10"/>
    <n v="123"/>
    <n v="32.3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787"/>
    <x v="787"/>
    <x v="0"/>
    <n v="67"/>
    <b v="1"/>
    <x v="2"/>
    <x v="18"/>
    <n v="123"/>
    <n v="54.9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788"/>
    <x v="788"/>
    <x v="0"/>
    <n v="46"/>
    <b v="1"/>
    <x v="0"/>
    <x v="19"/>
    <n v="123"/>
    <n v="93.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x v="789"/>
    <x v="789"/>
    <x v="0"/>
    <n v="58"/>
    <b v="1"/>
    <x v="0"/>
    <x v="0"/>
    <n v="123"/>
    <n v="169.5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790"/>
    <x v="790"/>
    <x v="0"/>
    <n v="8"/>
    <b v="1"/>
    <x v="3"/>
    <x v="4"/>
    <n v="123"/>
    <n v="94.7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791"/>
    <x v="791"/>
    <x v="0"/>
    <n v="30"/>
    <b v="1"/>
    <x v="3"/>
    <x v="4"/>
    <n v="123"/>
    <n v="32.3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792"/>
    <x v="792"/>
    <x v="0"/>
    <n v="43"/>
    <b v="1"/>
    <x v="4"/>
    <x v="14"/>
    <n v="122"/>
    <n v="709.4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93"/>
    <x v="793"/>
    <x v="0"/>
    <n v="119"/>
    <b v="1"/>
    <x v="5"/>
    <x v="15"/>
    <n v="122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94"/>
    <x v="794"/>
    <x v="0"/>
    <n v="108"/>
    <b v="1"/>
    <x v="5"/>
    <x v="15"/>
    <n v="122"/>
    <n v="56.67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795"/>
    <x v="795"/>
    <x v="0"/>
    <n v="62"/>
    <b v="1"/>
    <x v="2"/>
    <x v="2"/>
    <n v="122"/>
    <n v="49.1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796"/>
    <x v="796"/>
    <x v="0"/>
    <n v="47"/>
    <b v="1"/>
    <x v="2"/>
    <x v="17"/>
    <n v="122"/>
    <n v="28.55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797"/>
    <x v="797"/>
    <x v="1"/>
    <n v="50"/>
    <b v="1"/>
    <x v="2"/>
    <x v="2"/>
    <n v="122"/>
    <n v="85.5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798"/>
    <x v="798"/>
    <x v="0"/>
    <n v="22"/>
    <b v="1"/>
    <x v="3"/>
    <x v="4"/>
    <n v="122"/>
    <n v="84.1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799"/>
    <x v="799"/>
    <x v="0"/>
    <n v="17"/>
    <b v="1"/>
    <x v="2"/>
    <x v="2"/>
    <n v="122"/>
    <n v="53.8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800"/>
    <x v="800"/>
    <x v="0"/>
    <n v="70"/>
    <b v="1"/>
    <x v="2"/>
    <x v="2"/>
    <n v="122"/>
    <n v="48.8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801"/>
    <x v="801"/>
    <x v="0"/>
    <n v="89"/>
    <b v="1"/>
    <x v="2"/>
    <x v="7"/>
    <n v="122"/>
    <n v="34.380000000000003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802"/>
    <x v="802"/>
    <x v="0"/>
    <n v="340"/>
    <b v="1"/>
    <x v="2"/>
    <x v="2"/>
    <n v="122"/>
    <n v="64.3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803"/>
    <x v="803"/>
    <x v="0"/>
    <n v="20"/>
    <b v="1"/>
    <x v="3"/>
    <x v="4"/>
    <n v="122"/>
    <n v="27.7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x v="804"/>
    <x v="804"/>
    <x v="0"/>
    <n v="111"/>
    <b v="1"/>
    <x v="3"/>
    <x v="12"/>
    <n v="122"/>
    <n v="53.8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805"/>
    <x v="805"/>
    <x v="0"/>
    <n v="47"/>
    <b v="1"/>
    <x v="3"/>
    <x v="4"/>
    <n v="122"/>
    <n v="48.8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806"/>
    <x v="806"/>
    <x v="0"/>
    <n v="57"/>
    <b v="1"/>
    <x v="3"/>
    <x v="4"/>
    <n v="122"/>
    <n v="34.3800000000000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807"/>
    <x v="807"/>
    <x v="0"/>
    <n v="3"/>
    <b v="1"/>
    <x v="3"/>
    <x v="4"/>
    <n v="122"/>
    <n v="64.3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808"/>
    <x v="808"/>
    <x v="0"/>
    <n v="17"/>
    <b v="1"/>
    <x v="3"/>
    <x v="4"/>
    <n v="122"/>
    <n v="60.9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809"/>
    <x v="809"/>
    <x v="0"/>
    <n v="25"/>
    <b v="1"/>
    <x v="3"/>
    <x v="4"/>
    <n v="122"/>
    <n v="109.5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810"/>
    <x v="810"/>
    <x v="0"/>
    <n v="26"/>
    <b v="1"/>
    <x v="3"/>
    <x v="4"/>
    <n v="122"/>
    <n v="129.3600000000000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811"/>
    <x v="811"/>
    <x v="0"/>
    <n v="75"/>
    <b v="1"/>
    <x v="4"/>
    <x v="16"/>
    <n v="121"/>
    <n v="80.3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812"/>
    <x v="812"/>
    <x v="1"/>
    <n v="79"/>
    <b v="1"/>
    <x v="4"/>
    <x v="14"/>
    <n v="121"/>
    <n v="83.9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813"/>
    <x v="813"/>
    <x v="0"/>
    <n v="84"/>
    <b v="1"/>
    <x v="3"/>
    <x v="4"/>
    <n v="121"/>
    <n v="716.3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814"/>
    <x v="814"/>
    <x v="0"/>
    <n v="59"/>
    <b v="1"/>
    <x v="3"/>
    <x v="4"/>
    <n v="121"/>
    <n v="73.239999999999995"/>
  </r>
  <r>
    <n v="1473"/>
    <s v="ONE LOVES ONLY FORM"/>
    <s v="Public Radio Project"/>
    <n v="1500"/>
    <n v="1807.74"/>
    <x v="0"/>
    <x v="0"/>
    <s v="USD"/>
    <n v="1330644639"/>
    <x v="815"/>
    <x v="815"/>
    <x v="1"/>
    <n v="47"/>
    <b v="1"/>
    <x v="5"/>
    <x v="8"/>
    <n v="121"/>
    <n v="38.4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816"/>
    <x v="816"/>
    <x v="0"/>
    <n v="37"/>
    <b v="1"/>
    <x v="2"/>
    <x v="2"/>
    <n v="121"/>
    <n v="163.7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817"/>
    <x v="817"/>
    <x v="0"/>
    <n v="38"/>
    <b v="1"/>
    <x v="2"/>
    <x v="2"/>
    <n v="121"/>
    <n v="79.53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818"/>
    <x v="818"/>
    <x v="0"/>
    <n v="50"/>
    <b v="1"/>
    <x v="2"/>
    <x v="13"/>
    <n v="121"/>
    <n v="4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819"/>
    <x v="819"/>
    <x v="0"/>
    <n v="217"/>
    <b v="1"/>
    <x v="0"/>
    <x v="0"/>
    <n v="121"/>
    <n v="55.8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820"/>
    <x v="820"/>
    <x v="0"/>
    <n v="72"/>
    <b v="1"/>
    <x v="2"/>
    <x v="13"/>
    <n v="121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821"/>
    <x v="821"/>
    <x v="0"/>
    <n v="79"/>
    <b v="1"/>
    <x v="2"/>
    <x v="2"/>
    <n v="121"/>
    <n v="46.0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822"/>
    <x v="822"/>
    <x v="1"/>
    <n v="163"/>
    <b v="1"/>
    <x v="2"/>
    <x v="13"/>
    <n v="121"/>
    <n v="37.130000000000003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823"/>
    <x v="823"/>
    <x v="0"/>
    <n v="16"/>
    <b v="1"/>
    <x v="2"/>
    <x v="13"/>
    <n v="121"/>
    <n v="37.9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824"/>
    <x v="824"/>
    <x v="0"/>
    <n v="226"/>
    <b v="1"/>
    <x v="3"/>
    <x v="12"/>
    <n v="121"/>
    <n v="55.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825"/>
    <x v="825"/>
    <x v="0"/>
    <n v="72"/>
    <b v="1"/>
    <x v="3"/>
    <x v="4"/>
    <n v="121"/>
    <n v="58.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826"/>
    <x v="826"/>
    <x v="0"/>
    <n v="29"/>
    <b v="1"/>
    <x v="3"/>
    <x v="4"/>
    <n v="121"/>
    <n v="46.09"/>
  </r>
  <r>
    <n v="3700"/>
    <s v="Generations (Senior Project)"/>
    <s v="Help me produce the play I have written for my senior project!"/>
    <n v="500"/>
    <n v="606"/>
    <x v="0"/>
    <x v="0"/>
    <s v="USD"/>
    <n v="1412092800"/>
    <x v="827"/>
    <x v="827"/>
    <x v="0"/>
    <n v="18"/>
    <b v="1"/>
    <x v="3"/>
    <x v="4"/>
    <n v="121"/>
    <n v="37.13000000000000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828"/>
    <x v="828"/>
    <x v="0"/>
    <n v="13"/>
    <b v="1"/>
    <x v="3"/>
    <x v="4"/>
    <n v="121"/>
    <n v="37.9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829"/>
    <x v="829"/>
    <x v="0"/>
    <n v="61"/>
    <b v="1"/>
    <x v="4"/>
    <x v="16"/>
    <n v="120"/>
    <n v="98.3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830"/>
    <x v="830"/>
    <x v="0"/>
    <n v="46"/>
    <b v="1"/>
    <x v="4"/>
    <x v="6"/>
    <n v="120"/>
    <n v="78.260000000000005"/>
  </r>
  <r>
    <n v="104"/>
    <s v="Good 'Ol Trumpet"/>
    <s v="UCF short film about an old man, his love for music, and his misplaced trumpet.  "/>
    <n v="500"/>
    <n v="600"/>
    <x v="0"/>
    <x v="0"/>
    <s v="USD"/>
    <n v="1301792400"/>
    <x v="831"/>
    <x v="831"/>
    <x v="0"/>
    <n v="10"/>
    <b v="1"/>
    <x v="4"/>
    <x v="6"/>
    <n v="120"/>
    <n v="6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832"/>
    <x v="832"/>
    <x v="1"/>
    <n v="128"/>
    <b v="1"/>
    <x v="4"/>
    <x v="14"/>
    <n v="120"/>
    <n v="46.8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833"/>
    <x v="833"/>
    <x v="0"/>
    <n v="14"/>
    <b v="1"/>
    <x v="4"/>
    <x v="14"/>
    <n v="120"/>
    <n v="42.86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834"/>
    <x v="834"/>
    <x v="0"/>
    <n v="25"/>
    <b v="1"/>
    <x v="4"/>
    <x v="14"/>
    <n v="120"/>
    <n v="48.0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835"/>
    <x v="835"/>
    <x v="0"/>
    <n v="169"/>
    <b v="1"/>
    <x v="5"/>
    <x v="15"/>
    <n v="120"/>
    <n v="17.8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36"/>
    <x v="836"/>
    <x v="0"/>
    <n v="190"/>
    <b v="1"/>
    <x v="2"/>
    <x v="17"/>
    <n v="120"/>
    <n v="63.38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37"/>
    <x v="837"/>
    <x v="0"/>
    <n v="177"/>
    <b v="1"/>
    <x v="2"/>
    <x v="17"/>
    <n v="120"/>
    <n v="34.0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38"/>
    <x v="838"/>
    <x v="0"/>
    <n v="115"/>
    <b v="1"/>
    <x v="2"/>
    <x v="17"/>
    <n v="120"/>
    <n v="41.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839"/>
    <x v="839"/>
    <x v="1"/>
    <n v="17"/>
    <b v="1"/>
    <x v="2"/>
    <x v="2"/>
    <n v="120"/>
    <n v="141.4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840"/>
    <x v="840"/>
    <x v="1"/>
    <n v="280"/>
    <b v="1"/>
    <x v="6"/>
    <x v="9"/>
    <n v="120"/>
    <n v="98.8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841"/>
    <x v="841"/>
    <x v="0"/>
    <n v="34"/>
    <b v="1"/>
    <x v="2"/>
    <x v="7"/>
    <n v="120"/>
    <n v="38.7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842"/>
    <x v="842"/>
    <x v="0"/>
    <n v="4"/>
    <b v="1"/>
    <x v="6"/>
    <x v="9"/>
    <n v="120"/>
    <n v="7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843"/>
    <x v="843"/>
    <x v="1"/>
    <n v="539"/>
    <b v="1"/>
    <x v="0"/>
    <x v="0"/>
    <n v="120"/>
    <n v="223.1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x v="844"/>
    <x v="844"/>
    <x v="1"/>
    <n v="508"/>
    <b v="1"/>
    <x v="0"/>
    <x v="0"/>
    <n v="120"/>
    <n v="118.45"/>
  </r>
  <r>
    <n v="2049"/>
    <s v="LOCK8 - the World's First Smart Bike Lock"/>
    <s v="Keyless. Alarm secured. GPS tracking."/>
    <n v="50000"/>
    <n v="60095.35"/>
    <x v="0"/>
    <x v="1"/>
    <s v="GBP"/>
    <n v="1386025140"/>
    <x v="845"/>
    <x v="845"/>
    <x v="0"/>
    <n v="742"/>
    <b v="1"/>
    <x v="0"/>
    <x v="0"/>
    <n v="120"/>
    <n v="80.989999999999995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846"/>
    <x v="846"/>
    <x v="0"/>
    <n v="62"/>
    <b v="1"/>
    <x v="2"/>
    <x v="13"/>
    <n v="120"/>
    <n v="48.5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847"/>
    <x v="847"/>
    <x v="0"/>
    <n v="246"/>
    <b v="1"/>
    <x v="2"/>
    <x v="13"/>
    <n v="120"/>
    <n v="88.1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848"/>
    <x v="848"/>
    <x v="0"/>
    <n v="8"/>
    <b v="1"/>
    <x v="2"/>
    <x v="2"/>
    <n v="120"/>
    <n v="22.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849"/>
    <x v="849"/>
    <x v="0"/>
    <n v="25"/>
    <b v="1"/>
    <x v="1"/>
    <x v="1"/>
    <n v="120"/>
    <n v="35.92"/>
  </r>
  <r>
    <n v="2195"/>
    <s v="Purgatoria: City of Angels"/>
    <s v="A gritty, noir tabletop RPG with a fast-paced combo-based battle system."/>
    <n v="4600"/>
    <n v="5535"/>
    <x v="0"/>
    <x v="0"/>
    <s v="USD"/>
    <n v="1439317900"/>
    <x v="850"/>
    <x v="850"/>
    <x v="0"/>
    <n v="115"/>
    <b v="1"/>
    <x v="1"/>
    <x v="1"/>
    <n v="120"/>
    <n v="48.1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851"/>
    <x v="851"/>
    <x v="0"/>
    <n v="99"/>
    <b v="1"/>
    <x v="1"/>
    <x v="1"/>
    <n v="120"/>
    <n v="30.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852"/>
    <x v="852"/>
    <x v="0"/>
    <n v="106"/>
    <b v="1"/>
    <x v="2"/>
    <x v="2"/>
    <n v="120"/>
    <n v="50.9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853"/>
    <x v="853"/>
    <x v="0"/>
    <n v="134"/>
    <b v="1"/>
    <x v="2"/>
    <x v="18"/>
    <n v="120"/>
    <n v="49.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x v="854"/>
    <x v="854"/>
    <x v="1"/>
    <n v="187"/>
    <b v="1"/>
    <x v="3"/>
    <x v="12"/>
    <n v="120"/>
    <n v="35.9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855"/>
    <x v="855"/>
    <x v="1"/>
    <n v="325"/>
    <b v="1"/>
    <x v="3"/>
    <x v="12"/>
    <n v="120"/>
    <n v="48.13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856"/>
    <x v="856"/>
    <x v="0"/>
    <n v="18"/>
    <b v="1"/>
    <x v="3"/>
    <x v="4"/>
    <n v="120"/>
    <n v="30.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857"/>
    <x v="857"/>
    <x v="0"/>
    <n v="38"/>
    <b v="1"/>
    <x v="3"/>
    <x v="4"/>
    <n v="120"/>
    <n v="50.9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858"/>
    <x v="858"/>
    <x v="0"/>
    <n v="23"/>
    <b v="1"/>
    <x v="3"/>
    <x v="4"/>
    <n v="120"/>
    <n v="49.1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859"/>
    <x v="859"/>
    <x v="0"/>
    <n v="54"/>
    <b v="1"/>
    <x v="3"/>
    <x v="4"/>
    <n v="120"/>
    <n v="64.1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860"/>
    <x v="860"/>
    <x v="0"/>
    <n v="118"/>
    <b v="1"/>
    <x v="3"/>
    <x v="12"/>
    <n v="120"/>
    <n v="92.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861"/>
    <x v="861"/>
    <x v="0"/>
    <n v="128"/>
    <b v="1"/>
    <x v="3"/>
    <x v="12"/>
    <n v="120"/>
    <n v="66.67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862"/>
    <x v="862"/>
    <x v="1"/>
    <n v="45"/>
    <b v="1"/>
    <x v="3"/>
    <x v="4"/>
    <n v="120"/>
    <n v="31.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863"/>
    <x v="863"/>
    <x v="1"/>
    <n v="322"/>
    <b v="1"/>
    <x v="3"/>
    <x v="4"/>
    <n v="120"/>
    <n v="104.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864"/>
    <x v="864"/>
    <x v="0"/>
    <n v="30"/>
    <b v="1"/>
    <x v="3"/>
    <x v="4"/>
    <n v="120"/>
    <n v="44.5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865"/>
    <x v="865"/>
    <x v="0"/>
    <n v="13"/>
    <b v="1"/>
    <x v="3"/>
    <x v="4"/>
    <n v="120"/>
    <n v="108.2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866"/>
    <x v="866"/>
    <x v="0"/>
    <n v="34"/>
    <b v="1"/>
    <x v="3"/>
    <x v="4"/>
    <n v="120"/>
    <n v="233.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867"/>
    <x v="867"/>
    <x v="0"/>
    <n v="31"/>
    <b v="1"/>
    <x v="3"/>
    <x v="4"/>
    <n v="120"/>
    <n v="31.9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868"/>
    <x v="868"/>
    <x v="0"/>
    <n v="27"/>
    <b v="1"/>
    <x v="3"/>
    <x v="20"/>
    <n v="120"/>
    <n v="85.5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869"/>
    <x v="869"/>
    <x v="0"/>
    <n v="30"/>
    <b v="1"/>
    <x v="3"/>
    <x v="20"/>
    <n v="120"/>
    <n v="159.4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870"/>
    <x v="870"/>
    <x v="0"/>
    <n v="23"/>
    <b v="1"/>
    <x v="4"/>
    <x v="16"/>
    <n v="119"/>
    <n v="103.04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871"/>
    <x v="871"/>
    <x v="0"/>
    <n v="26"/>
    <b v="1"/>
    <x v="4"/>
    <x v="6"/>
    <n v="119"/>
    <n v="91.23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872"/>
    <x v="872"/>
    <x v="1"/>
    <n v="129"/>
    <b v="1"/>
    <x v="4"/>
    <x v="14"/>
    <n v="119"/>
    <n v="230.0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873"/>
    <x v="873"/>
    <x v="1"/>
    <n v="251"/>
    <b v="1"/>
    <x v="4"/>
    <x v="14"/>
    <n v="119"/>
    <n v="61.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874"/>
    <x v="874"/>
    <x v="1"/>
    <n v="238"/>
    <b v="1"/>
    <x v="4"/>
    <x v="14"/>
    <n v="119"/>
    <n v="89.9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875"/>
    <x v="875"/>
    <x v="0"/>
    <n v="315"/>
    <b v="1"/>
    <x v="0"/>
    <x v="3"/>
    <n v="119"/>
    <n v="151.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876"/>
    <x v="876"/>
    <x v="0"/>
    <n v="62"/>
    <b v="1"/>
    <x v="5"/>
    <x v="15"/>
    <n v="119"/>
    <n v="57.3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77"/>
    <x v="877"/>
    <x v="0"/>
    <n v="69"/>
    <b v="1"/>
    <x v="2"/>
    <x v="2"/>
    <n v="119"/>
    <n v="51.8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x v="878"/>
    <x v="878"/>
    <x v="1"/>
    <n v="61"/>
    <b v="1"/>
    <x v="2"/>
    <x v="10"/>
    <n v="119"/>
    <n v="388.98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879"/>
    <x v="879"/>
    <x v="1"/>
    <n v="41"/>
    <b v="1"/>
    <x v="2"/>
    <x v="2"/>
    <n v="119"/>
    <n v="43.5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880"/>
    <x v="880"/>
    <x v="1"/>
    <n v="66"/>
    <b v="1"/>
    <x v="2"/>
    <x v="2"/>
    <n v="119"/>
    <n v="63.1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x v="881"/>
    <x v="881"/>
    <x v="0"/>
    <n v="144"/>
    <b v="1"/>
    <x v="2"/>
    <x v="2"/>
    <n v="119"/>
    <n v="346.0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882"/>
    <x v="882"/>
    <x v="0"/>
    <n v="93"/>
    <b v="1"/>
    <x v="2"/>
    <x v="7"/>
    <n v="119"/>
    <n v="44.9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883"/>
    <x v="883"/>
    <x v="0"/>
    <n v="43"/>
    <b v="1"/>
    <x v="2"/>
    <x v="13"/>
    <n v="119"/>
    <n v="27.5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884"/>
    <x v="884"/>
    <x v="0"/>
    <n v="90"/>
    <b v="1"/>
    <x v="2"/>
    <x v="13"/>
    <n v="119"/>
    <n v="46.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885"/>
    <x v="885"/>
    <x v="0"/>
    <n v="108"/>
    <b v="1"/>
    <x v="3"/>
    <x v="4"/>
    <n v="119"/>
    <n v="63.1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86"/>
    <x v="886"/>
    <x v="0"/>
    <n v="20"/>
    <b v="1"/>
    <x v="3"/>
    <x v="12"/>
    <n v="119"/>
    <n v="346.0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887"/>
    <x v="887"/>
    <x v="1"/>
    <n v="226"/>
    <b v="1"/>
    <x v="3"/>
    <x v="4"/>
    <n v="119"/>
    <n v="44.9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888"/>
    <x v="888"/>
    <x v="0"/>
    <n v="61"/>
    <b v="1"/>
    <x v="3"/>
    <x v="4"/>
    <n v="119"/>
    <n v="27.5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889"/>
    <x v="889"/>
    <x v="0"/>
    <n v="22"/>
    <b v="1"/>
    <x v="3"/>
    <x v="4"/>
    <n v="119"/>
    <n v="46.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890"/>
    <x v="890"/>
    <x v="0"/>
    <n v="30"/>
    <b v="1"/>
    <x v="3"/>
    <x v="4"/>
    <n v="119"/>
    <n v="66.11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x v="891"/>
    <x v="891"/>
    <x v="0"/>
    <n v="95"/>
    <b v="1"/>
    <x v="3"/>
    <x v="4"/>
    <n v="119"/>
    <n v="80.2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892"/>
    <x v="892"/>
    <x v="0"/>
    <n v="27"/>
    <b v="1"/>
    <x v="3"/>
    <x v="4"/>
    <n v="119"/>
    <n v="50.1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893"/>
    <x v="893"/>
    <x v="0"/>
    <n v="23"/>
    <b v="1"/>
    <x v="3"/>
    <x v="4"/>
    <n v="119"/>
    <n v="97.38"/>
  </r>
  <r>
    <n v="3595"/>
    <s v="The Flu Season"/>
    <s v="A new theatre company staging Will Eno's The Flu Season in Seattle"/>
    <n v="2600"/>
    <n v="3081"/>
    <x v="0"/>
    <x v="0"/>
    <s v="USD"/>
    <n v="1426229940"/>
    <x v="894"/>
    <x v="894"/>
    <x v="0"/>
    <n v="62"/>
    <b v="1"/>
    <x v="3"/>
    <x v="4"/>
    <n v="119"/>
    <n v="108.5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895"/>
    <x v="895"/>
    <x v="0"/>
    <n v="51"/>
    <b v="1"/>
    <x v="3"/>
    <x v="4"/>
    <n v="119"/>
    <n v="29.6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896"/>
    <x v="896"/>
    <x v="0"/>
    <n v="37"/>
    <b v="1"/>
    <x v="3"/>
    <x v="4"/>
    <n v="119"/>
    <n v="125.0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897"/>
    <x v="897"/>
    <x v="0"/>
    <n v="26"/>
    <b v="1"/>
    <x v="3"/>
    <x v="4"/>
    <n v="119"/>
    <n v="42.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898"/>
    <x v="898"/>
    <x v="1"/>
    <n v="963"/>
    <b v="1"/>
    <x v="4"/>
    <x v="14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899"/>
    <x v="899"/>
    <x v="1"/>
    <n v="91"/>
    <b v="1"/>
    <x v="4"/>
    <x v="14"/>
    <n v="118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900"/>
    <x v="900"/>
    <x v="0"/>
    <n v="39"/>
    <b v="1"/>
    <x v="3"/>
    <x v="4"/>
    <n v="118"/>
    <n v="17.2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901"/>
    <x v="901"/>
    <x v="0"/>
    <n v="22"/>
    <b v="1"/>
    <x v="5"/>
    <x v="15"/>
    <n v="118"/>
    <n v="37.45000000000000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902"/>
    <x v="902"/>
    <x v="0"/>
    <n v="499"/>
    <b v="1"/>
    <x v="2"/>
    <x v="17"/>
    <n v="118"/>
    <n v="65.8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903"/>
    <x v="903"/>
    <x v="1"/>
    <n v="361"/>
    <b v="1"/>
    <x v="2"/>
    <x v="2"/>
    <n v="118"/>
    <n v="98.0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904"/>
    <x v="904"/>
    <x v="1"/>
    <n v="98"/>
    <b v="1"/>
    <x v="6"/>
    <x v="9"/>
    <n v="118"/>
    <n v="180.4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905"/>
    <x v="905"/>
    <x v="0"/>
    <n v="4"/>
    <b v="1"/>
    <x v="2"/>
    <x v="2"/>
    <n v="118"/>
    <n v="443.75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906"/>
    <x v="906"/>
    <x v="0"/>
    <n v="25"/>
    <b v="1"/>
    <x v="2"/>
    <x v="2"/>
    <n v="118"/>
    <n v="47.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907"/>
    <x v="907"/>
    <x v="0"/>
    <n v="49"/>
    <b v="1"/>
    <x v="2"/>
    <x v="7"/>
    <n v="118"/>
    <n v="36.24"/>
  </r>
  <r>
    <n v="1680"/>
    <s v="Kick Out a Record"/>
    <s v="Working Musician dilemma #164: how the taxman put Kick the Record 2.0 on hold"/>
    <n v="1000"/>
    <n v="1175"/>
    <x v="0"/>
    <x v="0"/>
    <s v="USD"/>
    <n v="1405188667"/>
    <x v="908"/>
    <x v="908"/>
    <x v="0"/>
    <n v="25"/>
    <b v="1"/>
    <x v="2"/>
    <x v="7"/>
    <n v="118"/>
    <n v="47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909"/>
    <x v="909"/>
    <x v="0"/>
    <n v="70"/>
    <b v="1"/>
    <x v="6"/>
    <x v="9"/>
    <n v="118"/>
    <n v="93.07"/>
  </r>
  <r>
    <n v="1834"/>
    <s v="TDJ - All Part of the Plan EP/Tour"/>
    <s v="Help us fund our first tour and promote our new EP!"/>
    <n v="10000"/>
    <n v="11805"/>
    <x v="0"/>
    <x v="0"/>
    <s v="USD"/>
    <n v="1422140895"/>
    <x v="910"/>
    <x v="910"/>
    <x v="0"/>
    <n v="90"/>
    <b v="1"/>
    <x v="2"/>
    <x v="2"/>
    <n v="118"/>
    <n v="131.16999999999999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x v="911"/>
    <x v="911"/>
    <x v="1"/>
    <n v="33"/>
    <b v="1"/>
    <x v="0"/>
    <x v="0"/>
    <n v="118"/>
    <n v="2500.9699999999998"/>
  </r>
  <r>
    <n v="2557"/>
    <s v="European Tour"/>
    <s v="Raising money for our concert tour of Switzerland and Germany in June/July 2014"/>
    <n v="900"/>
    <n v="1066"/>
    <x v="0"/>
    <x v="1"/>
    <s v="GBP"/>
    <n v="1400176386"/>
    <x v="912"/>
    <x v="912"/>
    <x v="0"/>
    <n v="36"/>
    <b v="1"/>
    <x v="2"/>
    <x v="18"/>
    <n v="118"/>
    <n v="29.6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913"/>
    <x v="913"/>
    <x v="0"/>
    <n v="173"/>
    <b v="1"/>
    <x v="3"/>
    <x v="12"/>
    <n v="118"/>
    <n v="4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914"/>
    <x v="914"/>
    <x v="0"/>
    <n v="146"/>
    <b v="1"/>
    <x v="0"/>
    <x v="0"/>
    <n v="118"/>
    <n v="97.19"/>
  </r>
  <r>
    <n v="2786"/>
    <s v="Fierce"/>
    <s v="A heart-melting farce about sex, art and the lovelorn lay-abouts of London-town."/>
    <n v="2500"/>
    <n v="2946"/>
    <x v="0"/>
    <x v="1"/>
    <s v="GBP"/>
    <n v="1404913180"/>
    <x v="915"/>
    <x v="915"/>
    <x v="0"/>
    <n v="74"/>
    <b v="1"/>
    <x v="3"/>
    <x v="4"/>
    <n v="118"/>
    <n v="131.1699999999999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916"/>
    <x v="916"/>
    <x v="1"/>
    <n v="213"/>
    <b v="1"/>
    <x v="3"/>
    <x v="4"/>
    <n v="118"/>
    <n v="2500.9699999999998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917"/>
    <x v="917"/>
    <x v="0"/>
    <n v="24"/>
    <b v="1"/>
    <x v="3"/>
    <x v="4"/>
    <n v="118"/>
    <n v="29.6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918"/>
    <x v="918"/>
    <x v="0"/>
    <n v="26"/>
    <b v="1"/>
    <x v="3"/>
    <x v="4"/>
    <n v="118"/>
    <n v="170.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919"/>
    <x v="919"/>
    <x v="0"/>
    <n v="44"/>
    <b v="1"/>
    <x v="3"/>
    <x v="4"/>
    <n v="118"/>
    <n v="97.19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920"/>
    <x v="920"/>
    <x v="0"/>
    <n v="62"/>
    <b v="1"/>
    <x v="3"/>
    <x v="4"/>
    <n v="118"/>
    <n v="39.8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921"/>
    <x v="921"/>
    <x v="0"/>
    <n v="8"/>
    <b v="1"/>
    <x v="4"/>
    <x v="16"/>
    <n v="117"/>
    <n v="51.2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922"/>
    <x v="922"/>
    <x v="1"/>
    <n v="314"/>
    <b v="1"/>
    <x v="4"/>
    <x v="14"/>
    <n v="117"/>
    <n v="89.3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923"/>
    <x v="923"/>
    <x v="1"/>
    <n v="493"/>
    <b v="1"/>
    <x v="4"/>
    <x v="14"/>
    <n v="117"/>
    <n v="59.2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924"/>
    <x v="924"/>
    <x v="1"/>
    <n v="286"/>
    <b v="1"/>
    <x v="4"/>
    <x v="14"/>
    <n v="117"/>
    <n v="40.7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925"/>
    <x v="925"/>
    <x v="0"/>
    <n v="40"/>
    <b v="1"/>
    <x v="2"/>
    <x v="2"/>
    <n v="117"/>
    <n v="58.63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926"/>
    <x v="926"/>
    <x v="0"/>
    <n v="96"/>
    <b v="1"/>
    <x v="2"/>
    <x v="2"/>
    <n v="117"/>
    <n v="60.7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927"/>
    <x v="927"/>
    <x v="1"/>
    <n v="255"/>
    <b v="1"/>
    <x v="2"/>
    <x v="10"/>
    <n v="117"/>
    <n v="45.9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928"/>
    <x v="928"/>
    <x v="1"/>
    <n v="31"/>
    <b v="1"/>
    <x v="2"/>
    <x v="2"/>
    <n v="117"/>
    <n v="75.4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929"/>
    <x v="929"/>
    <x v="1"/>
    <n v="182"/>
    <b v="1"/>
    <x v="2"/>
    <x v="2"/>
    <n v="117"/>
    <n v="76.92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930"/>
    <x v="930"/>
    <x v="1"/>
    <n v="635"/>
    <b v="1"/>
    <x v="5"/>
    <x v="8"/>
    <n v="117"/>
    <n v="92.1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931"/>
    <x v="931"/>
    <x v="0"/>
    <n v="38"/>
    <b v="1"/>
    <x v="2"/>
    <x v="2"/>
    <n v="117"/>
    <n v="61.5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932"/>
    <x v="932"/>
    <x v="0"/>
    <n v="131"/>
    <b v="1"/>
    <x v="2"/>
    <x v="2"/>
    <n v="117"/>
    <n v="133.9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933"/>
    <x v="933"/>
    <x v="0"/>
    <n v="145"/>
    <b v="1"/>
    <x v="2"/>
    <x v="13"/>
    <n v="117"/>
    <n v="60.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934"/>
    <x v="934"/>
    <x v="1"/>
    <n v="41"/>
    <b v="1"/>
    <x v="0"/>
    <x v="0"/>
    <n v="117"/>
    <n v="44.85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935"/>
    <x v="935"/>
    <x v="0"/>
    <n v="130"/>
    <b v="1"/>
    <x v="3"/>
    <x v="4"/>
    <n v="117"/>
    <n v="92.1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936"/>
    <x v="936"/>
    <x v="0"/>
    <n v="15"/>
    <b v="1"/>
    <x v="3"/>
    <x v="4"/>
    <n v="117"/>
    <n v="61.5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937"/>
    <x v="937"/>
    <x v="0"/>
    <n v="55"/>
    <b v="1"/>
    <x v="3"/>
    <x v="12"/>
    <n v="117"/>
    <n v="133.9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938"/>
    <x v="938"/>
    <x v="1"/>
    <n v="51"/>
    <b v="1"/>
    <x v="3"/>
    <x v="4"/>
    <n v="117"/>
    <n v="60.27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x v="939"/>
    <x v="939"/>
    <x v="1"/>
    <n v="100"/>
    <b v="1"/>
    <x v="3"/>
    <x v="4"/>
    <n v="117"/>
    <n v="44.85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940"/>
    <x v="940"/>
    <x v="0"/>
    <n v="26"/>
    <b v="1"/>
    <x v="3"/>
    <x v="4"/>
    <n v="117"/>
    <n v="44.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941"/>
    <x v="941"/>
    <x v="0"/>
    <n v="35"/>
    <b v="1"/>
    <x v="3"/>
    <x v="4"/>
    <n v="117"/>
    <n v="50.6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942"/>
    <x v="942"/>
    <x v="0"/>
    <n v="86"/>
    <b v="1"/>
    <x v="3"/>
    <x v="4"/>
    <n v="117"/>
    <n v="85.18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943"/>
    <x v="943"/>
    <x v="0"/>
    <n v="56"/>
    <b v="1"/>
    <x v="3"/>
    <x v="20"/>
    <n v="117"/>
    <n v="57.5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x v="944"/>
    <x v="944"/>
    <x v="0"/>
    <n v="20"/>
    <b v="1"/>
    <x v="3"/>
    <x v="4"/>
    <n v="117"/>
    <n v="52.58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945"/>
    <x v="945"/>
    <x v="0"/>
    <n v="52"/>
    <b v="1"/>
    <x v="4"/>
    <x v="16"/>
    <n v="116"/>
    <n v="223.48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946"/>
    <x v="946"/>
    <x v="0"/>
    <n v="20"/>
    <b v="1"/>
    <x v="4"/>
    <x v="6"/>
    <n v="116"/>
    <n v="116.2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947"/>
    <x v="947"/>
    <x v="1"/>
    <n v="165"/>
    <b v="1"/>
    <x v="4"/>
    <x v="14"/>
    <n v="116"/>
    <n v="246.6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948"/>
    <x v="948"/>
    <x v="0"/>
    <n v="149"/>
    <b v="1"/>
    <x v="4"/>
    <x v="14"/>
    <n v="116"/>
    <n v="116.86"/>
  </r>
  <r>
    <n v="528"/>
    <s v="Devastated No Matter What"/>
    <s v="A Festival Backed Production of a Full-Length Play."/>
    <n v="1150"/>
    <n v="1330"/>
    <x v="0"/>
    <x v="0"/>
    <s v="USD"/>
    <n v="1434921600"/>
    <x v="949"/>
    <x v="949"/>
    <x v="0"/>
    <n v="30"/>
    <b v="1"/>
    <x v="3"/>
    <x v="4"/>
    <n v="116"/>
    <n v="7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950"/>
    <x v="950"/>
    <x v="0"/>
    <n v="19"/>
    <b v="1"/>
    <x v="5"/>
    <x v="15"/>
    <n v="116"/>
    <n v="40.2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951"/>
    <x v="951"/>
    <x v="0"/>
    <n v="31"/>
    <b v="1"/>
    <x v="2"/>
    <x v="2"/>
    <n v="116"/>
    <n v="48.7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952"/>
    <x v="952"/>
    <x v="0"/>
    <n v="14"/>
    <b v="1"/>
    <x v="6"/>
    <x v="9"/>
    <n v="116"/>
    <n v="414.2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953"/>
    <x v="953"/>
    <x v="0"/>
    <n v="33"/>
    <b v="1"/>
    <x v="2"/>
    <x v="2"/>
    <n v="116"/>
    <n v="24.5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954"/>
    <x v="954"/>
    <x v="0"/>
    <n v="105"/>
    <b v="1"/>
    <x v="2"/>
    <x v="13"/>
    <n v="116"/>
    <n v="50.69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955"/>
    <x v="955"/>
    <x v="0"/>
    <n v="64"/>
    <b v="1"/>
    <x v="2"/>
    <x v="13"/>
    <n v="116"/>
    <n v="36.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956"/>
    <x v="956"/>
    <x v="0"/>
    <n v="114"/>
    <b v="1"/>
    <x v="2"/>
    <x v="13"/>
    <n v="116"/>
    <n v="152.5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957"/>
    <x v="957"/>
    <x v="1"/>
    <n v="137"/>
    <b v="1"/>
    <x v="0"/>
    <x v="0"/>
    <n v="116"/>
    <n v="84.4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958"/>
    <x v="958"/>
    <x v="0"/>
    <n v="188"/>
    <b v="1"/>
    <x v="0"/>
    <x v="0"/>
    <n v="116"/>
    <n v="307.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959"/>
    <x v="959"/>
    <x v="0"/>
    <n v="75"/>
    <b v="1"/>
    <x v="2"/>
    <x v="13"/>
    <n v="116"/>
    <n v="46.2"/>
  </r>
  <r>
    <n v="2161"/>
    <s v="CallMeGhost DEBUT ALBUM preorder!"/>
    <s v="We're trying to fund hard copies of our debut album!"/>
    <n v="400"/>
    <n v="463"/>
    <x v="0"/>
    <x v="0"/>
    <s v="USD"/>
    <n v="1443040059"/>
    <x v="960"/>
    <x v="960"/>
    <x v="0"/>
    <n v="13"/>
    <b v="1"/>
    <x v="2"/>
    <x v="2"/>
    <n v="116"/>
    <n v="35.619999999999997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x v="961"/>
    <x v="961"/>
    <x v="0"/>
    <n v="60"/>
    <b v="1"/>
    <x v="1"/>
    <x v="1"/>
    <n v="116"/>
    <n v="144.43"/>
  </r>
  <r>
    <n v="2463"/>
    <s v="Emma Ate the Lion &quot;Songs Two Count Too&quot;"/>
    <s v="Emma Ate The Lion's debut full length album"/>
    <n v="2000"/>
    <n v="2325"/>
    <x v="0"/>
    <x v="0"/>
    <s v="USD"/>
    <n v="1366138800"/>
    <x v="962"/>
    <x v="962"/>
    <x v="0"/>
    <n v="75"/>
    <b v="1"/>
    <x v="2"/>
    <x v="13"/>
    <n v="116"/>
    <n v="3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963"/>
    <x v="963"/>
    <x v="0"/>
    <n v="4"/>
    <b v="1"/>
    <x v="2"/>
    <x v="18"/>
    <n v="116"/>
    <n v="7.25"/>
  </r>
  <r>
    <n v="2714"/>
    <s v="The Crane Theater"/>
    <s v="The Crane will be the new home for independent theater in Northeast Minneapolis"/>
    <n v="25000"/>
    <n v="29089"/>
    <x v="0"/>
    <x v="0"/>
    <s v="USD"/>
    <n v="1476486000"/>
    <x v="964"/>
    <x v="964"/>
    <x v="1"/>
    <n v="305"/>
    <b v="1"/>
    <x v="3"/>
    <x v="12"/>
    <n v="116"/>
    <n v="46.2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965"/>
    <x v="965"/>
    <x v="0"/>
    <n v="21"/>
    <b v="1"/>
    <x v="3"/>
    <x v="4"/>
    <n v="116"/>
    <n v="35.61999999999999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966"/>
    <x v="966"/>
    <x v="0"/>
    <n v="103"/>
    <b v="1"/>
    <x v="3"/>
    <x v="12"/>
    <n v="116"/>
    <n v="144.4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967"/>
    <x v="967"/>
    <x v="1"/>
    <n v="55"/>
    <b v="1"/>
    <x v="3"/>
    <x v="4"/>
    <n v="116"/>
    <n v="3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968"/>
    <x v="968"/>
    <x v="1"/>
    <n v="244"/>
    <b v="1"/>
    <x v="3"/>
    <x v="4"/>
    <n v="116"/>
    <n v="7.2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969"/>
    <x v="969"/>
    <x v="1"/>
    <n v="104"/>
    <b v="1"/>
    <x v="3"/>
    <x v="4"/>
    <n v="116"/>
    <n v="95.3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970"/>
    <x v="970"/>
    <x v="0"/>
    <n v="63"/>
    <b v="1"/>
    <x v="3"/>
    <x v="4"/>
    <n v="116"/>
    <n v="4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971"/>
    <x v="971"/>
    <x v="0"/>
    <n v="35"/>
    <b v="1"/>
    <x v="3"/>
    <x v="4"/>
    <n v="116"/>
    <n v="50.69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972"/>
    <x v="972"/>
    <x v="0"/>
    <n v="29"/>
    <b v="1"/>
    <x v="3"/>
    <x v="4"/>
    <n v="116"/>
    <n v="63.3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973"/>
    <x v="973"/>
    <x v="0"/>
    <n v="112"/>
    <b v="1"/>
    <x v="3"/>
    <x v="4"/>
    <n v="116"/>
    <n v="71.489999999999995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974"/>
    <x v="974"/>
    <x v="0"/>
    <n v="79"/>
    <b v="1"/>
    <x v="3"/>
    <x v="4"/>
    <n v="116"/>
    <n v="50.2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975"/>
    <x v="975"/>
    <x v="0"/>
    <n v="47"/>
    <b v="1"/>
    <x v="4"/>
    <x v="6"/>
    <n v="115"/>
    <n v="85.96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976"/>
    <x v="976"/>
    <x v="0"/>
    <n v="56"/>
    <b v="1"/>
    <x v="4"/>
    <x v="6"/>
    <n v="115"/>
    <n v="123.2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77"/>
    <x v="977"/>
    <x v="0"/>
    <n v="34"/>
    <b v="1"/>
    <x v="4"/>
    <x v="6"/>
    <n v="115"/>
    <n v="50.5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978"/>
    <x v="978"/>
    <x v="1"/>
    <n v="221"/>
    <b v="1"/>
    <x v="4"/>
    <x v="14"/>
    <n v="115"/>
    <n v="129.8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979"/>
    <x v="979"/>
    <x v="0"/>
    <n v="31"/>
    <b v="1"/>
    <x v="3"/>
    <x v="4"/>
    <n v="115"/>
    <n v="73.5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980"/>
    <x v="980"/>
    <x v="0"/>
    <n v="87"/>
    <b v="1"/>
    <x v="2"/>
    <x v="2"/>
    <n v="115"/>
    <n v="46.22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981"/>
    <x v="981"/>
    <x v="0"/>
    <n v="205"/>
    <b v="1"/>
    <x v="2"/>
    <x v="2"/>
    <n v="115"/>
    <n v="39.3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982"/>
    <x v="982"/>
    <x v="1"/>
    <n v="74"/>
    <b v="1"/>
    <x v="2"/>
    <x v="10"/>
    <n v="115"/>
    <n v="31.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x v="983"/>
    <x v="983"/>
    <x v="0"/>
    <n v="32"/>
    <b v="1"/>
    <x v="6"/>
    <x v="9"/>
    <n v="115"/>
    <n v="32.340000000000003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984"/>
    <x v="984"/>
    <x v="1"/>
    <n v="169"/>
    <b v="1"/>
    <x v="2"/>
    <x v="2"/>
    <n v="115"/>
    <n v="67.88"/>
  </r>
  <r>
    <n v="1467"/>
    <s v="Radio Ambulante"/>
    <s v="We are a new Spanish language podcast telling uniquely Latin American stories."/>
    <n v="40000"/>
    <n v="46032"/>
    <x v="0"/>
    <x v="0"/>
    <s v="USD"/>
    <n v="1332699285"/>
    <x v="985"/>
    <x v="985"/>
    <x v="1"/>
    <n v="600"/>
    <b v="1"/>
    <x v="5"/>
    <x v="8"/>
    <n v="115"/>
    <n v="76.7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986"/>
    <x v="986"/>
    <x v="0"/>
    <n v="42"/>
    <b v="1"/>
    <x v="2"/>
    <x v="7"/>
    <n v="115"/>
    <n v="82.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987"/>
    <x v="987"/>
    <x v="0"/>
    <n v="27"/>
    <b v="1"/>
    <x v="6"/>
    <x v="9"/>
    <n v="115"/>
    <n v="42.48"/>
  </r>
  <r>
    <n v="1894"/>
    <s v="Help me release my first 3 song EP!!"/>
    <s v="Im trying to raise $1000 for a 3 song EP in a studio!"/>
    <n v="1000"/>
    <n v="1145"/>
    <x v="0"/>
    <x v="0"/>
    <s v="USD"/>
    <n v="1329082983"/>
    <x v="988"/>
    <x v="988"/>
    <x v="0"/>
    <n v="20"/>
    <b v="1"/>
    <x v="2"/>
    <x v="13"/>
    <n v="115"/>
    <n v="57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989"/>
    <x v="989"/>
    <x v="1"/>
    <n v="813"/>
    <b v="1"/>
    <x v="0"/>
    <x v="0"/>
    <n v="115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x v="990"/>
    <x v="990"/>
    <x v="0"/>
    <n v="203"/>
    <b v="1"/>
    <x v="0"/>
    <x v="0"/>
    <n v="115"/>
    <n v="566.3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991"/>
    <x v="991"/>
    <x v="0"/>
    <n v="55"/>
    <b v="1"/>
    <x v="2"/>
    <x v="13"/>
    <n v="115"/>
    <n v="72.9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992"/>
    <x v="992"/>
    <x v="0"/>
    <n v="160"/>
    <b v="1"/>
    <x v="2"/>
    <x v="13"/>
    <n v="115"/>
    <n v="57.52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993"/>
    <x v="993"/>
    <x v="0"/>
    <n v="186"/>
    <b v="1"/>
    <x v="7"/>
    <x v="11"/>
    <n v="115"/>
    <n v="62.0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994"/>
    <x v="994"/>
    <x v="1"/>
    <n v="238"/>
    <b v="1"/>
    <x v="0"/>
    <x v="5"/>
    <n v="115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995"/>
    <x v="995"/>
    <x v="0"/>
    <n v="286"/>
    <b v="1"/>
    <x v="0"/>
    <x v="5"/>
    <n v="115"/>
    <n v="80.1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996"/>
    <x v="996"/>
    <x v="0"/>
    <n v="61"/>
    <b v="1"/>
    <x v="3"/>
    <x v="4"/>
    <n v="115"/>
    <n v="72.9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997"/>
    <x v="997"/>
    <x v="0"/>
    <n v="23"/>
    <b v="1"/>
    <x v="3"/>
    <x v="4"/>
    <n v="115"/>
    <n v="57.5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998"/>
    <x v="998"/>
    <x v="0"/>
    <n v="95"/>
    <b v="1"/>
    <x v="3"/>
    <x v="4"/>
    <n v="115"/>
    <n v="62.0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999"/>
    <x v="999"/>
    <x v="1"/>
    <n v="29"/>
    <b v="1"/>
    <x v="3"/>
    <x v="4"/>
    <n v="115"/>
    <n v="120.3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1000"/>
    <x v="1000"/>
    <x v="1"/>
    <n v="55"/>
    <b v="1"/>
    <x v="3"/>
    <x v="4"/>
    <n v="115"/>
    <n v="80.1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1001"/>
    <x v="1001"/>
    <x v="1"/>
    <n v="167"/>
    <b v="1"/>
    <x v="3"/>
    <x v="4"/>
    <n v="115"/>
    <n v="18.77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1002"/>
    <x v="1002"/>
    <x v="0"/>
    <n v="62"/>
    <b v="1"/>
    <x v="3"/>
    <x v="4"/>
    <n v="115"/>
    <n v="5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1003"/>
    <x v="1003"/>
    <x v="0"/>
    <n v="39"/>
    <b v="1"/>
    <x v="3"/>
    <x v="4"/>
    <n v="115"/>
    <n v="30.1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x v="1004"/>
    <x v="1004"/>
    <x v="0"/>
    <n v="14"/>
    <b v="1"/>
    <x v="3"/>
    <x v="4"/>
    <n v="115"/>
    <n v="79.3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x v="1005"/>
    <x v="1005"/>
    <x v="0"/>
    <n v="10"/>
    <b v="1"/>
    <x v="3"/>
    <x v="20"/>
    <n v="115"/>
    <n v="39.67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1006"/>
    <x v="1006"/>
    <x v="0"/>
    <n v="64"/>
    <b v="1"/>
    <x v="4"/>
    <x v="6"/>
    <n v="114"/>
    <n v="35.4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007"/>
    <x v="1007"/>
    <x v="0"/>
    <n v="57"/>
    <b v="1"/>
    <x v="4"/>
    <x v="6"/>
    <n v="114"/>
    <n v="69.79000000000000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1008"/>
    <x v="1008"/>
    <x v="1"/>
    <n v="84"/>
    <b v="1"/>
    <x v="4"/>
    <x v="14"/>
    <n v="114"/>
    <n v="47.4"/>
  </r>
  <r>
    <n v="283"/>
    <s v="SOLE SURVIVOR"/>
    <s v="What is the impact of survivorship on the human condition?"/>
    <n v="18000"/>
    <n v="20569.05"/>
    <x v="0"/>
    <x v="0"/>
    <s v="USD"/>
    <n v="1306904340"/>
    <x v="1009"/>
    <x v="1009"/>
    <x v="1"/>
    <n v="202"/>
    <b v="1"/>
    <x v="4"/>
    <x v="14"/>
    <n v="114"/>
    <n v="101.83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x v="1010"/>
    <x v="1010"/>
    <x v="1"/>
    <n v="158"/>
    <b v="1"/>
    <x v="4"/>
    <x v="14"/>
    <n v="114"/>
    <n v="108.0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1011"/>
    <x v="1011"/>
    <x v="0"/>
    <n v="1062"/>
    <b v="1"/>
    <x v="4"/>
    <x v="14"/>
    <n v="114"/>
    <n v="161.2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1012"/>
    <x v="1012"/>
    <x v="0"/>
    <n v="133"/>
    <b v="1"/>
    <x v="4"/>
    <x v="14"/>
    <n v="114"/>
    <n v="103.22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1013"/>
    <x v="1013"/>
    <x v="0"/>
    <n v="23"/>
    <b v="1"/>
    <x v="3"/>
    <x v="4"/>
    <n v="114"/>
    <n v="47.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1014"/>
    <x v="1014"/>
    <x v="0"/>
    <n v="229"/>
    <b v="1"/>
    <x v="5"/>
    <x v="15"/>
    <n v="114"/>
    <n v="234.8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1015"/>
    <x v="1015"/>
    <x v="0"/>
    <n v="17"/>
    <b v="1"/>
    <x v="2"/>
    <x v="2"/>
    <n v="114"/>
    <n v="80.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016"/>
    <x v="1016"/>
    <x v="1"/>
    <n v="74"/>
    <b v="1"/>
    <x v="2"/>
    <x v="2"/>
    <n v="114"/>
    <n v="50.6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017"/>
    <x v="1017"/>
    <x v="0"/>
    <n v="90"/>
    <b v="1"/>
    <x v="2"/>
    <x v="2"/>
    <n v="114"/>
    <n v="63.4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018"/>
    <x v="1018"/>
    <x v="0"/>
    <n v="104"/>
    <b v="1"/>
    <x v="2"/>
    <x v="2"/>
    <n v="114"/>
    <n v="27.3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019"/>
    <x v="1019"/>
    <x v="0"/>
    <n v="158"/>
    <b v="1"/>
    <x v="2"/>
    <x v="2"/>
    <n v="114"/>
    <n v="72.0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020"/>
    <x v="1020"/>
    <x v="0"/>
    <n v="136"/>
    <b v="1"/>
    <x v="2"/>
    <x v="2"/>
    <n v="114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021"/>
    <x v="1021"/>
    <x v="0"/>
    <n v="89"/>
    <b v="1"/>
    <x v="6"/>
    <x v="9"/>
    <n v="114"/>
    <n v="89.6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022"/>
    <x v="1022"/>
    <x v="0"/>
    <n v="33"/>
    <b v="1"/>
    <x v="2"/>
    <x v="13"/>
    <n v="114"/>
    <n v="10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1023"/>
    <x v="1023"/>
    <x v="0"/>
    <n v="621"/>
    <b v="1"/>
    <x v="0"/>
    <x v="0"/>
    <n v="114"/>
    <n v="64.02"/>
  </r>
  <r>
    <n v="2196"/>
    <s v="LACORSA Grand Prix Game (relaunch)"/>
    <s v="Race your friends in style with this classic Grand Prix game."/>
    <n v="14000"/>
    <n v="15937"/>
    <x v="0"/>
    <x v="0"/>
    <s v="USD"/>
    <n v="1480662000"/>
    <x v="1024"/>
    <x v="1024"/>
    <x v="0"/>
    <n v="234"/>
    <b v="1"/>
    <x v="1"/>
    <x v="1"/>
    <n v="114"/>
    <n v="68.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1025"/>
    <x v="1025"/>
    <x v="0"/>
    <n v="123"/>
    <b v="1"/>
    <x v="2"/>
    <x v="10"/>
    <n v="114"/>
    <n v="55.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1026"/>
    <x v="1026"/>
    <x v="0"/>
    <n v="47"/>
    <b v="1"/>
    <x v="2"/>
    <x v="13"/>
    <n v="114"/>
    <n v="29.0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1027"/>
    <x v="1027"/>
    <x v="0"/>
    <n v="19"/>
    <b v="1"/>
    <x v="2"/>
    <x v="13"/>
    <n v="114"/>
    <n v="65.8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1028"/>
    <x v="1028"/>
    <x v="0"/>
    <n v="62"/>
    <b v="1"/>
    <x v="0"/>
    <x v="5"/>
    <n v="114"/>
    <n v="36.77000000000000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1029"/>
    <x v="1029"/>
    <x v="0"/>
    <n v="128"/>
    <b v="1"/>
    <x v="3"/>
    <x v="4"/>
    <n v="114"/>
    <n v="68.1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1030"/>
    <x v="1030"/>
    <x v="0"/>
    <n v="71"/>
    <b v="1"/>
    <x v="3"/>
    <x v="4"/>
    <n v="114"/>
    <n v="55.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1031"/>
    <x v="1031"/>
    <x v="0"/>
    <n v="30"/>
    <b v="1"/>
    <x v="3"/>
    <x v="4"/>
    <n v="114"/>
    <n v="29.02"/>
  </r>
  <r>
    <n v="3158"/>
    <s v="Nursery Crimes"/>
    <s v="A 40s crime-noir play using nursery rhyme characters."/>
    <n v="5000"/>
    <n v="5700"/>
    <x v="0"/>
    <x v="0"/>
    <s v="USD"/>
    <n v="1374523752"/>
    <x v="1032"/>
    <x v="1032"/>
    <x v="1"/>
    <n v="69"/>
    <b v="1"/>
    <x v="3"/>
    <x v="4"/>
    <n v="114"/>
    <n v="65.8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1033"/>
    <x v="1033"/>
    <x v="1"/>
    <n v="62"/>
    <b v="1"/>
    <x v="3"/>
    <x v="4"/>
    <n v="114"/>
    <n v="36.7700000000000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1034"/>
    <x v="1034"/>
    <x v="0"/>
    <n v="63"/>
    <b v="1"/>
    <x v="3"/>
    <x v="4"/>
    <n v="114"/>
    <n v="88.7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1035"/>
    <x v="1035"/>
    <x v="0"/>
    <n v="14"/>
    <b v="1"/>
    <x v="3"/>
    <x v="4"/>
    <n v="114"/>
    <n v="80.2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1036"/>
    <x v="1036"/>
    <x v="0"/>
    <n v="44"/>
    <b v="1"/>
    <x v="3"/>
    <x v="4"/>
    <n v="114"/>
    <n v="113.57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1037"/>
    <x v="1037"/>
    <x v="0"/>
    <n v="80"/>
    <b v="1"/>
    <x v="3"/>
    <x v="4"/>
    <n v="114"/>
    <n v="82.6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1038"/>
    <x v="1038"/>
    <x v="0"/>
    <n v="336"/>
    <b v="1"/>
    <x v="3"/>
    <x v="4"/>
    <n v="114"/>
    <n v="77.3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1039"/>
    <x v="1039"/>
    <x v="0"/>
    <n v="26"/>
    <b v="1"/>
    <x v="3"/>
    <x v="4"/>
    <n v="114"/>
    <n v="105.2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1040"/>
    <x v="1040"/>
    <x v="0"/>
    <n v="27"/>
    <b v="1"/>
    <x v="3"/>
    <x v="4"/>
    <n v="114"/>
    <n v="40.7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1041"/>
    <x v="1041"/>
    <x v="0"/>
    <n v="114"/>
    <b v="1"/>
    <x v="3"/>
    <x v="4"/>
    <n v="114"/>
    <n v="64.91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1042"/>
    <x v="1042"/>
    <x v="0"/>
    <n v="21"/>
    <b v="1"/>
    <x v="3"/>
    <x v="4"/>
    <n v="114"/>
    <n v="56.8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x v="1043"/>
    <x v="1043"/>
    <x v="0"/>
    <n v="29"/>
    <b v="1"/>
    <x v="4"/>
    <x v="6"/>
    <n v="113"/>
    <n v="19.4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044"/>
    <x v="1044"/>
    <x v="0"/>
    <n v="39"/>
    <b v="1"/>
    <x v="4"/>
    <x v="6"/>
    <n v="113"/>
    <n v="144.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1045"/>
    <x v="1045"/>
    <x v="1"/>
    <n v="376"/>
    <b v="1"/>
    <x v="4"/>
    <x v="14"/>
    <n v="113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1046"/>
    <x v="1046"/>
    <x v="1"/>
    <n v="202"/>
    <b v="1"/>
    <x v="4"/>
    <x v="14"/>
    <n v="113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1047"/>
    <x v="1047"/>
    <x v="1"/>
    <n v="235"/>
    <b v="1"/>
    <x v="4"/>
    <x v="14"/>
    <n v="113"/>
    <n v="48.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1048"/>
    <x v="1048"/>
    <x v="1"/>
    <n v="51"/>
    <b v="1"/>
    <x v="4"/>
    <x v="14"/>
    <n v="113"/>
    <n v="110.4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1049"/>
    <x v="1049"/>
    <x v="1"/>
    <n v="1151"/>
    <b v="1"/>
    <x v="4"/>
    <x v="14"/>
    <n v="113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1050"/>
    <x v="1050"/>
    <x v="1"/>
    <n v="555"/>
    <b v="1"/>
    <x v="4"/>
    <x v="14"/>
    <n v="113"/>
    <n v="203.6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051"/>
    <x v="1051"/>
    <x v="0"/>
    <n v="17"/>
    <b v="1"/>
    <x v="2"/>
    <x v="2"/>
    <n v="113"/>
    <n v="66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052"/>
    <x v="1052"/>
    <x v="0"/>
    <n v="45"/>
    <b v="1"/>
    <x v="2"/>
    <x v="7"/>
    <n v="113"/>
    <n v="12.5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053"/>
    <x v="1053"/>
    <x v="0"/>
    <n v="49"/>
    <b v="1"/>
    <x v="2"/>
    <x v="7"/>
    <n v="113"/>
    <n v="39.18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1054"/>
    <x v="1054"/>
    <x v="1"/>
    <n v="162"/>
    <b v="1"/>
    <x v="0"/>
    <x v="0"/>
    <n v="113"/>
    <n v="50.2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1055"/>
    <x v="1055"/>
    <x v="0"/>
    <n v="25"/>
    <b v="1"/>
    <x v="2"/>
    <x v="13"/>
    <n v="113"/>
    <n v="3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1056"/>
    <x v="1056"/>
    <x v="0"/>
    <n v="44"/>
    <b v="1"/>
    <x v="2"/>
    <x v="13"/>
    <n v="113"/>
    <n v="51.4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1057"/>
    <x v="1057"/>
    <x v="0"/>
    <n v="84"/>
    <b v="1"/>
    <x v="1"/>
    <x v="1"/>
    <n v="113"/>
    <n v="107.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1058"/>
    <x v="1058"/>
    <x v="0"/>
    <n v="95"/>
    <b v="1"/>
    <x v="2"/>
    <x v="13"/>
    <n v="113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1059"/>
    <x v="1059"/>
    <x v="0"/>
    <n v="56"/>
    <b v="1"/>
    <x v="2"/>
    <x v="13"/>
    <n v="113"/>
    <n v="80.5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1060"/>
    <x v="1060"/>
    <x v="0"/>
    <n v="29"/>
    <b v="1"/>
    <x v="2"/>
    <x v="13"/>
    <n v="113"/>
    <n v="23.4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1061"/>
    <x v="1061"/>
    <x v="0"/>
    <n v="33"/>
    <b v="1"/>
    <x v="2"/>
    <x v="18"/>
    <n v="113"/>
    <n v="136.9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1062"/>
    <x v="1062"/>
    <x v="0"/>
    <n v="185"/>
    <b v="1"/>
    <x v="2"/>
    <x v="18"/>
    <n v="113"/>
    <n v="109.9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x v="1063"/>
    <x v="1063"/>
    <x v="0"/>
    <n v="83"/>
    <b v="1"/>
    <x v="3"/>
    <x v="4"/>
    <n v="113"/>
    <n v="47.5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1064"/>
    <x v="1064"/>
    <x v="0"/>
    <n v="277"/>
    <b v="1"/>
    <x v="3"/>
    <x v="12"/>
    <n v="113"/>
    <n v="80.5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1065"/>
    <x v="1065"/>
    <x v="0"/>
    <n v="557"/>
    <b v="1"/>
    <x v="3"/>
    <x v="12"/>
    <n v="113"/>
    <n v="23.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1066"/>
    <x v="1066"/>
    <x v="0"/>
    <n v="1260"/>
    <b v="1"/>
    <x v="3"/>
    <x v="12"/>
    <n v="113"/>
    <n v="136.9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1067"/>
    <x v="1067"/>
    <x v="1"/>
    <n v="123"/>
    <b v="1"/>
    <x v="3"/>
    <x v="4"/>
    <n v="113"/>
    <n v="109.9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1068"/>
    <x v="1068"/>
    <x v="0"/>
    <n v="15"/>
    <b v="1"/>
    <x v="3"/>
    <x v="4"/>
    <n v="113"/>
    <n v="68.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1069"/>
    <x v="1069"/>
    <x v="0"/>
    <n v="68"/>
    <b v="1"/>
    <x v="3"/>
    <x v="4"/>
    <n v="113"/>
    <n v="162.9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1070"/>
    <x v="1070"/>
    <x v="0"/>
    <n v="63"/>
    <b v="1"/>
    <x v="3"/>
    <x v="4"/>
    <n v="113"/>
    <n v="50.7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1071"/>
    <x v="1071"/>
    <x v="0"/>
    <n v="17"/>
    <b v="1"/>
    <x v="3"/>
    <x v="4"/>
    <n v="113"/>
    <n v="89.3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1072"/>
    <x v="1072"/>
    <x v="0"/>
    <n v="57"/>
    <b v="1"/>
    <x v="3"/>
    <x v="4"/>
    <n v="113"/>
    <n v="64.2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1073"/>
    <x v="1073"/>
    <x v="0"/>
    <n v="72"/>
    <b v="1"/>
    <x v="3"/>
    <x v="4"/>
    <n v="113"/>
    <n v="3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1074"/>
    <x v="1074"/>
    <x v="0"/>
    <n v="53"/>
    <b v="1"/>
    <x v="3"/>
    <x v="4"/>
    <n v="113"/>
    <n v="83.4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1075"/>
    <x v="1075"/>
    <x v="0"/>
    <n v="69"/>
    <b v="1"/>
    <x v="3"/>
    <x v="4"/>
    <n v="113"/>
    <n v="50.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1076"/>
    <x v="1076"/>
    <x v="0"/>
    <n v="17"/>
    <b v="1"/>
    <x v="3"/>
    <x v="4"/>
    <n v="113"/>
    <n v="2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1077"/>
    <x v="1077"/>
    <x v="0"/>
    <n v="34"/>
    <b v="1"/>
    <x v="3"/>
    <x v="4"/>
    <n v="113"/>
    <n v="39.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1078"/>
    <x v="1078"/>
    <x v="0"/>
    <n v="15"/>
    <b v="1"/>
    <x v="3"/>
    <x v="20"/>
    <n v="113"/>
    <n v="78.26000000000000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1079"/>
    <x v="1079"/>
    <x v="0"/>
    <n v="107"/>
    <b v="1"/>
    <x v="3"/>
    <x v="20"/>
    <n v="113"/>
    <n v="10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1080"/>
    <x v="1080"/>
    <x v="0"/>
    <n v="14"/>
    <b v="1"/>
    <x v="3"/>
    <x v="4"/>
    <n v="113"/>
    <n v="49.06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x v="1081"/>
    <x v="1081"/>
    <x v="0"/>
    <n v="150"/>
    <b v="1"/>
    <x v="4"/>
    <x v="16"/>
    <n v="112"/>
    <n v="148.9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1082"/>
    <x v="1082"/>
    <x v="1"/>
    <n v="146"/>
    <b v="1"/>
    <x v="4"/>
    <x v="14"/>
    <n v="112"/>
    <n v="61.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1083"/>
    <x v="1083"/>
    <x v="1"/>
    <n v="379"/>
    <b v="1"/>
    <x v="4"/>
    <x v="14"/>
    <n v="112"/>
    <n v="117.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x v="1084"/>
    <x v="1084"/>
    <x v="0"/>
    <n v="83"/>
    <b v="1"/>
    <x v="4"/>
    <x v="14"/>
    <n v="112"/>
    <n v="40.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1085"/>
    <x v="1085"/>
    <x v="0"/>
    <n v="383"/>
    <b v="1"/>
    <x v="4"/>
    <x v="14"/>
    <n v="112"/>
    <n v="58.5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x v="1086"/>
    <x v="1086"/>
    <x v="0"/>
    <n v="50"/>
    <b v="1"/>
    <x v="4"/>
    <x v="14"/>
    <n v="112"/>
    <n v="105.1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1087"/>
    <x v="1087"/>
    <x v="0"/>
    <n v="62"/>
    <b v="1"/>
    <x v="4"/>
    <x v="14"/>
    <n v="112"/>
    <n v="181.1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1088"/>
    <x v="1088"/>
    <x v="0"/>
    <n v="48"/>
    <b v="1"/>
    <x v="0"/>
    <x v="3"/>
    <n v="112"/>
    <n v="35.13000000000000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x v="1089"/>
    <x v="1089"/>
    <x v="0"/>
    <n v="105"/>
    <b v="1"/>
    <x v="5"/>
    <x v="15"/>
    <n v="112"/>
    <n v="53.1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1090"/>
    <x v="1090"/>
    <x v="0"/>
    <n v="184"/>
    <b v="1"/>
    <x v="2"/>
    <x v="2"/>
    <n v="112"/>
    <n v="85.0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1091"/>
    <x v="1091"/>
    <x v="0"/>
    <n v="51"/>
    <b v="1"/>
    <x v="2"/>
    <x v="2"/>
    <n v="112"/>
    <n v="43.73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x v="1092"/>
    <x v="1092"/>
    <x v="0"/>
    <n v="141"/>
    <b v="1"/>
    <x v="2"/>
    <x v="10"/>
    <n v="112"/>
    <n v="79.26000000000000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93"/>
    <x v="1093"/>
    <x v="0"/>
    <n v="211"/>
    <b v="1"/>
    <x v="2"/>
    <x v="10"/>
    <n v="112"/>
    <n v="23.96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094"/>
    <x v="1094"/>
    <x v="0"/>
    <n v="191"/>
    <b v="1"/>
    <x v="6"/>
    <x v="9"/>
    <n v="112"/>
    <n v="116.2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095"/>
    <x v="1095"/>
    <x v="0"/>
    <n v="35"/>
    <b v="0"/>
    <x v="0"/>
    <x v="3"/>
    <n v="112"/>
    <n v="367.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096"/>
    <x v="1096"/>
    <x v="0"/>
    <n v="49"/>
    <b v="1"/>
    <x v="5"/>
    <x v="15"/>
    <n v="112"/>
    <n v="68.37"/>
  </r>
  <r>
    <n v="1379"/>
    <s v="J. Walter Makes a Record"/>
    <s v="---------The long-awaited debut full-length from Justin Ruddy--------"/>
    <n v="10000"/>
    <n v="11160"/>
    <x v="0"/>
    <x v="0"/>
    <s v="USD"/>
    <n v="1433504876"/>
    <x v="1097"/>
    <x v="1097"/>
    <x v="0"/>
    <n v="151"/>
    <b v="1"/>
    <x v="2"/>
    <x v="2"/>
    <n v="112"/>
    <n v="73.91"/>
  </r>
  <r>
    <n v="1395"/>
    <s v="Quiet Oaks Full Length Album"/>
    <s v="Help Quiet Oaks record their debut album!!!"/>
    <n v="3500"/>
    <n v="3916"/>
    <x v="0"/>
    <x v="0"/>
    <s v="USD"/>
    <n v="1484430481"/>
    <x v="1098"/>
    <x v="1098"/>
    <x v="0"/>
    <n v="82"/>
    <b v="1"/>
    <x v="2"/>
    <x v="2"/>
    <n v="112"/>
    <n v="47.7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099"/>
    <x v="1099"/>
    <x v="1"/>
    <n v="76"/>
    <b v="1"/>
    <x v="5"/>
    <x v="8"/>
    <n v="112"/>
    <n v="44.3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100"/>
    <x v="1100"/>
    <x v="1"/>
    <n v="206"/>
    <b v="1"/>
    <x v="6"/>
    <x v="9"/>
    <n v="112"/>
    <n v="75.9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x v="1101"/>
    <x v="1101"/>
    <x v="0"/>
    <n v="42"/>
    <b v="1"/>
    <x v="2"/>
    <x v="7"/>
    <n v="112"/>
    <n v="159.5200000000000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1102"/>
    <x v="1102"/>
    <x v="0"/>
    <n v="58"/>
    <b v="1"/>
    <x v="2"/>
    <x v="2"/>
    <n v="112"/>
    <n v="87.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1103"/>
    <x v="1103"/>
    <x v="0"/>
    <n v="65"/>
    <b v="1"/>
    <x v="2"/>
    <x v="18"/>
    <n v="112"/>
    <n v="60.1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1104"/>
    <x v="1104"/>
    <x v="0"/>
    <n v="50"/>
    <b v="1"/>
    <x v="0"/>
    <x v="5"/>
    <n v="112"/>
    <n v="5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1105"/>
    <x v="1105"/>
    <x v="1"/>
    <n v="263"/>
    <b v="1"/>
    <x v="3"/>
    <x v="12"/>
    <n v="112"/>
    <n v="75.98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1106"/>
    <x v="1106"/>
    <x v="0"/>
    <n v="76"/>
    <b v="1"/>
    <x v="3"/>
    <x v="4"/>
    <n v="112"/>
    <n v="159.5200000000000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1107"/>
    <x v="1107"/>
    <x v="1"/>
    <n v="71"/>
    <b v="1"/>
    <x v="3"/>
    <x v="4"/>
    <n v="112"/>
    <n v="87.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1108"/>
    <x v="1108"/>
    <x v="1"/>
    <n v="79"/>
    <b v="1"/>
    <x v="3"/>
    <x v="4"/>
    <n v="112"/>
    <n v="60.15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1109"/>
    <x v="1109"/>
    <x v="1"/>
    <n v="68"/>
    <b v="1"/>
    <x v="3"/>
    <x v="4"/>
    <n v="112"/>
    <n v="56"/>
  </r>
  <r>
    <n v="3285"/>
    <s v="By Morning"/>
    <s v="A new play by Matthew Gasda"/>
    <n v="4999"/>
    <n v="5604"/>
    <x v="0"/>
    <x v="0"/>
    <s v="USD"/>
    <n v="1488258000"/>
    <x v="1110"/>
    <x v="1110"/>
    <x v="0"/>
    <n v="81"/>
    <b v="1"/>
    <x v="3"/>
    <x v="4"/>
    <n v="112"/>
    <n v="149.4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1111"/>
    <x v="1111"/>
    <x v="0"/>
    <n v="30"/>
    <b v="1"/>
    <x v="3"/>
    <x v="4"/>
    <n v="112"/>
    <n v="44.2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1112"/>
    <x v="1112"/>
    <x v="0"/>
    <n v="24"/>
    <b v="1"/>
    <x v="3"/>
    <x v="4"/>
    <n v="112"/>
    <n v="31.6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1113"/>
    <x v="1113"/>
    <x v="0"/>
    <n v="19"/>
    <b v="1"/>
    <x v="3"/>
    <x v="4"/>
    <n v="112"/>
    <n v="39.8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1114"/>
    <x v="1114"/>
    <x v="0"/>
    <n v="18"/>
    <b v="1"/>
    <x v="3"/>
    <x v="4"/>
    <n v="112"/>
    <n v="41.2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1115"/>
    <x v="1115"/>
    <x v="0"/>
    <n v="178"/>
    <b v="1"/>
    <x v="4"/>
    <x v="6"/>
    <n v="111"/>
    <n v="6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1116"/>
    <x v="1116"/>
    <x v="0"/>
    <n v="15"/>
    <b v="1"/>
    <x v="4"/>
    <x v="6"/>
    <n v="111"/>
    <n v="73.7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1117"/>
    <x v="1117"/>
    <x v="1"/>
    <n v="58"/>
    <b v="1"/>
    <x v="4"/>
    <x v="14"/>
    <n v="111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1118"/>
    <x v="1118"/>
    <x v="1"/>
    <n v="111"/>
    <b v="1"/>
    <x v="4"/>
    <x v="14"/>
    <n v="111"/>
    <n v="50.18"/>
  </r>
  <r>
    <n v="307"/>
    <s v="Grammar Revolution"/>
    <s v="Why is grammar important?"/>
    <n v="22000"/>
    <n v="24490"/>
    <x v="0"/>
    <x v="0"/>
    <s v="USD"/>
    <n v="1360276801"/>
    <x v="1119"/>
    <x v="1119"/>
    <x v="1"/>
    <n v="576"/>
    <b v="1"/>
    <x v="4"/>
    <x v="14"/>
    <n v="111"/>
    <n v="42.5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1120"/>
    <x v="1120"/>
    <x v="0"/>
    <n v="354"/>
    <b v="1"/>
    <x v="4"/>
    <x v="14"/>
    <n v="111"/>
    <n v="109.8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1121"/>
    <x v="1121"/>
    <x v="0"/>
    <n v="23"/>
    <b v="1"/>
    <x v="5"/>
    <x v="15"/>
    <n v="111"/>
    <n v="67.39"/>
  </r>
  <r>
    <n v="746"/>
    <s v="Attention: People With Body Parts"/>
    <s v="This is a book of letters. Letters to our body parts."/>
    <n v="2987"/>
    <n v="3318"/>
    <x v="0"/>
    <x v="0"/>
    <s v="USD"/>
    <n v="1348372740"/>
    <x v="1122"/>
    <x v="1122"/>
    <x v="0"/>
    <n v="97"/>
    <b v="1"/>
    <x v="5"/>
    <x v="15"/>
    <n v="111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123"/>
    <x v="1123"/>
    <x v="0"/>
    <n v="103"/>
    <b v="1"/>
    <x v="6"/>
    <x v="9"/>
    <n v="111"/>
    <n v="23.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124"/>
    <x v="1124"/>
    <x v="1"/>
    <n v="189"/>
    <b v="1"/>
    <x v="2"/>
    <x v="2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125"/>
    <x v="1125"/>
    <x v="1"/>
    <n v="130"/>
    <b v="1"/>
    <x v="2"/>
    <x v="2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126"/>
    <x v="1126"/>
    <x v="1"/>
    <n v="74"/>
    <b v="1"/>
    <x v="2"/>
    <x v="2"/>
    <n v="111"/>
    <n v="104.7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127"/>
    <x v="1127"/>
    <x v="0"/>
    <n v="87"/>
    <b v="1"/>
    <x v="2"/>
    <x v="2"/>
    <n v="111"/>
    <n v="63.6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128"/>
    <x v="1128"/>
    <x v="1"/>
    <n v="369"/>
    <b v="1"/>
    <x v="5"/>
    <x v="8"/>
    <n v="111"/>
    <n v="90.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129"/>
    <x v="1129"/>
    <x v="1"/>
    <n v="43"/>
    <b v="1"/>
    <x v="6"/>
    <x v="9"/>
    <n v="111"/>
    <n v="38.8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130"/>
    <x v="1130"/>
    <x v="1"/>
    <n v="211"/>
    <b v="1"/>
    <x v="6"/>
    <x v="9"/>
    <n v="111"/>
    <n v="97.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131"/>
    <x v="1131"/>
    <x v="0"/>
    <n v="10"/>
    <b v="1"/>
    <x v="2"/>
    <x v="7"/>
    <n v="111"/>
    <n v="554"/>
  </r>
  <r>
    <n v="1741"/>
    <s v="Caught off Guard"/>
    <s v="A photo journal documenting my experiences and travels across New Zealand"/>
    <n v="1200"/>
    <n v="1330"/>
    <x v="0"/>
    <x v="1"/>
    <s v="GBP"/>
    <n v="1433948671"/>
    <x v="1132"/>
    <x v="1132"/>
    <x v="0"/>
    <n v="52"/>
    <b v="1"/>
    <x v="6"/>
    <x v="9"/>
    <n v="111"/>
    <n v="25.5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x v="1133"/>
    <x v="1133"/>
    <x v="0"/>
    <n v="90"/>
    <b v="1"/>
    <x v="6"/>
    <x v="9"/>
    <n v="111"/>
    <n v="104.3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x v="1134"/>
    <x v="1134"/>
    <x v="0"/>
    <n v="8"/>
    <b v="1"/>
    <x v="2"/>
    <x v="13"/>
    <n v="111"/>
    <n v="416.8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135"/>
    <x v="1135"/>
    <x v="0"/>
    <n v="96"/>
    <b v="1"/>
    <x v="2"/>
    <x v="13"/>
    <n v="111"/>
    <n v="115.3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1136"/>
    <x v="1136"/>
    <x v="0"/>
    <n v="350"/>
    <b v="1"/>
    <x v="0"/>
    <x v="0"/>
    <n v="111"/>
    <n v="226.2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1137"/>
    <x v="1137"/>
    <x v="0"/>
    <n v="38"/>
    <b v="1"/>
    <x v="2"/>
    <x v="13"/>
    <n v="111"/>
    <n v="43.7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1138"/>
    <x v="1138"/>
    <x v="0"/>
    <n v="72"/>
    <b v="1"/>
    <x v="2"/>
    <x v="10"/>
    <n v="111"/>
    <n v="61.9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1139"/>
    <x v="1139"/>
    <x v="1"/>
    <n v="179"/>
    <b v="1"/>
    <x v="7"/>
    <x v="11"/>
    <n v="111"/>
    <n v="74.1800000000000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1140"/>
    <x v="1140"/>
    <x v="0"/>
    <n v="115"/>
    <b v="1"/>
    <x v="2"/>
    <x v="13"/>
    <n v="111"/>
    <n v="28.88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x v="1141"/>
    <x v="1141"/>
    <x v="0"/>
    <n v="43"/>
    <b v="1"/>
    <x v="2"/>
    <x v="13"/>
    <n v="111"/>
    <n v="51.6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1142"/>
    <x v="1142"/>
    <x v="0"/>
    <n v="136"/>
    <b v="1"/>
    <x v="2"/>
    <x v="18"/>
    <n v="111"/>
    <n v="61.0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1143"/>
    <x v="1143"/>
    <x v="0"/>
    <n v="25"/>
    <b v="1"/>
    <x v="2"/>
    <x v="18"/>
    <n v="111"/>
    <n v="35.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1144"/>
    <x v="1144"/>
    <x v="0"/>
    <n v="18"/>
    <b v="1"/>
    <x v="0"/>
    <x v="19"/>
    <n v="111"/>
    <n v="92.2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x v="1145"/>
    <x v="1145"/>
    <x v="0"/>
    <n v="73"/>
    <b v="1"/>
    <x v="3"/>
    <x v="4"/>
    <n v="111"/>
    <n v="28.8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1146"/>
    <x v="1146"/>
    <x v="0"/>
    <n v="52"/>
    <b v="1"/>
    <x v="3"/>
    <x v="4"/>
    <n v="111"/>
    <n v="51.6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1147"/>
    <x v="1147"/>
    <x v="0"/>
    <n v="31"/>
    <b v="1"/>
    <x v="3"/>
    <x v="4"/>
    <n v="111"/>
    <n v="61.0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1148"/>
    <x v="1148"/>
    <x v="1"/>
    <n v="72"/>
    <b v="1"/>
    <x v="3"/>
    <x v="4"/>
    <n v="111"/>
    <n v="35.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1149"/>
    <x v="1149"/>
    <x v="1"/>
    <n v="193"/>
    <b v="1"/>
    <x v="3"/>
    <x v="4"/>
    <n v="111"/>
    <n v="92.2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1150"/>
    <x v="1150"/>
    <x v="1"/>
    <n v="20"/>
    <b v="1"/>
    <x v="3"/>
    <x v="4"/>
    <n v="111"/>
    <n v="151.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1151"/>
    <x v="1151"/>
    <x v="0"/>
    <n v="65"/>
    <b v="1"/>
    <x v="3"/>
    <x v="4"/>
    <n v="111"/>
    <n v="63.8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1152"/>
    <x v="1152"/>
    <x v="0"/>
    <n v="19"/>
    <b v="1"/>
    <x v="3"/>
    <x v="4"/>
    <n v="111"/>
    <n v="125.8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1153"/>
    <x v="1153"/>
    <x v="0"/>
    <n v="43"/>
    <b v="1"/>
    <x v="3"/>
    <x v="4"/>
    <n v="111"/>
    <n v="200.6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x v="1154"/>
    <x v="1154"/>
    <x v="0"/>
    <n v="20"/>
    <b v="1"/>
    <x v="3"/>
    <x v="4"/>
    <n v="111"/>
    <n v="57.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1155"/>
    <x v="1155"/>
    <x v="0"/>
    <n v="36"/>
    <b v="1"/>
    <x v="3"/>
    <x v="4"/>
    <n v="111"/>
    <n v="83.05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1156"/>
    <x v="1156"/>
    <x v="0"/>
    <n v="66"/>
    <b v="1"/>
    <x v="3"/>
    <x v="4"/>
    <n v="111"/>
    <n v="68.349999999999994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1157"/>
    <x v="1157"/>
    <x v="0"/>
    <n v="136"/>
    <b v="1"/>
    <x v="3"/>
    <x v="4"/>
    <n v="111"/>
    <n v="58.4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x v="1158"/>
    <x v="1158"/>
    <x v="0"/>
    <n v="35"/>
    <b v="1"/>
    <x v="3"/>
    <x v="4"/>
    <n v="111"/>
    <n v="77.1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1159"/>
    <x v="1159"/>
    <x v="0"/>
    <n v="71"/>
    <b v="1"/>
    <x v="3"/>
    <x v="20"/>
    <n v="111"/>
    <n v="110.7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1160"/>
    <x v="1160"/>
    <x v="0"/>
    <n v="47"/>
    <b v="1"/>
    <x v="4"/>
    <x v="16"/>
    <n v="110"/>
    <n v="93.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1161"/>
    <x v="1161"/>
    <x v="0"/>
    <n v="66"/>
    <b v="1"/>
    <x v="4"/>
    <x v="16"/>
    <n v="110"/>
    <n v="41.68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1162"/>
    <x v="1162"/>
    <x v="0"/>
    <n v="117"/>
    <b v="1"/>
    <x v="4"/>
    <x v="16"/>
    <n v="110"/>
    <n v="28.1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1163"/>
    <x v="1163"/>
    <x v="1"/>
    <n v="951"/>
    <b v="1"/>
    <x v="4"/>
    <x v="14"/>
    <n v="110"/>
    <n v="75.4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1164"/>
    <x v="1164"/>
    <x v="1"/>
    <n v="236"/>
    <b v="1"/>
    <x v="4"/>
    <x v="14"/>
    <n v="110"/>
    <n v="7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1165"/>
    <x v="1165"/>
    <x v="0"/>
    <n v="113"/>
    <b v="1"/>
    <x v="4"/>
    <x v="14"/>
    <n v="110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1166"/>
    <x v="1166"/>
    <x v="0"/>
    <n v="167"/>
    <b v="1"/>
    <x v="4"/>
    <x v="14"/>
    <n v="110"/>
    <n v="42.8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1167"/>
    <x v="1167"/>
    <x v="0"/>
    <n v="351"/>
    <b v="1"/>
    <x v="4"/>
    <x v="14"/>
    <n v="110"/>
    <n v="157.3300000000000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168"/>
    <x v="1168"/>
    <x v="1"/>
    <n v="1071"/>
    <b v="1"/>
    <x v="2"/>
    <x v="10"/>
    <n v="110"/>
    <n v="71.849999999999994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169"/>
    <x v="1169"/>
    <x v="0"/>
    <n v="52"/>
    <b v="1"/>
    <x v="3"/>
    <x v="4"/>
    <n v="110"/>
    <n v="7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170"/>
    <x v="1170"/>
    <x v="0"/>
    <n v="238"/>
    <b v="1"/>
    <x v="3"/>
    <x v="4"/>
    <n v="110"/>
    <n v="68.239999999999995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x v="1171"/>
    <x v="1171"/>
    <x v="0"/>
    <n v="134"/>
    <b v="1"/>
    <x v="2"/>
    <x v="2"/>
    <n v="110"/>
    <n v="65.9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172"/>
    <x v="1172"/>
    <x v="0"/>
    <n v="13"/>
    <b v="1"/>
    <x v="2"/>
    <x v="2"/>
    <n v="110"/>
    <n v="42.3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173"/>
    <x v="1173"/>
    <x v="0"/>
    <n v="65"/>
    <b v="1"/>
    <x v="2"/>
    <x v="2"/>
    <n v="110"/>
    <n v="74.25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174"/>
    <x v="1174"/>
    <x v="1"/>
    <n v="70"/>
    <b v="1"/>
    <x v="6"/>
    <x v="9"/>
    <n v="110"/>
    <n v="55.2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175"/>
    <x v="1175"/>
    <x v="0"/>
    <n v="11"/>
    <b v="1"/>
    <x v="2"/>
    <x v="2"/>
    <n v="110"/>
    <n v="5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176"/>
    <x v="1176"/>
    <x v="0"/>
    <n v="128"/>
    <b v="1"/>
    <x v="2"/>
    <x v="7"/>
    <n v="110"/>
    <n v="85.5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177"/>
    <x v="1177"/>
    <x v="0"/>
    <n v="83"/>
    <b v="1"/>
    <x v="2"/>
    <x v="7"/>
    <n v="110"/>
    <n v="26.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178"/>
    <x v="1178"/>
    <x v="0"/>
    <n v="52"/>
    <b v="1"/>
    <x v="2"/>
    <x v="13"/>
    <n v="110"/>
    <n v="31.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1179"/>
    <x v="1179"/>
    <x v="0"/>
    <n v="392"/>
    <b v="1"/>
    <x v="1"/>
    <x v="1"/>
    <n v="110"/>
    <n v="55.9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x v="1180"/>
    <x v="1180"/>
    <x v="0"/>
    <n v="50"/>
    <b v="1"/>
    <x v="2"/>
    <x v="10"/>
    <n v="110"/>
    <n v="43.8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1181"/>
    <x v="1181"/>
    <x v="0"/>
    <n v="80"/>
    <b v="1"/>
    <x v="7"/>
    <x v="11"/>
    <n v="110"/>
    <n v="68.8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1182"/>
    <x v="1182"/>
    <x v="0"/>
    <n v="11"/>
    <b v="1"/>
    <x v="2"/>
    <x v="18"/>
    <n v="110"/>
    <n v="10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1183"/>
    <x v="1183"/>
    <x v="1"/>
    <n v="385"/>
    <b v="1"/>
    <x v="0"/>
    <x v="5"/>
    <n v="110"/>
    <n v="31.44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1184"/>
    <x v="1184"/>
    <x v="0"/>
    <n v="21"/>
    <b v="1"/>
    <x v="0"/>
    <x v="5"/>
    <n v="110"/>
    <n v="44.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1185"/>
    <x v="1185"/>
    <x v="0"/>
    <n v="18"/>
    <b v="1"/>
    <x v="3"/>
    <x v="4"/>
    <n v="110"/>
    <n v="43.8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1186"/>
    <x v="1186"/>
    <x v="0"/>
    <n v="108"/>
    <b v="1"/>
    <x v="3"/>
    <x v="4"/>
    <n v="110"/>
    <n v="68.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1187"/>
    <x v="1187"/>
    <x v="0"/>
    <n v="265"/>
    <b v="1"/>
    <x v="3"/>
    <x v="12"/>
    <n v="110"/>
    <n v="10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1188"/>
    <x v="1188"/>
    <x v="0"/>
    <n v="348"/>
    <b v="1"/>
    <x v="3"/>
    <x v="12"/>
    <n v="110"/>
    <n v="31.44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1189"/>
    <x v="1189"/>
    <x v="0"/>
    <n v="95"/>
    <b v="1"/>
    <x v="3"/>
    <x v="12"/>
    <n v="110"/>
    <n v="44.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x v="1190"/>
    <x v="1190"/>
    <x v="0"/>
    <n v="128"/>
    <b v="1"/>
    <x v="3"/>
    <x v="12"/>
    <n v="110"/>
    <n v="24.4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1191"/>
    <x v="1191"/>
    <x v="1"/>
    <n v="60"/>
    <b v="1"/>
    <x v="3"/>
    <x v="4"/>
    <n v="110"/>
    <n v="50.7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1192"/>
    <x v="1192"/>
    <x v="1"/>
    <n v="74"/>
    <b v="1"/>
    <x v="3"/>
    <x v="4"/>
    <n v="110"/>
    <n v="104.15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1193"/>
    <x v="1193"/>
    <x v="1"/>
    <n v="37"/>
    <b v="1"/>
    <x v="3"/>
    <x v="4"/>
    <n v="110"/>
    <n v="94.5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1194"/>
    <x v="1194"/>
    <x v="0"/>
    <n v="45"/>
    <b v="1"/>
    <x v="3"/>
    <x v="4"/>
    <n v="110"/>
    <n v="96.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1195"/>
    <x v="1195"/>
    <x v="0"/>
    <n v="89"/>
    <b v="1"/>
    <x v="3"/>
    <x v="4"/>
    <n v="110"/>
    <n v="128.9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1196"/>
    <x v="1196"/>
    <x v="0"/>
    <n v="34"/>
    <b v="1"/>
    <x v="3"/>
    <x v="4"/>
    <n v="110"/>
    <n v="91.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1197"/>
    <x v="1197"/>
    <x v="0"/>
    <n v="18"/>
    <b v="1"/>
    <x v="3"/>
    <x v="4"/>
    <n v="110"/>
    <n v="45.8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1198"/>
    <x v="1198"/>
    <x v="0"/>
    <n v="165"/>
    <b v="1"/>
    <x v="3"/>
    <x v="4"/>
    <n v="110"/>
    <n v="77.22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1199"/>
    <x v="1199"/>
    <x v="0"/>
    <n v="42"/>
    <b v="1"/>
    <x v="3"/>
    <x v="4"/>
    <n v="110"/>
    <n v="61.0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1200"/>
    <x v="1200"/>
    <x v="0"/>
    <n v="45"/>
    <b v="1"/>
    <x v="3"/>
    <x v="4"/>
    <n v="110"/>
    <n v="49.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1201"/>
    <x v="1201"/>
    <x v="0"/>
    <n v="10"/>
    <b v="1"/>
    <x v="3"/>
    <x v="4"/>
    <n v="110"/>
    <n v="81.0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1202"/>
    <x v="1202"/>
    <x v="0"/>
    <n v="33"/>
    <b v="1"/>
    <x v="3"/>
    <x v="4"/>
    <n v="110"/>
    <n v="91.67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1203"/>
    <x v="1203"/>
    <x v="0"/>
    <n v="27"/>
    <b v="1"/>
    <x v="3"/>
    <x v="4"/>
    <n v="110"/>
    <n v="99.79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1204"/>
    <x v="1204"/>
    <x v="0"/>
    <n v="70"/>
    <b v="1"/>
    <x v="3"/>
    <x v="4"/>
    <n v="110"/>
    <n v="52.2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1205"/>
    <x v="1205"/>
    <x v="0"/>
    <n v="12"/>
    <b v="1"/>
    <x v="3"/>
    <x v="4"/>
    <n v="110"/>
    <n v="51.2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1206"/>
    <x v="1206"/>
    <x v="0"/>
    <n v="30"/>
    <b v="1"/>
    <x v="3"/>
    <x v="4"/>
    <n v="110"/>
    <n v="55"/>
  </r>
  <r>
    <n v="3759"/>
    <s v="Pared Down Productions"/>
    <s v="A production company specializing in small-scale musicals"/>
    <n v="4000"/>
    <n v="4409.7700000000004"/>
    <x v="0"/>
    <x v="0"/>
    <s v="USD"/>
    <n v="1440556553"/>
    <x v="1207"/>
    <x v="1207"/>
    <x v="0"/>
    <n v="88"/>
    <b v="1"/>
    <x v="3"/>
    <x v="20"/>
    <n v="110"/>
    <n v="50.0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1208"/>
    <x v="1208"/>
    <x v="0"/>
    <n v="33"/>
    <b v="1"/>
    <x v="3"/>
    <x v="20"/>
    <n v="110"/>
    <n v="40.7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1209"/>
    <x v="1209"/>
    <x v="0"/>
    <n v="52"/>
    <b v="1"/>
    <x v="3"/>
    <x v="20"/>
    <n v="110"/>
    <n v="47.0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x v="1210"/>
    <x v="1210"/>
    <x v="0"/>
    <n v="11"/>
    <b v="1"/>
    <x v="3"/>
    <x v="4"/>
    <n v="110"/>
    <n v="20.07999999999999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x v="1211"/>
    <x v="1211"/>
    <x v="0"/>
    <n v="76"/>
    <b v="1"/>
    <x v="3"/>
    <x v="4"/>
    <n v="110"/>
    <n v="73.40000000000000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1212"/>
    <x v="1212"/>
    <x v="0"/>
    <n v="101"/>
    <b v="1"/>
    <x v="4"/>
    <x v="16"/>
    <n v="109"/>
    <n v="199.9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1213"/>
    <x v="1213"/>
    <x v="0"/>
    <n v="574"/>
    <b v="1"/>
    <x v="4"/>
    <x v="16"/>
    <n v="109"/>
    <n v="66.34999999999999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1214"/>
    <x v="1214"/>
    <x v="1"/>
    <n v="135"/>
    <b v="1"/>
    <x v="4"/>
    <x v="14"/>
    <n v="109"/>
    <n v="121.2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1215"/>
    <x v="1215"/>
    <x v="1"/>
    <n v="2436"/>
    <b v="1"/>
    <x v="4"/>
    <x v="14"/>
    <n v="109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1216"/>
    <x v="1216"/>
    <x v="1"/>
    <n v="613"/>
    <b v="1"/>
    <x v="4"/>
    <x v="14"/>
    <n v="109"/>
    <n v="103.5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1217"/>
    <x v="1217"/>
    <x v="0"/>
    <n v="130"/>
    <b v="1"/>
    <x v="3"/>
    <x v="4"/>
    <n v="109"/>
    <n v="199.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1218"/>
    <x v="1218"/>
    <x v="0"/>
    <n v="100"/>
    <b v="1"/>
    <x v="5"/>
    <x v="15"/>
    <n v="109"/>
    <n v="54.6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1219"/>
    <x v="1219"/>
    <x v="0"/>
    <n v="14"/>
    <b v="1"/>
    <x v="2"/>
    <x v="2"/>
    <n v="109"/>
    <n v="132.86000000000001"/>
  </r>
  <r>
    <n v="819"/>
    <s v="Winter Tour"/>
    <s v="We are touring the Southeast in support of our new EP"/>
    <n v="400"/>
    <n v="435"/>
    <x v="0"/>
    <x v="0"/>
    <s v="USD"/>
    <n v="1387601040"/>
    <x v="1220"/>
    <x v="1220"/>
    <x v="0"/>
    <n v="14"/>
    <b v="1"/>
    <x v="2"/>
    <x v="2"/>
    <n v="109"/>
    <n v="31.07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221"/>
    <x v="1221"/>
    <x v="0"/>
    <n v="33"/>
    <b v="1"/>
    <x v="6"/>
    <x v="9"/>
    <n v="109"/>
    <n v="89.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22"/>
    <x v="1222"/>
    <x v="1"/>
    <n v="206"/>
    <b v="1"/>
    <x v="2"/>
    <x v="2"/>
    <n v="109"/>
    <n v="99.16"/>
  </r>
  <r>
    <n v="1290"/>
    <s v="I Died... I Came Back, ... Whatever"/>
    <s v="Sometimes your Heart has to STOP for your Life to START."/>
    <n v="3500"/>
    <n v="3800"/>
    <x v="0"/>
    <x v="0"/>
    <s v="USD"/>
    <n v="1429772340"/>
    <x v="1223"/>
    <x v="1223"/>
    <x v="0"/>
    <n v="86"/>
    <b v="1"/>
    <x v="3"/>
    <x v="4"/>
    <n v="109"/>
    <n v="54.6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224"/>
    <x v="1224"/>
    <x v="0"/>
    <n v="25"/>
    <b v="1"/>
    <x v="5"/>
    <x v="15"/>
    <n v="109"/>
    <n v="43.6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225"/>
    <x v="1225"/>
    <x v="0"/>
    <n v="19"/>
    <b v="1"/>
    <x v="2"/>
    <x v="2"/>
    <n v="109"/>
    <n v="160.7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226"/>
    <x v="1226"/>
    <x v="0"/>
    <n v="113"/>
    <b v="1"/>
    <x v="2"/>
    <x v="2"/>
    <n v="109"/>
    <n v="24.1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227"/>
    <x v="1227"/>
    <x v="1"/>
    <n v="150"/>
    <b v="1"/>
    <x v="5"/>
    <x v="8"/>
    <n v="109"/>
    <n v="28.9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228"/>
    <x v="1228"/>
    <x v="1"/>
    <n v="116"/>
    <b v="1"/>
    <x v="6"/>
    <x v="9"/>
    <n v="109"/>
    <n v="159.24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x v="1229"/>
    <x v="1229"/>
    <x v="0"/>
    <n v="101"/>
    <b v="0"/>
    <x v="2"/>
    <x v="21"/>
    <n v="109"/>
    <n v="86.4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230"/>
    <x v="1230"/>
    <x v="0"/>
    <n v="34"/>
    <b v="1"/>
    <x v="6"/>
    <x v="9"/>
    <n v="109"/>
    <n v="63.97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231"/>
    <x v="1231"/>
    <x v="0"/>
    <n v="13"/>
    <b v="1"/>
    <x v="2"/>
    <x v="2"/>
    <n v="109"/>
    <n v="75.3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232"/>
    <x v="1232"/>
    <x v="0"/>
    <n v="149"/>
    <b v="1"/>
    <x v="2"/>
    <x v="2"/>
    <n v="109"/>
    <n v="40.54999999999999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233"/>
    <x v="1233"/>
    <x v="0"/>
    <n v="54"/>
    <b v="1"/>
    <x v="2"/>
    <x v="13"/>
    <n v="109"/>
    <n v="50.6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1234"/>
    <x v="1234"/>
    <x v="1"/>
    <n v="103"/>
    <b v="1"/>
    <x v="2"/>
    <x v="13"/>
    <n v="109"/>
    <n v="68.4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1235"/>
    <x v="1235"/>
    <x v="1"/>
    <n v="89"/>
    <b v="1"/>
    <x v="2"/>
    <x v="13"/>
    <n v="109"/>
    <n v="61.0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1236"/>
    <x v="1236"/>
    <x v="0"/>
    <n v="61"/>
    <b v="1"/>
    <x v="7"/>
    <x v="11"/>
    <n v="109"/>
    <n v="53.4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1237"/>
    <x v="1237"/>
    <x v="0"/>
    <n v="132"/>
    <b v="1"/>
    <x v="2"/>
    <x v="18"/>
    <n v="109"/>
    <n v="103.68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x v="1238"/>
    <x v="1238"/>
    <x v="0"/>
    <n v="18"/>
    <b v="1"/>
    <x v="2"/>
    <x v="18"/>
    <n v="109"/>
    <n v="75.6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1239"/>
    <x v="1239"/>
    <x v="0"/>
    <n v="69"/>
    <b v="1"/>
    <x v="3"/>
    <x v="12"/>
    <n v="109"/>
    <n v="68.4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1240"/>
    <x v="1240"/>
    <x v="0"/>
    <n v="39"/>
    <b v="1"/>
    <x v="3"/>
    <x v="4"/>
    <n v="109"/>
    <n v="61.0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1241"/>
    <x v="1241"/>
    <x v="0"/>
    <n v="24"/>
    <b v="1"/>
    <x v="3"/>
    <x v="4"/>
    <n v="109"/>
    <n v="53.4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1242"/>
    <x v="1242"/>
    <x v="0"/>
    <n v="104"/>
    <b v="1"/>
    <x v="3"/>
    <x v="12"/>
    <n v="109"/>
    <n v="103.6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1243"/>
    <x v="1243"/>
    <x v="0"/>
    <n v="307"/>
    <b v="1"/>
    <x v="3"/>
    <x v="12"/>
    <n v="109"/>
    <n v="75.6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1244"/>
    <x v="1244"/>
    <x v="0"/>
    <n v="236"/>
    <b v="1"/>
    <x v="3"/>
    <x v="12"/>
    <n v="109"/>
    <n v="94.6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1245"/>
    <x v="1245"/>
    <x v="0"/>
    <n v="156"/>
    <b v="1"/>
    <x v="3"/>
    <x v="12"/>
    <n v="109"/>
    <n v="41.9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x v="1246"/>
    <x v="1246"/>
    <x v="0"/>
    <n v="117"/>
    <b v="0"/>
    <x v="3"/>
    <x v="4"/>
    <n v="109"/>
    <n v="136.4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1247"/>
    <x v="1247"/>
    <x v="1"/>
    <n v="117"/>
    <b v="1"/>
    <x v="3"/>
    <x v="4"/>
    <n v="109"/>
    <n v="73.0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1248"/>
    <x v="1248"/>
    <x v="1"/>
    <n v="15"/>
    <b v="1"/>
    <x v="3"/>
    <x v="4"/>
    <n v="109"/>
    <n v="88.59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1249"/>
    <x v="1249"/>
    <x v="1"/>
    <n v="68"/>
    <b v="1"/>
    <x v="3"/>
    <x v="4"/>
    <n v="109"/>
    <n v="92.13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1250"/>
    <x v="1250"/>
    <x v="1"/>
    <n v="73"/>
    <b v="1"/>
    <x v="3"/>
    <x v="4"/>
    <n v="109"/>
    <n v="84.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1251"/>
    <x v="1251"/>
    <x v="1"/>
    <n v="100"/>
    <b v="1"/>
    <x v="3"/>
    <x v="4"/>
    <n v="109"/>
    <n v="139.24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1252"/>
    <x v="1252"/>
    <x v="0"/>
    <n v="40"/>
    <b v="1"/>
    <x v="3"/>
    <x v="4"/>
    <n v="109"/>
    <n v="65.09999999999999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1253"/>
    <x v="1253"/>
    <x v="0"/>
    <n v="46"/>
    <b v="1"/>
    <x v="3"/>
    <x v="4"/>
    <n v="109"/>
    <n v="36.33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1254"/>
    <x v="1254"/>
    <x v="0"/>
    <n v="72"/>
    <b v="1"/>
    <x v="3"/>
    <x v="4"/>
    <n v="109"/>
    <n v="40.0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1255"/>
    <x v="1255"/>
    <x v="0"/>
    <n v="49"/>
    <b v="1"/>
    <x v="3"/>
    <x v="4"/>
    <n v="109"/>
    <n v="74.81999999999999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1256"/>
    <x v="1256"/>
    <x v="0"/>
    <n v="41"/>
    <b v="1"/>
    <x v="3"/>
    <x v="4"/>
    <n v="109"/>
    <n v="54.3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1257"/>
    <x v="1257"/>
    <x v="0"/>
    <n v="24"/>
    <b v="1"/>
    <x v="3"/>
    <x v="4"/>
    <n v="109"/>
    <n v="81.38"/>
  </r>
  <r>
    <n v="3586"/>
    <s v="Actors &amp; Musicians who are Blind or Autistic"/>
    <s v="See Theatre In A New Light"/>
    <n v="7500"/>
    <n v="8207"/>
    <x v="0"/>
    <x v="0"/>
    <s v="USD"/>
    <n v="1474649070"/>
    <x v="1258"/>
    <x v="1258"/>
    <x v="0"/>
    <n v="54"/>
    <b v="1"/>
    <x v="3"/>
    <x v="4"/>
    <n v="109"/>
    <n v="71.15000000000000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1259"/>
    <x v="1259"/>
    <x v="0"/>
    <n v="19"/>
    <b v="1"/>
    <x v="3"/>
    <x v="4"/>
    <n v="109"/>
    <n v="30.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1260"/>
    <x v="1260"/>
    <x v="0"/>
    <n v="39"/>
    <b v="1"/>
    <x v="3"/>
    <x v="4"/>
    <n v="109"/>
    <n v="34.4099999999999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1261"/>
    <x v="1261"/>
    <x v="0"/>
    <n v="21"/>
    <b v="1"/>
    <x v="3"/>
    <x v="4"/>
    <n v="109"/>
    <n v="26.5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1262"/>
    <x v="1262"/>
    <x v="0"/>
    <n v="50"/>
    <b v="1"/>
    <x v="3"/>
    <x v="20"/>
    <n v="109"/>
    <n v="135.6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1263"/>
    <x v="1263"/>
    <x v="0"/>
    <n v="57"/>
    <b v="1"/>
    <x v="3"/>
    <x v="4"/>
    <n v="109"/>
    <n v="151.97999999999999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1264"/>
    <x v="1264"/>
    <x v="0"/>
    <n v="70"/>
    <b v="1"/>
    <x v="4"/>
    <x v="16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1265"/>
    <x v="1265"/>
    <x v="0"/>
    <n v="38"/>
    <b v="1"/>
    <x v="4"/>
    <x v="16"/>
    <n v="108"/>
    <n v="56.8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x v="1266"/>
    <x v="1266"/>
    <x v="0"/>
    <n v="57"/>
    <b v="1"/>
    <x v="4"/>
    <x v="6"/>
    <n v="108"/>
    <n v="132.0500000000000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1267"/>
    <x v="1267"/>
    <x v="0"/>
    <n v="41"/>
    <b v="1"/>
    <x v="4"/>
    <x v="6"/>
    <n v="108"/>
    <n v="58.1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1268"/>
    <x v="1268"/>
    <x v="1"/>
    <n v="137"/>
    <b v="1"/>
    <x v="4"/>
    <x v="14"/>
    <n v="108"/>
    <n v="117.8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1269"/>
    <x v="1269"/>
    <x v="1"/>
    <n v="118"/>
    <b v="1"/>
    <x v="4"/>
    <x v="14"/>
    <n v="108"/>
    <n v="45.6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1270"/>
    <x v="1270"/>
    <x v="1"/>
    <n v="332"/>
    <b v="1"/>
    <x v="4"/>
    <x v="14"/>
    <n v="108"/>
    <n v="65.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1271"/>
    <x v="1271"/>
    <x v="1"/>
    <n v="186"/>
    <b v="1"/>
    <x v="4"/>
    <x v="14"/>
    <n v="108"/>
    <n v="145.0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1272"/>
    <x v="1272"/>
    <x v="1"/>
    <n v="89"/>
    <b v="1"/>
    <x v="4"/>
    <x v="14"/>
    <n v="108"/>
    <n v="72.8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1273"/>
    <x v="1273"/>
    <x v="0"/>
    <n v="184"/>
    <b v="1"/>
    <x v="4"/>
    <x v="14"/>
    <n v="108"/>
    <n v="58.7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1274"/>
    <x v="1274"/>
    <x v="0"/>
    <n v="55"/>
    <b v="1"/>
    <x v="4"/>
    <x v="14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1275"/>
    <x v="1275"/>
    <x v="0"/>
    <n v="35"/>
    <b v="1"/>
    <x v="4"/>
    <x v="14"/>
    <n v="108"/>
    <n v="86.1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1276"/>
    <x v="1276"/>
    <x v="0"/>
    <n v="29"/>
    <b v="1"/>
    <x v="3"/>
    <x v="4"/>
    <n v="108"/>
    <n v="145.0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1277"/>
    <x v="1277"/>
    <x v="0"/>
    <n v="71"/>
    <b v="1"/>
    <x v="2"/>
    <x v="2"/>
    <n v="108"/>
    <n v="45.4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1278"/>
    <x v="1278"/>
    <x v="0"/>
    <n v="32"/>
    <b v="1"/>
    <x v="2"/>
    <x v="2"/>
    <n v="108"/>
    <n v="60.66"/>
  </r>
  <r>
    <n v="1032"/>
    <s v="Phantom Ship / Coastal (Album Preorder)"/>
    <s v="Ideal for living rooms and open spaces."/>
    <n v="5400"/>
    <n v="5858.84"/>
    <x v="0"/>
    <x v="0"/>
    <s v="USD"/>
    <n v="1466697625"/>
    <x v="1279"/>
    <x v="1279"/>
    <x v="0"/>
    <n v="96"/>
    <b v="1"/>
    <x v="2"/>
    <x v="10"/>
    <n v="108"/>
    <n v="61.0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280"/>
    <x v="1280"/>
    <x v="0"/>
    <n v="76"/>
    <b v="1"/>
    <x v="2"/>
    <x v="10"/>
    <n v="108"/>
    <n v="65.1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281"/>
    <x v="1281"/>
    <x v="0"/>
    <n v="86"/>
    <b v="1"/>
    <x v="6"/>
    <x v="9"/>
    <n v="108"/>
    <n v="112.79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2"/>
    <x v="1282"/>
    <x v="0"/>
    <n v="20"/>
    <b v="1"/>
    <x v="3"/>
    <x v="4"/>
    <n v="108"/>
    <n v="45.44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283"/>
    <x v="1283"/>
    <x v="1"/>
    <n v="248"/>
    <b v="1"/>
    <x v="5"/>
    <x v="8"/>
    <n v="108"/>
    <n v="69.59999999999999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284"/>
    <x v="1284"/>
    <x v="1"/>
    <n v="321"/>
    <b v="1"/>
    <x v="5"/>
    <x v="8"/>
    <n v="108"/>
    <n v="149.4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x v="1285"/>
    <x v="1285"/>
    <x v="1"/>
    <n v="71"/>
    <b v="1"/>
    <x v="6"/>
    <x v="9"/>
    <n v="108"/>
    <n v="56.9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286"/>
    <x v="1286"/>
    <x v="0"/>
    <n v="56"/>
    <b v="1"/>
    <x v="2"/>
    <x v="2"/>
    <n v="108"/>
    <n v="48.33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287"/>
    <x v="1287"/>
    <x v="0"/>
    <n v="32"/>
    <b v="1"/>
    <x v="2"/>
    <x v="7"/>
    <n v="108"/>
    <n v="33.7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x v="1288"/>
    <x v="1288"/>
    <x v="0"/>
    <n v="35"/>
    <b v="1"/>
    <x v="6"/>
    <x v="9"/>
    <n v="108"/>
    <n v="462.8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289"/>
    <x v="1289"/>
    <x v="0"/>
    <n v="50"/>
    <b v="1"/>
    <x v="2"/>
    <x v="13"/>
    <n v="108"/>
    <n v="54.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1290"/>
    <x v="1290"/>
    <x v="0"/>
    <n v="180"/>
    <b v="1"/>
    <x v="0"/>
    <x v="0"/>
    <n v="108"/>
    <n v="90.1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1291"/>
    <x v="1291"/>
    <x v="0"/>
    <n v="35"/>
    <b v="1"/>
    <x v="0"/>
    <x v="0"/>
    <n v="108"/>
    <n v="154.16999999999999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1292"/>
    <x v="1292"/>
    <x v="0"/>
    <n v="46"/>
    <b v="1"/>
    <x v="2"/>
    <x v="13"/>
    <n v="108"/>
    <n v="70.6500000000000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1293"/>
    <x v="1293"/>
    <x v="0"/>
    <n v="58"/>
    <b v="1"/>
    <x v="2"/>
    <x v="13"/>
    <n v="108"/>
    <n v="37.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1294"/>
    <x v="1294"/>
    <x v="0"/>
    <n v="218"/>
    <b v="1"/>
    <x v="1"/>
    <x v="1"/>
    <n v="108"/>
    <n v="37.20000000000000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1295"/>
    <x v="1295"/>
    <x v="0"/>
    <n v="321"/>
    <b v="1"/>
    <x v="1"/>
    <x v="1"/>
    <n v="108"/>
    <n v="60.8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1296"/>
    <x v="1296"/>
    <x v="0"/>
    <n v="27"/>
    <b v="1"/>
    <x v="2"/>
    <x v="2"/>
    <n v="108"/>
    <n v="34.07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1297"/>
    <x v="1297"/>
    <x v="1"/>
    <n v="79"/>
    <b v="1"/>
    <x v="2"/>
    <x v="13"/>
    <n v="108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1298"/>
    <x v="1298"/>
    <x v="1"/>
    <n v="77"/>
    <b v="1"/>
    <x v="2"/>
    <x v="13"/>
    <n v="108"/>
    <n v="41.96"/>
  </r>
  <r>
    <n v="2441"/>
    <s v="Bring Alchemy Pops to the People!"/>
    <s v="YOU can help Alchemy Pops POP up on a street near you!"/>
    <n v="7500"/>
    <n v="8091"/>
    <x v="0"/>
    <x v="0"/>
    <s v="USD"/>
    <n v="1437627540"/>
    <x v="1299"/>
    <x v="1299"/>
    <x v="0"/>
    <n v="109"/>
    <b v="1"/>
    <x v="7"/>
    <x v="11"/>
    <n v="108"/>
    <n v="74.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1300"/>
    <x v="1300"/>
    <x v="0"/>
    <n v="9"/>
    <b v="1"/>
    <x v="7"/>
    <x v="11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1301"/>
    <x v="1301"/>
    <x v="0"/>
    <n v="120"/>
    <b v="1"/>
    <x v="7"/>
    <x v="11"/>
    <n v="108"/>
    <n v="9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1302"/>
    <x v="1302"/>
    <x v="0"/>
    <n v="119"/>
    <b v="1"/>
    <x v="0"/>
    <x v="0"/>
    <n v="108"/>
    <n v="451.8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1303"/>
    <x v="1303"/>
    <x v="0"/>
    <n v="24"/>
    <b v="1"/>
    <x v="3"/>
    <x v="4"/>
    <n v="108"/>
    <n v="41.9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1304"/>
    <x v="1304"/>
    <x v="0"/>
    <n v="57"/>
    <b v="1"/>
    <x v="3"/>
    <x v="4"/>
    <n v="108"/>
    <n v="74.23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1305"/>
    <x v="1305"/>
    <x v="0"/>
    <n v="64"/>
    <b v="1"/>
    <x v="3"/>
    <x v="4"/>
    <n v="108"/>
    <n v="47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1306"/>
    <x v="1306"/>
    <x v="0"/>
    <n v="19"/>
    <b v="1"/>
    <x v="3"/>
    <x v="4"/>
    <n v="108"/>
    <n v="90"/>
  </r>
  <r>
    <n v="2833"/>
    <s v="Star Man Rocket Man"/>
    <s v="A new play about exploring outer space"/>
    <n v="2700"/>
    <n v="2923"/>
    <x v="0"/>
    <x v="0"/>
    <s v="USD"/>
    <n v="1444528800"/>
    <x v="1307"/>
    <x v="1307"/>
    <x v="0"/>
    <n v="35"/>
    <b v="1"/>
    <x v="3"/>
    <x v="4"/>
    <n v="108"/>
    <n v="451.8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1308"/>
    <x v="1308"/>
    <x v="0"/>
    <n v="11"/>
    <b v="1"/>
    <x v="3"/>
    <x v="4"/>
    <n v="108"/>
    <n v="89.67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x v="1309"/>
    <x v="1309"/>
    <x v="0"/>
    <n v="37"/>
    <b v="1"/>
    <x v="3"/>
    <x v="20"/>
    <n v="108"/>
    <n v="47.46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x v="1310"/>
    <x v="1310"/>
    <x v="0"/>
    <n v="97"/>
    <b v="1"/>
    <x v="3"/>
    <x v="12"/>
    <n v="108"/>
    <n v="25.25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1311"/>
    <x v="1311"/>
    <x v="0"/>
    <n v="42"/>
    <b v="1"/>
    <x v="3"/>
    <x v="12"/>
    <n v="108"/>
    <n v="113.42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x v="1312"/>
    <x v="1312"/>
    <x v="0"/>
    <n v="16"/>
    <b v="0"/>
    <x v="3"/>
    <x v="4"/>
    <n v="108"/>
    <n v="83.5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1313"/>
    <x v="1313"/>
    <x v="1"/>
    <n v="202"/>
    <b v="1"/>
    <x v="3"/>
    <x v="4"/>
    <n v="108"/>
    <n v="44.09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1314"/>
    <x v="1314"/>
    <x v="0"/>
    <n v="16"/>
    <b v="1"/>
    <x v="3"/>
    <x v="4"/>
    <n v="108"/>
    <n v="72.9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1315"/>
    <x v="1315"/>
    <x v="0"/>
    <n v="70"/>
    <b v="1"/>
    <x v="3"/>
    <x v="4"/>
    <n v="108"/>
    <n v="88.8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1316"/>
    <x v="1316"/>
    <x v="0"/>
    <n v="21"/>
    <b v="1"/>
    <x v="3"/>
    <x v="4"/>
    <n v="108"/>
    <n v="76.79000000000000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1317"/>
    <x v="1317"/>
    <x v="0"/>
    <n v="87"/>
    <b v="1"/>
    <x v="3"/>
    <x v="4"/>
    <n v="108"/>
    <n v="33.7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1318"/>
    <x v="1318"/>
    <x v="0"/>
    <n v="25"/>
    <b v="1"/>
    <x v="3"/>
    <x v="4"/>
    <n v="108"/>
    <n v="106.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1319"/>
    <x v="1319"/>
    <x v="0"/>
    <n v="14"/>
    <b v="1"/>
    <x v="3"/>
    <x v="4"/>
    <n v="108"/>
    <n v="33.75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1320"/>
    <x v="1320"/>
    <x v="0"/>
    <n v="38"/>
    <b v="1"/>
    <x v="3"/>
    <x v="4"/>
    <n v="108"/>
    <n v="76.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x v="1321"/>
    <x v="1321"/>
    <x v="0"/>
    <n v="74"/>
    <b v="1"/>
    <x v="3"/>
    <x v="4"/>
    <n v="108"/>
    <n v="28.1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x v="1322"/>
    <x v="1322"/>
    <x v="0"/>
    <n v="15"/>
    <b v="1"/>
    <x v="3"/>
    <x v="4"/>
    <n v="108"/>
    <n v="46.6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1323"/>
    <x v="1323"/>
    <x v="0"/>
    <n v="30"/>
    <b v="1"/>
    <x v="3"/>
    <x v="4"/>
    <n v="108"/>
    <n v="43.2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1324"/>
    <x v="1324"/>
    <x v="0"/>
    <n v="35"/>
    <b v="1"/>
    <x v="3"/>
    <x v="4"/>
    <n v="108"/>
    <n v="7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1325"/>
    <x v="1325"/>
    <x v="0"/>
    <n v="58"/>
    <b v="1"/>
    <x v="3"/>
    <x v="20"/>
    <n v="108"/>
    <n v="70.760000000000005"/>
  </r>
  <r>
    <n v="3773"/>
    <s v="Dundee: A Hip-Hopera"/>
    <s v="A dramatic hip-hopera, inspired from monologues written by the performers."/>
    <n v="5000"/>
    <n v="5410"/>
    <x v="0"/>
    <x v="0"/>
    <s v="USD"/>
    <n v="1479175680"/>
    <x v="1326"/>
    <x v="1326"/>
    <x v="0"/>
    <n v="57"/>
    <b v="1"/>
    <x v="3"/>
    <x v="20"/>
    <n v="108"/>
    <n v="46.8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1327"/>
    <x v="1327"/>
    <x v="0"/>
    <n v="7"/>
    <b v="1"/>
    <x v="3"/>
    <x v="4"/>
    <n v="108"/>
    <n v="79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x v="1328"/>
    <x v="1328"/>
    <x v="0"/>
    <n v="98"/>
    <b v="1"/>
    <x v="4"/>
    <x v="16"/>
    <n v="107"/>
    <n v="21.76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1329"/>
    <x v="1329"/>
    <x v="0"/>
    <n v="174"/>
    <b v="1"/>
    <x v="4"/>
    <x v="16"/>
    <n v="107"/>
    <n v="49.3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1330"/>
    <x v="1330"/>
    <x v="0"/>
    <n v="47"/>
    <b v="1"/>
    <x v="4"/>
    <x v="6"/>
    <n v="107"/>
    <n v="273.83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331"/>
    <x v="1331"/>
    <x v="0"/>
    <n v="60"/>
    <b v="1"/>
    <x v="4"/>
    <x v="6"/>
    <n v="107"/>
    <n v="39.380000000000003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1332"/>
    <x v="1332"/>
    <x v="1"/>
    <n v="188"/>
    <b v="1"/>
    <x v="4"/>
    <x v="14"/>
    <n v="107"/>
    <n v="45.4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1333"/>
    <x v="1333"/>
    <x v="1"/>
    <n v="560"/>
    <b v="1"/>
    <x v="4"/>
    <x v="14"/>
    <n v="107"/>
    <n v="66.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1334"/>
    <x v="1334"/>
    <x v="1"/>
    <n v="220"/>
    <b v="1"/>
    <x v="4"/>
    <x v="14"/>
    <n v="107"/>
    <n v="97.6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1335"/>
    <x v="1335"/>
    <x v="1"/>
    <n v="168"/>
    <b v="1"/>
    <x v="4"/>
    <x v="14"/>
    <n v="107"/>
    <n v="28.5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1336"/>
    <x v="1336"/>
    <x v="1"/>
    <n v="158"/>
    <b v="1"/>
    <x v="4"/>
    <x v="14"/>
    <n v="107"/>
    <n v="134.9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1337"/>
    <x v="1337"/>
    <x v="1"/>
    <n v="438"/>
    <b v="1"/>
    <x v="4"/>
    <x v="14"/>
    <n v="107"/>
    <n v="97.36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1338"/>
    <x v="1338"/>
    <x v="1"/>
    <n v="55"/>
    <b v="1"/>
    <x v="4"/>
    <x v="14"/>
    <n v="107"/>
    <n v="67.9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1339"/>
    <x v="1339"/>
    <x v="1"/>
    <n v="167"/>
    <b v="1"/>
    <x v="4"/>
    <x v="14"/>
    <n v="107"/>
    <n v="71.900000000000006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1340"/>
    <x v="1340"/>
    <x v="0"/>
    <n v="89"/>
    <b v="1"/>
    <x v="4"/>
    <x v="14"/>
    <n v="107"/>
    <n v="89.89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1341"/>
    <x v="1341"/>
    <x v="0"/>
    <n v="196"/>
    <b v="1"/>
    <x v="4"/>
    <x v="14"/>
    <n v="107"/>
    <n v="81.6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1342"/>
    <x v="1342"/>
    <x v="0"/>
    <n v="95"/>
    <b v="1"/>
    <x v="4"/>
    <x v="14"/>
    <n v="107"/>
    <n v="224.8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x v="1343"/>
    <x v="1343"/>
    <x v="0"/>
    <n v="17"/>
    <b v="1"/>
    <x v="0"/>
    <x v="3"/>
    <n v="107"/>
    <n v="125.9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1344"/>
    <x v="1344"/>
    <x v="0"/>
    <n v="41"/>
    <b v="1"/>
    <x v="5"/>
    <x v="15"/>
    <n v="107"/>
    <n v="39.04999999999999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1345"/>
    <x v="1345"/>
    <x v="0"/>
    <n v="19"/>
    <b v="1"/>
    <x v="5"/>
    <x v="15"/>
    <n v="107"/>
    <n v="169.58"/>
  </r>
  <r>
    <n v="815"/>
    <s v="Some Late Help for The Early Reset"/>
    <s v="Be a part of helping The Early Reset finish their new 7 song EP."/>
    <n v="4000"/>
    <n v="4280"/>
    <x v="0"/>
    <x v="0"/>
    <s v="USD"/>
    <n v="1414879303"/>
    <x v="1346"/>
    <x v="1346"/>
    <x v="0"/>
    <n v="43"/>
    <b v="1"/>
    <x v="2"/>
    <x v="2"/>
    <n v="107"/>
    <n v="99.5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1347"/>
    <x v="1347"/>
    <x v="0"/>
    <n v="38"/>
    <b v="1"/>
    <x v="2"/>
    <x v="2"/>
    <n v="107"/>
    <n v="36.6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348"/>
    <x v="1348"/>
    <x v="0"/>
    <n v="99"/>
    <b v="1"/>
    <x v="2"/>
    <x v="10"/>
    <n v="107"/>
    <n v="108.4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349"/>
    <x v="1349"/>
    <x v="0"/>
    <n v="123"/>
    <b v="1"/>
    <x v="6"/>
    <x v="9"/>
    <n v="107"/>
    <n v="65.0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50"/>
    <x v="1350"/>
    <x v="0"/>
    <n v="70"/>
    <b v="1"/>
    <x v="2"/>
    <x v="2"/>
    <n v="107"/>
    <n v="107.0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51"/>
    <x v="1351"/>
    <x v="0"/>
    <n v="73"/>
    <b v="1"/>
    <x v="2"/>
    <x v="2"/>
    <n v="107"/>
    <n v="73.3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52"/>
    <x v="1352"/>
    <x v="0"/>
    <n v="73"/>
    <b v="1"/>
    <x v="2"/>
    <x v="2"/>
    <n v="107"/>
    <n v="88.1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353"/>
    <x v="1353"/>
    <x v="1"/>
    <n v="235"/>
    <b v="1"/>
    <x v="6"/>
    <x v="9"/>
    <n v="107"/>
    <n v="170.45"/>
  </r>
  <r>
    <n v="1759"/>
    <s v="Death Valley"/>
    <s v="Death Valley will be the first photo book of Andi State"/>
    <n v="5000"/>
    <n v="5330"/>
    <x v="0"/>
    <x v="0"/>
    <s v="USD"/>
    <n v="1427309629"/>
    <x v="1354"/>
    <x v="1354"/>
    <x v="0"/>
    <n v="49"/>
    <b v="1"/>
    <x v="6"/>
    <x v="9"/>
    <n v="107"/>
    <n v="108.7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355"/>
    <x v="1355"/>
    <x v="0"/>
    <n v="24"/>
    <b v="1"/>
    <x v="2"/>
    <x v="2"/>
    <n v="107"/>
    <n v="134.2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356"/>
    <x v="1356"/>
    <x v="0"/>
    <n v="44"/>
    <b v="1"/>
    <x v="2"/>
    <x v="13"/>
    <n v="107"/>
    <n v="48.4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357"/>
    <x v="1357"/>
    <x v="0"/>
    <n v="80"/>
    <b v="1"/>
    <x v="2"/>
    <x v="13"/>
    <n v="107"/>
    <n v="70.20999999999999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1358"/>
    <x v="1358"/>
    <x v="0"/>
    <n v="44"/>
    <b v="1"/>
    <x v="2"/>
    <x v="13"/>
    <n v="107"/>
    <n v="53.5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1359"/>
    <x v="1359"/>
    <x v="0"/>
    <n v="191"/>
    <b v="1"/>
    <x v="2"/>
    <x v="13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1360"/>
    <x v="1360"/>
    <x v="0"/>
    <n v="40"/>
    <b v="1"/>
    <x v="2"/>
    <x v="13"/>
    <n v="107"/>
    <n v="106.5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1361"/>
    <x v="1361"/>
    <x v="0"/>
    <n v="39"/>
    <b v="1"/>
    <x v="2"/>
    <x v="13"/>
    <n v="107"/>
    <n v="54.6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1362"/>
    <x v="1362"/>
    <x v="0"/>
    <n v="78"/>
    <b v="1"/>
    <x v="2"/>
    <x v="2"/>
    <n v="107"/>
    <n v="68.70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1363"/>
    <x v="1363"/>
    <x v="0"/>
    <n v="128"/>
    <b v="1"/>
    <x v="1"/>
    <x v="1"/>
    <n v="107"/>
    <n v="58.63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1364"/>
    <x v="1364"/>
    <x v="0"/>
    <n v="25"/>
    <b v="1"/>
    <x v="2"/>
    <x v="2"/>
    <n v="107"/>
    <n v="64.4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1365"/>
    <x v="1365"/>
    <x v="0"/>
    <n v="46"/>
    <b v="1"/>
    <x v="2"/>
    <x v="2"/>
    <n v="107"/>
    <n v="46.6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1366"/>
    <x v="1366"/>
    <x v="1"/>
    <n v="73"/>
    <b v="1"/>
    <x v="2"/>
    <x v="13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1367"/>
    <x v="1367"/>
    <x v="1"/>
    <n v="75"/>
    <b v="1"/>
    <x v="2"/>
    <x v="13"/>
    <n v="107"/>
    <n v="27.9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1368"/>
    <x v="1368"/>
    <x v="1"/>
    <n v="107"/>
    <b v="1"/>
    <x v="2"/>
    <x v="13"/>
    <n v="107"/>
    <n v="59.8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1369"/>
    <x v="1369"/>
    <x v="0"/>
    <n v="58"/>
    <b v="1"/>
    <x v="2"/>
    <x v="13"/>
    <n v="107"/>
    <n v="36.9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1370"/>
    <x v="1370"/>
    <x v="0"/>
    <n v="65"/>
    <b v="1"/>
    <x v="2"/>
    <x v="13"/>
    <n v="107"/>
    <n v="49.2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1371"/>
    <x v="1371"/>
    <x v="0"/>
    <n v="81"/>
    <b v="1"/>
    <x v="2"/>
    <x v="18"/>
    <n v="107"/>
    <n v="52.9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1372"/>
    <x v="1372"/>
    <x v="0"/>
    <n v="63"/>
    <b v="1"/>
    <x v="2"/>
    <x v="18"/>
    <n v="107"/>
    <n v="59.46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1373"/>
    <x v="1373"/>
    <x v="0"/>
    <n v="18"/>
    <b v="1"/>
    <x v="2"/>
    <x v="18"/>
    <n v="107"/>
    <n v="177.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1374"/>
    <x v="1374"/>
    <x v="0"/>
    <n v="35"/>
    <b v="1"/>
    <x v="2"/>
    <x v="18"/>
    <n v="107"/>
    <n v="61.3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1375"/>
    <x v="1375"/>
    <x v="1"/>
    <n v="1762"/>
    <b v="1"/>
    <x v="0"/>
    <x v="5"/>
    <n v="107"/>
    <n v="60.9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1376"/>
    <x v="1376"/>
    <x v="0"/>
    <n v="80"/>
    <b v="1"/>
    <x v="0"/>
    <x v="19"/>
    <n v="107"/>
    <n v="26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1377"/>
    <x v="1377"/>
    <x v="0"/>
    <n v="76"/>
    <b v="1"/>
    <x v="3"/>
    <x v="4"/>
    <n v="107"/>
    <n v="59.4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1378"/>
    <x v="1378"/>
    <x v="0"/>
    <n v="33"/>
    <b v="1"/>
    <x v="3"/>
    <x v="20"/>
    <n v="107"/>
    <n v="177.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1379"/>
    <x v="1379"/>
    <x v="0"/>
    <n v="98"/>
    <b v="1"/>
    <x v="3"/>
    <x v="4"/>
    <n v="107"/>
    <n v="61.3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1380"/>
    <x v="1380"/>
    <x v="0"/>
    <n v="41"/>
    <b v="1"/>
    <x v="3"/>
    <x v="12"/>
    <n v="107"/>
    <n v="60.9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1381"/>
    <x v="1381"/>
    <x v="0"/>
    <n v="54"/>
    <b v="1"/>
    <x v="3"/>
    <x v="12"/>
    <n v="107"/>
    <n v="26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1382"/>
    <x v="1382"/>
    <x v="1"/>
    <n v="71"/>
    <b v="1"/>
    <x v="3"/>
    <x v="4"/>
    <n v="107"/>
    <n v="35.0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1383"/>
    <x v="1383"/>
    <x v="1"/>
    <n v="46"/>
    <b v="1"/>
    <x v="3"/>
    <x v="4"/>
    <n v="107"/>
    <n v="81.23999999999999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1384"/>
    <x v="1384"/>
    <x v="1"/>
    <n v="21"/>
    <b v="1"/>
    <x v="3"/>
    <x v="4"/>
    <n v="107"/>
    <n v="109.03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1385"/>
    <x v="1385"/>
    <x v="0"/>
    <n v="20"/>
    <b v="1"/>
    <x v="3"/>
    <x v="4"/>
    <n v="107"/>
    <n v="45.5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1386"/>
    <x v="1386"/>
    <x v="0"/>
    <n v="15"/>
    <b v="1"/>
    <x v="3"/>
    <x v="4"/>
    <n v="107"/>
    <n v="74.069999999999993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x v="1387"/>
    <x v="1387"/>
    <x v="0"/>
    <n v="52"/>
    <b v="1"/>
    <x v="3"/>
    <x v="4"/>
    <n v="107"/>
    <n v="37.59000000000000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1388"/>
    <x v="1388"/>
    <x v="0"/>
    <n v="67"/>
    <b v="1"/>
    <x v="3"/>
    <x v="4"/>
    <n v="107"/>
    <n v="100.2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x v="1389"/>
    <x v="1389"/>
    <x v="0"/>
    <n v="46"/>
    <b v="1"/>
    <x v="3"/>
    <x v="4"/>
    <n v="107"/>
    <n v="204.5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x v="1390"/>
    <x v="1390"/>
    <x v="0"/>
    <n v="72"/>
    <b v="1"/>
    <x v="3"/>
    <x v="4"/>
    <n v="107"/>
    <n v="53.3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1391"/>
    <x v="1391"/>
    <x v="0"/>
    <n v="72"/>
    <b v="1"/>
    <x v="3"/>
    <x v="4"/>
    <n v="107"/>
    <n v="35.79999999999999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1392"/>
    <x v="1392"/>
    <x v="0"/>
    <n v="60"/>
    <b v="1"/>
    <x v="3"/>
    <x v="4"/>
    <n v="107"/>
    <n v="71.7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1393"/>
    <x v="1393"/>
    <x v="0"/>
    <n v="94"/>
    <b v="1"/>
    <x v="3"/>
    <x v="20"/>
    <n v="107"/>
    <n v="31.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1394"/>
    <x v="1394"/>
    <x v="0"/>
    <n v="20"/>
    <b v="1"/>
    <x v="3"/>
    <x v="4"/>
    <n v="107"/>
    <n v="63.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1395"/>
    <x v="1395"/>
    <x v="0"/>
    <n v="58"/>
    <b v="1"/>
    <x v="4"/>
    <x v="16"/>
    <n v="106"/>
    <n v="146.88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396"/>
    <x v="1396"/>
    <x v="0"/>
    <n v="342"/>
    <b v="1"/>
    <x v="4"/>
    <x v="16"/>
    <n v="106"/>
    <n v="93.2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x v="1397"/>
    <x v="1397"/>
    <x v="0"/>
    <n v="17"/>
    <b v="1"/>
    <x v="4"/>
    <x v="6"/>
    <n v="106"/>
    <n v="375.7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1398"/>
    <x v="1398"/>
    <x v="0"/>
    <n v="8"/>
    <b v="1"/>
    <x v="4"/>
    <x v="6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1399"/>
    <x v="1399"/>
    <x v="0"/>
    <n v="60"/>
    <b v="1"/>
    <x v="4"/>
    <x v="6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1400"/>
    <x v="1400"/>
    <x v="0"/>
    <n v="39"/>
    <b v="1"/>
    <x v="4"/>
    <x v="6"/>
    <n v="106"/>
    <n v="40.78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1401"/>
    <x v="1401"/>
    <x v="1"/>
    <n v="437"/>
    <b v="1"/>
    <x v="4"/>
    <x v="14"/>
    <n v="106"/>
    <n v="72.48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1402"/>
    <x v="1402"/>
    <x v="1"/>
    <n v="88"/>
    <b v="1"/>
    <x v="4"/>
    <x v="14"/>
    <n v="106"/>
    <n v="120.9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1403"/>
    <x v="1403"/>
    <x v="1"/>
    <n v="202"/>
    <b v="1"/>
    <x v="4"/>
    <x v="14"/>
    <n v="106"/>
    <n v="62.7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1404"/>
    <x v="1404"/>
    <x v="1"/>
    <n v="167"/>
    <b v="1"/>
    <x v="4"/>
    <x v="14"/>
    <n v="106"/>
    <n v="63.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1405"/>
    <x v="1405"/>
    <x v="0"/>
    <n v="48"/>
    <b v="1"/>
    <x v="4"/>
    <x v="14"/>
    <n v="106"/>
    <n v="54.08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1406"/>
    <x v="1406"/>
    <x v="0"/>
    <n v="237"/>
    <b v="1"/>
    <x v="4"/>
    <x v="14"/>
    <n v="106"/>
    <n v="111.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1407"/>
    <x v="1407"/>
    <x v="0"/>
    <n v="152"/>
    <b v="1"/>
    <x v="0"/>
    <x v="3"/>
    <n v="106"/>
    <n v="174.0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1408"/>
    <x v="1408"/>
    <x v="0"/>
    <n v="130"/>
    <b v="1"/>
    <x v="5"/>
    <x v="15"/>
    <n v="106"/>
    <n v="60.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1409"/>
    <x v="1409"/>
    <x v="0"/>
    <n v="110"/>
    <b v="1"/>
    <x v="5"/>
    <x v="15"/>
    <n v="106"/>
    <n v="95.9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410"/>
    <x v="1410"/>
    <x v="0"/>
    <n v="46"/>
    <b v="1"/>
    <x v="6"/>
    <x v="9"/>
    <n v="106"/>
    <n v="138.2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411"/>
    <x v="1411"/>
    <x v="1"/>
    <n v="28"/>
    <b v="1"/>
    <x v="2"/>
    <x v="2"/>
    <n v="106"/>
    <n v="189.2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412"/>
    <x v="1412"/>
    <x v="1"/>
    <n v="413"/>
    <b v="1"/>
    <x v="2"/>
    <x v="2"/>
    <n v="106"/>
    <n v="38.5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413"/>
    <x v="1413"/>
    <x v="1"/>
    <n v="176"/>
    <b v="1"/>
    <x v="6"/>
    <x v="9"/>
    <n v="106"/>
    <n v="151.2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414"/>
    <x v="1414"/>
    <x v="0"/>
    <n v="120"/>
    <b v="1"/>
    <x v="2"/>
    <x v="13"/>
    <n v="106"/>
    <n v="87.9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415"/>
    <x v="1415"/>
    <x v="1"/>
    <n v="943"/>
    <b v="1"/>
    <x v="0"/>
    <x v="0"/>
    <n v="106"/>
    <n v="56.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1416"/>
    <x v="1416"/>
    <x v="0"/>
    <n v="47"/>
    <b v="1"/>
    <x v="2"/>
    <x v="2"/>
    <n v="106"/>
    <n v="90.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1417"/>
    <x v="1417"/>
    <x v="0"/>
    <n v="14"/>
    <b v="1"/>
    <x v="2"/>
    <x v="10"/>
    <n v="106"/>
    <n v="22.6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x v="1418"/>
    <x v="1418"/>
    <x v="0"/>
    <n v="100"/>
    <b v="1"/>
    <x v="1"/>
    <x v="1"/>
    <n v="106"/>
    <n v="206.3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1419"/>
    <x v="1419"/>
    <x v="0"/>
    <n v="75"/>
    <b v="1"/>
    <x v="1"/>
    <x v="1"/>
    <n v="106"/>
    <n v="64.75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1420"/>
    <x v="1420"/>
    <x v="0"/>
    <n v="59"/>
    <b v="1"/>
    <x v="2"/>
    <x v="2"/>
    <n v="106"/>
    <n v="108.02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1421"/>
    <x v="1421"/>
    <x v="1"/>
    <n v="125"/>
    <b v="1"/>
    <x v="7"/>
    <x v="11"/>
    <n v="106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1422"/>
    <x v="1422"/>
    <x v="1"/>
    <n v="352"/>
    <b v="1"/>
    <x v="7"/>
    <x v="11"/>
    <n v="106"/>
    <n v="75.5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1423"/>
    <x v="1423"/>
    <x v="1"/>
    <n v="403"/>
    <b v="1"/>
    <x v="7"/>
    <x v="11"/>
    <n v="106"/>
    <n v="104.9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1424"/>
    <x v="1424"/>
    <x v="0"/>
    <n v="20"/>
    <b v="1"/>
    <x v="2"/>
    <x v="13"/>
    <n v="106"/>
    <n v="52.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1425"/>
    <x v="1425"/>
    <x v="0"/>
    <n v="34"/>
    <b v="1"/>
    <x v="2"/>
    <x v="18"/>
    <n v="106"/>
    <n v="23.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1426"/>
    <x v="1426"/>
    <x v="0"/>
    <n v="25"/>
    <b v="1"/>
    <x v="0"/>
    <x v="5"/>
    <n v="106"/>
    <n v="39.4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1427"/>
    <x v="1427"/>
    <x v="0"/>
    <n v="69"/>
    <b v="1"/>
    <x v="0"/>
    <x v="5"/>
    <n v="106"/>
    <n v="45.94"/>
  </r>
  <r>
    <n v="2726"/>
    <s v="Krimston TWO - Dual SIM case for iPhone"/>
    <s v="Krimston TWO: iPhone Dual SIM Case"/>
    <n v="100000"/>
    <n v="105745"/>
    <x v="0"/>
    <x v="0"/>
    <s v="USD"/>
    <n v="1461333311"/>
    <x v="1428"/>
    <x v="1428"/>
    <x v="0"/>
    <n v="404"/>
    <b v="1"/>
    <x v="0"/>
    <x v="0"/>
    <n v="106"/>
    <n v="261.7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1429"/>
    <x v="1429"/>
    <x v="0"/>
    <n v="102"/>
    <b v="1"/>
    <x v="3"/>
    <x v="4"/>
    <n v="106"/>
    <n v="52.8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x v="1430"/>
    <x v="1430"/>
    <x v="0"/>
    <n v="9"/>
    <b v="1"/>
    <x v="3"/>
    <x v="20"/>
    <n v="106"/>
    <n v="23.1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1431"/>
    <x v="1431"/>
    <x v="0"/>
    <n v="47"/>
    <b v="1"/>
    <x v="3"/>
    <x v="4"/>
    <n v="106"/>
    <n v="39.4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1432"/>
    <x v="1432"/>
    <x v="0"/>
    <n v="91"/>
    <b v="1"/>
    <x v="3"/>
    <x v="4"/>
    <n v="106"/>
    <n v="45.9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1433"/>
    <x v="1433"/>
    <x v="0"/>
    <n v="56"/>
    <b v="1"/>
    <x v="3"/>
    <x v="12"/>
    <n v="106"/>
    <n v="261.7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1434"/>
    <x v="1434"/>
    <x v="0"/>
    <n v="159"/>
    <b v="1"/>
    <x v="3"/>
    <x v="12"/>
    <n v="106"/>
    <n v="103.9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1435"/>
    <x v="1435"/>
    <x v="0"/>
    <n v="9"/>
    <b v="1"/>
    <x v="3"/>
    <x v="12"/>
    <n v="106"/>
    <n v="88.3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1436"/>
    <x v="1436"/>
    <x v="1"/>
    <n v="67"/>
    <b v="1"/>
    <x v="3"/>
    <x v="4"/>
    <n v="106"/>
    <n v="78.9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1437"/>
    <x v="1437"/>
    <x v="1"/>
    <n v="104"/>
    <b v="1"/>
    <x v="3"/>
    <x v="4"/>
    <n v="106"/>
    <n v="69.8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1438"/>
    <x v="1438"/>
    <x v="1"/>
    <n v="57"/>
    <b v="1"/>
    <x v="3"/>
    <x v="4"/>
    <n v="106"/>
    <n v="45.2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1439"/>
    <x v="1439"/>
    <x v="0"/>
    <n v="41"/>
    <b v="1"/>
    <x v="3"/>
    <x v="4"/>
    <n v="106"/>
    <n v="146.4499999999999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1440"/>
    <x v="1440"/>
    <x v="1"/>
    <n v="97"/>
    <b v="1"/>
    <x v="3"/>
    <x v="4"/>
    <n v="106"/>
    <n v="70.67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1441"/>
    <x v="1441"/>
    <x v="0"/>
    <n v="18"/>
    <b v="1"/>
    <x v="3"/>
    <x v="4"/>
    <n v="106"/>
    <n v="34.7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1442"/>
    <x v="1442"/>
    <x v="0"/>
    <n v="69"/>
    <b v="1"/>
    <x v="3"/>
    <x v="4"/>
    <n v="106"/>
    <n v="59.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1443"/>
    <x v="1443"/>
    <x v="0"/>
    <n v="23"/>
    <b v="1"/>
    <x v="3"/>
    <x v="4"/>
    <n v="106"/>
    <n v="46.4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1444"/>
    <x v="1444"/>
    <x v="0"/>
    <n v="72"/>
    <b v="1"/>
    <x v="3"/>
    <x v="4"/>
    <n v="106"/>
    <n v="51.8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1445"/>
    <x v="1445"/>
    <x v="0"/>
    <n v="44"/>
    <b v="1"/>
    <x v="3"/>
    <x v="4"/>
    <n v="106"/>
    <n v="251.74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1446"/>
    <x v="1446"/>
    <x v="0"/>
    <n v="168"/>
    <b v="1"/>
    <x v="3"/>
    <x v="4"/>
    <n v="106"/>
    <n v="61.9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1447"/>
    <x v="1447"/>
    <x v="0"/>
    <n v="37"/>
    <b v="1"/>
    <x v="3"/>
    <x v="4"/>
    <n v="106"/>
    <n v="23.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1448"/>
    <x v="1448"/>
    <x v="0"/>
    <n v="35"/>
    <b v="1"/>
    <x v="3"/>
    <x v="4"/>
    <n v="106"/>
    <n v="184.7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1449"/>
    <x v="1449"/>
    <x v="0"/>
    <n v="42"/>
    <b v="1"/>
    <x v="3"/>
    <x v="4"/>
    <n v="106"/>
    <n v="44.1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1450"/>
    <x v="1450"/>
    <x v="0"/>
    <n v="33"/>
    <b v="1"/>
    <x v="3"/>
    <x v="4"/>
    <n v="106"/>
    <n v="36.0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1451"/>
    <x v="1451"/>
    <x v="0"/>
    <n v="7"/>
    <b v="1"/>
    <x v="3"/>
    <x v="4"/>
    <n v="106"/>
    <n v="62.8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1452"/>
    <x v="1452"/>
    <x v="0"/>
    <n v="104"/>
    <b v="1"/>
    <x v="3"/>
    <x v="4"/>
    <n v="106"/>
    <n v="143.1100000000000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1453"/>
    <x v="1453"/>
    <x v="0"/>
    <n v="45"/>
    <b v="1"/>
    <x v="3"/>
    <x v="4"/>
    <n v="106"/>
    <n v="60.2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x v="1454"/>
    <x v="1454"/>
    <x v="0"/>
    <n v="46"/>
    <b v="1"/>
    <x v="3"/>
    <x v="4"/>
    <n v="106"/>
    <n v="25.3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1455"/>
    <x v="1455"/>
    <x v="0"/>
    <n v="126"/>
    <b v="1"/>
    <x v="3"/>
    <x v="4"/>
    <n v="106"/>
    <n v="9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1456"/>
    <x v="1456"/>
    <x v="0"/>
    <n v="28"/>
    <b v="1"/>
    <x v="3"/>
    <x v="20"/>
    <n v="106"/>
    <n v="75.70999999999999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1457"/>
    <x v="1457"/>
    <x v="0"/>
    <n v="26"/>
    <b v="1"/>
    <x v="3"/>
    <x v="4"/>
    <n v="106"/>
    <n v="56.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1458"/>
    <x v="1458"/>
    <x v="0"/>
    <n v="41"/>
    <b v="1"/>
    <x v="3"/>
    <x v="4"/>
    <n v="106"/>
    <n v="136.7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1459"/>
    <x v="1459"/>
    <x v="0"/>
    <n v="9"/>
    <b v="1"/>
    <x v="3"/>
    <x v="4"/>
    <n v="106"/>
    <n v="115.0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1460"/>
    <x v="1460"/>
    <x v="0"/>
    <n v="35"/>
    <b v="1"/>
    <x v="4"/>
    <x v="16"/>
    <n v="105"/>
    <n v="1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1461"/>
    <x v="1461"/>
    <x v="0"/>
    <n v="25"/>
    <b v="1"/>
    <x v="4"/>
    <x v="6"/>
    <n v="105"/>
    <n v="104.6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x v="1462"/>
    <x v="1462"/>
    <x v="0"/>
    <n v="43"/>
    <b v="1"/>
    <x v="4"/>
    <x v="6"/>
    <n v="105"/>
    <n v="122.3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463"/>
    <x v="1463"/>
    <x v="0"/>
    <n v="49"/>
    <b v="1"/>
    <x v="4"/>
    <x v="6"/>
    <n v="105"/>
    <n v="27.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464"/>
    <x v="1464"/>
    <x v="0"/>
    <n v="37"/>
    <b v="1"/>
    <x v="4"/>
    <x v="6"/>
    <n v="105"/>
    <n v="91.8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1465"/>
    <x v="1465"/>
    <x v="1"/>
    <n v="287"/>
    <b v="1"/>
    <x v="4"/>
    <x v="14"/>
    <n v="105"/>
    <n v="109.42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1466"/>
    <x v="1466"/>
    <x v="1"/>
    <n v="760"/>
    <b v="1"/>
    <x v="4"/>
    <x v="14"/>
    <n v="105"/>
    <n v="55.0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1467"/>
    <x v="1467"/>
    <x v="1"/>
    <n v="232"/>
    <b v="1"/>
    <x v="4"/>
    <x v="14"/>
    <n v="105"/>
    <n v="67.7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1468"/>
    <x v="1468"/>
    <x v="1"/>
    <n v="222"/>
    <b v="1"/>
    <x v="4"/>
    <x v="14"/>
    <n v="105"/>
    <n v="80.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1469"/>
    <x v="1469"/>
    <x v="1"/>
    <n v="302"/>
    <b v="1"/>
    <x v="4"/>
    <x v="14"/>
    <n v="105"/>
    <n v="84.0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1470"/>
    <x v="1470"/>
    <x v="0"/>
    <n v="251"/>
    <b v="1"/>
    <x v="4"/>
    <x v="14"/>
    <n v="105"/>
    <n v="104.3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1471"/>
    <x v="1471"/>
    <x v="0"/>
    <n v="70"/>
    <b v="1"/>
    <x v="4"/>
    <x v="14"/>
    <n v="105"/>
    <n v="75.1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1472"/>
    <x v="1472"/>
    <x v="0"/>
    <n v="171"/>
    <b v="1"/>
    <x v="4"/>
    <x v="14"/>
    <n v="105"/>
    <n v="78.6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1473"/>
    <x v="1473"/>
    <x v="0"/>
    <n v="56"/>
    <b v="1"/>
    <x v="3"/>
    <x v="4"/>
    <n v="105"/>
    <n v="80.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x v="1474"/>
    <x v="1474"/>
    <x v="0"/>
    <n v="48"/>
    <b v="1"/>
    <x v="3"/>
    <x v="4"/>
    <n v="105"/>
    <n v="84.0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1475"/>
    <x v="1475"/>
    <x v="0"/>
    <n v="143"/>
    <b v="1"/>
    <x v="5"/>
    <x v="15"/>
    <n v="105"/>
    <n v="51.6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1476"/>
    <x v="1476"/>
    <x v="0"/>
    <n v="53"/>
    <b v="1"/>
    <x v="2"/>
    <x v="2"/>
    <n v="105"/>
    <n v="158.9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1477"/>
    <x v="1477"/>
    <x v="0"/>
    <n v="54"/>
    <b v="1"/>
    <x v="2"/>
    <x v="2"/>
    <n v="105"/>
    <n v="58.33"/>
  </r>
  <r>
    <n v="807"/>
    <s v="Sic Vita - New EP Release - 2017"/>
    <s v="Join the Sic Vita family and lend a hand as we create a new album!"/>
    <n v="4000"/>
    <n v="4205"/>
    <x v="0"/>
    <x v="0"/>
    <s v="USD"/>
    <n v="1488333600"/>
    <x v="1478"/>
    <x v="1478"/>
    <x v="0"/>
    <n v="57"/>
    <b v="1"/>
    <x v="2"/>
    <x v="2"/>
    <n v="105"/>
    <n v="73.7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1479"/>
    <x v="1479"/>
    <x v="0"/>
    <n v="27"/>
    <b v="1"/>
    <x v="2"/>
    <x v="2"/>
    <n v="105"/>
    <n v="58.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1480"/>
    <x v="1480"/>
    <x v="0"/>
    <n v="62"/>
    <b v="1"/>
    <x v="2"/>
    <x v="17"/>
    <n v="105"/>
    <n v="59.2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1481"/>
    <x v="1481"/>
    <x v="0"/>
    <n v="98"/>
    <b v="1"/>
    <x v="2"/>
    <x v="17"/>
    <n v="105"/>
    <n v="42.7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482"/>
    <x v="1482"/>
    <x v="0"/>
    <n v="375"/>
    <b v="1"/>
    <x v="6"/>
    <x v="9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483"/>
    <x v="1483"/>
    <x v="0"/>
    <n v="111"/>
    <b v="1"/>
    <x v="6"/>
    <x v="9"/>
    <n v="105"/>
    <n v="118.7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484"/>
    <x v="1484"/>
    <x v="0"/>
    <n v="33"/>
    <b v="1"/>
    <x v="3"/>
    <x v="4"/>
    <n v="105"/>
    <n v="58.3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485"/>
    <x v="1485"/>
    <x v="0"/>
    <n v="406"/>
    <b v="1"/>
    <x v="2"/>
    <x v="2"/>
    <n v="105"/>
    <n v="83.97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486"/>
    <x v="1486"/>
    <x v="0"/>
    <n v="52"/>
    <b v="1"/>
    <x v="2"/>
    <x v="2"/>
    <n v="105"/>
    <n v="201.9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487"/>
    <x v="1487"/>
    <x v="0"/>
    <n v="27"/>
    <b v="1"/>
    <x v="2"/>
    <x v="2"/>
    <n v="105"/>
    <n v="58.37"/>
  </r>
  <r>
    <n v="1638"/>
    <s v="Avenues EP 2013"/>
    <s v="Avenues will be going in to the studio to record a new EP with Matt Allison!"/>
    <n v="1000"/>
    <n v="1050"/>
    <x v="0"/>
    <x v="0"/>
    <s v="USD"/>
    <n v="1362086700"/>
    <x v="1488"/>
    <x v="1488"/>
    <x v="0"/>
    <n v="27"/>
    <b v="1"/>
    <x v="2"/>
    <x v="2"/>
    <n v="105"/>
    <n v="38.8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489"/>
    <x v="1489"/>
    <x v="0"/>
    <n v="46"/>
    <b v="1"/>
    <x v="2"/>
    <x v="7"/>
    <n v="105"/>
    <n v="113.8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490"/>
    <x v="1490"/>
    <x v="0"/>
    <n v="221"/>
    <b v="1"/>
    <x v="2"/>
    <x v="7"/>
    <n v="105"/>
    <n v="118.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491"/>
    <x v="1491"/>
    <x v="0"/>
    <n v="159"/>
    <b v="1"/>
    <x v="6"/>
    <x v="9"/>
    <n v="105"/>
    <n v="59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492"/>
    <x v="1492"/>
    <x v="0"/>
    <n v="50"/>
    <b v="1"/>
    <x v="2"/>
    <x v="2"/>
    <n v="105"/>
    <n v="42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493"/>
    <x v="1493"/>
    <x v="0"/>
    <n v="32"/>
    <b v="1"/>
    <x v="2"/>
    <x v="13"/>
    <n v="105"/>
    <n v="32.7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1494"/>
    <x v="1494"/>
    <x v="0"/>
    <n v="76"/>
    <b v="1"/>
    <x v="0"/>
    <x v="0"/>
    <n v="105"/>
    <n v="346.13"/>
  </r>
  <r>
    <n v="2113"/>
    <s v="Summer Underground // Honeycomb LP"/>
    <s v="Help us fund our second full-length album Honeycomb!"/>
    <n v="7000"/>
    <n v="7340"/>
    <x v="0"/>
    <x v="0"/>
    <s v="USD"/>
    <n v="1411505176"/>
    <x v="1495"/>
    <x v="1495"/>
    <x v="0"/>
    <n v="107"/>
    <b v="1"/>
    <x v="2"/>
    <x v="13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1496"/>
    <x v="1496"/>
    <x v="0"/>
    <n v="147"/>
    <b v="1"/>
    <x v="2"/>
    <x v="13"/>
    <n v="105"/>
    <n v="35.6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1497"/>
    <x v="1497"/>
    <x v="0"/>
    <n v="288"/>
    <b v="1"/>
    <x v="2"/>
    <x v="2"/>
    <n v="105"/>
    <n v="109.45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1498"/>
    <x v="1498"/>
    <x v="0"/>
    <n v="81"/>
    <b v="1"/>
    <x v="2"/>
    <x v="13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1499"/>
    <x v="1499"/>
    <x v="0"/>
    <n v="55"/>
    <b v="1"/>
    <x v="2"/>
    <x v="13"/>
    <n v="105"/>
    <n v="61.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1500"/>
    <x v="1500"/>
    <x v="0"/>
    <n v="14"/>
    <b v="1"/>
    <x v="2"/>
    <x v="18"/>
    <n v="105"/>
    <n v="150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1501"/>
    <x v="1501"/>
    <x v="1"/>
    <n v="77"/>
    <b v="1"/>
    <x v="0"/>
    <x v="5"/>
    <n v="105"/>
    <n v="205.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x v="1502"/>
    <x v="1502"/>
    <x v="0"/>
    <n v="56"/>
    <b v="1"/>
    <x v="0"/>
    <x v="19"/>
    <n v="105"/>
    <n v="373.5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1503"/>
    <x v="1503"/>
    <x v="0"/>
    <n v="28"/>
    <b v="1"/>
    <x v="3"/>
    <x v="4"/>
    <n v="105"/>
    <n v="32.3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1504"/>
    <x v="1504"/>
    <x v="0"/>
    <n v="142"/>
    <b v="1"/>
    <x v="3"/>
    <x v="4"/>
    <n v="105"/>
    <n v="61.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1505"/>
    <x v="1505"/>
    <x v="0"/>
    <n v="66"/>
    <b v="1"/>
    <x v="3"/>
    <x v="4"/>
    <n v="105"/>
    <n v="15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1506"/>
    <x v="1506"/>
    <x v="0"/>
    <n v="104"/>
    <b v="1"/>
    <x v="3"/>
    <x v="4"/>
    <n v="105"/>
    <n v="205.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x v="1507"/>
    <x v="1507"/>
    <x v="0"/>
    <n v="38"/>
    <b v="1"/>
    <x v="3"/>
    <x v="20"/>
    <n v="105"/>
    <n v="373.56"/>
  </r>
  <r>
    <n v="2972"/>
    <s v="A Bad Plan"/>
    <s v="A group of artists. A mythical art piece. A harrowing quest. And some margaritas."/>
    <n v="2000"/>
    <n v="2107"/>
    <x v="0"/>
    <x v="0"/>
    <s v="USD"/>
    <n v="1480899600"/>
    <x v="1508"/>
    <x v="1508"/>
    <x v="0"/>
    <n v="17"/>
    <b v="1"/>
    <x v="3"/>
    <x v="4"/>
    <n v="105"/>
    <n v="4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1509"/>
    <x v="1509"/>
    <x v="0"/>
    <n v="64"/>
    <b v="1"/>
    <x v="3"/>
    <x v="12"/>
    <n v="105"/>
    <n v="36.86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1510"/>
    <x v="1510"/>
    <x v="0"/>
    <n v="249"/>
    <b v="1"/>
    <x v="3"/>
    <x v="12"/>
    <n v="105"/>
    <n v="47.88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1511"/>
    <x v="1511"/>
    <x v="1"/>
    <n v="74"/>
    <b v="1"/>
    <x v="3"/>
    <x v="4"/>
    <n v="105"/>
    <n v="50.3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1512"/>
    <x v="1512"/>
    <x v="1"/>
    <n v="88"/>
    <b v="1"/>
    <x v="3"/>
    <x v="4"/>
    <n v="105"/>
    <n v="85.7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1513"/>
    <x v="1513"/>
    <x v="1"/>
    <n v="75"/>
    <b v="1"/>
    <x v="3"/>
    <x v="4"/>
    <n v="105"/>
    <n v="123.9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1514"/>
    <x v="1514"/>
    <x v="0"/>
    <n v="47"/>
    <b v="1"/>
    <x v="3"/>
    <x v="4"/>
    <n v="105"/>
    <n v="48.9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1515"/>
    <x v="1515"/>
    <x v="0"/>
    <n v="175"/>
    <b v="1"/>
    <x v="3"/>
    <x v="4"/>
    <n v="105"/>
    <n v="63.2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1516"/>
    <x v="1516"/>
    <x v="0"/>
    <n v="65"/>
    <b v="1"/>
    <x v="3"/>
    <x v="4"/>
    <n v="105"/>
    <n v="28.4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1517"/>
    <x v="1517"/>
    <x v="0"/>
    <n v="111"/>
    <b v="1"/>
    <x v="3"/>
    <x v="4"/>
    <n v="105"/>
    <n v="65.5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1518"/>
    <x v="1518"/>
    <x v="0"/>
    <n v="23"/>
    <b v="1"/>
    <x v="3"/>
    <x v="4"/>
    <n v="105"/>
    <n v="98.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1519"/>
    <x v="1519"/>
    <x v="0"/>
    <n v="41"/>
    <b v="1"/>
    <x v="3"/>
    <x v="4"/>
    <n v="105"/>
    <n v="17.82999999999999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1520"/>
    <x v="1520"/>
    <x v="0"/>
    <n v="82"/>
    <b v="1"/>
    <x v="3"/>
    <x v="4"/>
    <n v="105"/>
    <n v="89.5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1521"/>
    <x v="1521"/>
    <x v="0"/>
    <n v="35"/>
    <b v="1"/>
    <x v="3"/>
    <x v="4"/>
    <n v="105"/>
    <n v="80.40000000000000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1522"/>
    <x v="1522"/>
    <x v="0"/>
    <n v="31"/>
    <b v="1"/>
    <x v="3"/>
    <x v="4"/>
    <n v="105"/>
    <n v="32.9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1523"/>
    <x v="1523"/>
    <x v="0"/>
    <n v="32"/>
    <b v="1"/>
    <x v="3"/>
    <x v="4"/>
    <n v="105"/>
    <n v="45.4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x v="1524"/>
    <x v="1524"/>
    <x v="0"/>
    <n v="29"/>
    <b v="1"/>
    <x v="3"/>
    <x v="4"/>
    <n v="105"/>
    <n v="51.2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1525"/>
    <x v="1525"/>
    <x v="0"/>
    <n v="64"/>
    <b v="1"/>
    <x v="3"/>
    <x v="4"/>
    <n v="105"/>
    <n v="64.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1526"/>
    <x v="1526"/>
    <x v="0"/>
    <n v="25"/>
    <b v="1"/>
    <x v="3"/>
    <x v="4"/>
    <n v="105"/>
    <n v="114.2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1527"/>
    <x v="1527"/>
    <x v="0"/>
    <n v="38"/>
    <b v="1"/>
    <x v="3"/>
    <x v="4"/>
    <n v="105"/>
    <n v="13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1528"/>
    <x v="1528"/>
    <x v="0"/>
    <n v="20"/>
    <b v="1"/>
    <x v="3"/>
    <x v="4"/>
    <n v="105"/>
    <n v="39.38000000000000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1529"/>
    <x v="1529"/>
    <x v="0"/>
    <n v="197"/>
    <b v="1"/>
    <x v="3"/>
    <x v="4"/>
    <n v="105"/>
    <n v="54.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1530"/>
    <x v="1530"/>
    <x v="0"/>
    <n v="39"/>
    <b v="1"/>
    <x v="3"/>
    <x v="4"/>
    <n v="105"/>
    <n v="40.94"/>
  </r>
  <r>
    <n v="3720"/>
    <s v="Lakotas and the American Theatre"/>
    <s v="Breaking the American Indian stereotype in the American Theatre."/>
    <n v="3300"/>
    <n v="3449"/>
    <x v="0"/>
    <x v="0"/>
    <s v="USD"/>
    <n v="1435881006"/>
    <x v="1531"/>
    <x v="1531"/>
    <x v="0"/>
    <n v="40"/>
    <b v="1"/>
    <x v="3"/>
    <x v="4"/>
    <n v="105"/>
    <n v="21.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1532"/>
    <x v="1532"/>
    <x v="0"/>
    <n v="7"/>
    <b v="1"/>
    <x v="3"/>
    <x v="20"/>
    <n v="105"/>
    <n v="55.13"/>
  </r>
  <r>
    <n v="3778"/>
    <s v="Give a Puppet a Hand"/>
    <s v="Sponsor an AVENUE Q puppet for The Barn Players April 2015 production."/>
    <n v="2400"/>
    <n v="2521"/>
    <x v="0"/>
    <x v="0"/>
    <s v="USD"/>
    <n v="1423942780"/>
    <x v="1533"/>
    <x v="1533"/>
    <x v="0"/>
    <n v="36"/>
    <b v="1"/>
    <x v="3"/>
    <x v="20"/>
    <n v="105"/>
    <n v="2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1534"/>
    <x v="1534"/>
    <x v="0"/>
    <n v="46"/>
    <b v="1"/>
    <x v="3"/>
    <x v="4"/>
    <n v="105"/>
    <n v="56.0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1535"/>
    <x v="1535"/>
    <x v="0"/>
    <n v="49"/>
    <b v="1"/>
    <x v="3"/>
    <x v="4"/>
    <n v="105"/>
    <n v="80.7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1536"/>
    <x v="1536"/>
    <x v="0"/>
    <n v="9"/>
    <b v="1"/>
    <x v="3"/>
    <x v="4"/>
    <n v="105"/>
    <n v="86.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1537"/>
    <x v="1537"/>
    <x v="0"/>
    <n v="150"/>
    <b v="1"/>
    <x v="4"/>
    <x v="16"/>
    <n v="104"/>
    <n v="69.27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x v="1538"/>
    <x v="1538"/>
    <x v="0"/>
    <n v="45"/>
    <b v="1"/>
    <x v="4"/>
    <x v="16"/>
    <n v="104"/>
    <n v="194.4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1539"/>
    <x v="1539"/>
    <x v="0"/>
    <n v="12"/>
    <b v="1"/>
    <x v="4"/>
    <x v="6"/>
    <n v="104"/>
    <n v="21.6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540"/>
    <x v="1540"/>
    <x v="0"/>
    <n v="81"/>
    <b v="1"/>
    <x v="4"/>
    <x v="6"/>
    <n v="104"/>
    <n v="64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1541"/>
    <x v="1541"/>
    <x v="1"/>
    <n v="96"/>
    <b v="1"/>
    <x v="4"/>
    <x v="14"/>
    <n v="104"/>
    <n v="54.02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1542"/>
    <x v="1542"/>
    <x v="1"/>
    <n v="36"/>
    <b v="1"/>
    <x v="4"/>
    <x v="14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1543"/>
    <x v="1543"/>
    <x v="1"/>
    <n v="150"/>
    <b v="1"/>
    <x v="4"/>
    <x v="14"/>
    <n v="104"/>
    <n v="138.80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1544"/>
    <x v="1544"/>
    <x v="1"/>
    <n v="736"/>
    <b v="1"/>
    <x v="4"/>
    <x v="14"/>
    <n v="104"/>
    <n v="70.9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1545"/>
    <x v="1545"/>
    <x v="1"/>
    <n v="498"/>
    <b v="1"/>
    <x v="4"/>
    <x v="14"/>
    <n v="104"/>
    <n v="156.0500000000000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1546"/>
    <x v="1546"/>
    <x v="1"/>
    <n v="29"/>
    <b v="1"/>
    <x v="4"/>
    <x v="14"/>
    <n v="104"/>
    <n v="125.4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1547"/>
    <x v="1547"/>
    <x v="0"/>
    <n v="65"/>
    <b v="1"/>
    <x v="4"/>
    <x v="14"/>
    <n v="104"/>
    <n v="239.9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1548"/>
    <x v="1548"/>
    <x v="0"/>
    <n v="159"/>
    <b v="1"/>
    <x v="4"/>
    <x v="14"/>
    <n v="104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1549"/>
    <x v="1549"/>
    <x v="0"/>
    <n v="229"/>
    <b v="1"/>
    <x v="4"/>
    <x v="14"/>
    <n v="104"/>
    <n v="56.4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1550"/>
    <x v="1550"/>
    <x v="0"/>
    <n v="73"/>
    <b v="1"/>
    <x v="4"/>
    <x v="14"/>
    <n v="104"/>
    <n v="711.0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1551"/>
    <x v="1551"/>
    <x v="0"/>
    <n v="276"/>
    <b v="1"/>
    <x v="0"/>
    <x v="3"/>
    <n v="104"/>
    <n v="109.3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1552"/>
    <x v="1552"/>
    <x v="0"/>
    <n v="49"/>
    <b v="1"/>
    <x v="5"/>
    <x v="15"/>
    <n v="104"/>
    <n v="42.3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1553"/>
    <x v="1553"/>
    <x v="0"/>
    <n v="27"/>
    <b v="1"/>
    <x v="2"/>
    <x v="2"/>
    <n v="104"/>
    <n v="38.52000000000000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1554"/>
    <x v="1554"/>
    <x v="0"/>
    <n v="128"/>
    <b v="1"/>
    <x v="2"/>
    <x v="2"/>
    <n v="104"/>
    <n v="60.86"/>
  </r>
  <r>
    <n v="806"/>
    <s v="Golden Animals NEW Album!"/>
    <s v="Help Golden Animals finish their NEW Album!"/>
    <n v="8000"/>
    <n v="8355"/>
    <x v="0"/>
    <x v="0"/>
    <s v="USD"/>
    <n v="1315413339"/>
    <x v="1555"/>
    <x v="1555"/>
    <x v="0"/>
    <n v="71"/>
    <b v="1"/>
    <x v="2"/>
    <x v="2"/>
    <n v="104"/>
    <n v="117.6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1556"/>
    <x v="1556"/>
    <x v="0"/>
    <n v="52"/>
    <b v="1"/>
    <x v="2"/>
    <x v="2"/>
    <n v="104"/>
    <n v="79.8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1557"/>
    <x v="1557"/>
    <x v="0"/>
    <n v="12"/>
    <b v="1"/>
    <x v="2"/>
    <x v="2"/>
    <n v="104"/>
    <n v="86.6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1558"/>
    <x v="1558"/>
    <x v="0"/>
    <n v="16"/>
    <b v="1"/>
    <x v="2"/>
    <x v="2"/>
    <n v="104"/>
    <n v="32.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x v="1559"/>
    <x v="1559"/>
    <x v="1"/>
    <n v="39"/>
    <b v="1"/>
    <x v="2"/>
    <x v="17"/>
    <n v="104"/>
    <n v="66.8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560"/>
    <x v="1560"/>
    <x v="0"/>
    <n v="4"/>
    <b v="0"/>
    <x v="0"/>
    <x v="3"/>
    <n v="104"/>
    <n v="13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561"/>
    <x v="1561"/>
    <x v="0"/>
    <n v="70"/>
    <b v="1"/>
    <x v="6"/>
    <x v="9"/>
    <n v="104"/>
    <n v="130.1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562"/>
    <x v="1562"/>
    <x v="0"/>
    <n v="273"/>
    <b v="1"/>
    <x v="6"/>
    <x v="9"/>
    <n v="104"/>
    <n v="79.97"/>
  </r>
  <r>
    <n v="1207"/>
    <s v="ITALIANA"/>
    <s v="A humanistic photo book about ancestral &amp; post-modern Italy."/>
    <n v="16700"/>
    <n v="17396"/>
    <x v="0"/>
    <x v="4"/>
    <s v="EUR"/>
    <n v="1459418400"/>
    <x v="1563"/>
    <x v="1563"/>
    <x v="0"/>
    <n v="141"/>
    <b v="1"/>
    <x v="6"/>
    <x v="9"/>
    <n v="104"/>
    <n v="123.3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x v="1564"/>
    <x v="1564"/>
    <x v="0"/>
    <n v="140"/>
    <b v="1"/>
    <x v="6"/>
    <x v="9"/>
    <n v="104"/>
    <n v="111.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565"/>
    <x v="1565"/>
    <x v="1"/>
    <n v="45"/>
    <b v="1"/>
    <x v="2"/>
    <x v="2"/>
    <n v="104"/>
    <n v="46.1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566"/>
    <x v="1566"/>
    <x v="1"/>
    <n v="81"/>
    <b v="1"/>
    <x v="2"/>
    <x v="2"/>
    <n v="104"/>
    <n v="64.47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567"/>
    <x v="1567"/>
    <x v="1"/>
    <n v="96"/>
    <b v="1"/>
    <x v="2"/>
    <x v="2"/>
    <n v="104"/>
    <n v="27.15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x v="1568"/>
    <x v="1568"/>
    <x v="1"/>
    <n v="54"/>
    <b v="1"/>
    <x v="2"/>
    <x v="2"/>
    <n v="104"/>
    <n v="76.67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569"/>
    <x v="1569"/>
    <x v="1"/>
    <n v="68"/>
    <b v="1"/>
    <x v="2"/>
    <x v="2"/>
    <n v="104"/>
    <n v="46.0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570"/>
    <x v="1570"/>
    <x v="0"/>
    <n v="78"/>
    <b v="1"/>
    <x v="5"/>
    <x v="15"/>
    <n v="104"/>
    <n v="66.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571"/>
    <x v="1571"/>
    <x v="0"/>
    <n v="20"/>
    <b v="1"/>
    <x v="2"/>
    <x v="2"/>
    <n v="104"/>
    <n v="77.7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572"/>
    <x v="1572"/>
    <x v="0"/>
    <n v="148"/>
    <b v="1"/>
    <x v="2"/>
    <x v="2"/>
    <n v="104"/>
    <n v="56.41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573"/>
    <x v="1573"/>
    <x v="1"/>
    <n v="343"/>
    <b v="1"/>
    <x v="5"/>
    <x v="8"/>
    <n v="104"/>
    <n v="96.8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x v="1574"/>
    <x v="1574"/>
    <x v="1"/>
    <n v="345"/>
    <b v="1"/>
    <x v="6"/>
    <x v="9"/>
    <n v="104"/>
    <n v="48.0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575"/>
    <x v="1575"/>
    <x v="0"/>
    <n v="157"/>
    <b v="1"/>
    <x v="2"/>
    <x v="2"/>
    <n v="104"/>
    <n v="66.3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576"/>
    <x v="1576"/>
    <x v="0"/>
    <n v="82"/>
    <b v="1"/>
    <x v="2"/>
    <x v="2"/>
    <n v="104"/>
    <n v="75.84999999999999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577"/>
    <x v="1577"/>
    <x v="0"/>
    <n v="87"/>
    <b v="1"/>
    <x v="2"/>
    <x v="2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578"/>
    <x v="1578"/>
    <x v="0"/>
    <n v="15"/>
    <b v="1"/>
    <x v="2"/>
    <x v="2"/>
    <n v="104"/>
    <n v="34.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579"/>
    <x v="1579"/>
    <x v="0"/>
    <n v="11"/>
    <b v="1"/>
    <x v="2"/>
    <x v="2"/>
    <n v="104"/>
    <n v="47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580"/>
    <x v="1580"/>
    <x v="0"/>
    <n v="45"/>
    <b v="1"/>
    <x v="2"/>
    <x v="13"/>
    <n v="104"/>
    <n v="57.7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1581"/>
    <x v="1581"/>
    <x v="0"/>
    <n v="25"/>
    <b v="1"/>
    <x v="2"/>
    <x v="13"/>
    <n v="104"/>
    <n v="62.1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1582"/>
    <x v="1582"/>
    <x v="0"/>
    <n v="380"/>
    <b v="1"/>
    <x v="1"/>
    <x v="1"/>
    <n v="104"/>
    <n v="50.8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1583"/>
    <x v="1583"/>
    <x v="0"/>
    <n v="29"/>
    <b v="1"/>
    <x v="2"/>
    <x v="2"/>
    <n v="104"/>
    <n v="53.8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1584"/>
    <x v="1584"/>
    <x v="1"/>
    <n v="104"/>
    <b v="1"/>
    <x v="2"/>
    <x v="13"/>
    <n v="104"/>
    <n v="90.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1585"/>
    <x v="1585"/>
    <x v="1"/>
    <n v="200"/>
    <b v="1"/>
    <x v="2"/>
    <x v="13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1586"/>
    <x v="1586"/>
    <x v="1"/>
    <n v="22"/>
    <b v="1"/>
    <x v="2"/>
    <x v="13"/>
    <n v="104"/>
    <n v="18.9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587"/>
    <x v="1587"/>
    <x v="0"/>
    <n v="86"/>
    <b v="1"/>
    <x v="2"/>
    <x v="13"/>
    <n v="104"/>
    <n v="90.52"/>
  </r>
  <r>
    <n v="2529"/>
    <s v="UrbanArias is DC's Contemporary Opera Company"/>
    <s v="Opera. Short. New."/>
    <n v="6000"/>
    <n v="6257"/>
    <x v="0"/>
    <x v="0"/>
    <s v="USD"/>
    <n v="1332636975"/>
    <x v="1588"/>
    <x v="1588"/>
    <x v="0"/>
    <n v="76"/>
    <b v="1"/>
    <x v="2"/>
    <x v="18"/>
    <n v="104"/>
    <n v="82.33"/>
  </r>
  <r>
    <n v="2535"/>
    <s v="Mark Hayes Requiem Recording"/>
    <s v="Mark Hayes: Requiem Recording"/>
    <n v="20000"/>
    <n v="20755"/>
    <x v="0"/>
    <x v="0"/>
    <s v="USD"/>
    <n v="1417463945"/>
    <x v="1589"/>
    <x v="1589"/>
    <x v="0"/>
    <n v="78"/>
    <b v="1"/>
    <x v="2"/>
    <x v="18"/>
    <n v="104"/>
    <n v="266.08999999999997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1590"/>
    <x v="1590"/>
    <x v="0"/>
    <n v="13"/>
    <b v="1"/>
    <x v="2"/>
    <x v="18"/>
    <n v="104"/>
    <n v="55.77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1591"/>
    <x v="1591"/>
    <x v="1"/>
    <n v="321"/>
    <b v="1"/>
    <x v="0"/>
    <x v="5"/>
    <n v="104"/>
    <n v="64.930000000000007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x v="1592"/>
    <x v="1592"/>
    <x v="0"/>
    <n v="45"/>
    <b v="0"/>
    <x v="3"/>
    <x v="12"/>
    <n v="104"/>
    <n v="90.52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1593"/>
    <x v="1593"/>
    <x v="1"/>
    <n v="148"/>
    <b v="1"/>
    <x v="3"/>
    <x v="12"/>
    <n v="104"/>
    <n v="82.3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1594"/>
    <x v="1594"/>
    <x v="0"/>
    <n v="23"/>
    <b v="1"/>
    <x v="0"/>
    <x v="0"/>
    <n v="104"/>
    <n v="340.5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1595"/>
    <x v="1595"/>
    <x v="0"/>
    <n v="37"/>
    <b v="1"/>
    <x v="0"/>
    <x v="0"/>
    <n v="104"/>
    <n v="845.7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1596"/>
    <x v="1596"/>
    <x v="0"/>
    <n v="20"/>
    <b v="1"/>
    <x v="3"/>
    <x v="4"/>
    <n v="104"/>
    <n v="64.93000000000000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1597"/>
    <x v="1597"/>
    <x v="0"/>
    <n v="132"/>
    <b v="1"/>
    <x v="3"/>
    <x v="4"/>
    <n v="104"/>
    <n v="922.2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1598"/>
    <x v="1598"/>
    <x v="0"/>
    <n v="115"/>
    <b v="1"/>
    <x v="3"/>
    <x v="12"/>
    <n v="104"/>
    <n v="125.9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1599"/>
    <x v="1599"/>
    <x v="1"/>
    <n v="25"/>
    <b v="1"/>
    <x v="3"/>
    <x v="4"/>
    <n v="104"/>
    <n v="340.5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1600"/>
    <x v="1600"/>
    <x v="1"/>
    <n v="82"/>
    <b v="1"/>
    <x v="3"/>
    <x v="4"/>
    <n v="104"/>
    <n v="845.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1601"/>
    <x v="1601"/>
    <x v="1"/>
    <n v="21"/>
    <b v="1"/>
    <x v="3"/>
    <x v="4"/>
    <n v="104"/>
    <n v="36.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1602"/>
    <x v="1602"/>
    <x v="0"/>
    <n v="270"/>
    <b v="1"/>
    <x v="3"/>
    <x v="4"/>
    <n v="104"/>
    <n v="19.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1603"/>
    <x v="1603"/>
    <x v="0"/>
    <n v="47"/>
    <b v="1"/>
    <x v="3"/>
    <x v="4"/>
    <n v="104"/>
    <n v="90.2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x v="1604"/>
    <x v="1604"/>
    <x v="0"/>
    <n v="51"/>
    <b v="1"/>
    <x v="3"/>
    <x v="4"/>
    <n v="104"/>
    <n v="5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1605"/>
    <x v="1605"/>
    <x v="0"/>
    <n v="3"/>
    <b v="1"/>
    <x v="3"/>
    <x v="4"/>
    <n v="104"/>
    <n v="63.11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x v="1606"/>
    <x v="1606"/>
    <x v="0"/>
    <n v="54"/>
    <b v="1"/>
    <x v="3"/>
    <x v="4"/>
    <n v="104"/>
    <n v="59.5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1607"/>
    <x v="1607"/>
    <x v="0"/>
    <n v="27"/>
    <b v="1"/>
    <x v="3"/>
    <x v="4"/>
    <n v="104"/>
    <n v="81.1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1608"/>
    <x v="1608"/>
    <x v="0"/>
    <n v="38"/>
    <b v="1"/>
    <x v="3"/>
    <x v="4"/>
    <n v="104"/>
    <n v="177.6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1609"/>
    <x v="1609"/>
    <x v="0"/>
    <n v="28"/>
    <b v="1"/>
    <x v="3"/>
    <x v="4"/>
    <n v="104"/>
    <n v="71.6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1610"/>
    <x v="1610"/>
    <x v="0"/>
    <n v="45"/>
    <b v="1"/>
    <x v="3"/>
    <x v="4"/>
    <n v="104"/>
    <n v="866.67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1611"/>
    <x v="1611"/>
    <x v="0"/>
    <n v="28"/>
    <b v="1"/>
    <x v="3"/>
    <x v="4"/>
    <n v="104"/>
    <n v="96.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1612"/>
    <x v="1612"/>
    <x v="0"/>
    <n v="46"/>
    <b v="1"/>
    <x v="3"/>
    <x v="4"/>
    <n v="104"/>
    <n v="38.3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1613"/>
    <x v="1613"/>
    <x v="0"/>
    <n v="78"/>
    <b v="1"/>
    <x v="3"/>
    <x v="4"/>
    <n v="104"/>
    <n v="54.55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1614"/>
    <x v="1614"/>
    <x v="0"/>
    <n v="44"/>
    <b v="1"/>
    <x v="3"/>
    <x v="4"/>
    <n v="104"/>
    <n v="111.8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1615"/>
    <x v="1615"/>
    <x v="0"/>
    <n v="76"/>
    <b v="1"/>
    <x v="3"/>
    <x v="4"/>
    <n v="104"/>
    <n v="34.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1616"/>
    <x v="1616"/>
    <x v="0"/>
    <n v="14"/>
    <b v="1"/>
    <x v="3"/>
    <x v="4"/>
    <n v="104"/>
    <n v="55.8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1617"/>
    <x v="1617"/>
    <x v="0"/>
    <n v="6"/>
    <b v="1"/>
    <x v="3"/>
    <x v="4"/>
    <n v="104"/>
    <n v="27.07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1618"/>
    <x v="1618"/>
    <x v="0"/>
    <n v="39"/>
    <b v="1"/>
    <x v="3"/>
    <x v="4"/>
    <n v="104"/>
    <n v="199.17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1619"/>
    <x v="1619"/>
    <x v="0"/>
    <n v="72"/>
    <b v="1"/>
    <x v="3"/>
    <x v="4"/>
    <n v="104"/>
    <n v="70.56999999999999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x v="1620"/>
    <x v="1620"/>
    <x v="0"/>
    <n v="24"/>
    <b v="1"/>
    <x v="3"/>
    <x v="4"/>
    <n v="104"/>
    <n v="81.78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1621"/>
    <x v="1621"/>
    <x v="0"/>
    <n v="53"/>
    <b v="1"/>
    <x v="3"/>
    <x v="4"/>
    <n v="104"/>
    <n v="186.0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x v="1622"/>
    <x v="1622"/>
    <x v="0"/>
    <n v="8"/>
    <b v="1"/>
    <x v="3"/>
    <x v="4"/>
    <n v="104"/>
    <n v="5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1623"/>
    <x v="1623"/>
    <x v="0"/>
    <n v="9"/>
    <b v="1"/>
    <x v="3"/>
    <x v="4"/>
    <n v="104"/>
    <n v="66.51000000000000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1624"/>
    <x v="1624"/>
    <x v="0"/>
    <n v="9"/>
    <b v="1"/>
    <x v="3"/>
    <x v="4"/>
    <n v="104"/>
    <n v="14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1625"/>
    <x v="1625"/>
    <x v="0"/>
    <n v="28"/>
    <b v="1"/>
    <x v="3"/>
    <x v="4"/>
    <n v="104"/>
    <n v="43.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1626"/>
    <x v="1626"/>
    <x v="0"/>
    <n v="52"/>
    <b v="1"/>
    <x v="3"/>
    <x v="20"/>
    <n v="104"/>
    <n v="39.3800000000000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1627"/>
    <x v="1627"/>
    <x v="0"/>
    <n v="115"/>
    <b v="1"/>
    <x v="3"/>
    <x v="20"/>
    <n v="104"/>
    <n v="97.5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1628"/>
    <x v="1628"/>
    <x v="0"/>
    <n v="75"/>
    <b v="1"/>
    <x v="4"/>
    <x v="16"/>
    <n v="103"/>
    <n v="137.2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1629"/>
    <x v="1629"/>
    <x v="0"/>
    <n v="108"/>
    <b v="1"/>
    <x v="4"/>
    <x v="6"/>
    <n v="103"/>
    <n v="43.04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1630"/>
    <x v="1630"/>
    <x v="0"/>
    <n v="13"/>
    <b v="1"/>
    <x v="4"/>
    <x v="6"/>
    <n v="103"/>
    <n v="15.7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1631"/>
    <x v="1631"/>
    <x v="0"/>
    <n v="60"/>
    <b v="1"/>
    <x v="4"/>
    <x v="6"/>
    <n v="103"/>
    <n v="6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632"/>
    <x v="1632"/>
    <x v="0"/>
    <n v="35"/>
    <b v="1"/>
    <x v="4"/>
    <x v="6"/>
    <n v="103"/>
    <n v="88.57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1633"/>
    <x v="1633"/>
    <x v="1"/>
    <n v="328"/>
    <b v="1"/>
    <x v="4"/>
    <x v="14"/>
    <n v="103"/>
    <n v="78.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1634"/>
    <x v="1634"/>
    <x v="1"/>
    <n v="447"/>
    <b v="1"/>
    <x v="4"/>
    <x v="14"/>
    <n v="103"/>
    <n v="115.45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x v="1635"/>
    <x v="1635"/>
    <x v="1"/>
    <n v="337"/>
    <b v="1"/>
    <x v="4"/>
    <x v="14"/>
    <n v="103"/>
    <n v="106.6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1636"/>
    <x v="1636"/>
    <x v="1"/>
    <n v="80"/>
    <b v="1"/>
    <x v="4"/>
    <x v="14"/>
    <n v="103"/>
    <n v="109.1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1637"/>
    <x v="1637"/>
    <x v="1"/>
    <n v="119"/>
    <b v="1"/>
    <x v="4"/>
    <x v="14"/>
    <n v="103"/>
    <n v="86.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1638"/>
    <x v="1638"/>
    <x v="1"/>
    <n v="97"/>
    <b v="1"/>
    <x v="4"/>
    <x v="14"/>
    <n v="103"/>
    <n v="79.400000000000006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1639"/>
    <x v="1639"/>
    <x v="1"/>
    <n v="267"/>
    <b v="1"/>
    <x v="4"/>
    <x v="14"/>
    <n v="103"/>
    <n v="193.0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1640"/>
    <x v="1640"/>
    <x v="0"/>
    <n v="119"/>
    <b v="1"/>
    <x v="4"/>
    <x v="14"/>
    <n v="103"/>
    <n v="86.85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1641"/>
    <x v="1641"/>
    <x v="0"/>
    <n v="271"/>
    <b v="1"/>
    <x v="4"/>
    <x v="14"/>
    <n v="103"/>
    <n v="133.1399999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1642"/>
    <x v="1642"/>
    <x v="0"/>
    <n v="208"/>
    <b v="1"/>
    <x v="4"/>
    <x v="14"/>
    <n v="103"/>
    <n v="91.4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1643"/>
    <x v="1643"/>
    <x v="0"/>
    <n v="59"/>
    <b v="1"/>
    <x v="3"/>
    <x v="4"/>
    <n v="103"/>
    <n v="79.40000000000000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1644"/>
    <x v="1644"/>
    <x v="0"/>
    <n v="59"/>
    <b v="1"/>
    <x v="5"/>
    <x v="15"/>
    <n v="103"/>
    <n v="77.2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1645"/>
    <x v="1645"/>
    <x v="0"/>
    <n v="10"/>
    <b v="1"/>
    <x v="2"/>
    <x v="2"/>
    <n v="103"/>
    <n v="102.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1646"/>
    <x v="1646"/>
    <x v="0"/>
    <n v="32"/>
    <b v="1"/>
    <x v="2"/>
    <x v="2"/>
    <n v="103"/>
    <n v="88.3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1647"/>
    <x v="1647"/>
    <x v="0"/>
    <n v="11"/>
    <b v="1"/>
    <x v="2"/>
    <x v="2"/>
    <n v="103"/>
    <n v="28.18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1648"/>
    <x v="1648"/>
    <x v="0"/>
    <n v="47"/>
    <b v="1"/>
    <x v="2"/>
    <x v="17"/>
    <n v="103"/>
    <n v="31.9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649"/>
    <x v="1649"/>
    <x v="1"/>
    <n v="111"/>
    <b v="1"/>
    <x v="2"/>
    <x v="10"/>
    <n v="103"/>
    <n v="69.6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650"/>
    <x v="1650"/>
    <x v="0"/>
    <n v="27"/>
    <b v="1"/>
    <x v="2"/>
    <x v="10"/>
    <n v="103"/>
    <n v="50.5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651"/>
    <x v="1651"/>
    <x v="0"/>
    <n v="57"/>
    <b v="1"/>
    <x v="6"/>
    <x v="9"/>
    <n v="103"/>
    <n v="234.7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652"/>
    <x v="1652"/>
    <x v="0"/>
    <n v="183"/>
    <b v="1"/>
    <x v="6"/>
    <x v="9"/>
    <n v="103"/>
    <n v="148.57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653"/>
    <x v="1653"/>
    <x v="0"/>
    <n v="29"/>
    <b v="1"/>
    <x v="3"/>
    <x v="4"/>
    <n v="103"/>
    <n v="31.9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654"/>
    <x v="1654"/>
    <x v="0"/>
    <n v="66"/>
    <b v="1"/>
    <x v="2"/>
    <x v="2"/>
    <n v="103"/>
    <n v="62.17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655"/>
    <x v="1655"/>
    <x v="1"/>
    <n v="145"/>
    <b v="1"/>
    <x v="6"/>
    <x v="9"/>
    <n v="103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x v="1656"/>
    <x v="1656"/>
    <x v="1"/>
    <n v="167"/>
    <b v="1"/>
    <x v="6"/>
    <x v="9"/>
    <n v="103"/>
    <n v="111.5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657"/>
    <x v="1657"/>
    <x v="1"/>
    <n v="46"/>
    <b v="1"/>
    <x v="6"/>
    <x v="9"/>
    <n v="103"/>
    <n v="156.1699999999999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58"/>
    <x v="1658"/>
    <x v="0"/>
    <n v="77"/>
    <b v="1"/>
    <x v="2"/>
    <x v="2"/>
    <n v="103"/>
    <n v="66.69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x v="1659"/>
    <x v="1659"/>
    <x v="0"/>
    <n v="101"/>
    <b v="1"/>
    <x v="2"/>
    <x v="7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0"/>
    <x v="1660"/>
    <x v="0"/>
    <n v="62"/>
    <b v="1"/>
    <x v="2"/>
    <x v="7"/>
    <n v="103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1"/>
    <x v="1661"/>
    <x v="0"/>
    <n v="116"/>
    <b v="1"/>
    <x v="2"/>
    <x v="7"/>
    <n v="103"/>
    <n v="70.7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2"/>
    <x v="1662"/>
    <x v="0"/>
    <n v="23"/>
    <b v="1"/>
    <x v="2"/>
    <x v="7"/>
    <n v="103"/>
    <n v="44.61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x v="1663"/>
    <x v="1663"/>
    <x v="0"/>
    <n v="15"/>
    <b v="0"/>
    <x v="2"/>
    <x v="21"/>
    <n v="103"/>
    <n v="2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664"/>
    <x v="1664"/>
    <x v="0"/>
    <n v="61"/>
    <b v="1"/>
    <x v="6"/>
    <x v="9"/>
    <n v="103"/>
    <n v="168.69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665"/>
    <x v="1665"/>
    <x v="0"/>
    <n v="120"/>
    <b v="1"/>
    <x v="6"/>
    <x v="9"/>
    <n v="103"/>
    <n v="47.1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666"/>
    <x v="1666"/>
    <x v="0"/>
    <n v="14"/>
    <b v="1"/>
    <x v="2"/>
    <x v="2"/>
    <n v="103"/>
    <n v="73.569999999999993"/>
  </r>
  <r>
    <n v="1927"/>
    <s v="GBS Detroit Presents Hampshire"/>
    <s v="Hampshire is headed to GBS Detroit."/>
    <n v="600"/>
    <n v="620"/>
    <x v="0"/>
    <x v="0"/>
    <s v="USD"/>
    <n v="1331182740"/>
    <x v="1667"/>
    <x v="1667"/>
    <x v="0"/>
    <n v="11"/>
    <b v="1"/>
    <x v="2"/>
    <x v="13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668"/>
    <x v="1668"/>
    <x v="0"/>
    <n v="34"/>
    <b v="1"/>
    <x v="2"/>
    <x v="13"/>
    <n v="103"/>
    <n v="77.34999999999999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x v="1669"/>
    <x v="1669"/>
    <x v="0"/>
    <n v="443"/>
    <b v="1"/>
    <x v="0"/>
    <x v="0"/>
    <n v="103"/>
    <n v="227.85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1670"/>
    <x v="1670"/>
    <x v="0"/>
    <n v="3"/>
    <b v="1"/>
    <x v="0"/>
    <x v="0"/>
    <n v="103"/>
    <n v="205"/>
  </r>
  <r>
    <n v="2164"/>
    <s v="Rosaline debut record"/>
    <s v="South Florida roots country/rock outfit's long awaited debut record"/>
    <n v="5500"/>
    <n v="5645"/>
    <x v="0"/>
    <x v="0"/>
    <s v="USD"/>
    <n v="1466827140"/>
    <x v="1671"/>
    <x v="1671"/>
    <x v="0"/>
    <n v="83"/>
    <b v="1"/>
    <x v="2"/>
    <x v="2"/>
    <n v="103"/>
    <n v="68.010000000000005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1672"/>
    <x v="1672"/>
    <x v="0"/>
    <n v="63"/>
    <b v="1"/>
    <x v="2"/>
    <x v="2"/>
    <n v="103"/>
    <n v="65.3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1673"/>
    <x v="1673"/>
    <x v="0"/>
    <n v="34"/>
    <b v="1"/>
    <x v="2"/>
    <x v="10"/>
    <n v="103"/>
    <n v="33.24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1674"/>
    <x v="1674"/>
    <x v="0"/>
    <n v="194"/>
    <b v="1"/>
    <x v="1"/>
    <x v="1"/>
    <n v="103"/>
    <n v="148.0800000000000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1675"/>
    <x v="1675"/>
    <x v="1"/>
    <n v="64"/>
    <b v="1"/>
    <x v="2"/>
    <x v="13"/>
    <n v="103"/>
    <n v="40.0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1676"/>
    <x v="1676"/>
    <x v="0"/>
    <n v="36"/>
    <b v="1"/>
    <x v="2"/>
    <x v="13"/>
    <n v="103"/>
    <n v="28.6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1677"/>
    <x v="1677"/>
    <x v="0"/>
    <n v="41"/>
    <b v="1"/>
    <x v="2"/>
    <x v="13"/>
    <n v="103"/>
    <n v="50.3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1678"/>
    <x v="1678"/>
    <x v="0"/>
    <n v="10"/>
    <b v="1"/>
    <x v="2"/>
    <x v="13"/>
    <n v="103"/>
    <n v="51.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1679"/>
    <x v="1679"/>
    <x v="0"/>
    <n v="27"/>
    <b v="1"/>
    <x v="2"/>
    <x v="18"/>
    <n v="103"/>
    <n v="95.7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1680"/>
    <x v="1680"/>
    <x v="0"/>
    <n v="37"/>
    <b v="1"/>
    <x v="2"/>
    <x v="18"/>
    <n v="103"/>
    <n v="43.6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1681"/>
    <x v="1681"/>
    <x v="0"/>
    <n v="56"/>
    <b v="1"/>
    <x v="2"/>
    <x v="18"/>
    <n v="103"/>
    <n v="67.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1682"/>
    <x v="1682"/>
    <x v="0"/>
    <n v="60"/>
    <b v="1"/>
    <x v="0"/>
    <x v="19"/>
    <n v="103"/>
    <n v="85.7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1683"/>
    <x v="1683"/>
    <x v="0"/>
    <n v="104"/>
    <b v="1"/>
    <x v="0"/>
    <x v="19"/>
    <n v="103"/>
    <n v="174.04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1684"/>
    <x v="1684"/>
    <x v="0"/>
    <n v="17"/>
    <b v="1"/>
    <x v="0"/>
    <x v="0"/>
    <n v="103"/>
    <n v="18.239999999999998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1685"/>
    <x v="1685"/>
    <x v="0"/>
    <n v="20"/>
    <b v="1"/>
    <x v="3"/>
    <x v="4"/>
    <n v="103"/>
    <n v="43.6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1686"/>
    <x v="1686"/>
    <x v="0"/>
    <n v="28"/>
    <b v="1"/>
    <x v="3"/>
    <x v="4"/>
    <n v="103"/>
    <n v="67.4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1687"/>
    <x v="1687"/>
    <x v="0"/>
    <n v="94"/>
    <b v="1"/>
    <x v="3"/>
    <x v="4"/>
    <n v="103"/>
    <n v="85.7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1688"/>
    <x v="1688"/>
    <x v="0"/>
    <n v="51"/>
    <b v="1"/>
    <x v="3"/>
    <x v="4"/>
    <n v="103"/>
    <n v="174.04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1689"/>
    <x v="1689"/>
    <x v="0"/>
    <n v="147"/>
    <b v="1"/>
    <x v="3"/>
    <x v="20"/>
    <n v="103"/>
    <n v="18.23999999999999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1690"/>
    <x v="1690"/>
    <x v="0"/>
    <n v="54"/>
    <b v="1"/>
    <x v="3"/>
    <x v="20"/>
    <n v="103"/>
    <n v="102.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1691"/>
    <x v="1691"/>
    <x v="0"/>
    <n v="25"/>
    <b v="1"/>
    <x v="3"/>
    <x v="20"/>
    <n v="103"/>
    <n v="73.20999999999999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1692"/>
    <x v="1692"/>
    <x v="0"/>
    <n v="93"/>
    <b v="1"/>
    <x v="3"/>
    <x v="12"/>
    <n v="103"/>
    <n v="87.3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1693"/>
    <x v="1693"/>
    <x v="0"/>
    <n v="433"/>
    <b v="1"/>
    <x v="3"/>
    <x v="12"/>
    <n v="103"/>
    <n v="60.7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1694"/>
    <x v="1694"/>
    <x v="0"/>
    <n v="40"/>
    <b v="1"/>
    <x v="3"/>
    <x v="12"/>
    <n v="103"/>
    <n v="175.5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1695"/>
    <x v="1695"/>
    <x v="0"/>
    <n v="36"/>
    <b v="1"/>
    <x v="3"/>
    <x v="12"/>
    <n v="103"/>
    <n v="47.57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1696"/>
    <x v="1696"/>
    <x v="0"/>
    <n v="6"/>
    <b v="1"/>
    <x v="3"/>
    <x v="12"/>
    <n v="103"/>
    <n v="329.2"/>
  </r>
  <r>
    <n v="3169"/>
    <s v="The Window"/>
    <s v="We're bringing The Window to the Cherry Lane Theater in January 2014."/>
    <n v="8000"/>
    <n v="8241"/>
    <x v="0"/>
    <x v="0"/>
    <s v="USD"/>
    <n v="1386910740"/>
    <x v="1697"/>
    <x v="1697"/>
    <x v="1"/>
    <n v="82"/>
    <b v="1"/>
    <x v="3"/>
    <x v="4"/>
    <n v="103"/>
    <n v="94.4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1698"/>
    <x v="1698"/>
    <x v="1"/>
    <n v="74"/>
    <b v="1"/>
    <x v="3"/>
    <x v="4"/>
    <n v="103"/>
    <n v="118.9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1699"/>
    <x v="1699"/>
    <x v="1"/>
    <n v="113"/>
    <b v="1"/>
    <x v="3"/>
    <x v="4"/>
    <n v="103"/>
    <n v="87.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1700"/>
    <x v="1700"/>
    <x v="1"/>
    <n v="181"/>
    <b v="1"/>
    <x v="3"/>
    <x v="4"/>
    <n v="103"/>
    <n v="242.28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1701"/>
    <x v="1701"/>
    <x v="1"/>
    <n v="71"/>
    <b v="1"/>
    <x v="3"/>
    <x v="4"/>
    <n v="103"/>
    <n v="120.1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1702"/>
    <x v="1702"/>
    <x v="0"/>
    <n v="69"/>
    <b v="1"/>
    <x v="3"/>
    <x v="4"/>
    <n v="103"/>
    <n v="100.5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1703"/>
    <x v="1703"/>
    <x v="1"/>
    <n v="134"/>
    <b v="1"/>
    <x v="3"/>
    <x v="4"/>
    <n v="103"/>
    <n v="139.19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1704"/>
    <x v="1704"/>
    <x v="1"/>
    <n v="49"/>
    <b v="1"/>
    <x v="3"/>
    <x v="4"/>
    <n v="103"/>
    <n v="36.6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1705"/>
    <x v="1705"/>
    <x v="1"/>
    <n v="34"/>
    <b v="1"/>
    <x v="3"/>
    <x v="4"/>
    <n v="103"/>
    <n v="85.5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1706"/>
    <x v="1706"/>
    <x v="0"/>
    <n v="30"/>
    <b v="1"/>
    <x v="3"/>
    <x v="4"/>
    <n v="103"/>
    <n v="115.8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1707"/>
    <x v="1707"/>
    <x v="0"/>
    <n v="237"/>
    <b v="1"/>
    <x v="3"/>
    <x v="4"/>
    <n v="103"/>
    <n v="23.87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1708"/>
    <x v="1708"/>
    <x v="0"/>
    <n v="27"/>
    <b v="1"/>
    <x v="3"/>
    <x v="4"/>
    <n v="103"/>
    <n v="93.81"/>
  </r>
  <r>
    <n v="3302"/>
    <s v="El muro de BorÃ­s KiÃ©n"/>
    <s v="FilosofÃ­a de los anÃ³nimos"/>
    <n v="8400"/>
    <n v="8685"/>
    <x v="0"/>
    <x v="8"/>
    <s v="EUR"/>
    <n v="1481099176"/>
    <x v="1709"/>
    <x v="1709"/>
    <x v="0"/>
    <n v="50"/>
    <b v="1"/>
    <x v="3"/>
    <x v="4"/>
    <n v="103"/>
    <n v="52.5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1710"/>
    <x v="1710"/>
    <x v="0"/>
    <n v="162"/>
    <b v="1"/>
    <x v="3"/>
    <x v="4"/>
    <n v="103"/>
    <n v="76.0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1711"/>
    <x v="1711"/>
    <x v="0"/>
    <n v="104"/>
    <b v="1"/>
    <x v="3"/>
    <x v="4"/>
    <n v="103"/>
    <n v="68.6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1712"/>
    <x v="1712"/>
    <x v="0"/>
    <n v="51"/>
    <b v="1"/>
    <x v="3"/>
    <x v="4"/>
    <n v="103"/>
    <n v="134.2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1713"/>
    <x v="1713"/>
    <x v="0"/>
    <n v="43"/>
    <b v="1"/>
    <x v="3"/>
    <x v="4"/>
    <n v="103"/>
    <n v="26.6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x v="1714"/>
    <x v="1714"/>
    <x v="0"/>
    <n v="114"/>
    <b v="1"/>
    <x v="3"/>
    <x v="4"/>
    <n v="103"/>
    <n v="173.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1715"/>
    <x v="1715"/>
    <x v="0"/>
    <n v="36"/>
    <b v="1"/>
    <x v="3"/>
    <x v="4"/>
    <n v="103"/>
    <n v="63.57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1716"/>
    <x v="1716"/>
    <x v="0"/>
    <n v="46"/>
    <b v="1"/>
    <x v="3"/>
    <x v="4"/>
    <n v="103"/>
    <n v="297.02999999999997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717"/>
    <x v="1717"/>
    <x v="0"/>
    <n v="46"/>
    <b v="1"/>
    <x v="3"/>
    <x v="4"/>
    <n v="103"/>
    <n v="40.29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1718"/>
    <x v="1718"/>
    <x v="0"/>
    <n v="78"/>
    <b v="1"/>
    <x v="3"/>
    <x v="4"/>
    <n v="103"/>
    <n v="59.65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1719"/>
    <x v="1719"/>
    <x v="0"/>
    <n v="33"/>
    <b v="1"/>
    <x v="3"/>
    <x v="4"/>
    <n v="103"/>
    <n v="90.6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1720"/>
    <x v="1720"/>
    <x v="0"/>
    <n v="78"/>
    <b v="1"/>
    <x v="3"/>
    <x v="4"/>
    <n v="103"/>
    <n v="57.2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1721"/>
    <x v="1721"/>
    <x v="0"/>
    <n v="58"/>
    <b v="1"/>
    <x v="3"/>
    <x v="4"/>
    <n v="103"/>
    <n v="66.95999999999999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1722"/>
    <x v="1722"/>
    <x v="0"/>
    <n v="199"/>
    <b v="1"/>
    <x v="3"/>
    <x v="4"/>
    <n v="103"/>
    <n v="44.8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1723"/>
    <x v="1723"/>
    <x v="0"/>
    <n v="31"/>
    <b v="1"/>
    <x v="3"/>
    <x v="4"/>
    <n v="103"/>
    <n v="39.5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1724"/>
    <x v="1724"/>
    <x v="0"/>
    <n v="35"/>
    <b v="1"/>
    <x v="3"/>
    <x v="4"/>
    <n v="103"/>
    <n v="77.73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1725"/>
    <x v="1725"/>
    <x v="0"/>
    <n v="27"/>
    <b v="1"/>
    <x v="3"/>
    <x v="4"/>
    <n v="103"/>
    <n v="39.4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1726"/>
    <x v="1726"/>
    <x v="0"/>
    <n v="89"/>
    <b v="1"/>
    <x v="3"/>
    <x v="4"/>
    <n v="103"/>
    <n v="53.3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1727"/>
    <x v="1727"/>
    <x v="0"/>
    <n v="30"/>
    <b v="1"/>
    <x v="3"/>
    <x v="20"/>
    <n v="103"/>
    <n v="62.0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1728"/>
    <x v="1728"/>
    <x v="0"/>
    <n v="96"/>
    <b v="1"/>
    <x v="3"/>
    <x v="20"/>
    <n v="103"/>
    <n v="66.13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1729"/>
    <x v="1729"/>
    <x v="0"/>
    <n v="64"/>
    <b v="1"/>
    <x v="4"/>
    <x v="16"/>
    <n v="102"/>
    <n v="83.7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1730"/>
    <x v="1730"/>
    <x v="0"/>
    <n v="69"/>
    <b v="1"/>
    <x v="4"/>
    <x v="16"/>
    <n v="102"/>
    <n v="221.5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731"/>
    <x v="1731"/>
    <x v="0"/>
    <n v="69"/>
    <b v="1"/>
    <x v="4"/>
    <x v="6"/>
    <n v="102"/>
    <n v="111.3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1732"/>
    <x v="1732"/>
    <x v="1"/>
    <n v="493"/>
    <b v="1"/>
    <x v="4"/>
    <x v="14"/>
    <n v="102"/>
    <n v="154.419999999999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1733"/>
    <x v="1733"/>
    <x v="1"/>
    <n v="298"/>
    <b v="1"/>
    <x v="4"/>
    <x v="14"/>
    <n v="102"/>
    <n v="85.3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1734"/>
    <x v="1734"/>
    <x v="1"/>
    <n v="82"/>
    <b v="1"/>
    <x v="4"/>
    <x v="14"/>
    <n v="102"/>
    <n v="105.32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1735"/>
    <x v="1735"/>
    <x v="1"/>
    <n v="340"/>
    <b v="1"/>
    <x v="4"/>
    <x v="14"/>
    <n v="102"/>
    <n v="104.8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1736"/>
    <x v="1736"/>
    <x v="1"/>
    <n v="524"/>
    <b v="1"/>
    <x v="4"/>
    <x v="14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1737"/>
    <x v="1737"/>
    <x v="1"/>
    <n v="285"/>
    <b v="1"/>
    <x v="4"/>
    <x v="14"/>
    <n v="102"/>
    <n v="119.99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1738"/>
    <x v="1738"/>
    <x v="0"/>
    <n v="22"/>
    <b v="1"/>
    <x v="4"/>
    <x v="14"/>
    <n v="102"/>
    <n v="92.3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x v="1739"/>
    <x v="1739"/>
    <x v="0"/>
    <n v="21"/>
    <b v="1"/>
    <x v="4"/>
    <x v="14"/>
    <n v="102"/>
    <n v="68.09999999999999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1740"/>
    <x v="1740"/>
    <x v="0"/>
    <n v="34"/>
    <b v="1"/>
    <x v="3"/>
    <x v="4"/>
    <n v="102"/>
    <n v="104.82"/>
  </r>
  <r>
    <n v="741"/>
    <s v="reVILNA: the vilna ghetto project"/>
    <s v="A revolutionary digital mapping project of the Vilna Ghetto"/>
    <n v="13000"/>
    <n v="13293.8"/>
    <x v="0"/>
    <x v="0"/>
    <s v="USD"/>
    <n v="1370964806"/>
    <x v="1741"/>
    <x v="1741"/>
    <x v="0"/>
    <n v="94"/>
    <b v="1"/>
    <x v="5"/>
    <x v="15"/>
    <n v="102"/>
    <n v="141.4199999999999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1742"/>
    <x v="1742"/>
    <x v="0"/>
    <n v="62"/>
    <b v="1"/>
    <x v="5"/>
    <x v="15"/>
    <n v="102"/>
    <n v="82.5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1743"/>
    <x v="1743"/>
    <x v="0"/>
    <n v="68"/>
    <b v="1"/>
    <x v="5"/>
    <x v="15"/>
    <n v="102"/>
    <n v="37.4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1744"/>
    <x v="1744"/>
    <x v="0"/>
    <n v="19"/>
    <b v="1"/>
    <x v="5"/>
    <x v="15"/>
    <n v="102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1745"/>
    <x v="1745"/>
    <x v="0"/>
    <n v="99"/>
    <b v="1"/>
    <x v="5"/>
    <x v="15"/>
    <n v="102"/>
    <n v="51.47"/>
  </r>
  <r>
    <n v="833"/>
    <s v="Ragman Rolls"/>
    <s v="This is an American rock album."/>
    <n v="6000"/>
    <n v="6100"/>
    <x v="0"/>
    <x v="0"/>
    <s v="USD"/>
    <n v="1397941475"/>
    <x v="1746"/>
    <x v="1746"/>
    <x v="0"/>
    <n v="41"/>
    <b v="1"/>
    <x v="2"/>
    <x v="2"/>
    <n v="102"/>
    <n v="148.7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747"/>
    <x v="1747"/>
    <x v="0"/>
    <n v="21"/>
    <b v="1"/>
    <x v="2"/>
    <x v="10"/>
    <n v="102"/>
    <n v="48.6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748"/>
    <x v="1748"/>
    <x v="0"/>
    <n v="111"/>
    <b v="1"/>
    <x v="6"/>
    <x v="9"/>
    <n v="102"/>
    <n v="55.3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749"/>
    <x v="1749"/>
    <x v="0"/>
    <n v="101"/>
    <b v="1"/>
    <x v="6"/>
    <x v="9"/>
    <n v="102"/>
    <n v="165.3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750"/>
    <x v="1750"/>
    <x v="0"/>
    <n v="108"/>
    <b v="1"/>
    <x v="6"/>
    <x v="9"/>
    <n v="102"/>
    <n v="61.5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751"/>
    <x v="1751"/>
    <x v="1"/>
    <n v="74"/>
    <b v="1"/>
    <x v="2"/>
    <x v="2"/>
    <n v="102"/>
    <n v="82.5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752"/>
    <x v="1752"/>
    <x v="1"/>
    <n v="159"/>
    <b v="1"/>
    <x v="2"/>
    <x v="2"/>
    <n v="102"/>
    <n v="140.8600000000000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753"/>
    <x v="1753"/>
    <x v="1"/>
    <n v="31"/>
    <b v="1"/>
    <x v="2"/>
    <x v="2"/>
    <n v="102"/>
    <n v="246.2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754"/>
    <x v="1754"/>
    <x v="0"/>
    <n v="63"/>
    <b v="1"/>
    <x v="3"/>
    <x v="4"/>
    <n v="102"/>
    <n v="165.35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755"/>
    <x v="1755"/>
    <x v="0"/>
    <n v="120"/>
    <b v="1"/>
    <x v="3"/>
    <x v="4"/>
    <n v="102"/>
    <n v="61.5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756"/>
    <x v="1756"/>
    <x v="0"/>
    <n v="64"/>
    <b v="1"/>
    <x v="3"/>
    <x v="4"/>
    <n v="102"/>
    <n v="82.5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757"/>
    <x v="1757"/>
    <x v="0"/>
    <n v="323"/>
    <b v="0"/>
    <x v="0"/>
    <x v="3"/>
    <n v="102"/>
    <n v="158.3600000000000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758"/>
    <x v="1758"/>
    <x v="0"/>
    <n v="31"/>
    <b v="1"/>
    <x v="5"/>
    <x v="15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759"/>
    <x v="1759"/>
    <x v="0"/>
    <n v="26"/>
    <b v="1"/>
    <x v="5"/>
    <x v="15"/>
    <n v="102"/>
    <n v="230.19"/>
  </r>
  <r>
    <n v="1393"/>
    <s v="WolfHunt | Social Commentary Rock Project"/>
    <s v="Rock n' Roll tales of our times"/>
    <n v="10000"/>
    <n v="10235"/>
    <x v="0"/>
    <x v="0"/>
    <s v="USD"/>
    <n v="1470068523"/>
    <x v="1760"/>
    <x v="1760"/>
    <x v="0"/>
    <n v="52"/>
    <b v="1"/>
    <x v="2"/>
    <x v="2"/>
    <n v="102"/>
    <n v="196.8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761"/>
    <x v="1761"/>
    <x v="1"/>
    <n v="293"/>
    <b v="1"/>
    <x v="5"/>
    <x v="8"/>
    <n v="102"/>
    <n v="33.1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762"/>
    <x v="1762"/>
    <x v="0"/>
    <n v="26"/>
    <b v="1"/>
    <x v="2"/>
    <x v="2"/>
    <n v="102"/>
    <n v="39.0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763"/>
    <x v="1763"/>
    <x v="0"/>
    <n v="65"/>
    <b v="1"/>
    <x v="2"/>
    <x v="2"/>
    <n v="102"/>
    <n v="107.98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764"/>
    <x v="1764"/>
    <x v="0"/>
    <n v="47"/>
    <b v="1"/>
    <x v="2"/>
    <x v="2"/>
    <n v="102"/>
    <n v="86.4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5"/>
    <x v="1765"/>
    <x v="0"/>
    <n v="118"/>
    <b v="1"/>
    <x v="6"/>
    <x v="9"/>
    <n v="102"/>
    <n v="103.6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766"/>
    <x v="1766"/>
    <x v="0"/>
    <n v="226"/>
    <b v="1"/>
    <x v="2"/>
    <x v="2"/>
    <n v="102"/>
    <n v="67.39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767"/>
    <x v="1767"/>
    <x v="0"/>
    <n v="40"/>
    <b v="1"/>
    <x v="2"/>
    <x v="2"/>
    <n v="102"/>
    <n v="50.8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768"/>
    <x v="1768"/>
    <x v="0"/>
    <n v="179"/>
    <b v="1"/>
    <x v="2"/>
    <x v="2"/>
    <n v="102"/>
    <n v="51.0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769"/>
    <x v="1769"/>
    <x v="0"/>
    <n v="14"/>
    <b v="1"/>
    <x v="2"/>
    <x v="2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770"/>
    <x v="1770"/>
    <x v="0"/>
    <n v="174"/>
    <b v="1"/>
    <x v="2"/>
    <x v="2"/>
    <n v="102"/>
    <n v="88.0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771"/>
    <x v="1771"/>
    <x v="0"/>
    <n v="29"/>
    <b v="1"/>
    <x v="2"/>
    <x v="13"/>
    <n v="102"/>
    <n v="42.2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772"/>
    <x v="1772"/>
    <x v="0"/>
    <n v="47"/>
    <b v="1"/>
    <x v="2"/>
    <x v="13"/>
    <n v="102"/>
    <n v="196.3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773"/>
    <x v="1773"/>
    <x v="0"/>
    <n v="183"/>
    <b v="1"/>
    <x v="2"/>
    <x v="13"/>
    <n v="102"/>
    <n v="35.54999999999999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x v="1774"/>
    <x v="1774"/>
    <x v="1"/>
    <n v="450"/>
    <b v="1"/>
    <x v="0"/>
    <x v="0"/>
    <n v="102"/>
    <n v="147.6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1775"/>
    <x v="1775"/>
    <x v="0"/>
    <n v="23"/>
    <b v="1"/>
    <x v="2"/>
    <x v="13"/>
    <n v="102"/>
    <n v="66.8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1776"/>
    <x v="1776"/>
    <x v="0"/>
    <n v="14"/>
    <b v="1"/>
    <x v="2"/>
    <x v="13"/>
    <n v="102"/>
    <n v="43.5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1777"/>
    <x v="1777"/>
    <x v="0"/>
    <n v="24"/>
    <b v="1"/>
    <x v="2"/>
    <x v="10"/>
    <n v="102"/>
    <n v="42.3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1778"/>
    <x v="1778"/>
    <x v="0"/>
    <n v="19"/>
    <b v="1"/>
    <x v="2"/>
    <x v="10"/>
    <n v="102"/>
    <n v="53.4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1779"/>
    <x v="1779"/>
    <x v="1"/>
    <n v="163"/>
    <b v="1"/>
    <x v="7"/>
    <x v="11"/>
    <n v="102"/>
    <n v="219.9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1780"/>
    <x v="1780"/>
    <x v="1"/>
    <n v="67"/>
    <b v="1"/>
    <x v="7"/>
    <x v="11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1781"/>
    <x v="1781"/>
    <x v="1"/>
    <n v="221"/>
    <b v="1"/>
    <x v="7"/>
    <x v="11"/>
    <n v="102"/>
    <n v="115.6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1782"/>
    <x v="1782"/>
    <x v="0"/>
    <n v="102"/>
    <b v="1"/>
    <x v="7"/>
    <x v="11"/>
    <n v="102"/>
    <n v="149.3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1783"/>
    <x v="1783"/>
    <x v="0"/>
    <n v="124"/>
    <b v="1"/>
    <x v="7"/>
    <x v="11"/>
    <n v="102"/>
    <n v="189.7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1784"/>
    <x v="1784"/>
    <x v="0"/>
    <n v="282"/>
    <b v="1"/>
    <x v="7"/>
    <x v="11"/>
    <n v="102"/>
    <n v="108.78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1785"/>
    <x v="1785"/>
    <x v="0"/>
    <n v="43"/>
    <b v="1"/>
    <x v="2"/>
    <x v="18"/>
    <n v="102"/>
    <n v="177.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1786"/>
    <x v="1786"/>
    <x v="0"/>
    <n v="71"/>
    <b v="1"/>
    <x v="2"/>
    <x v="18"/>
    <n v="102"/>
    <n v="57.5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x v="1787"/>
    <x v="1787"/>
    <x v="0"/>
    <n v="37"/>
    <b v="1"/>
    <x v="2"/>
    <x v="18"/>
    <n v="102"/>
    <n v="165.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1788"/>
    <x v="1788"/>
    <x v="1"/>
    <n v="100"/>
    <b v="1"/>
    <x v="0"/>
    <x v="5"/>
    <n v="102"/>
    <n v="107.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1789"/>
    <x v="1789"/>
    <x v="0"/>
    <n v="14"/>
    <b v="1"/>
    <x v="0"/>
    <x v="5"/>
    <n v="102"/>
    <n v="25.2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1790"/>
    <x v="1790"/>
    <x v="1"/>
    <n v="308"/>
    <b v="1"/>
    <x v="3"/>
    <x v="12"/>
    <n v="102"/>
    <n v="177.2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1791"/>
    <x v="1791"/>
    <x v="1"/>
    <n v="1420"/>
    <b v="1"/>
    <x v="3"/>
    <x v="12"/>
    <n v="102"/>
    <n v="57.5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1792"/>
    <x v="1792"/>
    <x v="0"/>
    <n v="90"/>
    <b v="1"/>
    <x v="3"/>
    <x v="4"/>
    <n v="102"/>
    <n v="165.1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1793"/>
    <x v="1793"/>
    <x v="0"/>
    <n v="21"/>
    <b v="1"/>
    <x v="3"/>
    <x v="4"/>
    <n v="102"/>
    <n v="107.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1794"/>
    <x v="1794"/>
    <x v="0"/>
    <n v="199"/>
    <b v="1"/>
    <x v="3"/>
    <x v="20"/>
    <n v="102"/>
    <n v="25.2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1795"/>
    <x v="1795"/>
    <x v="0"/>
    <n v="32"/>
    <b v="1"/>
    <x v="3"/>
    <x v="20"/>
    <n v="102"/>
    <n v="164.94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1796"/>
    <x v="1796"/>
    <x v="0"/>
    <n v="87"/>
    <b v="1"/>
    <x v="3"/>
    <x v="4"/>
    <n v="102"/>
    <n v="10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1797"/>
    <x v="1797"/>
    <x v="1"/>
    <n v="59"/>
    <b v="1"/>
    <x v="3"/>
    <x v="12"/>
    <n v="102"/>
    <n v="33.9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1798"/>
    <x v="1798"/>
    <x v="1"/>
    <n v="89"/>
    <b v="1"/>
    <x v="3"/>
    <x v="4"/>
    <n v="102"/>
    <n v="121.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1799"/>
    <x v="1799"/>
    <x v="1"/>
    <n v="57"/>
    <b v="1"/>
    <x v="3"/>
    <x v="4"/>
    <n v="102"/>
    <n v="231.6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1800"/>
    <x v="1800"/>
    <x v="1"/>
    <n v="70"/>
    <b v="1"/>
    <x v="3"/>
    <x v="4"/>
    <n v="102"/>
    <n v="255.1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1801"/>
    <x v="1801"/>
    <x v="1"/>
    <n v="115"/>
    <b v="1"/>
    <x v="3"/>
    <x v="4"/>
    <n v="102"/>
    <n v="58.6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1802"/>
    <x v="1802"/>
    <x v="1"/>
    <n v="184"/>
    <b v="1"/>
    <x v="3"/>
    <x v="4"/>
    <n v="102"/>
    <n v="86.4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1803"/>
    <x v="1803"/>
    <x v="1"/>
    <n v="216"/>
    <b v="1"/>
    <x v="3"/>
    <x v="4"/>
    <n v="102"/>
    <n v="62.9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1804"/>
    <x v="1804"/>
    <x v="1"/>
    <n v="39"/>
    <b v="1"/>
    <x v="3"/>
    <x v="4"/>
    <n v="102"/>
    <n v="80.16"/>
  </r>
  <r>
    <n v="3228"/>
    <s v="Hear Me Roar: A Season of Powerful Women"/>
    <s v="A Season of Powerful Women. A Season of Defiance."/>
    <n v="7000"/>
    <n v="7164"/>
    <x v="0"/>
    <x v="0"/>
    <s v="USD"/>
    <n v="1450328340"/>
    <x v="1805"/>
    <x v="1805"/>
    <x v="1"/>
    <n v="37"/>
    <b v="1"/>
    <x v="3"/>
    <x v="4"/>
    <n v="102"/>
    <n v="46.7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1806"/>
    <x v="1806"/>
    <x v="1"/>
    <n v="213"/>
    <b v="1"/>
    <x v="3"/>
    <x v="4"/>
    <n v="102"/>
    <n v="106.57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1807"/>
    <x v="1807"/>
    <x v="1"/>
    <n v="115"/>
    <b v="1"/>
    <x v="3"/>
    <x v="4"/>
    <n v="102"/>
    <n v="66.5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1808"/>
    <x v="1808"/>
    <x v="1"/>
    <n v="288"/>
    <b v="1"/>
    <x v="3"/>
    <x v="4"/>
    <n v="102"/>
    <n v="141.7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1809"/>
    <x v="1809"/>
    <x v="1"/>
    <n v="70"/>
    <b v="1"/>
    <x v="3"/>
    <x v="4"/>
    <n v="102"/>
    <n v="52.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1810"/>
    <x v="1810"/>
    <x v="1"/>
    <n v="30"/>
    <b v="1"/>
    <x v="3"/>
    <x v="4"/>
    <n v="102"/>
    <n v="193.6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1811"/>
    <x v="1811"/>
    <x v="0"/>
    <n v="15"/>
    <b v="1"/>
    <x v="3"/>
    <x v="4"/>
    <n v="102"/>
    <n v="11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1812"/>
    <x v="1812"/>
    <x v="0"/>
    <n v="122"/>
    <b v="1"/>
    <x v="3"/>
    <x v="4"/>
    <n v="102"/>
    <n v="177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1813"/>
    <x v="1813"/>
    <x v="0"/>
    <n v="72"/>
    <b v="1"/>
    <x v="3"/>
    <x v="4"/>
    <n v="102"/>
    <n v="53.1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1814"/>
    <x v="1814"/>
    <x v="0"/>
    <n v="20"/>
    <b v="1"/>
    <x v="3"/>
    <x v="4"/>
    <n v="102"/>
    <n v="11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1815"/>
    <x v="1815"/>
    <x v="0"/>
    <n v="23"/>
    <b v="1"/>
    <x v="3"/>
    <x v="4"/>
    <n v="102"/>
    <n v="61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x v="1816"/>
    <x v="1816"/>
    <x v="0"/>
    <n v="10"/>
    <b v="1"/>
    <x v="3"/>
    <x v="4"/>
    <n v="102"/>
    <n v="203.2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1817"/>
    <x v="1817"/>
    <x v="0"/>
    <n v="112"/>
    <b v="1"/>
    <x v="3"/>
    <x v="4"/>
    <n v="102"/>
    <n v="125.1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1818"/>
    <x v="1818"/>
    <x v="0"/>
    <n v="78"/>
    <b v="1"/>
    <x v="3"/>
    <x v="4"/>
    <n v="102"/>
    <n v="141.29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1819"/>
    <x v="1819"/>
    <x v="0"/>
    <n v="55"/>
    <b v="1"/>
    <x v="3"/>
    <x v="4"/>
    <n v="102"/>
    <n v="204.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1820"/>
    <x v="1820"/>
    <x v="0"/>
    <n v="48"/>
    <b v="1"/>
    <x v="3"/>
    <x v="4"/>
    <n v="102"/>
    <n v="145.6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1821"/>
    <x v="1821"/>
    <x v="0"/>
    <n v="22"/>
    <b v="1"/>
    <x v="3"/>
    <x v="4"/>
    <n v="102"/>
    <n v="152.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1822"/>
    <x v="1822"/>
    <x v="0"/>
    <n v="66"/>
    <b v="1"/>
    <x v="3"/>
    <x v="4"/>
    <n v="102"/>
    <n v="136.8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1823"/>
    <x v="1823"/>
    <x v="0"/>
    <n v="93"/>
    <b v="1"/>
    <x v="3"/>
    <x v="4"/>
    <n v="102"/>
    <n v="78.20999999999999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1824"/>
    <x v="1824"/>
    <x v="0"/>
    <n v="23"/>
    <b v="1"/>
    <x v="3"/>
    <x v="4"/>
    <n v="102"/>
    <n v="55.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x v="1825"/>
    <x v="1825"/>
    <x v="0"/>
    <n v="42"/>
    <b v="1"/>
    <x v="3"/>
    <x v="4"/>
    <n v="102"/>
    <n v="85.2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1826"/>
    <x v="1826"/>
    <x v="0"/>
    <n v="29"/>
    <b v="1"/>
    <x v="3"/>
    <x v="4"/>
    <n v="102"/>
    <n v="69.81999999999999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1827"/>
    <x v="1827"/>
    <x v="0"/>
    <n v="74"/>
    <b v="1"/>
    <x v="3"/>
    <x v="4"/>
    <n v="102"/>
    <n v="44.7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1828"/>
    <x v="1828"/>
    <x v="0"/>
    <n v="34"/>
    <b v="1"/>
    <x v="3"/>
    <x v="4"/>
    <n v="102"/>
    <n v="55.0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1829"/>
    <x v="1829"/>
    <x v="0"/>
    <n v="85"/>
    <b v="1"/>
    <x v="3"/>
    <x v="4"/>
    <n v="102"/>
    <n v="88.7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1830"/>
    <x v="1830"/>
    <x v="0"/>
    <n v="19"/>
    <b v="1"/>
    <x v="3"/>
    <x v="4"/>
    <n v="102"/>
    <n v="40.24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1831"/>
    <x v="1831"/>
    <x v="0"/>
    <n v="13"/>
    <b v="1"/>
    <x v="3"/>
    <x v="4"/>
    <n v="102"/>
    <n v="105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1832"/>
    <x v="1832"/>
    <x v="0"/>
    <n v="42"/>
    <b v="1"/>
    <x v="3"/>
    <x v="4"/>
    <n v="102"/>
    <n v="137.2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1833"/>
    <x v="1833"/>
    <x v="0"/>
    <n v="25"/>
    <b v="1"/>
    <x v="3"/>
    <x v="4"/>
    <n v="102"/>
    <n v="9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1834"/>
    <x v="1834"/>
    <x v="0"/>
    <n v="54"/>
    <b v="1"/>
    <x v="3"/>
    <x v="4"/>
    <n v="102"/>
    <n v="66.15000000000000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1835"/>
    <x v="1835"/>
    <x v="0"/>
    <n v="48"/>
    <b v="1"/>
    <x v="3"/>
    <x v="4"/>
    <n v="102"/>
    <n v="59.2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1836"/>
    <x v="1836"/>
    <x v="0"/>
    <n v="13"/>
    <b v="1"/>
    <x v="3"/>
    <x v="4"/>
    <n v="102"/>
    <n v="164.6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1837"/>
    <x v="1837"/>
    <x v="0"/>
    <n v="57"/>
    <b v="1"/>
    <x v="3"/>
    <x v="4"/>
    <n v="102"/>
    <n v="24.29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1838"/>
    <x v="1838"/>
    <x v="0"/>
    <n v="19"/>
    <b v="1"/>
    <x v="3"/>
    <x v="4"/>
    <n v="102"/>
    <n v="61.1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1839"/>
    <x v="1839"/>
    <x v="0"/>
    <n v="97"/>
    <b v="1"/>
    <x v="3"/>
    <x v="4"/>
    <n v="102"/>
    <n v="47.41"/>
  </r>
  <r>
    <n v="3723"/>
    <s v="Beauty and the Beast"/>
    <s v="Saltmine Theatre Company present Beauty and the Beast:"/>
    <n v="4500"/>
    <n v="4592"/>
    <x v="0"/>
    <x v="1"/>
    <s v="GBP"/>
    <n v="1417374262"/>
    <x v="1840"/>
    <x v="1840"/>
    <x v="0"/>
    <n v="63"/>
    <b v="1"/>
    <x v="3"/>
    <x v="4"/>
    <n v="102"/>
    <n v="84.85"/>
  </r>
  <r>
    <n v="3758"/>
    <s v="Luigi's Ladies"/>
    <s v="LUIGI'S LADIES: an original one-woman musical comedy"/>
    <n v="1500"/>
    <n v="1535"/>
    <x v="0"/>
    <x v="0"/>
    <s v="USD"/>
    <n v="1400475600"/>
    <x v="1841"/>
    <x v="1841"/>
    <x v="0"/>
    <n v="26"/>
    <b v="1"/>
    <x v="3"/>
    <x v="20"/>
    <n v="102"/>
    <n v="235.4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1842"/>
    <x v="1842"/>
    <x v="0"/>
    <n v="27"/>
    <b v="1"/>
    <x v="3"/>
    <x v="20"/>
    <n v="102"/>
    <n v="53.4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1843"/>
    <x v="1843"/>
    <x v="0"/>
    <n v="17"/>
    <b v="1"/>
    <x v="3"/>
    <x v="4"/>
    <n v="102"/>
    <n v="106.8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1844"/>
    <x v="1844"/>
    <x v="0"/>
    <n v="57"/>
    <b v="1"/>
    <x v="4"/>
    <x v="16"/>
    <n v="101"/>
    <n v="159.8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845"/>
    <x v="1845"/>
    <x v="0"/>
    <n v="19"/>
    <b v="1"/>
    <x v="4"/>
    <x v="16"/>
    <n v="101"/>
    <n v="158.68"/>
  </r>
  <r>
    <n v="14"/>
    <s v="3010 | Sci-fi Series"/>
    <s v="A highly charged post apocalyptic sci fi series that pulls no punches!"/>
    <n v="6000"/>
    <n v="6056"/>
    <x v="0"/>
    <x v="6"/>
    <s v="AUD"/>
    <n v="1405259940"/>
    <x v="1846"/>
    <x v="1846"/>
    <x v="0"/>
    <n v="41"/>
    <b v="1"/>
    <x v="4"/>
    <x v="16"/>
    <n v="101"/>
    <n v="147.7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847"/>
    <x v="1847"/>
    <x v="0"/>
    <n v="36"/>
    <b v="1"/>
    <x v="4"/>
    <x v="16"/>
    <n v="101"/>
    <n v="41.9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1848"/>
    <x v="1848"/>
    <x v="0"/>
    <n v="53"/>
    <b v="1"/>
    <x v="4"/>
    <x v="16"/>
    <n v="101"/>
    <n v="76.45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1849"/>
    <x v="1849"/>
    <x v="0"/>
    <n v="16"/>
    <b v="1"/>
    <x v="4"/>
    <x v="16"/>
    <n v="101"/>
    <n v="126.6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1850"/>
    <x v="1850"/>
    <x v="0"/>
    <n v="52"/>
    <b v="1"/>
    <x v="4"/>
    <x v="16"/>
    <n v="101"/>
    <n v="194.23"/>
  </r>
  <r>
    <n v="106"/>
    <s v="LOST WEEKEND"/>
    <s v="A Boy. A Girl. A Car. A Serial Killer."/>
    <n v="5000"/>
    <n v="5025"/>
    <x v="0"/>
    <x v="0"/>
    <s v="USD"/>
    <n v="1333391901"/>
    <x v="1851"/>
    <x v="1851"/>
    <x v="0"/>
    <n v="27"/>
    <b v="1"/>
    <x v="4"/>
    <x v="6"/>
    <n v="101"/>
    <n v="186.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1852"/>
    <x v="1852"/>
    <x v="1"/>
    <n v="146"/>
    <b v="1"/>
    <x v="4"/>
    <x v="14"/>
    <n v="101"/>
    <n v="589.9500000000000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1853"/>
    <x v="1853"/>
    <x v="1"/>
    <n v="7"/>
    <b v="1"/>
    <x v="4"/>
    <x v="14"/>
    <n v="101"/>
    <n v="215.8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1854"/>
    <x v="1854"/>
    <x v="1"/>
    <n v="179"/>
    <b v="1"/>
    <x v="4"/>
    <x v="14"/>
    <n v="101"/>
    <n v="254.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1855"/>
    <x v="1855"/>
    <x v="1"/>
    <n v="131"/>
    <b v="1"/>
    <x v="4"/>
    <x v="14"/>
    <n v="101"/>
    <n v="201.2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1856"/>
    <x v="1856"/>
    <x v="1"/>
    <n v="142"/>
    <b v="1"/>
    <x v="4"/>
    <x v="14"/>
    <n v="101"/>
    <n v="141.75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1857"/>
    <x v="1857"/>
    <x v="1"/>
    <n v="126"/>
    <b v="1"/>
    <x v="4"/>
    <x v="14"/>
    <n v="101"/>
    <n v="200.89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1858"/>
    <x v="1858"/>
    <x v="1"/>
    <n v="316"/>
    <b v="1"/>
    <x v="4"/>
    <x v="14"/>
    <n v="101"/>
    <n v="95.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1859"/>
    <x v="1859"/>
    <x v="1"/>
    <n v="69"/>
    <b v="1"/>
    <x v="4"/>
    <x v="14"/>
    <n v="101"/>
    <n v="146.6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1860"/>
    <x v="1860"/>
    <x v="1"/>
    <n v="31"/>
    <b v="1"/>
    <x v="4"/>
    <x v="14"/>
    <n v="101"/>
    <n v="97.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1861"/>
    <x v="1861"/>
    <x v="0"/>
    <n v="87"/>
    <b v="1"/>
    <x v="4"/>
    <x v="14"/>
    <n v="101"/>
    <n v="139.830000000000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1862"/>
    <x v="1862"/>
    <x v="0"/>
    <n v="26"/>
    <b v="1"/>
    <x v="4"/>
    <x v="14"/>
    <n v="101"/>
    <n v="347.8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1863"/>
    <x v="1863"/>
    <x v="0"/>
    <n v="134"/>
    <b v="1"/>
    <x v="4"/>
    <x v="14"/>
    <n v="101"/>
    <n v="287.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1864"/>
    <x v="1864"/>
    <x v="0"/>
    <n v="193"/>
    <b v="1"/>
    <x v="4"/>
    <x v="14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1865"/>
    <x v="1865"/>
    <x v="0"/>
    <n v="206"/>
    <b v="1"/>
    <x v="4"/>
    <x v="14"/>
    <n v="101"/>
    <n v="90.6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1866"/>
    <x v="1866"/>
    <x v="0"/>
    <n v="38"/>
    <b v="1"/>
    <x v="4"/>
    <x v="14"/>
    <n v="101"/>
    <n v="160.1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1867"/>
    <x v="1867"/>
    <x v="0"/>
    <n v="241"/>
    <b v="1"/>
    <x v="4"/>
    <x v="14"/>
    <n v="101"/>
    <n v="125.79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1868"/>
    <x v="1868"/>
    <x v="0"/>
    <n v="104"/>
    <b v="1"/>
    <x v="4"/>
    <x v="14"/>
    <n v="101"/>
    <n v="216.7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1869"/>
    <x v="1869"/>
    <x v="0"/>
    <n v="158"/>
    <b v="1"/>
    <x v="3"/>
    <x v="4"/>
    <n v="101"/>
    <n v="104.2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1870"/>
    <x v="1870"/>
    <x v="0"/>
    <n v="20"/>
    <b v="1"/>
    <x v="3"/>
    <x v="4"/>
    <n v="101"/>
    <n v="90.6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1871"/>
    <x v="1871"/>
    <x v="0"/>
    <n v="105"/>
    <b v="1"/>
    <x v="0"/>
    <x v="3"/>
    <n v="101"/>
    <n v="239.35"/>
  </r>
  <r>
    <n v="659"/>
    <s v="Lulu Watch Designs - Apple Watch"/>
    <s v="Sync up your lifestyle"/>
    <n v="3000"/>
    <n v="3017"/>
    <x v="0"/>
    <x v="0"/>
    <s v="USD"/>
    <n v="1440339295"/>
    <x v="1872"/>
    <x v="1872"/>
    <x v="0"/>
    <n v="21"/>
    <b v="1"/>
    <x v="0"/>
    <x v="3"/>
    <n v="101"/>
    <n v="143.6699999999999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1873"/>
    <x v="1873"/>
    <x v="0"/>
    <n v="35"/>
    <b v="1"/>
    <x v="5"/>
    <x v="15"/>
    <n v="101"/>
    <n v="72.430000000000007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1874"/>
    <x v="1874"/>
    <x v="0"/>
    <n v="90"/>
    <b v="1"/>
    <x v="2"/>
    <x v="2"/>
    <n v="101"/>
    <n v="112.6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1875"/>
    <x v="1875"/>
    <x v="0"/>
    <n v="75"/>
    <b v="1"/>
    <x v="2"/>
    <x v="2"/>
    <n v="101"/>
    <n v="81.069999999999993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1876"/>
    <x v="1876"/>
    <x v="0"/>
    <n v="49"/>
    <b v="1"/>
    <x v="2"/>
    <x v="2"/>
    <n v="101"/>
    <n v="113.8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1877"/>
    <x v="1877"/>
    <x v="0"/>
    <n v="154"/>
    <b v="1"/>
    <x v="2"/>
    <x v="2"/>
    <n v="101"/>
    <n v="97.99"/>
  </r>
  <r>
    <n v="836"/>
    <s v="DESMADRE Full Album + Press Kit"/>
    <s v="An album you can bring home to mom."/>
    <n v="5000"/>
    <n v="5046.5200000000004"/>
    <x v="0"/>
    <x v="0"/>
    <s v="USD"/>
    <n v="1381108918"/>
    <x v="1878"/>
    <x v="1878"/>
    <x v="0"/>
    <n v="46"/>
    <b v="1"/>
    <x v="2"/>
    <x v="2"/>
    <n v="101"/>
    <n v="109.7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1879"/>
    <x v="1879"/>
    <x v="1"/>
    <n v="94"/>
    <b v="1"/>
    <x v="2"/>
    <x v="17"/>
    <n v="101"/>
    <n v="53.8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880"/>
    <x v="1880"/>
    <x v="0"/>
    <n v="9"/>
    <b v="1"/>
    <x v="6"/>
    <x v="9"/>
    <n v="101"/>
    <n v="299.2200000000000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x v="1881"/>
    <x v="1881"/>
    <x v="0"/>
    <n v="62"/>
    <b v="1"/>
    <x v="6"/>
    <x v="9"/>
    <n v="101"/>
    <n v="211.48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x v="1882"/>
    <x v="1882"/>
    <x v="0"/>
    <n v="6"/>
    <b v="1"/>
    <x v="6"/>
    <x v="9"/>
    <n v="101"/>
    <n v="168.5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883"/>
    <x v="1883"/>
    <x v="1"/>
    <n v="52"/>
    <b v="1"/>
    <x v="2"/>
    <x v="2"/>
    <n v="101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884"/>
    <x v="1884"/>
    <x v="0"/>
    <n v="31"/>
    <b v="1"/>
    <x v="3"/>
    <x v="4"/>
    <n v="101"/>
    <n v="53.8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885"/>
    <x v="1885"/>
    <x v="0"/>
    <n v="120"/>
    <b v="1"/>
    <x v="5"/>
    <x v="15"/>
    <n v="101"/>
    <n v="168.7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886"/>
    <x v="1886"/>
    <x v="1"/>
    <n v="340"/>
    <b v="1"/>
    <x v="5"/>
    <x v="8"/>
    <n v="101"/>
    <n v="44.67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887"/>
    <x v="1887"/>
    <x v="1"/>
    <n v="329"/>
    <b v="1"/>
    <x v="6"/>
    <x v="9"/>
    <n v="101"/>
    <n v="67.8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888"/>
    <x v="1888"/>
    <x v="1"/>
    <n v="405"/>
    <b v="1"/>
    <x v="6"/>
    <x v="9"/>
    <n v="101"/>
    <n v="39.9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889"/>
    <x v="1889"/>
    <x v="1"/>
    <n v="141"/>
    <b v="1"/>
    <x v="6"/>
    <x v="9"/>
    <n v="101"/>
    <n v="135.6699999999999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890"/>
    <x v="1890"/>
    <x v="0"/>
    <n v="44"/>
    <b v="1"/>
    <x v="2"/>
    <x v="2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891"/>
    <x v="1891"/>
    <x v="0"/>
    <n v="92"/>
    <b v="1"/>
    <x v="2"/>
    <x v="2"/>
    <n v="101"/>
    <n v="87.8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892"/>
    <x v="1892"/>
    <x v="0"/>
    <n v="23"/>
    <b v="1"/>
    <x v="2"/>
    <x v="2"/>
    <n v="101"/>
    <n v="52.8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893"/>
    <x v="1893"/>
    <x v="0"/>
    <n v="18"/>
    <b v="1"/>
    <x v="2"/>
    <x v="2"/>
    <n v="101"/>
    <n v="42.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894"/>
    <x v="1894"/>
    <x v="0"/>
    <n v="108"/>
    <b v="1"/>
    <x v="2"/>
    <x v="2"/>
    <n v="101"/>
    <n v="74.9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895"/>
    <x v="1895"/>
    <x v="0"/>
    <n v="88"/>
    <b v="1"/>
    <x v="2"/>
    <x v="2"/>
    <n v="101"/>
    <n v="45.8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896"/>
    <x v="1896"/>
    <x v="0"/>
    <n v="32"/>
    <b v="1"/>
    <x v="2"/>
    <x v="2"/>
    <n v="101"/>
    <n v="62.8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897"/>
    <x v="1897"/>
    <x v="0"/>
    <n v="26"/>
    <b v="1"/>
    <x v="2"/>
    <x v="7"/>
    <n v="101"/>
    <n v="97.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898"/>
    <x v="1898"/>
    <x v="0"/>
    <n v="81"/>
    <b v="1"/>
    <x v="2"/>
    <x v="7"/>
    <n v="101"/>
    <n v="47.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899"/>
    <x v="1899"/>
    <x v="0"/>
    <n v="20"/>
    <b v="1"/>
    <x v="2"/>
    <x v="7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900"/>
    <x v="1900"/>
    <x v="0"/>
    <n v="70"/>
    <b v="1"/>
    <x v="2"/>
    <x v="7"/>
    <n v="101"/>
    <n v="64.70999999999999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901"/>
    <x v="1901"/>
    <x v="0"/>
    <n v="77"/>
    <b v="1"/>
    <x v="2"/>
    <x v="7"/>
    <n v="101"/>
    <n v="26.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x v="1902"/>
    <x v="1902"/>
    <x v="0"/>
    <n v="884"/>
    <b v="0"/>
    <x v="2"/>
    <x v="21"/>
    <n v="101"/>
    <n v="74.58"/>
  </r>
  <r>
    <n v="1826"/>
    <s v="BEAR GHOST! Professional Recording! Yay!"/>
    <s v="Hear your favorite Bear Ghost in eargasmic quality!"/>
    <n v="2000"/>
    <n v="2020"/>
    <x v="0"/>
    <x v="0"/>
    <s v="USD"/>
    <n v="1392675017"/>
    <x v="1903"/>
    <x v="1903"/>
    <x v="0"/>
    <n v="38"/>
    <b v="1"/>
    <x v="2"/>
    <x v="2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904"/>
    <x v="1904"/>
    <x v="0"/>
    <n v="96"/>
    <b v="1"/>
    <x v="2"/>
    <x v="2"/>
    <n v="101"/>
    <n v="83.8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905"/>
    <x v="1905"/>
    <x v="0"/>
    <n v="20"/>
    <b v="1"/>
    <x v="2"/>
    <x v="2"/>
    <n v="101"/>
    <n v="76.0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906"/>
    <x v="1906"/>
    <x v="0"/>
    <n v="38"/>
    <b v="1"/>
    <x v="2"/>
    <x v="2"/>
    <n v="101"/>
    <n v="53.2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907"/>
    <x v="1907"/>
    <x v="0"/>
    <n v="81"/>
    <b v="1"/>
    <x v="2"/>
    <x v="13"/>
    <n v="101"/>
    <n v="41.7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08"/>
    <x v="1908"/>
    <x v="1"/>
    <n v="23"/>
    <b v="1"/>
    <x v="0"/>
    <x v="0"/>
    <n v="101"/>
    <n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1909"/>
    <x v="1909"/>
    <x v="0"/>
    <n v="121"/>
    <b v="1"/>
    <x v="0"/>
    <x v="0"/>
    <n v="101"/>
    <n v="41.7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1910"/>
    <x v="1910"/>
    <x v="0"/>
    <n v="35"/>
    <b v="1"/>
    <x v="2"/>
    <x v="13"/>
    <n v="101"/>
    <n v="115.0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1911"/>
    <x v="1911"/>
    <x v="0"/>
    <n v="55"/>
    <b v="1"/>
    <x v="2"/>
    <x v="13"/>
    <n v="101"/>
    <n v="110.49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1912"/>
    <x v="1912"/>
    <x v="0"/>
    <n v="92"/>
    <b v="1"/>
    <x v="2"/>
    <x v="13"/>
    <n v="101"/>
    <n v="526.4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1913"/>
    <x v="1913"/>
    <x v="0"/>
    <n v="22"/>
    <b v="1"/>
    <x v="2"/>
    <x v="13"/>
    <n v="101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1914"/>
    <x v="1914"/>
    <x v="0"/>
    <n v="69"/>
    <b v="1"/>
    <x v="2"/>
    <x v="13"/>
    <n v="101"/>
    <n v="116.9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1915"/>
    <x v="1915"/>
    <x v="0"/>
    <n v="9"/>
    <b v="1"/>
    <x v="2"/>
    <x v="10"/>
    <n v="101"/>
    <n v="47.2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1916"/>
    <x v="1916"/>
    <x v="0"/>
    <n v="69"/>
    <b v="1"/>
    <x v="2"/>
    <x v="10"/>
    <n v="101"/>
    <n v="51.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1917"/>
    <x v="1917"/>
    <x v="0"/>
    <n v="48"/>
    <b v="1"/>
    <x v="2"/>
    <x v="2"/>
    <n v="101"/>
    <n v="63.03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1918"/>
    <x v="1918"/>
    <x v="0"/>
    <n v="19"/>
    <b v="1"/>
    <x v="2"/>
    <x v="2"/>
    <n v="101"/>
    <n v="52.9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1919"/>
    <x v="1919"/>
    <x v="0"/>
    <n v="7"/>
    <b v="1"/>
    <x v="2"/>
    <x v="2"/>
    <n v="101"/>
    <n v="115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920"/>
    <x v="1920"/>
    <x v="1"/>
    <n v="113"/>
    <b v="1"/>
    <x v="2"/>
    <x v="13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1921"/>
    <x v="1921"/>
    <x v="1"/>
    <n v="167"/>
    <b v="1"/>
    <x v="2"/>
    <x v="13"/>
    <n v="101"/>
    <n v="109.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1922"/>
    <x v="1922"/>
    <x v="1"/>
    <n v="614"/>
    <b v="1"/>
    <x v="2"/>
    <x v="13"/>
    <n v="101"/>
    <n v="82.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1923"/>
    <x v="1923"/>
    <x v="1"/>
    <n v="123"/>
    <b v="1"/>
    <x v="7"/>
    <x v="11"/>
    <n v="101"/>
    <n v="123.3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1924"/>
    <x v="1924"/>
    <x v="0"/>
    <n v="130"/>
    <b v="1"/>
    <x v="7"/>
    <x v="11"/>
    <n v="101"/>
    <n v="271.5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1925"/>
    <x v="1925"/>
    <x v="0"/>
    <n v="68"/>
    <b v="1"/>
    <x v="7"/>
    <x v="11"/>
    <n v="101"/>
    <n v="125.9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1926"/>
    <x v="1926"/>
    <x v="0"/>
    <n v="39"/>
    <b v="1"/>
    <x v="2"/>
    <x v="13"/>
    <n v="101"/>
    <n v="38.8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1927"/>
    <x v="1927"/>
    <x v="0"/>
    <n v="57"/>
    <b v="1"/>
    <x v="2"/>
    <x v="18"/>
    <n v="101"/>
    <n v="88.4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1928"/>
    <x v="1928"/>
    <x v="0"/>
    <n v="150"/>
    <b v="1"/>
    <x v="2"/>
    <x v="18"/>
    <n v="101"/>
    <n v="43.7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1929"/>
    <x v="1929"/>
    <x v="1"/>
    <n v="50"/>
    <b v="1"/>
    <x v="0"/>
    <x v="5"/>
    <n v="101"/>
    <n v="35.52000000000000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1930"/>
    <x v="1930"/>
    <x v="1"/>
    <n v="28"/>
    <b v="1"/>
    <x v="0"/>
    <x v="5"/>
    <n v="101"/>
    <n v="270.5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1931"/>
    <x v="1931"/>
    <x v="1"/>
    <n v="73"/>
    <b v="1"/>
    <x v="3"/>
    <x v="12"/>
    <n v="101"/>
    <n v="38.85"/>
  </r>
  <r>
    <n v="2789"/>
    <s v="The Adventurers Club"/>
    <s v="BNT's Biggest Adventure So Far: Our 2015 full length production!"/>
    <n v="3000"/>
    <n v="3035"/>
    <x v="0"/>
    <x v="0"/>
    <s v="USD"/>
    <n v="1426132800"/>
    <x v="1932"/>
    <x v="1932"/>
    <x v="0"/>
    <n v="24"/>
    <b v="1"/>
    <x v="3"/>
    <x v="4"/>
    <n v="101"/>
    <n v="88.4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1933"/>
    <x v="1933"/>
    <x v="0"/>
    <n v="139"/>
    <b v="1"/>
    <x v="3"/>
    <x v="4"/>
    <n v="101"/>
    <n v="43.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1934"/>
    <x v="1934"/>
    <x v="0"/>
    <n v="62"/>
    <b v="1"/>
    <x v="3"/>
    <x v="20"/>
    <n v="101"/>
    <n v="35.52000000000000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1935"/>
    <x v="1935"/>
    <x v="0"/>
    <n v="39"/>
    <b v="1"/>
    <x v="3"/>
    <x v="20"/>
    <n v="101"/>
    <n v="270.5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1936"/>
    <x v="1936"/>
    <x v="0"/>
    <n v="32"/>
    <b v="1"/>
    <x v="3"/>
    <x v="20"/>
    <n v="101"/>
    <n v="53.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1937"/>
    <x v="1937"/>
    <x v="0"/>
    <n v="196"/>
    <b v="1"/>
    <x v="3"/>
    <x v="4"/>
    <n v="101"/>
    <n v="126.4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1938"/>
    <x v="1938"/>
    <x v="0"/>
    <n v="46"/>
    <b v="1"/>
    <x v="3"/>
    <x v="4"/>
    <n v="101"/>
    <n v="36.4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1939"/>
    <x v="1939"/>
    <x v="0"/>
    <n v="17"/>
    <b v="1"/>
    <x v="3"/>
    <x v="12"/>
    <n v="101"/>
    <n v="162.7700000000000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1940"/>
    <x v="1940"/>
    <x v="0"/>
    <n v="26"/>
    <b v="1"/>
    <x v="3"/>
    <x v="12"/>
    <n v="101"/>
    <n v="90.54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x v="1941"/>
    <x v="1941"/>
    <x v="0"/>
    <n v="41"/>
    <b v="1"/>
    <x v="3"/>
    <x v="12"/>
    <n v="101"/>
    <n v="126.72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1942"/>
    <x v="1942"/>
    <x v="0"/>
    <n v="30"/>
    <b v="1"/>
    <x v="3"/>
    <x v="12"/>
    <n v="101"/>
    <n v="25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1943"/>
    <x v="1943"/>
    <x v="0"/>
    <n v="62"/>
    <b v="1"/>
    <x v="3"/>
    <x v="12"/>
    <n v="101"/>
    <n v="110.2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1944"/>
    <x v="1944"/>
    <x v="0"/>
    <n v="27"/>
    <b v="1"/>
    <x v="3"/>
    <x v="12"/>
    <n v="101"/>
    <n v="178.5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1945"/>
    <x v="1945"/>
    <x v="1"/>
    <n v="104"/>
    <b v="1"/>
    <x v="3"/>
    <x v="4"/>
    <n v="101"/>
    <n v="116.73"/>
  </r>
  <r>
    <n v="3157"/>
    <s v="Summer FourPlay"/>
    <s v="Four Directors.  Four One Acts.  Four Genres.  For You."/>
    <n v="4000"/>
    <n v="4040"/>
    <x v="0"/>
    <x v="0"/>
    <s v="USD"/>
    <n v="1405746000"/>
    <x v="1946"/>
    <x v="1946"/>
    <x v="1"/>
    <n v="41"/>
    <b v="1"/>
    <x v="3"/>
    <x v="4"/>
    <n v="101"/>
    <n v="103.17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1947"/>
    <x v="1947"/>
    <x v="1"/>
    <n v="23"/>
    <b v="1"/>
    <x v="3"/>
    <x v="4"/>
    <n v="101"/>
    <n v="234.6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1948"/>
    <x v="1948"/>
    <x v="1"/>
    <n v="151"/>
    <b v="1"/>
    <x v="3"/>
    <x v="4"/>
    <n v="101"/>
    <n v="162.71"/>
  </r>
  <r>
    <n v="3220"/>
    <s v="Burners"/>
    <s v="A sci-fi thriller for the stage opening March 10 in Los Angeles."/>
    <n v="15000"/>
    <n v="15126"/>
    <x v="0"/>
    <x v="0"/>
    <s v="USD"/>
    <n v="1489352400"/>
    <x v="1949"/>
    <x v="1949"/>
    <x v="1"/>
    <n v="59"/>
    <b v="1"/>
    <x v="3"/>
    <x v="4"/>
    <n v="101"/>
    <n v="37.2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1950"/>
    <x v="1950"/>
    <x v="0"/>
    <n v="110"/>
    <b v="1"/>
    <x v="3"/>
    <x v="4"/>
    <n v="101"/>
    <n v="33.99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1951"/>
    <x v="1951"/>
    <x v="1"/>
    <n v="269"/>
    <b v="1"/>
    <x v="3"/>
    <x v="4"/>
    <n v="101"/>
    <n v="98.5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1952"/>
    <x v="1952"/>
    <x v="0"/>
    <n v="34"/>
    <b v="1"/>
    <x v="3"/>
    <x v="4"/>
    <n v="101"/>
    <n v="131.91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1953"/>
    <x v="1953"/>
    <x v="1"/>
    <n v="200"/>
    <b v="1"/>
    <x v="3"/>
    <x v="4"/>
    <n v="101"/>
    <n v="46.7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1954"/>
    <x v="1954"/>
    <x v="1"/>
    <n v="186"/>
    <b v="1"/>
    <x v="3"/>
    <x v="4"/>
    <n v="101"/>
    <n v="256.3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1955"/>
    <x v="1955"/>
    <x v="1"/>
    <n v="286"/>
    <b v="1"/>
    <x v="3"/>
    <x v="4"/>
    <n v="101"/>
    <n v="182.9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1956"/>
    <x v="1956"/>
    <x v="0"/>
    <n v="38"/>
    <b v="1"/>
    <x v="3"/>
    <x v="4"/>
    <n v="101"/>
    <n v="131.13999999999999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1957"/>
    <x v="1957"/>
    <x v="0"/>
    <n v="57"/>
    <b v="1"/>
    <x v="3"/>
    <x v="4"/>
    <n v="101"/>
    <n v="88.74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1958"/>
    <x v="1958"/>
    <x v="0"/>
    <n v="33"/>
    <b v="1"/>
    <x v="3"/>
    <x v="4"/>
    <n v="101"/>
    <n v="60.4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1959"/>
    <x v="1959"/>
    <x v="0"/>
    <n v="40"/>
    <b v="1"/>
    <x v="3"/>
    <x v="4"/>
    <n v="101"/>
    <n v="70.7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1960"/>
    <x v="1960"/>
    <x v="0"/>
    <n v="54"/>
    <b v="1"/>
    <x v="3"/>
    <x v="4"/>
    <n v="101"/>
    <n v="54.9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1961"/>
    <x v="1961"/>
    <x v="0"/>
    <n v="27"/>
    <b v="1"/>
    <x v="3"/>
    <x v="4"/>
    <n v="101"/>
    <n v="66.4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1962"/>
    <x v="1962"/>
    <x v="0"/>
    <n v="21"/>
    <b v="1"/>
    <x v="3"/>
    <x v="4"/>
    <n v="101"/>
    <n v="142.28"/>
  </r>
  <r>
    <n v="3360"/>
    <s v="Pretty Butch"/>
    <s v="World Premiere, an M1 Singapore Fringe Festival 2017 commission."/>
    <n v="9000"/>
    <n v="9124"/>
    <x v="0"/>
    <x v="19"/>
    <s v="SGD"/>
    <n v="1481731140"/>
    <x v="1963"/>
    <x v="1963"/>
    <x v="0"/>
    <n v="72"/>
    <b v="1"/>
    <x v="3"/>
    <x v="4"/>
    <n v="101"/>
    <n v="24.5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1964"/>
    <x v="1964"/>
    <x v="0"/>
    <n v="26"/>
    <b v="1"/>
    <x v="3"/>
    <x v="4"/>
    <n v="101"/>
    <n v="114.13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1965"/>
    <x v="1965"/>
    <x v="0"/>
    <n v="77"/>
    <b v="1"/>
    <x v="3"/>
    <x v="4"/>
    <n v="101"/>
    <n v="93.6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1966"/>
    <x v="1966"/>
    <x v="0"/>
    <n v="46"/>
    <b v="1"/>
    <x v="3"/>
    <x v="4"/>
    <n v="101"/>
    <n v="56.3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1967"/>
    <x v="1967"/>
    <x v="0"/>
    <n v="56"/>
    <b v="1"/>
    <x v="3"/>
    <x v="4"/>
    <n v="101"/>
    <n v="96.1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1968"/>
    <x v="1968"/>
    <x v="0"/>
    <n v="98"/>
    <b v="1"/>
    <x v="3"/>
    <x v="4"/>
    <n v="101"/>
    <n v="126.7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1969"/>
    <x v="1969"/>
    <x v="0"/>
    <n v="36"/>
    <b v="1"/>
    <x v="3"/>
    <x v="4"/>
    <n v="101"/>
    <n v="302.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1970"/>
    <x v="1970"/>
    <x v="0"/>
    <n v="16"/>
    <b v="1"/>
    <x v="3"/>
    <x v="4"/>
    <n v="101"/>
    <n v="104.9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1971"/>
    <x v="1971"/>
    <x v="0"/>
    <n v="21"/>
    <b v="1"/>
    <x v="3"/>
    <x v="4"/>
    <n v="101"/>
    <n v="76.65000000000000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1972"/>
    <x v="1972"/>
    <x v="0"/>
    <n v="69"/>
    <b v="1"/>
    <x v="3"/>
    <x v="4"/>
    <n v="101"/>
    <n v="72.05"/>
  </r>
  <r>
    <n v="3467"/>
    <s v="Venus in Fur, Los Angeles."/>
    <s v="Venus in Fur, By David Ives."/>
    <n v="3000"/>
    <n v="3030"/>
    <x v="0"/>
    <x v="0"/>
    <s v="USD"/>
    <n v="1426864032"/>
    <x v="1973"/>
    <x v="1973"/>
    <x v="0"/>
    <n v="47"/>
    <b v="1"/>
    <x v="3"/>
    <x v="4"/>
    <n v="101"/>
    <n v="103.2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1974"/>
    <x v="1974"/>
    <x v="0"/>
    <n v="39"/>
    <b v="1"/>
    <x v="3"/>
    <x v="4"/>
    <n v="101"/>
    <n v="84.1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1975"/>
    <x v="1975"/>
    <x v="0"/>
    <n v="30"/>
    <b v="1"/>
    <x v="3"/>
    <x v="4"/>
    <n v="101"/>
    <n v="41.13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1976"/>
    <x v="1976"/>
    <x v="0"/>
    <n v="42"/>
    <b v="1"/>
    <x v="3"/>
    <x v="4"/>
    <n v="101"/>
    <n v="33.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1977"/>
    <x v="1977"/>
    <x v="0"/>
    <n v="15"/>
    <b v="1"/>
    <x v="3"/>
    <x v="4"/>
    <n v="101"/>
    <n v="145.87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1978"/>
    <x v="1978"/>
    <x v="0"/>
    <n v="19"/>
    <b v="1"/>
    <x v="3"/>
    <x v="4"/>
    <n v="101"/>
    <n v="64.47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1979"/>
    <x v="1979"/>
    <x v="0"/>
    <n v="28"/>
    <b v="1"/>
    <x v="3"/>
    <x v="4"/>
    <n v="101"/>
    <n v="51.7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1980"/>
    <x v="1980"/>
    <x v="0"/>
    <n v="21"/>
    <b v="1"/>
    <x v="3"/>
    <x v="4"/>
    <n v="101"/>
    <n v="55.3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1981"/>
    <x v="1981"/>
    <x v="0"/>
    <n v="37"/>
    <b v="1"/>
    <x v="3"/>
    <x v="4"/>
    <n v="101"/>
    <n v="35.950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1982"/>
    <x v="1982"/>
    <x v="0"/>
    <n v="17"/>
    <b v="1"/>
    <x v="3"/>
    <x v="4"/>
    <n v="101"/>
    <n v="60.3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1983"/>
    <x v="1983"/>
    <x v="0"/>
    <n v="102"/>
    <b v="1"/>
    <x v="3"/>
    <x v="4"/>
    <n v="101"/>
    <n v="79.89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1984"/>
    <x v="1984"/>
    <x v="0"/>
    <n v="11"/>
    <b v="1"/>
    <x v="3"/>
    <x v="4"/>
    <n v="101"/>
    <n v="72.3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1985"/>
    <x v="1985"/>
    <x v="0"/>
    <n v="71"/>
    <b v="1"/>
    <x v="3"/>
    <x v="4"/>
    <n v="101"/>
    <n v="95.9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1986"/>
    <x v="1986"/>
    <x v="0"/>
    <n v="56"/>
    <b v="1"/>
    <x v="3"/>
    <x v="4"/>
    <n v="101"/>
    <n v="45.1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1987"/>
    <x v="1987"/>
    <x v="0"/>
    <n v="33"/>
    <b v="1"/>
    <x v="3"/>
    <x v="4"/>
    <n v="101"/>
    <n v="59.12"/>
  </r>
  <r>
    <n v="3658"/>
    <s v="Mr. Marmalade"/>
    <s v="Life is hard when your own imaginary friend can't make time for you."/>
    <n v="1500"/>
    <n v="1510"/>
    <x v="0"/>
    <x v="0"/>
    <s v="USD"/>
    <n v="1404273540"/>
    <x v="1988"/>
    <x v="1988"/>
    <x v="0"/>
    <n v="20"/>
    <b v="1"/>
    <x v="3"/>
    <x v="4"/>
    <n v="101"/>
    <n v="99.3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x v="1989"/>
    <x v="1989"/>
    <x v="0"/>
    <n v="40"/>
    <b v="1"/>
    <x v="3"/>
    <x v="4"/>
    <n v="101"/>
    <n v="18.27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1990"/>
    <x v="1990"/>
    <x v="0"/>
    <n v="40"/>
    <b v="1"/>
    <x v="3"/>
    <x v="4"/>
    <n v="101"/>
    <n v="35.4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1991"/>
    <x v="1991"/>
    <x v="0"/>
    <n v="6"/>
    <b v="1"/>
    <x v="3"/>
    <x v="4"/>
    <n v="101"/>
    <n v="36.0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1992"/>
    <x v="1992"/>
    <x v="0"/>
    <n v="40"/>
    <b v="1"/>
    <x v="3"/>
    <x v="4"/>
    <n v="101"/>
    <n v="60.9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1993"/>
    <x v="1993"/>
    <x v="0"/>
    <n v="13"/>
    <b v="1"/>
    <x v="3"/>
    <x v="4"/>
    <n v="101"/>
    <n v="75.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1994"/>
    <x v="1994"/>
    <x v="0"/>
    <n v="44"/>
    <b v="1"/>
    <x v="3"/>
    <x v="4"/>
    <n v="101"/>
    <n v="202.8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1995"/>
    <x v="1995"/>
    <x v="0"/>
    <n v="33"/>
    <b v="1"/>
    <x v="3"/>
    <x v="4"/>
    <n v="101"/>
    <n v="88.2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1996"/>
    <x v="1996"/>
    <x v="0"/>
    <n v="17"/>
    <b v="1"/>
    <x v="3"/>
    <x v="20"/>
    <n v="101"/>
    <n v="59.17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1997"/>
    <x v="1997"/>
    <x v="0"/>
    <n v="91"/>
    <b v="1"/>
    <x v="3"/>
    <x v="20"/>
    <n v="101"/>
    <n v="6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1998"/>
    <x v="1998"/>
    <x v="0"/>
    <n v="38"/>
    <b v="1"/>
    <x v="3"/>
    <x v="4"/>
    <n v="101"/>
    <n v="31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1999"/>
    <x v="1999"/>
    <x v="0"/>
    <n v="27"/>
    <b v="1"/>
    <x v="3"/>
    <x v="4"/>
    <n v="101"/>
    <n v="114.5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x v="2000"/>
    <x v="2000"/>
    <x v="0"/>
    <n v="100"/>
    <b v="1"/>
    <x v="3"/>
    <x v="4"/>
    <n v="101"/>
    <n v="61.0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2001"/>
    <x v="2001"/>
    <x v="0"/>
    <n v="32"/>
    <b v="1"/>
    <x v="3"/>
    <x v="4"/>
    <n v="101"/>
    <n v="267.64999999999998"/>
  </r>
  <r>
    <n v="8"/>
    <s v="Sizzling in the Kitchen Flynn Style"/>
    <s v="Help us raise the funds to film our pilot episode!"/>
    <n v="3500"/>
    <n v="3501.52"/>
    <x v="0"/>
    <x v="0"/>
    <s v="USD"/>
    <n v="1460754000"/>
    <x v="2002"/>
    <x v="2002"/>
    <x v="0"/>
    <n v="12"/>
    <b v="1"/>
    <x v="4"/>
    <x v="16"/>
    <n v="100"/>
    <n v="291.79000000000002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2003"/>
    <x v="2003"/>
    <x v="0"/>
    <n v="70"/>
    <b v="1"/>
    <x v="4"/>
    <x v="16"/>
    <n v="100"/>
    <n v="171.8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04"/>
    <x v="2004"/>
    <x v="0"/>
    <n v="25"/>
    <b v="1"/>
    <x v="4"/>
    <x v="16"/>
    <n v="100"/>
    <n v="80.16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005"/>
    <x v="2005"/>
    <x v="0"/>
    <n v="71"/>
    <b v="1"/>
    <x v="4"/>
    <x v="16"/>
    <n v="100"/>
    <n v="169.6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2006"/>
    <x v="2006"/>
    <x v="0"/>
    <n v="1"/>
    <b v="1"/>
    <x v="4"/>
    <x v="16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2007"/>
    <x v="2007"/>
    <x v="0"/>
    <n v="89"/>
    <b v="1"/>
    <x v="4"/>
    <x v="16"/>
    <n v="100"/>
    <n v="320.4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2008"/>
    <x v="2008"/>
    <x v="0"/>
    <n v="19"/>
    <b v="1"/>
    <x v="4"/>
    <x v="16"/>
    <n v="100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2009"/>
    <x v="2009"/>
    <x v="0"/>
    <n v="15"/>
    <b v="1"/>
    <x v="4"/>
    <x v="16"/>
    <n v="100"/>
    <n v="133.33000000000001"/>
  </r>
  <r>
    <n v="49"/>
    <s v="Driving Jersey - Season Five"/>
    <s v="Driving Jersey is real people telling real stories."/>
    <n v="12000"/>
    <n v="12000"/>
    <x v="0"/>
    <x v="0"/>
    <s v="USD"/>
    <n v="1445660045"/>
    <x v="2010"/>
    <x v="2010"/>
    <x v="0"/>
    <n v="87"/>
    <b v="1"/>
    <x v="4"/>
    <x v="16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2011"/>
    <x v="2011"/>
    <x v="0"/>
    <n v="22"/>
    <b v="1"/>
    <x v="4"/>
    <x v="16"/>
    <n v="100"/>
    <n v="27.2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2012"/>
    <x v="2012"/>
    <x v="0"/>
    <n v="33"/>
    <b v="1"/>
    <x v="4"/>
    <x v="16"/>
    <n v="100"/>
    <n v="606.8200000000000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2013"/>
    <x v="2013"/>
    <x v="0"/>
    <n v="18"/>
    <b v="1"/>
    <x v="4"/>
    <x v="6"/>
    <n v="100"/>
    <n v="5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2014"/>
    <x v="2014"/>
    <x v="0"/>
    <n v="100"/>
    <b v="1"/>
    <x v="4"/>
    <x v="6"/>
    <n v="100"/>
    <n v="40.0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2015"/>
    <x v="2015"/>
    <x v="0"/>
    <n v="7"/>
    <b v="1"/>
    <x v="4"/>
    <x v="6"/>
    <n v="100"/>
    <n v="71.43000000000000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2016"/>
    <x v="2016"/>
    <x v="0"/>
    <n v="16"/>
    <b v="1"/>
    <x v="4"/>
    <x v="6"/>
    <n v="100"/>
    <n v="31.3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2017"/>
    <x v="2017"/>
    <x v="0"/>
    <n v="26"/>
    <b v="1"/>
    <x v="4"/>
    <x v="6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2018"/>
    <x v="2018"/>
    <x v="0"/>
    <n v="35"/>
    <b v="1"/>
    <x v="4"/>
    <x v="6"/>
    <n v="100"/>
    <n v="1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2019"/>
    <x v="2019"/>
    <x v="0"/>
    <n v="27"/>
    <b v="1"/>
    <x v="4"/>
    <x v="6"/>
    <n v="100"/>
    <n v="167.49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2020"/>
    <x v="2020"/>
    <x v="0"/>
    <n v="1"/>
    <b v="0"/>
    <x v="4"/>
    <x v="22"/>
    <n v="100"/>
    <n v="5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021"/>
    <x v="2021"/>
    <x v="1"/>
    <n v="50"/>
    <b v="1"/>
    <x v="4"/>
    <x v="14"/>
    <n v="100"/>
    <n v="1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2022"/>
    <x v="2022"/>
    <x v="1"/>
    <n v="108"/>
    <b v="1"/>
    <x v="4"/>
    <x v="14"/>
    <n v="100"/>
    <n v="93.0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2023"/>
    <x v="2023"/>
    <x v="1"/>
    <n v="325"/>
    <b v="1"/>
    <x v="4"/>
    <x v="14"/>
    <n v="100"/>
    <n v="169.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2024"/>
    <x v="2024"/>
    <x v="0"/>
    <n v="13"/>
    <b v="1"/>
    <x v="4"/>
    <x v="14"/>
    <n v="100"/>
    <n v="46.2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2025"/>
    <x v="2025"/>
    <x v="0"/>
    <n v="14"/>
    <b v="1"/>
    <x v="4"/>
    <x v="14"/>
    <n v="100"/>
    <n v="71.430000000000007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2026"/>
    <x v="2026"/>
    <x v="0"/>
    <n v="52"/>
    <b v="1"/>
    <x v="4"/>
    <x v="14"/>
    <n v="100"/>
    <n v="202.4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2027"/>
    <x v="2027"/>
    <x v="0"/>
    <n v="73"/>
    <b v="1"/>
    <x v="4"/>
    <x v="14"/>
    <n v="100"/>
    <n v="110.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2028"/>
    <x v="2028"/>
    <x v="0"/>
    <n v="12"/>
    <b v="1"/>
    <x v="3"/>
    <x v="4"/>
    <n v="100"/>
    <n v="169.8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2029"/>
    <x v="2029"/>
    <x v="0"/>
    <n v="31"/>
    <b v="1"/>
    <x v="3"/>
    <x v="4"/>
    <n v="100"/>
    <n v="46.2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2030"/>
    <x v="2030"/>
    <x v="0"/>
    <n v="17"/>
    <b v="1"/>
    <x v="3"/>
    <x v="4"/>
    <n v="100"/>
    <n v="71.430000000000007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2031"/>
    <x v="2031"/>
    <x v="0"/>
    <n v="28"/>
    <b v="1"/>
    <x v="0"/>
    <x v="3"/>
    <n v="100"/>
    <n v="107.6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2032"/>
    <x v="2032"/>
    <x v="0"/>
    <n v="140"/>
    <b v="1"/>
    <x v="5"/>
    <x v="15"/>
    <n v="100"/>
    <n v="143.36000000000001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x v="2033"/>
    <x v="2033"/>
    <x v="0"/>
    <n v="55"/>
    <b v="1"/>
    <x v="5"/>
    <x v="15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2034"/>
    <x v="2034"/>
    <x v="0"/>
    <n v="44"/>
    <b v="1"/>
    <x v="5"/>
    <x v="15"/>
    <n v="100"/>
    <n v="45.57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2035"/>
    <x v="2035"/>
    <x v="0"/>
    <n v="14"/>
    <b v="1"/>
    <x v="2"/>
    <x v="2"/>
    <n v="100"/>
    <n v="5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2036"/>
    <x v="2036"/>
    <x v="0"/>
    <n v="60"/>
    <b v="1"/>
    <x v="2"/>
    <x v="2"/>
    <n v="100"/>
    <n v="41.8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2037"/>
    <x v="2037"/>
    <x v="0"/>
    <n v="28"/>
    <b v="1"/>
    <x v="2"/>
    <x v="2"/>
    <n v="100"/>
    <n v="178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2038"/>
    <x v="2038"/>
    <x v="0"/>
    <n v="18"/>
    <b v="1"/>
    <x v="2"/>
    <x v="2"/>
    <n v="100"/>
    <n v="305.5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x v="2039"/>
    <x v="2039"/>
    <x v="0"/>
    <n v="43"/>
    <b v="1"/>
    <x v="2"/>
    <x v="2"/>
    <n v="100"/>
    <n v="104.6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2040"/>
    <x v="2040"/>
    <x v="0"/>
    <n v="78"/>
    <b v="1"/>
    <x v="2"/>
    <x v="2"/>
    <n v="100"/>
    <n v="224.13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2041"/>
    <x v="2041"/>
    <x v="0"/>
    <n v="99"/>
    <b v="1"/>
    <x v="2"/>
    <x v="2"/>
    <n v="100"/>
    <n v="126.81"/>
  </r>
  <r>
    <n v="847"/>
    <s v="CENTROPYMUSIC"/>
    <s v="MUSIC WITH MEANING!  MUSIC THAT MATTERS!!!"/>
    <n v="10"/>
    <n v="10"/>
    <x v="0"/>
    <x v="0"/>
    <s v="USD"/>
    <n v="1436555376"/>
    <x v="2042"/>
    <x v="2042"/>
    <x v="0"/>
    <n v="1"/>
    <b v="1"/>
    <x v="2"/>
    <x v="17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2043"/>
    <x v="2043"/>
    <x v="0"/>
    <n v="16"/>
    <b v="1"/>
    <x v="2"/>
    <x v="17"/>
    <n v="100"/>
    <n v="18.7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2044"/>
    <x v="2044"/>
    <x v="0"/>
    <n v="10"/>
    <b v="1"/>
    <x v="2"/>
    <x v="17"/>
    <n v="100"/>
    <n v="30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x v="2045"/>
    <x v="2045"/>
    <x v="0"/>
    <n v="24"/>
    <b v="1"/>
    <x v="2"/>
    <x v="17"/>
    <n v="100"/>
    <n v="5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2046"/>
    <x v="2046"/>
    <x v="1"/>
    <n v="122"/>
    <b v="1"/>
    <x v="2"/>
    <x v="10"/>
    <n v="100"/>
    <n v="57.3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2047"/>
    <x v="2047"/>
    <x v="1"/>
    <n v="50"/>
    <b v="1"/>
    <x v="2"/>
    <x v="2"/>
    <n v="100"/>
    <n v="190.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2048"/>
    <x v="2048"/>
    <x v="0"/>
    <n v="61"/>
    <b v="1"/>
    <x v="3"/>
    <x v="4"/>
    <n v="100"/>
    <n v="18.75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2049"/>
    <x v="2049"/>
    <x v="0"/>
    <n v="50"/>
    <b v="1"/>
    <x v="3"/>
    <x v="4"/>
    <n v="100"/>
    <n v="3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2050"/>
    <x v="2050"/>
    <x v="0"/>
    <n v="5"/>
    <b v="1"/>
    <x v="5"/>
    <x v="15"/>
    <n v="100"/>
    <n v="4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2051"/>
    <x v="2051"/>
    <x v="0"/>
    <n v="92"/>
    <b v="1"/>
    <x v="2"/>
    <x v="2"/>
    <n v="100"/>
    <n v="81.739999999999995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2052"/>
    <x v="2052"/>
    <x v="0"/>
    <n v="32"/>
    <b v="1"/>
    <x v="2"/>
    <x v="2"/>
    <n v="100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2053"/>
    <x v="2053"/>
    <x v="0"/>
    <n v="30"/>
    <b v="1"/>
    <x v="2"/>
    <x v="2"/>
    <n v="100"/>
    <n v="66.6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2054"/>
    <x v="2054"/>
    <x v="0"/>
    <n v="58"/>
    <b v="1"/>
    <x v="2"/>
    <x v="2"/>
    <n v="100"/>
    <n v="172.4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2055"/>
    <x v="2055"/>
    <x v="0"/>
    <n v="19"/>
    <b v="1"/>
    <x v="2"/>
    <x v="2"/>
    <n v="100"/>
    <n v="94.7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2056"/>
    <x v="2056"/>
    <x v="0"/>
    <n v="28"/>
    <b v="1"/>
    <x v="2"/>
    <x v="7"/>
    <n v="100"/>
    <n v="42.8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2057"/>
    <x v="2057"/>
    <x v="0"/>
    <n v="48"/>
    <b v="1"/>
    <x v="2"/>
    <x v="7"/>
    <n v="100"/>
    <n v="156.77000000000001"/>
  </r>
  <r>
    <n v="1689"/>
    <s v="Fly Away"/>
    <s v="Praising the Living God in the second half of life."/>
    <n v="2400"/>
    <n v="2400"/>
    <x v="2"/>
    <x v="0"/>
    <s v="USD"/>
    <n v="1489700230"/>
    <x v="2058"/>
    <x v="2058"/>
    <x v="0"/>
    <n v="14"/>
    <b v="0"/>
    <x v="2"/>
    <x v="21"/>
    <n v="100"/>
    <n v="171.43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2059"/>
    <x v="2059"/>
    <x v="0"/>
    <n v="67"/>
    <b v="1"/>
    <x v="6"/>
    <x v="9"/>
    <n v="100"/>
    <n v="89.93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x v="2060"/>
    <x v="2060"/>
    <x v="0"/>
    <n v="11"/>
    <b v="1"/>
    <x v="2"/>
    <x v="2"/>
    <n v="100"/>
    <n v="27.27"/>
  </r>
  <r>
    <n v="1824"/>
    <s v="Tin Man's Broken Wisdom Fund"/>
    <s v="cd fund raiser"/>
    <n v="3000"/>
    <n v="3002"/>
    <x v="0"/>
    <x v="0"/>
    <s v="USD"/>
    <n v="1389146880"/>
    <x v="2061"/>
    <x v="2061"/>
    <x v="0"/>
    <n v="40"/>
    <b v="1"/>
    <x v="2"/>
    <x v="2"/>
    <n v="100"/>
    <n v="75.0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2062"/>
    <x v="2062"/>
    <x v="0"/>
    <n v="48"/>
    <b v="1"/>
    <x v="2"/>
    <x v="2"/>
    <n v="100"/>
    <n v="417.3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2063"/>
    <x v="2063"/>
    <x v="0"/>
    <n v="28"/>
    <b v="1"/>
    <x v="2"/>
    <x v="2"/>
    <n v="100"/>
    <n v="35.77000000000000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2064"/>
    <x v="2064"/>
    <x v="0"/>
    <n v="19"/>
    <b v="1"/>
    <x v="2"/>
    <x v="2"/>
    <n v="100"/>
    <n v="52.63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2065"/>
    <x v="2065"/>
    <x v="0"/>
    <n v="8"/>
    <b v="1"/>
    <x v="2"/>
    <x v="2"/>
    <n v="100"/>
    <n v="37.6300000000000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2066"/>
    <x v="2066"/>
    <x v="0"/>
    <n v="26"/>
    <b v="1"/>
    <x v="2"/>
    <x v="2"/>
    <n v="100"/>
    <n v="50.0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2067"/>
    <x v="2067"/>
    <x v="0"/>
    <n v="22"/>
    <b v="1"/>
    <x v="2"/>
    <x v="2"/>
    <n v="100"/>
    <n v="136.36000000000001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2068"/>
    <x v="2068"/>
    <x v="0"/>
    <n v="75"/>
    <b v="1"/>
    <x v="2"/>
    <x v="13"/>
    <n v="100"/>
    <n v="42.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69"/>
    <x v="2069"/>
    <x v="0"/>
    <n v="22"/>
    <b v="1"/>
    <x v="2"/>
    <x v="13"/>
    <n v="100"/>
    <n v="113.6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70"/>
    <x v="2070"/>
    <x v="0"/>
    <n v="38"/>
    <b v="1"/>
    <x v="2"/>
    <x v="13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71"/>
    <x v="2071"/>
    <x v="0"/>
    <n v="32"/>
    <b v="1"/>
    <x v="2"/>
    <x v="13"/>
    <n v="100"/>
    <n v="188.1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072"/>
    <x v="2072"/>
    <x v="0"/>
    <n v="38"/>
    <b v="1"/>
    <x v="2"/>
    <x v="13"/>
    <n v="100"/>
    <n v="52.8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073"/>
    <x v="2073"/>
    <x v="0"/>
    <n v="11"/>
    <b v="1"/>
    <x v="2"/>
    <x v="13"/>
    <n v="100"/>
    <n v="27.2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074"/>
    <x v="2074"/>
    <x v="0"/>
    <n v="7"/>
    <b v="1"/>
    <x v="2"/>
    <x v="2"/>
    <n v="100"/>
    <n v="21.86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075"/>
    <x v="2075"/>
    <x v="0"/>
    <n v="13"/>
    <b v="1"/>
    <x v="2"/>
    <x v="2"/>
    <n v="100"/>
    <n v="76.9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076"/>
    <x v="2076"/>
    <x v="0"/>
    <n v="38"/>
    <b v="1"/>
    <x v="2"/>
    <x v="2"/>
    <n v="100"/>
    <n v="65.8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077"/>
    <x v="2077"/>
    <x v="0"/>
    <n v="7"/>
    <b v="1"/>
    <x v="2"/>
    <x v="10"/>
    <n v="100"/>
    <n v="285.7099999999999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078"/>
    <x v="2078"/>
    <x v="0"/>
    <n v="57"/>
    <b v="1"/>
    <x v="1"/>
    <x v="1"/>
    <n v="100"/>
    <n v="43.9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079"/>
    <x v="2079"/>
    <x v="0"/>
    <n v="14"/>
    <b v="1"/>
    <x v="2"/>
    <x v="2"/>
    <n v="100"/>
    <n v="107.2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080"/>
    <x v="2080"/>
    <x v="0"/>
    <n v="25"/>
    <b v="1"/>
    <x v="2"/>
    <x v="2"/>
    <n v="100"/>
    <n v="40.0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081"/>
    <x v="2081"/>
    <x v="0"/>
    <n v="52"/>
    <b v="1"/>
    <x v="2"/>
    <x v="13"/>
    <n v="100"/>
    <n v="48.0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082"/>
    <x v="2082"/>
    <x v="0"/>
    <n v="47"/>
    <b v="1"/>
    <x v="2"/>
    <x v="13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083"/>
    <x v="2083"/>
    <x v="0"/>
    <n v="38"/>
    <b v="1"/>
    <x v="2"/>
    <x v="13"/>
    <n v="100"/>
    <n v="131.5800000000000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084"/>
    <x v="2084"/>
    <x v="0"/>
    <n v="8"/>
    <b v="1"/>
    <x v="2"/>
    <x v="13"/>
    <n v="100"/>
    <n v="25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085"/>
    <x v="2085"/>
    <x v="0"/>
    <n v="25"/>
    <b v="1"/>
    <x v="2"/>
    <x v="13"/>
    <n v="100"/>
    <n v="40.0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086"/>
    <x v="2086"/>
    <x v="0"/>
    <n v="38"/>
    <b v="1"/>
    <x v="2"/>
    <x v="13"/>
    <n v="100"/>
    <n v="39.49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087"/>
    <x v="2087"/>
    <x v="0"/>
    <n v="10"/>
    <b v="1"/>
    <x v="2"/>
    <x v="13"/>
    <n v="100"/>
    <n v="6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088"/>
    <x v="2088"/>
    <x v="0"/>
    <n v="27"/>
    <b v="1"/>
    <x v="2"/>
    <x v="18"/>
    <n v="100"/>
    <n v="185.19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089"/>
    <x v="2089"/>
    <x v="0"/>
    <n v="80"/>
    <b v="1"/>
    <x v="2"/>
    <x v="18"/>
    <n v="100"/>
    <n v="100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090"/>
    <x v="2090"/>
    <x v="0"/>
    <n v="48"/>
    <b v="1"/>
    <x v="2"/>
    <x v="18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091"/>
    <x v="2091"/>
    <x v="0"/>
    <n v="61"/>
    <b v="1"/>
    <x v="2"/>
    <x v="18"/>
    <n v="100"/>
    <n v="74.069999999999993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092"/>
    <x v="2092"/>
    <x v="0"/>
    <n v="59"/>
    <b v="1"/>
    <x v="2"/>
    <x v="18"/>
    <n v="100"/>
    <n v="169.9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093"/>
    <x v="2093"/>
    <x v="0"/>
    <n v="21"/>
    <b v="1"/>
    <x v="2"/>
    <x v="18"/>
    <n v="100"/>
    <n v="14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x v="2094"/>
    <x v="2094"/>
    <x v="0"/>
    <n v="84"/>
    <b v="1"/>
    <x v="0"/>
    <x v="5"/>
    <n v="100"/>
    <n v="136.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095"/>
    <x v="2095"/>
    <x v="0"/>
    <n v="69"/>
    <b v="1"/>
    <x v="3"/>
    <x v="4"/>
    <n v="100"/>
    <n v="135.41999999999999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096"/>
    <x v="2096"/>
    <x v="0"/>
    <n v="108"/>
    <b v="1"/>
    <x v="3"/>
    <x v="4"/>
    <n v="100"/>
    <n v="74.06999999999999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097"/>
    <x v="2097"/>
    <x v="0"/>
    <n v="35"/>
    <b v="1"/>
    <x v="3"/>
    <x v="4"/>
    <n v="100"/>
    <n v="169.9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098"/>
    <x v="2098"/>
    <x v="0"/>
    <n v="94"/>
    <b v="1"/>
    <x v="3"/>
    <x v="4"/>
    <n v="100"/>
    <n v="14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099"/>
    <x v="2099"/>
    <x v="0"/>
    <n v="97"/>
    <b v="1"/>
    <x v="3"/>
    <x v="4"/>
    <n v="100"/>
    <n v="136.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100"/>
    <x v="2100"/>
    <x v="0"/>
    <n v="11"/>
    <b v="1"/>
    <x v="3"/>
    <x v="4"/>
    <n v="100"/>
    <n v="65.3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x v="2101"/>
    <x v="2101"/>
    <x v="0"/>
    <n v="21"/>
    <b v="1"/>
    <x v="3"/>
    <x v="4"/>
    <n v="100"/>
    <n v="92.8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102"/>
    <x v="2102"/>
    <x v="0"/>
    <n v="6"/>
    <b v="1"/>
    <x v="3"/>
    <x v="20"/>
    <n v="100"/>
    <n v="28.5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103"/>
    <x v="2103"/>
    <x v="0"/>
    <n v="10"/>
    <b v="1"/>
    <x v="3"/>
    <x v="20"/>
    <n v="100"/>
    <n v="63.8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104"/>
    <x v="2104"/>
    <x v="0"/>
    <n v="24"/>
    <b v="1"/>
    <x v="3"/>
    <x v="20"/>
    <n v="100"/>
    <n v="98.3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105"/>
    <x v="2105"/>
    <x v="0"/>
    <n v="43"/>
    <b v="1"/>
    <x v="3"/>
    <x v="4"/>
    <n v="100"/>
    <n v="272.7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106"/>
    <x v="2106"/>
    <x v="0"/>
    <n v="113"/>
    <b v="1"/>
    <x v="3"/>
    <x v="4"/>
    <n v="100"/>
    <n v="40.47999999999999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107"/>
    <x v="2107"/>
    <x v="1"/>
    <n v="218"/>
    <b v="1"/>
    <x v="3"/>
    <x v="12"/>
    <n v="100"/>
    <n v="83.3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108"/>
    <x v="2108"/>
    <x v="0"/>
    <n v="28"/>
    <b v="1"/>
    <x v="3"/>
    <x v="12"/>
    <n v="100"/>
    <n v="3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109"/>
    <x v="2109"/>
    <x v="0"/>
    <n v="27"/>
    <b v="1"/>
    <x v="3"/>
    <x v="12"/>
    <n v="100"/>
    <n v="41.67"/>
  </r>
  <r>
    <n v="2993"/>
    <s v="TRUE WEST: Think, Dog! Productions"/>
    <s v="Help us build the Kitchen from Hell!"/>
    <n v="1000"/>
    <n v="1003"/>
    <x v="0"/>
    <x v="0"/>
    <s v="USD"/>
    <n v="1455998867"/>
    <x v="2110"/>
    <x v="2110"/>
    <x v="0"/>
    <n v="22"/>
    <b v="1"/>
    <x v="3"/>
    <x v="12"/>
    <n v="100"/>
    <n v="74.5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111"/>
    <x v="2111"/>
    <x v="0"/>
    <n v="8"/>
    <b v="1"/>
    <x v="3"/>
    <x v="12"/>
    <n v="100"/>
    <n v="70.8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2112"/>
    <x v="2112"/>
    <x v="0"/>
    <n v="29"/>
    <b v="1"/>
    <x v="3"/>
    <x v="12"/>
    <n v="100"/>
    <n v="115.0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2113"/>
    <x v="2113"/>
    <x v="1"/>
    <n v="34"/>
    <b v="1"/>
    <x v="3"/>
    <x v="4"/>
    <n v="100"/>
    <n v="35.7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2114"/>
    <x v="2114"/>
    <x v="1"/>
    <n v="24"/>
    <b v="1"/>
    <x v="3"/>
    <x v="4"/>
    <n v="100"/>
    <n v="370.3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2115"/>
    <x v="2115"/>
    <x v="1"/>
    <n v="47"/>
    <b v="1"/>
    <x v="3"/>
    <x v="4"/>
    <n v="100"/>
    <n v="45.5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2116"/>
    <x v="2116"/>
    <x v="1"/>
    <n v="134"/>
    <b v="1"/>
    <x v="3"/>
    <x v="4"/>
    <n v="100"/>
    <n v="62.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2117"/>
    <x v="2117"/>
    <x v="1"/>
    <n v="35"/>
    <b v="1"/>
    <x v="3"/>
    <x v="4"/>
    <n v="100"/>
    <n v="51.72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2118"/>
    <x v="2118"/>
    <x v="1"/>
    <n v="119"/>
    <b v="1"/>
    <x v="3"/>
    <x v="4"/>
    <n v="100"/>
    <n v="103.3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2119"/>
    <x v="2119"/>
    <x v="0"/>
    <n v="115"/>
    <b v="1"/>
    <x v="3"/>
    <x v="4"/>
    <n v="100"/>
    <n v="41.67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2120"/>
    <x v="2120"/>
    <x v="1"/>
    <n v="49"/>
    <b v="1"/>
    <x v="3"/>
    <x v="4"/>
    <n v="100"/>
    <n v="127.8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2121"/>
    <x v="2121"/>
    <x v="1"/>
    <n v="12"/>
    <b v="1"/>
    <x v="3"/>
    <x v="4"/>
    <n v="100"/>
    <n v="262.11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x v="2122"/>
    <x v="2122"/>
    <x v="0"/>
    <n v="34"/>
    <b v="1"/>
    <x v="3"/>
    <x v="4"/>
    <n v="100"/>
    <n v="57.1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2123"/>
    <x v="2123"/>
    <x v="0"/>
    <n v="207"/>
    <b v="1"/>
    <x v="3"/>
    <x v="4"/>
    <n v="100"/>
    <n v="168.25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2124"/>
    <x v="2124"/>
    <x v="0"/>
    <n v="44"/>
    <b v="1"/>
    <x v="3"/>
    <x v="4"/>
    <n v="100"/>
    <n v="34.9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2125"/>
    <x v="2125"/>
    <x v="0"/>
    <n v="31"/>
    <b v="1"/>
    <x v="3"/>
    <x v="4"/>
    <n v="100"/>
    <n v="67.65000000000000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2126"/>
    <x v="2126"/>
    <x v="0"/>
    <n v="41"/>
    <b v="1"/>
    <x v="3"/>
    <x v="4"/>
    <n v="100"/>
    <n v="150.4199999999999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2127"/>
    <x v="2127"/>
    <x v="0"/>
    <n v="125"/>
    <b v="1"/>
    <x v="3"/>
    <x v="4"/>
    <n v="100"/>
    <n v="73.5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2128"/>
    <x v="2128"/>
    <x v="0"/>
    <n v="83"/>
    <b v="1"/>
    <x v="3"/>
    <x v="4"/>
    <n v="100"/>
    <n v="48.4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2129"/>
    <x v="2129"/>
    <x v="0"/>
    <n v="63"/>
    <b v="1"/>
    <x v="3"/>
    <x v="4"/>
    <n v="100"/>
    <n v="125.09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2130"/>
    <x v="2130"/>
    <x v="0"/>
    <n v="9"/>
    <b v="1"/>
    <x v="3"/>
    <x v="4"/>
    <n v="100"/>
    <n v="209.8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2131"/>
    <x v="2131"/>
    <x v="0"/>
    <n v="28"/>
    <b v="1"/>
    <x v="3"/>
    <x v="4"/>
    <n v="100"/>
    <n v="6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2132"/>
    <x v="2132"/>
    <x v="0"/>
    <n v="79"/>
    <b v="1"/>
    <x v="3"/>
    <x v="4"/>
    <n v="100"/>
    <n v="93.9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2133"/>
    <x v="2133"/>
    <x v="0"/>
    <n v="30"/>
    <b v="1"/>
    <x v="3"/>
    <x v="4"/>
    <n v="100"/>
    <n v="72.29000000000000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2134"/>
    <x v="2134"/>
    <x v="0"/>
    <n v="17"/>
    <b v="1"/>
    <x v="3"/>
    <x v="4"/>
    <n v="100"/>
    <n v="79.6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2135"/>
    <x v="2135"/>
    <x v="0"/>
    <n v="19"/>
    <b v="1"/>
    <x v="3"/>
    <x v="4"/>
    <n v="100"/>
    <n v="27.7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2136"/>
    <x v="2136"/>
    <x v="0"/>
    <n v="64"/>
    <b v="1"/>
    <x v="3"/>
    <x v="4"/>
    <n v="100"/>
    <n v="119.6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2137"/>
    <x v="2137"/>
    <x v="0"/>
    <n v="15"/>
    <b v="1"/>
    <x v="3"/>
    <x v="4"/>
    <n v="100"/>
    <n v="69.81999999999999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2138"/>
    <x v="2138"/>
    <x v="0"/>
    <n v="12"/>
    <b v="1"/>
    <x v="3"/>
    <x v="4"/>
    <n v="100"/>
    <n v="66.83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2139"/>
    <x v="2139"/>
    <x v="0"/>
    <n v="85"/>
    <b v="1"/>
    <x v="3"/>
    <x v="4"/>
    <n v="100"/>
    <n v="176.47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2140"/>
    <x v="2140"/>
    <x v="0"/>
    <n v="17"/>
    <b v="1"/>
    <x v="3"/>
    <x v="4"/>
    <n v="100"/>
    <n v="421.1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2141"/>
    <x v="2141"/>
    <x v="0"/>
    <n v="91"/>
    <b v="1"/>
    <x v="3"/>
    <x v="4"/>
    <n v="100"/>
    <n v="93.7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2142"/>
    <x v="2142"/>
    <x v="0"/>
    <n v="26"/>
    <b v="1"/>
    <x v="3"/>
    <x v="4"/>
    <n v="100"/>
    <n v="133.3300000000000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2143"/>
    <x v="2143"/>
    <x v="0"/>
    <n v="9"/>
    <b v="1"/>
    <x v="3"/>
    <x v="4"/>
    <n v="100"/>
    <n v="41.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2144"/>
    <x v="2144"/>
    <x v="0"/>
    <n v="45"/>
    <b v="1"/>
    <x v="3"/>
    <x v="4"/>
    <n v="100"/>
    <n v="118.1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2145"/>
    <x v="2145"/>
    <x v="0"/>
    <n v="29"/>
    <b v="1"/>
    <x v="3"/>
    <x v="4"/>
    <n v="100"/>
    <n v="117.6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2146"/>
    <x v="2146"/>
    <x v="0"/>
    <n v="21"/>
    <b v="1"/>
    <x v="3"/>
    <x v="4"/>
    <n v="100"/>
    <n v="110.23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2147"/>
    <x v="2147"/>
    <x v="0"/>
    <n v="71"/>
    <b v="1"/>
    <x v="3"/>
    <x v="4"/>
    <n v="100"/>
    <n v="115.3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2148"/>
    <x v="2148"/>
    <x v="0"/>
    <n v="8"/>
    <b v="1"/>
    <x v="3"/>
    <x v="4"/>
    <n v="100"/>
    <n v="22.2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2149"/>
    <x v="2149"/>
    <x v="0"/>
    <n v="31"/>
    <b v="1"/>
    <x v="3"/>
    <x v="4"/>
    <n v="100"/>
    <n v="37.78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2150"/>
    <x v="2150"/>
    <x v="0"/>
    <n v="33"/>
    <b v="1"/>
    <x v="3"/>
    <x v="4"/>
    <n v="100"/>
    <n v="51.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2151"/>
    <x v="2151"/>
    <x v="0"/>
    <n v="29"/>
    <b v="1"/>
    <x v="3"/>
    <x v="4"/>
    <n v="100"/>
    <n v="95.2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2152"/>
    <x v="2152"/>
    <x v="0"/>
    <n v="13"/>
    <b v="1"/>
    <x v="3"/>
    <x v="4"/>
    <n v="100"/>
    <n v="134.1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2153"/>
    <x v="2153"/>
    <x v="0"/>
    <n v="8"/>
    <b v="1"/>
    <x v="3"/>
    <x v="4"/>
    <n v="100"/>
    <n v="31.2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2154"/>
    <x v="2154"/>
    <x v="0"/>
    <n v="17"/>
    <b v="1"/>
    <x v="3"/>
    <x v="4"/>
    <n v="100"/>
    <n v="64.52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2155"/>
    <x v="2155"/>
    <x v="0"/>
    <n v="11"/>
    <b v="1"/>
    <x v="3"/>
    <x v="4"/>
    <n v="100"/>
    <n v="148.47999999999999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2156"/>
    <x v="2156"/>
    <x v="0"/>
    <n v="13"/>
    <b v="1"/>
    <x v="3"/>
    <x v="4"/>
    <n v="100"/>
    <n v="51.7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2157"/>
    <x v="2157"/>
    <x v="0"/>
    <n v="34"/>
    <b v="1"/>
    <x v="3"/>
    <x v="4"/>
    <n v="100"/>
    <n v="30.7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2158"/>
    <x v="2158"/>
    <x v="0"/>
    <n v="22"/>
    <b v="1"/>
    <x v="3"/>
    <x v="4"/>
    <n v="100"/>
    <n v="125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2159"/>
    <x v="2159"/>
    <x v="0"/>
    <n v="24"/>
    <b v="1"/>
    <x v="3"/>
    <x v="4"/>
    <n v="100"/>
    <n v="58.8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2160"/>
    <x v="2160"/>
    <x v="0"/>
    <n v="8"/>
    <b v="1"/>
    <x v="3"/>
    <x v="4"/>
    <n v="100"/>
    <n v="227.2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2161"/>
    <x v="2161"/>
    <x v="0"/>
    <n v="20"/>
    <b v="1"/>
    <x v="3"/>
    <x v="4"/>
    <n v="100"/>
    <n v="307.6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x v="2162"/>
    <x v="2162"/>
    <x v="0"/>
    <n v="14"/>
    <b v="1"/>
    <x v="3"/>
    <x v="4"/>
    <n v="100"/>
    <n v="41.0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2163"/>
    <x v="2163"/>
    <x v="0"/>
    <n v="20"/>
    <b v="1"/>
    <x v="3"/>
    <x v="4"/>
    <n v="100"/>
    <n v="12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2164"/>
    <x v="2164"/>
    <x v="0"/>
    <n v="558"/>
    <b v="1"/>
    <x v="3"/>
    <x v="4"/>
    <n v="100"/>
    <n v="104.1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2165"/>
    <x v="2165"/>
    <x v="0"/>
    <n v="41"/>
    <b v="1"/>
    <x v="3"/>
    <x v="4"/>
    <n v="100"/>
    <n v="31.38"/>
  </r>
  <r>
    <n v="3572"/>
    <s v="Monster"/>
    <s v="A darkly comic one woman show by Abram Rooney as part of The Camden Fringe 2015."/>
    <n v="500"/>
    <n v="500"/>
    <x v="0"/>
    <x v="1"/>
    <s v="GBP"/>
    <n v="1434894082"/>
    <x v="2166"/>
    <x v="2166"/>
    <x v="0"/>
    <n v="9"/>
    <b v="1"/>
    <x v="3"/>
    <x v="4"/>
    <n v="100"/>
    <n v="38.65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2167"/>
    <x v="2167"/>
    <x v="0"/>
    <n v="5"/>
    <b v="1"/>
    <x v="3"/>
    <x v="4"/>
    <n v="100"/>
    <n v="171.4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2168"/>
    <x v="2168"/>
    <x v="0"/>
    <n v="37"/>
    <b v="1"/>
    <x v="3"/>
    <x v="4"/>
    <n v="100"/>
    <n v="110.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2169"/>
    <x v="2169"/>
    <x v="0"/>
    <n v="14"/>
    <b v="1"/>
    <x v="3"/>
    <x v="4"/>
    <n v="100"/>
    <n v="179.2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2170"/>
    <x v="2170"/>
    <x v="0"/>
    <n v="45"/>
    <b v="1"/>
    <x v="3"/>
    <x v="4"/>
    <n v="100"/>
    <n v="122.54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2171"/>
    <x v="2171"/>
    <x v="0"/>
    <n v="73"/>
    <b v="1"/>
    <x v="3"/>
    <x v="4"/>
    <n v="100"/>
    <n v="55.5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2172"/>
    <x v="2172"/>
    <x v="0"/>
    <n v="49"/>
    <b v="1"/>
    <x v="3"/>
    <x v="4"/>
    <n v="100"/>
    <n v="2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2173"/>
    <x v="2173"/>
    <x v="0"/>
    <n v="27"/>
    <b v="1"/>
    <x v="3"/>
    <x v="4"/>
    <n v="100"/>
    <n v="40.54999999999999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2174"/>
    <x v="2174"/>
    <x v="0"/>
    <n v="20"/>
    <b v="1"/>
    <x v="3"/>
    <x v="4"/>
    <n v="100"/>
    <n v="35.7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2175"/>
    <x v="2175"/>
    <x v="0"/>
    <n v="21"/>
    <b v="1"/>
    <x v="3"/>
    <x v="4"/>
    <n v="100"/>
    <n v="33.3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2176"/>
    <x v="2176"/>
    <x v="0"/>
    <n v="29"/>
    <b v="1"/>
    <x v="3"/>
    <x v="4"/>
    <n v="100"/>
    <n v="68.5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2177"/>
    <x v="2177"/>
    <x v="0"/>
    <n v="73"/>
    <b v="1"/>
    <x v="3"/>
    <x v="4"/>
    <n v="100"/>
    <n v="81.6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2178"/>
    <x v="2178"/>
    <x v="0"/>
    <n v="17"/>
    <b v="1"/>
    <x v="3"/>
    <x v="4"/>
    <n v="100"/>
    <n v="29.6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2179"/>
    <x v="2179"/>
    <x v="0"/>
    <n v="22"/>
    <b v="1"/>
    <x v="3"/>
    <x v="4"/>
    <n v="100"/>
    <n v="62.5"/>
  </r>
  <r>
    <n v="3666"/>
    <s v="Israel LÃ³pez @ Ojai Playwrights Conference"/>
    <s v="Artistic Internship @ Ojai Playwrights Conference"/>
    <n v="1200"/>
    <n v="1200"/>
    <x v="0"/>
    <x v="0"/>
    <s v="USD"/>
    <n v="1406185200"/>
    <x v="2180"/>
    <x v="2180"/>
    <x v="0"/>
    <n v="38"/>
    <b v="1"/>
    <x v="3"/>
    <x v="4"/>
    <n v="100"/>
    <n v="47.6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x v="2181"/>
    <x v="2181"/>
    <x v="0"/>
    <n v="31"/>
    <b v="1"/>
    <x v="3"/>
    <x v="4"/>
    <n v="100"/>
    <n v="68.9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2182"/>
    <x v="2182"/>
    <x v="0"/>
    <n v="25"/>
    <b v="1"/>
    <x v="3"/>
    <x v="4"/>
    <n v="100"/>
    <n v="550.0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2183"/>
    <x v="2183"/>
    <x v="0"/>
    <n v="33"/>
    <b v="1"/>
    <x v="3"/>
    <x v="4"/>
    <n v="100"/>
    <n v="29.4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2184"/>
    <x v="2184"/>
    <x v="0"/>
    <n v="39"/>
    <b v="1"/>
    <x v="3"/>
    <x v="4"/>
    <n v="100"/>
    <n v="11.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2185"/>
    <x v="2185"/>
    <x v="0"/>
    <n v="28"/>
    <b v="1"/>
    <x v="3"/>
    <x v="20"/>
    <n v="100"/>
    <n v="31.58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2186"/>
    <x v="2186"/>
    <x v="0"/>
    <n v="3"/>
    <b v="1"/>
    <x v="3"/>
    <x v="20"/>
    <n v="100"/>
    <n v="145.1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2187"/>
    <x v="2187"/>
    <x v="0"/>
    <n v="77"/>
    <b v="1"/>
    <x v="3"/>
    <x v="20"/>
    <n v="100"/>
    <n v="200.4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2188"/>
    <x v="2188"/>
    <x v="0"/>
    <n v="27"/>
    <b v="1"/>
    <x v="3"/>
    <x v="20"/>
    <n v="100"/>
    <n v="121.3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2189"/>
    <x v="2189"/>
    <x v="0"/>
    <n v="15"/>
    <b v="1"/>
    <x v="3"/>
    <x v="20"/>
    <n v="100"/>
    <n v="38.59000000000000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2190"/>
    <x v="2190"/>
    <x v="0"/>
    <n v="20"/>
    <b v="1"/>
    <x v="3"/>
    <x v="20"/>
    <n v="100"/>
    <n v="215.25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x v="2191"/>
    <x v="2191"/>
    <x v="0"/>
    <n v="25"/>
    <b v="1"/>
    <x v="3"/>
    <x v="20"/>
    <n v="100"/>
    <n v="166.6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2192"/>
    <x v="2192"/>
    <x v="0"/>
    <n v="14"/>
    <b v="1"/>
    <x v="3"/>
    <x v="20"/>
    <n v="100"/>
    <n v="64.9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2193"/>
    <x v="2193"/>
    <x v="0"/>
    <n v="10"/>
    <b v="1"/>
    <x v="3"/>
    <x v="20"/>
    <n v="100"/>
    <n v="55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2194"/>
    <x v="2194"/>
    <x v="0"/>
    <n v="24"/>
    <b v="1"/>
    <x v="3"/>
    <x v="4"/>
    <n v="100"/>
    <n v="73.3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2195"/>
    <x v="2195"/>
    <x v="0"/>
    <n v="20"/>
    <b v="1"/>
    <x v="3"/>
    <x v="4"/>
    <n v="100"/>
    <n v="1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2196"/>
    <x v="2196"/>
    <x v="0"/>
    <n v="28"/>
    <b v="1"/>
    <x v="3"/>
    <x v="4"/>
    <n v="100"/>
    <n v="10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2197"/>
    <x v="2197"/>
    <x v="0"/>
    <n v="8"/>
    <b v="1"/>
    <x v="3"/>
    <x v="4"/>
    <n v="100"/>
    <n v="143.21"/>
  </r>
  <r>
    <n v="1062"/>
    <s v="RETURNING AT A LATER DATE"/>
    <s v="SEE US ON PATREON www.badgirlartwork.com"/>
    <n v="199"/>
    <n v="190"/>
    <x v="1"/>
    <x v="0"/>
    <s v="USD"/>
    <n v="1468351341"/>
    <x v="2198"/>
    <x v="2198"/>
    <x v="0"/>
    <n v="4"/>
    <b v="0"/>
    <x v="8"/>
    <x v="23"/>
    <n v="95"/>
    <n v="47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x v="2199"/>
    <x v="2199"/>
    <x v="0"/>
    <n v="37"/>
    <b v="0"/>
    <x v="3"/>
    <x v="20"/>
    <n v="90"/>
    <n v="41.67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x v="2200"/>
    <x v="2200"/>
    <x v="0"/>
    <n v="10"/>
    <b v="0"/>
    <x v="3"/>
    <x v="4"/>
    <n v="86"/>
    <n v="5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2201"/>
    <x v="2201"/>
    <x v="0"/>
    <n v="224"/>
    <b v="0"/>
    <x v="0"/>
    <x v="3"/>
    <n v="85"/>
    <n v="379.2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x v="2202"/>
    <x v="2202"/>
    <x v="0"/>
    <n v="96"/>
    <b v="0"/>
    <x v="0"/>
    <x v="3"/>
    <n v="83"/>
    <n v="301.9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x v="2203"/>
    <x v="2203"/>
    <x v="0"/>
    <n v="890"/>
    <b v="0"/>
    <x v="0"/>
    <x v="3"/>
    <n v="82"/>
    <n v="120.39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2204"/>
    <x v="2204"/>
    <x v="0"/>
    <n v="95"/>
    <b v="0"/>
    <x v="0"/>
    <x v="3"/>
    <n v="82"/>
    <n v="216.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x v="2205"/>
    <x v="2205"/>
    <x v="0"/>
    <n v="456"/>
    <b v="0"/>
    <x v="0"/>
    <x v="3"/>
    <n v="79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x v="2206"/>
    <x v="2206"/>
    <x v="0"/>
    <n v="12"/>
    <b v="0"/>
    <x v="6"/>
    <x v="24"/>
    <n v="79"/>
    <n v="131.66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x v="2207"/>
    <x v="2207"/>
    <x v="0"/>
    <n v="37"/>
    <b v="0"/>
    <x v="3"/>
    <x v="4"/>
    <n v="78"/>
    <n v="301.94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x v="2208"/>
    <x v="2208"/>
    <x v="0"/>
    <n v="21"/>
    <b v="0"/>
    <x v="2"/>
    <x v="13"/>
    <n v="75"/>
    <n v="35.71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2209"/>
    <x v="2209"/>
    <x v="0"/>
    <n v="161"/>
    <b v="0"/>
    <x v="0"/>
    <x v="3"/>
    <n v="75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x v="2210"/>
    <x v="2210"/>
    <x v="0"/>
    <n v="30"/>
    <b v="0"/>
    <x v="3"/>
    <x v="4"/>
    <n v="75"/>
    <n v="117.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x v="2211"/>
    <x v="2211"/>
    <x v="0"/>
    <n v="36"/>
    <b v="0"/>
    <x v="0"/>
    <x v="3"/>
    <n v="73"/>
    <n v="405.5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x v="2212"/>
    <x v="2212"/>
    <x v="0"/>
    <n v="95"/>
    <b v="0"/>
    <x v="1"/>
    <x v="25"/>
    <n v="72"/>
    <n v="49.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x v="2213"/>
    <x v="2213"/>
    <x v="0"/>
    <n v="33"/>
    <b v="0"/>
    <x v="3"/>
    <x v="4"/>
    <n v="71"/>
    <n v="35.7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x v="2214"/>
    <x v="2214"/>
    <x v="0"/>
    <n v="9"/>
    <b v="0"/>
    <x v="5"/>
    <x v="26"/>
    <n v="70"/>
    <n v="3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2215"/>
    <x v="2215"/>
    <x v="0"/>
    <n v="46"/>
    <b v="0"/>
    <x v="0"/>
    <x v="3"/>
    <n v="70"/>
    <n v="382.39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x v="2216"/>
    <x v="2216"/>
    <x v="0"/>
    <n v="197"/>
    <b v="0"/>
    <x v="3"/>
    <x v="4"/>
    <n v="70"/>
    <n v="405.5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x v="2217"/>
    <x v="2217"/>
    <x v="0"/>
    <n v="29"/>
    <b v="0"/>
    <x v="2"/>
    <x v="27"/>
    <n v="68"/>
    <n v="46.59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x v="2218"/>
    <x v="2218"/>
    <x v="0"/>
    <n v="7"/>
    <b v="0"/>
    <x v="2"/>
    <x v="21"/>
    <n v="68"/>
    <n v="122.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x v="2219"/>
    <x v="2219"/>
    <x v="1"/>
    <n v="140"/>
    <b v="0"/>
    <x v="6"/>
    <x v="9"/>
    <n v="68"/>
    <n v="48.2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2220"/>
    <x v="2220"/>
    <x v="0"/>
    <n v="348"/>
    <b v="0"/>
    <x v="3"/>
    <x v="12"/>
    <n v="68"/>
    <n v="382.3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x v="2221"/>
    <x v="2221"/>
    <x v="0"/>
    <n v="67"/>
    <b v="0"/>
    <x v="3"/>
    <x v="12"/>
    <n v="67"/>
    <n v="63.56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x v="2222"/>
    <x v="2222"/>
    <x v="0"/>
    <n v="16"/>
    <b v="0"/>
    <x v="3"/>
    <x v="4"/>
    <n v="67"/>
    <n v="46.5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2223"/>
    <x v="2223"/>
    <x v="0"/>
    <n v="356"/>
    <b v="0"/>
    <x v="0"/>
    <x v="3"/>
    <n v="65"/>
    <n v="201.6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x v="2224"/>
    <x v="2224"/>
    <x v="0"/>
    <n v="11"/>
    <b v="0"/>
    <x v="2"/>
    <x v="21"/>
    <n v="65"/>
    <n v="118.36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x v="2225"/>
    <x v="2225"/>
    <x v="1"/>
    <n v="124"/>
    <b v="0"/>
    <x v="6"/>
    <x v="9"/>
    <n v="65"/>
    <n v="170.6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x v="2226"/>
    <x v="2226"/>
    <x v="0"/>
    <n v="9"/>
    <b v="0"/>
    <x v="3"/>
    <x v="20"/>
    <n v="65"/>
    <n v="99.76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x v="2227"/>
    <x v="2227"/>
    <x v="0"/>
    <n v="12"/>
    <b v="0"/>
    <x v="4"/>
    <x v="28"/>
    <n v="64"/>
    <n v="40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x v="2228"/>
    <x v="2228"/>
    <x v="0"/>
    <n v="975"/>
    <b v="0"/>
    <x v="1"/>
    <x v="29"/>
    <n v="63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x v="2229"/>
    <x v="2229"/>
    <x v="1"/>
    <n v="171"/>
    <b v="0"/>
    <x v="0"/>
    <x v="19"/>
    <n v="63"/>
    <n v="128.6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x v="2230"/>
    <x v="2230"/>
    <x v="0"/>
    <n v="7"/>
    <b v="0"/>
    <x v="3"/>
    <x v="4"/>
    <n v="62"/>
    <n v="170.63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x v="2231"/>
    <x v="2231"/>
    <x v="1"/>
    <n v="139"/>
    <b v="0"/>
    <x v="6"/>
    <x v="9"/>
    <n v="61"/>
    <n v="109.94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x v="2232"/>
    <x v="2232"/>
    <x v="0"/>
    <n v="3"/>
    <b v="0"/>
    <x v="3"/>
    <x v="4"/>
    <n v="61"/>
    <n v="4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x v="2233"/>
    <x v="2233"/>
    <x v="0"/>
    <n v="17"/>
    <b v="0"/>
    <x v="3"/>
    <x v="4"/>
    <n v="61"/>
    <n v="48.28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x v="2234"/>
    <x v="2234"/>
    <x v="0"/>
    <n v="1"/>
    <b v="0"/>
    <x v="4"/>
    <x v="30"/>
    <n v="60"/>
    <n v="300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235"/>
    <x v="2235"/>
    <x v="0"/>
    <n v="11"/>
    <b v="0"/>
    <x v="3"/>
    <x v="12"/>
    <n v="60"/>
    <n v="486.43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x v="2236"/>
    <x v="2236"/>
    <x v="0"/>
    <n v="117"/>
    <b v="0"/>
    <x v="3"/>
    <x v="12"/>
    <n v="60"/>
    <n v="109.9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x v="2237"/>
    <x v="2237"/>
    <x v="0"/>
    <n v="24"/>
    <b v="0"/>
    <x v="3"/>
    <x v="20"/>
    <n v="60"/>
    <n v="203.67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x v="2238"/>
    <x v="2238"/>
    <x v="0"/>
    <n v="5"/>
    <b v="0"/>
    <x v="3"/>
    <x v="4"/>
    <n v="60"/>
    <n v="179.12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x v="2239"/>
    <x v="2239"/>
    <x v="0"/>
    <n v="229"/>
    <b v="0"/>
    <x v="0"/>
    <x v="3"/>
    <n v="59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x v="2240"/>
    <x v="2240"/>
    <x v="1"/>
    <n v="103"/>
    <b v="0"/>
    <x v="6"/>
    <x v="9"/>
    <n v="59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x v="2241"/>
    <x v="2241"/>
    <x v="0"/>
    <n v="42"/>
    <b v="0"/>
    <x v="0"/>
    <x v="31"/>
    <n v="59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x v="2242"/>
    <x v="2242"/>
    <x v="0"/>
    <n v="39"/>
    <b v="0"/>
    <x v="3"/>
    <x v="20"/>
    <n v="59"/>
    <n v="174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x v="2243"/>
    <x v="2243"/>
    <x v="0"/>
    <n v="7"/>
    <b v="0"/>
    <x v="4"/>
    <x v="30"/>
    <n v="58"/>
    <n v="54.2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x v="2244"/>
    <x v="2244"/>
    <x v="0"/>
    <n v="336"/>
    <b v="0"/>
    <x v="0"/>
    <x v="3"/>
    <n v="58"/>
    <n v="343.15"/>
  </r>
  <r>
    <n v="3122"/>
    <s v="be back soon (Canceled)"/>
    <s v="cancelled until further notice"/>
    <n v="199"/>
    <n v="116"/>
    <x v="1"/>
    <x v="0"/>
    <s v="USD"/>
    <n v="1478733732"/>
    <x v="2245"/>
    <x v="2245"/>
    <x v="0"/>
    <n v="2"/>
    <b v="0"/>
    <x v="3"/>
    <x v="12"/>
    <n v="58"/>
    <n v="72.17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x v="2246"/>
    <x v="2246"/>
    <x v="1"/>
    <n v="92"/>
    <b v="0"/>
    <x v="6"/>
    <x v="9"/>
    <n v="57"/>
    <n v="150.5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x v="2247"/>
    <x v="2247"/>
    <x v="0"/>
    <n v="10"/>
    <b v="0"/>
    <x v="3"/>
    <x v="12"/>
    <n v="57"/>
    <n v="53.08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x v="2248"/>
    <x v="2248"/>
    <x v="0"/>
    <n v="12"/>
    <b v="0"/>
    <x v="3"/>
    <x v="4"/>
    <n v="57"/>
    <n v="54.2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x v="2249"/>
    <x v="2249"/>
    <x v="0"/>
    <n v="84"/>
    <b v="0"/>
    <x v="4"/>
    <x v="30"/>
    <n v="56"/>
    <n v="331.54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x v="2250"/>
    <x v="2250"/>
    <x v="0"/>
    <n v="123"/>
    <b v="0"/>
    <x v="0"/>
    <x v="3"/>
    <n v="56"/>
    <n v="790.84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x v="2251"/>
    <x v="2251"/>
    <x v="0"/>
    <n v="25"/>
    <b v="0"/>
    <x v="3"/>
    <x v="20"/>
    <n v="55"/>
    <n v="150.5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x v="2252"/>
    <x v="2252"/>
    <x v="0"/>
    <n v="70"/>
    <b v="0"/>
    <x v="0"/>
    <x v="31"/>
    <n v="53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2253"/>
    <x v="2253"/>
    <x v="0"/>
    <n v="46"/>
    <b v="0"/>
    <x v="3"/>
    <x v="20"/>
    <n v="53"/>
    <n v="59.58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x v="2254"/>
    <x v="2254"/>
    <x v="0"/>
    <n v="9"/>
    <b v="0"/>
    <x v="3"/>
    <x v="4"/>
    <n v="53"/>
    <n v="331.54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x v="2255"/>
    <x v="2255"/>
    <x v="0"/>
    <n v="100"/>
    <b v="0"/>
    <x v="6"/>
    <x v="9"/>
    <n v="52"/>
    <n v="94.19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x v="2256"/>
    <x v="2256"/>
    <x v="0"/>
    <n v="15"/>
    <b v="0"/>
    <x v="5"/>
    <x v="32"/>
    <n v="52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x v="2257"/>
    <x v="2257"/>
    <x v="0"/>
    <n v="8"/>
    <b v="0"/>
    <x v="3"/>
    <x v="4"/>
    <n v="52"/>
    <n v="2928.93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x v="2258"/>
    <x v="2258"/>
    <x v="0"/>
    <n v="53"/>
    <b v="0"/>
    <x v="3"/>
    <x v="20"/>
    <n v="52"/>
    <n v="44.76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x v="2259"/>
    <x v="2259"/>
    <x v="0"/>
    <n v="1293"/>
    <b v="0"/>
    <x v="4"/>
    <x v="30"/>
    <n v="51"/>
    <n v="117.68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x v="2260"/>
    <x v="2260"/>
    <x v="0"/>
    <n v="57"/>
    <b v="0"/>
    <x v="5"/>
    <x v="26"/>
    <n v="51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2261"/>
    <x v="2261"/>
    <x v="0"/>
    <n v="34"/>
    <b v="0"/>
    <x v="2"/>
    <x v="33"/>
    <n v="51"/>
    <n v="74.62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x v="2262"/>
    <x v="2262"/>
    <x v="0"/>
    <n v="59"/>
    <b v="0"/>
    <x v="3"/>
    <x v="20"/>
    <n v="51"/>
    <n v="32.2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x v="2263"/>
    <x v="2263"/>
    <x v="0"/>
    <n v="147"/>
    <b v="0"/>
    <x v="4"/>
    <x v="28"/>
    <n v="50"/>
    <n v="51.22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x v="2264"/>
    <x v="2264"/>
    <x v="0"/>
    <n v="9"/>
    <b v="0"/>
    <x v="0"/>
    <x v="19"/>
    <n v="50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x v="2265"/>
    <x v="2265"/>
    <x v="0"/>
    <n v="5"/>
    <b v="0"/>
    <x v="3"/>
    <x v="4"/>
    <n v="50"/>
    <n v="63.1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2266"/>
    <x v="2266"/>
    <x v="0"/>
    <n v="140"/>
    <b v="0"/>
    <x v="0"/>
    <x v="3"/>
    <n v="49"/>
    <n v="176.3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x v="2267"/>
    <x v="2267"/>
    <x v="0"/>
    <n v="16"/>
    <b v="0"/>
    <x v="6"/>
    <x v="34"/>
    <n v="49"/>
    <n v="132.19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x v="2268"/>
    <x v="2268"/>
    <x v="0"/>
    <n v="140"/>
    <b v="0"/>
    <x v="6"/>
    <x v="9"/>
    <n v="49"/>
    <n v="42.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x v="2269"/>
    <x v="2269"/>
    <x v="0"/>
    <n v="31"/>
    <b v="0"/>
    <x v="3"/>
    <x v="4"/>
    <n v="49"/>
    <n v="117.56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x v="2270"/>
    <x v="2270"/>
    <x v="0"/>
    <n v="15"/>
    <b v="0"/>
    <x v="2"/>
    <x v="21"/>
    <n v="48"/>
    <n v="159.33000000000001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x v="2271"/>
    <x v="2271"/>
    <x v="1"/>
    <n v="29"/>
    <b v="0"/>
    <x v="6"/>
    <x v="9"/>
    <n v="48"/>
    <n v="31.21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x v="2272"/>
    <x v="2272"/>
    <x v="1"/>
    <n v="18"/>
    <b v="0"/>
    <x v="6"/>
    <x v="9"/>
    <n v="48"/>
    <n v="94.28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x v="2273"/>
    <x v="2273"/>
    <x v="0"/>
    <n v="4"/>
    <b v="0"/>
    <x v="7"/>
    <x v="11"/>
    <n v="48"/>
    <n v="3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x v="2274"/>
    <x v="2274"/>
    <x v="0"/>
    <n v="10"/>
    <b v="0"/>
    <x v="3"/>
    <x v="4"/>
    <n v="48"/>
    <n v="47.26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x v="2275"/>
    <x v="2275"/>
    <x v="0"/>
    <n v="11"/>
    <b v="0"/>
    <x v="0"/>
    <x v="3"/>
    <n v="47"/>
    <n v="1272.7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2276"/>
    <x v="2276"/>
    <x v="0"/>
    <n v="400"/>
    <b v="0"/>
    <x v="0"/>
    <x v="3"/>
    <n v="47"/>
    <n v="53.25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x v="2277"/>
    <x v="2277"/>
    <x v="0"/>
    <n v="41"/>
    <b v="0"/>
    <x v="0"/>
    <x v="31"/>
    <n v="47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x v="2278"/>
    <x v="2278"/>
    <x v="0"/>
    <n v="8"/>
    <b v="0"/>
    <x v="0"/>
    <x v="31"/>
    <n v="47"/>
    <n v="29.6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x v="2279"/>
    <x v="2279"/>
    <x v="0"/>
    <n v="17"/>
    <b v="0"/>
    <x v="3"/>
    <x v="4"/>
    <n v="47"/>
    <n v="6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x v="2280"/>
    <x v="2280"/>
    <x v="0"/>
    <n v="114"/>
    <b v="0"/>
    <x v="0"/>
    <x v="3"/>
    <n v="46"/>
    <n v="20.3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x v="2281"/>
    <x v="2281"/>
    <x v="0"/>
    <n v="188"/>
    <b v="0"/>
    <x v="0"/>
    <x v="3"/>
    <n v="46"/>
    <n v="136.4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x v="2282"/>
    <x v="2282"/>
    <x v="0"/>
    <n v="14"/>
    <b v="0"/>
    <x v="0"/>
    <x v="3"/>
    <n v="46"/>
    <n v="164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x v="2283"/>
    <x v="2283"/>
    <x v="1"/>
    <n v="39"/>
    <b v="0"/>
    <x v="6"/>
    <x v="9"/>
    <n v="46"/>
    <n v="58.62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x v="2284"/>
    <x v="2284"/>
    <x v="1"/>
    <n v="13"/>
    <b v="0"/>
    <x v="6"/>
    <x v="9"/>
    <n v="46"/>
    <n v="88.3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x v="2285"/>
    <x v="2285"/>
    <x v="0"/>
    <n v="46"/>
    <b v="0"/>
    <x v="3"/>
    <x v="12"/>
    <n v="46"/>
    <n v="20.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x v="2286"/>
    <x v="2286"/>
    <x v="0"/>
    <n v="36"/>
    <b v="0"/>
    <x v="3"/>
    <x v="20"/>
    <n v="46"/>
    <n v="136.4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x v="2287"/>
    <x v="2287"/>
    <x v="0"/>
    <n v="12"/>
    <b v="0"/>
    <x v="4"/>
    <x v="30"/>
    <n v="45"/>
    <n v="185.83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x v="2288"/>
    <x v="2288"/>
    <x v="0"/>
    <n v="12"/>
    <b v="0"/>
    <x v="6"/>
    <x v="34"/>
    <n v="45"/>
    <n v="56.4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2289"/>
    <x v="2289"/>
    <x v="0"/>
    <n v="76"/>
    <b v="0"/>
    <x v="0"/>
    <x v="3"/>
    <n v="44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x v="2290"/>
    <x v="2290"/>
    <x v="0"/>
    <n v="7"/>
    <b v="0"/>
    <x v="2"/>
    <x v="21"/>
    <n v="44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x v="2291"/>
    <x v="2291"/>
    <x v="0"/>
    <n v="23"/>
    <b v="0"/>
    <x v="3"/>
    <x v="4"/>
    <n v="44"/>
    <n v="70.8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x v="2292"/>
    <x v="2292"/>
    <x v="0"/>
    <n v="73"/>
    <b v="0"/>
    <x v="0"/>
    <x v="3"/>
    <n v="43"/>
    <n v="89.19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x v="2293"/>
    <x v="2293"/>
    <x v="0"/>
    <n v="41"/>
    <b v="0"/>
    <x v="2"/>
    <x v="21"/>
    <n v="43"/>
    <n v="34.02000000000000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x v="2294"/>
    <x v="2294"/>
    <x v="0"/>
    <n v="48"/>
    <b v="0"/>
    <x v="1"/>
    <x v="25"/>
    <n v="43"/>
    <n v="58.0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x v="2295"/>
    <x v="2295"/>
    <x v="0"/>
    <n v="99"/>
    <b v="0"/>
    <x v="0"/>
    <x v="31"/>
    <n v="43"/>
    <n v="215.96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x v="2296"/>
    <x v="2296"/>
    <x v="0"/>
    <n v="105"/>
    <b v="0"/>
    <x v="0"/>
    <x v="31"/>
    <n v="43"/>
    <n v="40.98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x v="2297"/>
    <x v="2297"/>
    <x v="0"/>
    <n v="19"/>
    <b v="0"/>
    <x v="4"/>
    <x v="30"/>
    <n v="42"/>
    <n v="77.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x v="2298"/>
    <x v="2298"/>
    <x v="0"/>
    <n v="79"/>
    <b v="0"/>
    <x v="2"/>
    <x v="27"/>
    <n v="42"/>
    <n v="34.18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x v="2299"/>
    <x v="2299"/>
    <x v="0"/>
    <n v="110"/>
    <b v="0"/>
    <x v="0"/>
    <x v="3"/>
    <n v="42"/>
    <n v="364.35"/>
  </r>
  <r>
    <n v="1987"/>
    <s v="Ethiopia: Beheld"/>
    <s v="A collection of images that depicts the beauty and diversity within Ethiopia"/>
    <n v="5500"/>
    <n v="2336"/>
    <x v="3"/>
    <x v="1"/>
    <s v="GBP"/>
    <n v="1425223276"/>
    <x v="2300"/>
    <x v="2300"/>
    <x v="0"/>
    <n v="28"/>
    <b v="0"/>
    <x v="6"/>
    <x v="35"/>
    <n v="42"/>
    <n v="83.43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x v="2301"/>
    <x v="2301"/>
    <x v="0"/>
    <n v="14"/>
    <b v="0"/>
    <x v="3"/>
    <x v="4"/>
    <n v="42"/>
    <n v="40.9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x v="2302"/>
    <x v="2302"/>
    <x v="0"/>
    <n v="60"/>
    <b v="0"/>
    <x v="3"/>
    <x v="4"/>
    <n v="42"/>
    <n v="77.11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x v="2303"/>
    <x v="2303"/>
    <x v="0"/>
    <n v="31"/>
    <b v="0"/>
    <x v="3"/>
    <x v="12"/>
    <n v="42"/>
    <n v="34.18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x v="2304"/>
    <x v="2304"/>
    <x v="0"/>
    <n v="52"/>
    <b v="0"/>
    <x v="5"/>
    <x v="26"/>
    <n v="41"/>
    <n v="31.85"/>
  </r>
  <r>
    <n v="876"/>
    <s v="Sound Of Dobells"/>
    <s v="What was the greatest record shop ever?  DOBELLS!"/>
    <n v="3152"/>
    <n v="1286"/>
    <x v="3"/>
    <x v="1"/>
    <s v="GBP"/>
    <n v="1359978927"/>
    <x v="2305"/>
    <x v="2305"/>
    <x v="0"/>
    <n v="45"/>
    <b v="0"/>
    <x v="2"/>
    <x v="27"/>
    <n v="41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x v="2306"/>
    <x v="2306"/>
    <x v="0"/>
    <n v="7"/>
    <b v="0"/>
    <x v="2"/>
    <x v="13"/>
    <n v="41"/>
    <n v="29.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x v="2307"/>
    <x v="2307"/>
    <x v="0"/>
    <n v="17"/>
    <b v="0"/>
    <x v="2"/>
    <x v="13"/>
    <n v="41"/>
    <n v="143.82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x v="2308"/>
    <x v="2308"/>
    <x v="0"/>
    <n v="7"/>
    <b v="0"/>
    <x v="1"/>
    <x v="29"/>
    <n v="41"/>
    <n v="23.57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2309"/>
    <x v="2309"/>
    <x v="0"/>
    <n v="52"/>
    <b v="0"/>
    <x v="5"/>
    <x v="36"/>
    <n v="41"/>
    <n v="47.77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x v="2310"/>
    <x v="2310"/>
    <x v="1"/>
    <n v="96"/>
    <b v="0"/>
    <x v="6"/>
    <x v="9"/>
    <n v="41"/>
    <n v="120.77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x v="2311"/>
    <x v="2311"/>
    <x v="0"/>
    <n v="16"/>
    <b v="0"/>
    <x v="7"/>
    <x v="37"/>
    <n v="41"/>
    <n v="84.0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x v="2312"/>
    <x v="2312"/>
    <x v="1"/>
    <n v="50"/>
    <b v="0"/>
    <x v="3"/>
    <x v="4"/>
    <n v="41"/>
    <n v="143.82"/>
  </r>
  <r>
    <n v="177"/>
    <s v="The Good Samaritan"/>
    <s v="I'm making a modern day version of the bible story &quot; The Good Samaritan&quot;"/>
    <n v="450"/>
    <n v="180"/>
    <x v="3"/>
    <x v="0"/>
    <s v="USD"/>
    <n v="1427155726"/>
    <x v="2313"/>
    <x v="2313"/>
    <x v="0"/>
    <n v="7"/>
    <b v="0"/>
    <x v="4"/>
    <x v="30"/>
    <n v="40"/>
    <n v="25.71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x v="2314"/>
    <x v="2314"/>
    <x v="0"/>
    <n v="5"/>
    <b v="0"/>
    <x v="4"/>
    <x v="30"/>
    <n v="40"/>
    <n v="80.2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x v="2315"/>
    <x v="2315"/>
    <x v="0"/>
    <n v="24"/>
    <b v="0"/>
    <x v="2"/>
    <x v="13"/>
    <n v="40"/>
    <n v="83.38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x v="2316"/>
    <x v="2316"/>
    <x v="0"/>
    <n v="72"/>
    <b v="0"/>
    <x v="2"/>
    <x v="13"/>
    <n v="40"/>
    <n v="44.44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x v="2317"/>
    <x v="2317"/>
    <x v="0"/>
    <n v="196"/>
    <b v="0"/>
    <x v="0"/>
    <x v="3"/>
    <n v="40"/>
    <n v="99.8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x v="2318"/>
    <x v="2318"/>
    <x v="0"/>
    <n v="39"/>
    <b v="0"/>
    <x v="1"/>
    <x v="25"/>
    <n v="40"/>
    <n v="253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2319"/>
    <x v="2319"/>
    <x v="0"/>
    <n v="104"/>
    <b v="0"/>
    <x v="0"/>
    <x v="3"/>
    <n v="40"/>
    <n v="152.41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2320"/>
    <x v="2320"/>
    <x v="0"/>
    <n v="248"/>
    <b v="0"/>
    <x v="0"/>
    <x v="3"/>
    <n v="40"/>
    <n v="162.9199999999999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x v="2321"/>
    <x v="2321"/>
    <x v="1"/>
    <n v="152"/>
    <b v="0"/>
    <x v="6"/>
    <x v="9"/>
    <n v="40"/>
    <n v="78.4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x v="2322"/>
    <x v="2322"/>
    <x v="1"/>
    <n v="33"/>
    <b v="0"/>
    <x v="6"/>
    <x v="9"/>
    <n v="40"/>
    <n v="60.24"/>
  </r>
  <r>
    <n v="442"/>
    <s v="The Paranormal Idiot"/>
    <s v="Doomsday is here"/>
    <n v="17000"/>
    <n v="6691"/>
    <x v="3"/>
    <x v="0"/>
    <s v="USD"/>
    <n v="1424380783"/>
    <x v="2323"/>
    <x v="2323"/>
    <x v="0"/>
    <n v="17"/>
    <b v="0"/>
    <x v="4"/>
    <x v="28"/>
    <n v="39"/>
    <n v="393.5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x v="2324"/>
    <x v="2324"/>
    <x v="0"/>
    <n v="15"/>
    <b v="0"/>
    <x v="0"/>
    <x v="3"/>
    <n v="39"/>
    <n v="788.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x v="2325"/>
    <x v="2325"/>
    <x v="0"/>
    <n v="53"/>
    <b v="0"/>
    <x v="2"/>
    <x v="13"/>
    <n v="39"/>
    <n v="147.8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x v="2326"/>
    <x v="2326"/>
    <x v="0"/>
    <n v="171"/>
    <b v="0"/>
    <x v="0"/>
    <x v="3"/>
    <n v="39"/>
    <n v="113.63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x v="2327"/>
    <x v="2327"/>
    <x v="0"/>
    <n v="21"/>
    <b v="0"/>
    <x v="1"/>
    <x v="29"/>
    <n v="39"/>
    <n v="40.479999999999997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x v="2328"/>
    <x v="2328"/>
    <x v="1"/>
    <n v="81"/>
    <b v="0"/>
    <x v="6"/>
    <x v="9"/>
    <n v="39"/>
    <n v="133.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x v="2329"/>
    <x v="2329"/>
    <x v="0"/>
    <n v="285"/>
    <b v="0"/>
    <x v="0"/>
    <x v="31"/>
    <n v="39"/>
    <n v="117.49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x v="2330"/>
    <x v="2330"/>
    <x v="0"/>
    <n v="64"/>
    <b v="0"/>
    <x v="7"/>
    <x v="11"/>
    <n v="39"/>
    <n v="64.53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x v="2331"/>
    <x v="2331"/>
    <x v="0"/>
    <n v="14"/>
    <b v="0"/>
    <x v="7"/>
    <x v="37"/>
    <n v="39"/>
    <n v="83.57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x v="2332"/>
    <x v="2332"/>
    <x v="0"/>
    <n v="90"/>
    <b v="0"/>
    <x v="3"/>
    <x v="12"/>
    <n v="39"/>
    <n v="40.47999999999999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x v="2333"/>
    <x v="2333"/>
    <x v="0"/>
    <n v="5"/>
    <b v="0"/>
    <x v="2"/>
    <x v="27"/>
    <n v="38"/>
    <n v="69"/>
  </r>
  <r>
    <n v="951"/>
    <s v="Smart Harness"/>
    <s v="Revolutionizing the way we walk our dogs!"/>
    <n v="50000"/>
    <n v="19195"/>
    <x v="3"/>
    <x v="0"/>
    <s v="USD"/>
    <n v="1465054872"/>
    <x v="2334"/>
    <x v="2334"/>
    <x v="0"/>
    <n v="121"/>
    <b v="0"/>
    <x v="0"/>
    <x v="3"/>
    <n v="38"/>
    <n v="158.6399999999999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x v="2335"/>
    <x v="2335"/>
    <x v="0"/>
    <n v="8"/>
    <b v="0"/>
    <x v="3"/>
    <x v="4"/>
    <n v="38"/>
    <n v="64.53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x v="2336"/>
    <x v="2336"/>
    <x v="0"/>
    <n v="14"/>
    <b v="0"/>
    <x v="3"/>
    <x v="4"/>
    <n v="38"/>
    <n v="83.57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x v="2337"/>
    <x v="2337"/>
    <x v="0"/>
    <n v="13"/>
    <b v="0"/>
    <x v="3"/>
    <x v="4"/>
    <n v="38"/>
    <n v="69.5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x v="2338"/>
    <x v="2338"/>
    <x v="0"/>
    <n v="14"/>
    <b v="0"/>
    <x v="3"/>
    <x v="4"/>
    <n v="38"/>
    <n v="69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x v="2339"/>
    <x v="2339"/>
    <x v="0"/>
    <n v="4"/>
    <b v="0"/>
    <x v="3"/>
    <x v="4"/>
    <n v="38"/>
    <n v="158.63999999999999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x v="2340"/>
    <x v="2340"/>
    <x v="0"/>
    <n v="13"/>
    <b v="0"/>
    <x v="3"/>
    <x v="4"/>
    <n v="38"/>
    <n v="119.1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x v="2341"/>
    <x v="2341"/>
    <x v="0"/>
    <n v="22"/>
    <b v="0"/>
    <x v="0"/>
    <x v="38"/>
    <n v="37"/>
    <n v="64.36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x v="2342"/>
    <x v="2342"/>
    <x v="0"/>
    <n v="8"/>
    <b v="0"/>
    <x v="2"/>
    <x v="13"/>
    <n v="37"/>
    <n v="3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x v="2343"/>
    <x v="2343"/>
    <x v="0"/>
    <n v="14"/>
    <b v="0"/>
    <x v="3"/>
    <x v="4"/>
    <n v="37"/>
    <n v="32.36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x v="2344"/>
    <x v="2344"/>
    <x v="0"/>
    <n v="36"/>
    <b v="0"/>
    <x v="3"/>
    <x v="4"/>
    <n v="37"/>
    <n v="56.25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x v="2345"/>
    <x v="2345"/>
    <x v="0"/>
    <n v="25"/>
    <b v="0"/>
    <x v="3"/>
    <x v="4"/>
    <n v="37"/>
    <n v="86.62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x v="2346"/>
    <x v="2346"/>
    <x v="0"/>
    <n v="8"/>
    <b v="0"/>
    <x v="3"/>
    <x v="4"/>
    <n v="37"/>
    <n v="64.36"/>
  </r>
  <r>
    <n v="183"/>
    <s v="Three Little Words"/>
    <s v="Don't kill me until I meet my Dad"/>
    <n v="12500"/>
    <n v="4482"/>
    <x v="3"/>
    <x v="1"/>
    <s v="GBP"/>
    <n v="1417033610"/>
    <x v="2347"/>
    <x v="2347"/>
    <x v="0"/>
    <n v="12"/>
    <b v="0"/>
    <x v="4"/>
    <x v="30"/>
    <n v="36"/>
    <n v="373.5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x v="2348"/>
    <x v="2348"/>
    <x v="0"/>
    <n v="44"/>
    <b v="0"/>
    <x v="5"/>
    <x v="26"/>
    <n v="36"/>
    <n v="57.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x v="2349"/>
    <x v="2349"/>
    <x v="0"/>
    <n v="312"/>
    <b v="0"/>
    <x v="1"/>
    <x v="29"/>
    <n v="36"/>
    <n v="100.23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x v="2350"/>
    <x v="2350"/>
    <x v="1"/>
    <n v="38"/>
    <b v="0"/>
    <x v="6"/>
    <x v="9"/>
    <n v="36"/>
    <n v="104.89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x v="2351"/>
    <x v="2351"/>
    <x v="1"/>
    <n v="122"/>
    <b v="0"/>
    <x v="6"/>
    <x v="9"/>
    <n v="36"/>
    <n v="67.14"/>
  </r>
  <r>
    <n v="3635"/>
    <s v="Mary's Son"/>
    <s v="Mary's Son is a pop opera about Jesus and the hope he brings to all people."/>
    <n v="3500"/>
    <n v="1276"/>
    <x v="3"/>
    <x v="0"/>
    <s v="USD"/>
    <n v="1461186676"/>
    <x v="2352"/>
    <x v="2352"/>
    <x v="0"/>
    <n v="10"/>
    <b v="0"/>
    <x v="3"/>
    <x v="20"/>
    <n v="36"/>
    <n v="373.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x v="2353"/>
    <x v="2353"/>
    <x v="0"/>
    <n v="27"/>
    <b v="0"/>
    <x v="3"/>
    <x v="4"/>
    <n v="36"/>
    <n v="57.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x v="2354"/>
    <x v="2354"/>
    <x v="0"/>
    <n v="13"/>
    <b v="0"/>
    <x v="3"/>
    <x v="4"/>
    <n v="36"/>
    <n v="100.23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x v="2355"/>
    <x v="2355"/>
    <x v="0"/>
    <n v="296"/>
    <b v="0"/>
    <x v="0"/>
    <x v="3"/>
    <n v="35"/>
    <n v="119.3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x v="2356"/>
    <x v="2356"/>
    <x v="0"/>
    <n v="45"/>
    <b v="0"/>
    <x v="0"/>
    <x v="3"/>
    <n v="35"/>
    <n v="153.8899999999999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2357"/>
    <x v="2357"/>
    <x v="0"/>
    <n v="90"/>
    <b v="0"/>
    <x v="0"/>
    <x v="3"/>
    <n v="35"/>
    <n v="95.9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x v="2358"/>
    <x v="2358"/>
    <x v="1"/>
    <n v="52"/>
    <b v="0"/>
    <x v="6"/>
    <x v="9"/>
    <n v="35"/>
    <n v="104.85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x v="2359"/>
    <x v="2359"/>
    <x v="0"/>
    <n v="31"/>
    <b v="0"/>
    <x v="3"/>
    <x v="20"/>
    <n v="35"/>
    <n v="137.0800000000000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x v="2360"/>
    <x v="2360"/>
    <x v="0"/>
    <n v="46"/>
    <b v="0"/>
    <x v="3"/>
    <x v="4"/>
    <n v="35"/>
    <n v="119.3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x v="2361"/>
    <x v="2361"/>
    <x v="0"/>
    <n v="4"/>
    <b v="0"/>
    <x v="3"/>
    <x v="4"/>
    <n v="35"/>
    <n v="153.88999999999999"/>
  </r>
  <r>
    <n v="598"/>
    <s v="Goals not creeds"/>
    <s v="This is a project to create a crowd-funding site for Urantia Book readers worldwide."/>
    <n v="2500"/>
    <n v="850"/>
    <x v="3"/>
    <x v="0"/>
    <s v="USD"/>
    <n v="1417737781"/>
    <x v="2362"/>
    <x v="2362"/>
    <x v="0"/>
    <n v="7"/>
    <b v="0"/>
    <x v="0"/>
    <x v="38"/>
    <n v="34"/>
    <n v="121.43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x v="2363"/>
    <x v="2363"/>
    <x v="0"/>
    <n v="338"/>
    <b v="0"/>
    <x v="0"/>
    <x v="3"/>
    <n v="34"/>
    <n v="99.9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x v="2364"/>
    <x v="2364"/>
    <x v="0"/>
    <n v="12"/>
    <b v="0"/>
    <x v="0"/>
    <x v="3"/>
    <n v="34"/>
    <n v="75.75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x v="2365"/>
    <x v="2365"/>
    <x v="0"/>
    <n v="6"/>
    <b v="0"/>
    <x v="6"/>
    <x v="34"/>
    <n v="34"/>
    <n v="28.3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x v="2366"/>
    <x v="2366"/>
    <x v="0"/>
    <n v="16"/>
    <b v="0"/>
    <x v="2"/>
    <x v="21"/>
    <n v="34"/>
    <n v="137.2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367"/>
    <x v="2367"/>
    <x v="1"/>
    <n v="1501"/>
    <b v="0"/>
    <x v="0"/>
    <x v="5"/>
    <n v="34"/>
    <n v="223.5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x v="2368"/>
    <x v="2368"/>
    <x v="1"/>
    <n v="26"/>
    <b v="0"/>
    <x v="3"/>
    <x v="12"/>
    <n v="34"/>
    <n v="99.9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x v="2369"/>
    <x v="2369"/>
    <x v="0"/>
    <n v="4"/>
    <b v="0"/>
    <x v="3"/>
    <x v="4"/>
    <n v="34"/>
    <n v="75.75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x v="2370"/>
    <x v="2370"/>
    <x v="1"/>
    <n v="24"/>
    <b v="0"/>
    <x v="3"/>
    <x v="4"/>
    <n v="34"/>
    <n v="28.33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x v="2371"/>
    <x v="2371"/>
    <x v="0"/>
    <n v="13"/>
    <b v="0"/>
    <x v="3"/>
    <x v="4"/>
    <n v="34"/>
    <n v="137.25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x v="2372"/>
    <x v="2372"/>
    <x v="0"/>
    <n v="13"/>
    <b v="0"/>
    <x v="4"/>
    <x v="30"/>
    <n v="33"/>
    <n v="30.85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x v="2373"/>
    <x v="2373"/>
    <x v="0"/>
    <n v="55"/>
    <b v="0"/>
    <x v="4"/>
    <x v="28"/>
    <n v="33"/>
    <n v="88.8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x v="2374"/>
    <x v="2374"/>
    <x v="0"/>
    <n v="38"/>
    <b v="0"/>
    <x v="2"/>
    <x v="21"/>
    <n v="33"/>
    <n v="264.2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x v="2375"/>
    <x v="2375"/>
    <x v="1"/>
    <n v="47"/>
    <b v="0"/>
    <x v="0"/>
    <x v="19"/>
    <n v="33"/>
    <n v="70.62"/>
  </r>
  <r>
    <n v="2885"/>
    <s v="The Wedding"/>
    <s v="An historic and proud work of Polish nationalistic literature performed on stage."/>
    <n v="400"/>
    <n v="130"/>
    <x v="3"/>
    <x v="0"/>
    <s v="USD"/>
    <n v="1426294201"/>
    <x v="2376"/>
    <x v="2376"/>
    <x v="0"/>
    <n v="5"/>
    <b v="0"/>
    <x v="3"/>
    <x v="4"/>
    <n v="33"/>
    <n v="33.08"/>
  </r>
  <r>
    <n v="3891"/>
    <s v="Out of the Box: A Mime Story"/>
    <s v="A comedy about a mime who dreams of becoming a stand up comedian."/>
    <n v="800"/>
    <n v="260"/>
    <x v="3"/>
    <x v="0"/>
    <s v="USD"/>
    <n v="1427086740"/>
    <x v="2377"/>
    <x v="2377"/>
    <x v="0"/>
    <n v="7"/>
    <b v="0"/>
    <x v="3"/>
    <x v="4"/>
    <n v="33"/>
    <n v="30.8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x v="2378"/>
    <x v="2378"/>
    <x v="0"/>
    <n v="16"/>
    <b v="0"/>
    <x v="3"/>
    <x v="4"/>
    <n v="33"/>
    <n v="88.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2379"/>
    <x v="2379"/>
    <x v="0"/>
    <n v="100"/>
    <b v="0"/>
    <x v="0"/>
    <x v="3"/>
    <n v="32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x v="2380"/>
    <x v="2380"/>
    <x v="0"/>
    <n v="47"/>
    <b v="0"/>
    <x v="5"/>
    <x v="39"/>
    <n v="32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x v="2381"/>
    <x v="2381"/>
    <x v="0"/>
    <n v="39"/>
    <b v="0"/>
    <x v="3"/>
    <x v="4"/>
    <n v="32"/>
    <n v="26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x v="2382"/>
    <x v="2382"/>
    <x v="0"/>
    <n v="3"/>
    <b v="0"/>
    <x v="3"/>
    <x v="4"/>
    <n v="32"/>
    <n v="37.1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x v="2383"/>
    <x v="2383"/>
    <x v="0"/>
    <n v="16"/>
    <b v="0"/>
    <x v="3"/>
    <x v="4"/>
    <n v="32"/>
    <n v="50.88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x v="2384"/>
    <x v="2384"/>
    <x v="0"/>
    <n v="11"/>
    <b v="0"/>
    <x v="3"/>
    <x v="4"/>
    <n v="32"/>
    <n v="800.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x v="2385"/>
    <x v="2385"/>
    <x v="0"/>
    <n v="19"/>
    <b v="0"/>
    <x v="3"/>
    <x v="4"/>
    <n v="32"/>
    <n v="115.5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x v="2386"/>
    <x v="2386"/>
    <x v="0"/>
    <n v="37"/>
    <b v="0"/>
    <x v="0"/>
    <x v="3"/>
    <n v="31"/>
    <n v="124.9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x v="2387"/>
    <x v="2387"/>
    <x v="0"/>
    <n v="30"/>
    <b v="0"/>
    <x v="2"/>
    <x v="27"/>
    <n v="31"/>
    <n v="21.4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x v="2388"/>
    <x v="2388"/>
    <x v="0"/>
    <n v="20"/>
    <b v="0"/>
    <x v="2"/>
    <x v="27"/>
    <n v="31"/>
    <n v="231.75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2389"/>
    <x v="2389"/>
    <x v="0"/>
    <n v="16"/>
    <b v="0"/>
    <x v="0"/>
    <x v="3"/>
    <n v="31"/>
    <n v="191.2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2390"/>
    <x v="2390"/>
    <x v="0"/>
    <n v="122"/>
    <b v="0"/>
    <x v="0"/>
    <x v="3"/>
    <n v="31"/>
    <n v="102.0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x v="2391"/>
    <x v="2391"/>
    <x v="0"/>
    <n v="19"/>
    <b v="0"/>
    <x v="5"/>
    <x v="26"/>
    <n v="31"/>
    <n v="47.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x v="2392"/>
    <x v="2392"/>
    <x v="0"/>
    <n v="39"/>
    <b v="0"/>
    <x v="2"/>
    <x v="21"/>
    <n v="31"/>
    <n v="80.1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x v="2393"/>
    <x v="2393"/>
    <x v="1"/>
    <n v="75"/>
    <b v="0"/>
    <x v="6"/>
    <x v="9"/>
    <n v="31"/>
    <n v="71.8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x v="2394"/>
    <x v="2394"/>
    <x v="0"/>
    <n v="14"/>
    <b v="0"/>
    <x v="3"/>
    <x v="20"/>
    <n v="31"/>
    <n v="191.25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x v="2395"/>
    <x v="2395"/>
    <x v="0"/>
    <n v="2"/>
    <b v="0"/>
    <x v="3"/>
    <x v="4"/>
    <n v="31"/>
    <n v="102.02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x v="2396"/>
    <x v="2396"/>
    <x v="0"/>
    <n v="8"/>
    <b v="0"/>
    <x v="4"/>
    <x v="30"/>
    <n v="30"/>
    <n v="93.25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x v="2397"/>
    <x v="2397"/>
    <x v="0"/>
    <n v="30"/>
    <b v="0"/>
    <x v="2"/>
    <x v="27"/>
    <n v="30"/>
    <n v="50.6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x v="2398"/>
    <x v="2398"/>
    <x v="0"/>
    <n v="179"/>
    <b v="0"/>
    <x v="0"/>
    <x v="3"/>
    <n v="30"/>
    <n v="171.7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2399"/>
    <x v="2399"/>
    <x v="0"/>
    <n v="22"/>
    <b v="0"/>
    <x v="0"/>
    <x v="3"/>
    <n v="30"/>
    <n v="134.5500000000000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x v="2400"/>
    <x v="2400"/>
    <x v="0"/>
    <n v="89"/>
    <b v="0"/>
    <x v="1"/>
    <x v="29"/>
    <n v="30"/>
    <n v="51.29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x v="2401"/>
    <x v="2401"/>
    <x v="0"/>
    <n v="5"/>
    <b v="0"/>
    <x v="3"/>
    <x v="12"/>
    <n v="30"/>
    <n v="93.2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x v="2402"/>
    <x v="2402"/>
    <x v="0"/>
    <n v="9"/>
    <b v="0"/>
    <x v="3"/>
    <x v="20"/>
    <n v="30"/>
    <n v="50.6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x v="2403"/>
    <x v="2403"/>
    <x v="0"/>
    <n v="310"/>
    <b v="0"/>
    <x v="0"/>
    <x v="3"/>
    <n v="29"/>
    <n v="85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x v="2404"/>
    <x v="2404"/>
    <x v="0"/>
    <n v="167"/>
    <b v="0"/>
    <x v="1"/>
    <x v="29"/>
    <n v="29"/>
    <n v="43.9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2405"/>
    <x v="2405"/>
    <x v="0"/>
    <n v="24"/>
    <b v="0"/>
    <x v="2"/>
    <x v="33"/>
    <n v="29"/>
    <n v="61.0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x v="2406"/>
    <x v="2406"/>
    <x v="0"/>
    <n v="11"/>
    <b v="0"/>
    <x v="6"/>
    <x v="34"/>
    <n v="29"/>
    <n v="26.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x v="2407"/>
    <x v="2407"/>
    <x v="0"/>
    <n v="92"/>
    <b v="0"/>
    <x v="6"/>
    <x v="24"/>
    <n v="29"/>
    <n v="44.48"/>
  </r>
  <r>
    <n v="2127"/>
    <s v="Three Monkeys - Part 1: Into the Abyss"/>
    <s v="Three Monkeys is an audio adventure game for PC."/>
    <n v="28000"/>
    <n v="8076"/>
    <x v="3"/>
    <x v="1"/>
    <s v="GBP"/>
    <n v="1426158463"/>
    <x v="2408"/>
    <x v="2408"/>
    <x v="0"/>
    <n v="236"/>
    <b v="0"/>
    <x v="1"/>
    <x v="29"/>
    <n v="29"/>
    <n v="34.2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409"/>
    <x v="2409"/>
    <x v="0"/>
    <n v="2"/>
    <b v="0"/>
    <x v="0"/>
    <x v="38"/>
    <n v="29"/>
    <n v="60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x v="2410"/>
    <x v="2410"/>
    <x v="0"/>
    <n v="18"/>
    <b v="0"/>
    <x v="5"/>
    <x v="32"/>
    <n v="29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x v="2411"/>
    <x v="2411"/>
    <x v="0"/>
    <n v="13"/>
    <b v="0"/>
    <x v="3"/>
    <x v="4"/>
    <n v="29"/>
    <n v="26.2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x v="2412"/>
    <x v="2412"/>
    <x v="0"/>
    <n v="6"/>
    <b v="0"/>
    <x v="3"/>
    <x v="4"/>
    <n v="29"/>
    <n v="44.48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x v="2413"/>
    <x v="2413"/>
    <x v="0"/>
    <n v="37"/>
    <b v="0"/>
    <x v="4"/>
    <x v="22"/>
    <n v="28"/>
    <n v="55.9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x v="2414"/>
    <x v="2414"/>
    <x v="0"/>
    <n v="10"/>
    <b v="0"/>
    <x v="0"/>
    <x v="3"/>
    <n v="28"/>
    <n v="55.3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x v="2415"/>
    <x v="2415"/>
    <x v="0"/>
    <n v="24"/>
    <b v="0"/>
    <x v="0"/>
    <x v="3"/>
    <n v="28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x v="2416"/>
    <x v="2416"/>
    <x v="0"/>
    <n v="37"/>
    <b v="0"/>
    <x v="0"/>
    <x v="3"/>
    <n v="28"/>
    <n v="19.23999999999999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x v="2417"/>
    <x v="2417"/>
    <x v="0"/>
    <n v="534"/>
    <b v="0"/>
    <x v="1"/>
    <x v="29"/>
    <n v="28"/>
    <n v="26.6"/>
  </r>
  <r>
    <n v="2157"/>
    <s v="Nin"/>
    <s v="Gamers and 90's fans unite in this small tale of epic proportions!"/>
    <n v="75000"/>
    <n v="21144"/>
    <x v="3"/>
    <x v="0"/>
    <s v="USD"/>
    <n v="1482479940"/>
    <x v="2418"/>
    <x v="2418"/>
    <x v="0"/>
    <n v="57"/>
    <b v="0"/>
    <x v="1"/>
    <x v="29"/>
    <n v="28"/>
    <n v="370.95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x v="2419"/>
    <x v="2419"/>
    <x v="1"/>
    <n v="66"/>
    <b v="0"/>
    <x v="0"/>
    <x v="19"/>
    <n v="28"/>
    <n v="167.15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x v="2420"/>
    <x v="2420"/>
    <x v="0"/>
    <n v="20"/>
    <b v="0"/>
    <x v="7"/>
    <x v="37"/>
    <n v="28"/>
    <n v="84.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x v="2421"/>
    <x v="2421"/>
    <x v="0"/>
    <n v="4"/>
    <b v="0"/>
    <x v="5"/>
    <x v="32"/>
    <n v="28"/>
    <n v="35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x v="2422"/>
    <x v="2422"/>
    <x v="0"/>
    <n v="7"/>
    <b v="0"/>
    <x v="3"/>
    <x v="4"/>
    <n v="28"/>
    <n v="26.6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x v="2423"/>
    <x v="2423"/>
    <x v="0"/>
    <n v="11"/>
    <b v="0"/>
    <x v="3"/>
    <x v="4"/>
    <n v="28"/>
    <n v="370.95"/>
  </r>
  <r>
    <n v="465"/>
    <s v="&quot;Amp&quot; A Story About a Robot"/>
    <s v="&quot;Amp&quot; is a short film about a robot with needs."/>
    <n v="512"/>
    <n v="138"/>
    <x v="3"/>
    <x v="0"/>
    <s v="USD"/>
    <n v="1403837574"/>
    <x v="2424"/>
    <x v="2424"/>
    <x v="0"/>
    <n v="8"/>
    <b v="0"/>
    <x v="4"/>
    <x v="28"/>
    <n v="27"/>
    <n v="17.2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x v="2425"/>
    <x v="2425"/>
    <x v="0"/>
    <n v="34"/>
    <b v="0"/>
    <x v="0"/>
    <x v="38"/>
    <n v="27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x v="2426"/>
    <x v="2426"/>
    <x v="0"/>
    <n v="21"/>
    <b v="0"/>
    <x v="0"/>
    <x v="3"/>
    <n v="27"/>
    <n v="291.3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x v="2427"/>
    <x v="2427"/>
    <x v="0"/>
    <n v="22"/>
    <b v="0"/>
    <x v="5"/>
    <x v="39"/>
    <n v="27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x v="2428"/>
    <x v="2428"/>
    <x v="0"/>
    <n v="19"/>
    <b v="0"/>
    <x v="5"/>
    <x v="32"/>
    <n v="27"/>
    <n v="42.16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x v="2429"/>
    <x v="2429"/>
    <x v="0"/>
    <n v="20"/>
    <b v="0"/>
    <x v="3"/>
    <x v="4"/>
    <n v="27"/>
    <n v="17.25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x v="2430"/>
    <x v="2430"/>
    <x v="0"/>
    <n v="13"/>
    <b v="0"/>
    <x v="3"/>
    <x v="4"/>
    <n v="27"/>
    <n v="402.71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x v="2431"/>
    <x v="2431"/>
    <x v="0"/>
    <n v="76"/>
    <b v="0"/>
    <x v="3"/>
    <x v="12"/>
    <n v="27"/>
    <n v="291.33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x v="2432"/>
    <x v="2432"/>
    <x v="0"/>
    <n v="14"/>
    <b v="0"/>
    <x v="3"/>
    <x v="4"/>
    <n v="27"/>
    <n v="36.68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x v="2433"/>
    <x v="2433"/>
    <x v="0"/>
    <n v="14"/>
    <b v="0"/>
    <x v="3"/>
    <x v="4"/>
    <n v="27"/>
    <n v="42.16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x v="2434"/>
    <x v="2434"/>
    <x v="0"/>
    <n v="21"/>
    <b v="0"/>
    <x v="3"/>
    <x v="4"/>
    <n v="27"/>
    <n v="68.099999999999994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x v="2435"/>
    <x v="2435"/>
    <x v="0"/>
    <n v="6"/>
    <b v="0"/>
    <x v="3"/>
    <x v="4"/>
    <n v="27"/>
    <n v="51.62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x v="2436"/>
    <x v="2436"/>
    <x v="0"/>
    <n v="18"/>
    <b v="0"/>
    <x v="4"/>
    <x v="30"/>
    <n v="26"/>
    <n v="87.3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x v="2437"/>
    <x v="2437"/>
    <x v="0"/>
    <n v="96"/>
    <b v="0"/>
    <x v="0"/>
    <x v="3"/>
    <n v="26"/>
    <n v="133.2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x v="2438"/>
    <x v="2438"/>
    <x v="0"/>
    <n v="129"/>
    <b v="0"/>
    <x v="0"/>
    <x v="3"/>
    <n v="26"/>
    <n v="150.65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x v="2439"/>
    <x v="2439"/>
    <x v="0"/>
    <n v="10"/>
    <b v="0"/>
    <x v="1"/>
    <x v="29"/>
    <n v="26"/>
    <n v="1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2440"/>
    <x v="2440"/>
    <x v="0"/>
    <n v="86"/>
    <b v="0"/>
    <x v="0"/>
    <x v="3"/>
    <n v="26"/>
    <n v="90.6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x v="2441"/>
    <x v="2441"/>
    <x v="0"/>
    <n v="79"/>
    <b v="0"/>
    <x v="2"/>
    <x v="21"/>
    <n v="26"/>
    <n v="65.9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x v="2442"/>
    <x v="2442"/>
    <x v="1"/>
    <n v="24"/>
    <b v="0"/>
    <x v="6"/>
    <x v="9"/>
    <n v="26"/>
    <n v="59.04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x v="2443"/>
    <x v="2443"/>
    <x v="0"/>
    <n v="3"/>
    <b v="0"/>
    <x v="6"/>
    <x v="35"/>
    <n v="26"/>
    <n v="218.3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x v="2444"/>
    <x v="2444"/>
    <x v="0"/>
    <n v="52"/>
    <b v="0"/>
    <x v="7"/>
    <x v="37"/>
    <n v="26"/>
    <n v="116.5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x v="2445"/>
    <x v="2445"/>
    <x v="0"/>
    <n v="15"/>
    <b v="0"/>
    <x v="5"/>
    <x v="32"/>
    <n v="26"/>
    <n v="93.6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x v="2446"/>
    <x v="2446"/>
    <x v="0"/>
    <n v="94"/>
    <b v="0"/>
    <x v="3"/>
    <x v="4"/>
    <n v="26"/>
    <n v="65.9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x v="2447"/>
    <x v="2447"/>
    <x v="0"/>
    <n v="33"/>
    <b v="0"/>
    <x v="4"/>
    <x v="30"/>
    <n v="25"/>
    <n v="91.8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x v="2448"/>
    <x v="2448"/>
    <x v="0"/>
    <n v="5"/>
    <b v="0"/>
    <x v="4"/>
    <x v="30"/>
    <n v="25"/>
    <n v="50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x v="2449"/>
    <x v="2449"/>
    <x v="0"/>
    <n v="34"/>
    <b v="0"/>
    <x v="4"/>
    <x v="28"/>
    <n v="25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x v="2450"/>
    <x v="2450"/>
    <x v="0"/>
    <n v="196"/>
    <b v="0"/>
    <x v="0"/>
    <x v="3"/>
    <n v="25"/>
    <n v="89.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x v="2451"/>
    <x v="2451"/>
    <x v="0"/>
    <n v="15"/>
    <b v="0"/>
    <x v="5"/>
    <x v="26"/>
    <n v="25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x v="2452"/>
    <x v="2452"/>
    <x v="0"/>
    <n v="11"/>
    <b v="0"/>
    <x v="2"/>
    <x v="21"/>
    <n v="25"/>
    <n v="57.7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x v="2453"/>
    <x v="2453"/>
    <x v="0"/>
    <n v="33"/>
    <b v="0"/>
    <x v="7"/>
    <x v="37"/>
    <n v="25"/>
    <n v="168.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x v="2454"/>
    <x v="2454"/>
    <x v="0"/>
    <n v="114"/>
    <b v="0"/>
    <x v="3"/>
    <x v="12"/>
    <n v="25"/>
    <n v="725.0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x v="2455"/>
    <x v="2455"/>
    <x v="0"/>
    <n v="6"/>
    <b v="0"/>
    <x v="3"/>
    <x v="20"/>
    <n v="25"/>
    <n v="89.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x v="2456"/>
    <x v="2456"/>
    <x v="0"/>
    <n v="11"/>
    <b v="0"/>
    <x v="2"/>
    <x v="27"/>
    <n v="24"/>
    <n v="109.1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x v="2457"/>
    <x v="2457"/>
    <x v="0"/>
    <n v="21"/>
    <b v="0"/>
    <x v="2"/>
    <x v="27"/>
    <n v="24"/>
    <n v="34.76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x v="2458"/>
    <x v="2458"/>
    <x v="1"/>
    <n v="185"/>
    <b v="0"/>
    <x v="6"/>
    <x v="9"/>
    <n v="24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x v="2459"/>
    <x v="2459"/>
    <x v="0"/>
    <n v="27"/>
    <b v="0"/>
    <x v="7"/>
    <x v="37"/>
    <n v="24"/>
    <n v="305.77999999999997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x v="2460"/>
    <x v="2460"/>
    <x v="1"/>
    <n v="35"/>
    <b v="0"/>
    <x v="3"/>
    <x v="12"/>
    <n v="24"/>
    <n v="41.6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x v="2461"/>
    <x v="2461"/>
    <x v="0"/>
    <n v="8"/>
    <b v="0"/>
    <x v="3"/>
    <x v="4"/>
    <n v="24"/>
    <n v="109.1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x v="2462"/>
    <x v="2462"/>
    <x v="0"/>
    <n v="12"/>
    <b v="0"/>
    <x v="3"/>
    <x v="4"/>
    <n v="24"/>
    <n v="34.7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x v="2463"/>
    <x v="2463"/>
    <x v="0"/>
    <n v="10"/>
    <b v="0"/>
    <x v="3"/>
    <x v="4"/>
    <n v="24"/>
    <n v="51.23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x v="2464"/>
    <x v="2464"/>
    <x v="0"/>
    <n v="38"/>
    <b v="0"/>
    <x v="3"/>
    <x v="4"/>
    <n v="24"/>
    <n v="305.77999999999997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2465"/>
    <x v="2465"/>
    <x v="0"/>
    <n v="67"/>
    <b v="0"/>
    <x v="4"/>
    <x v="22"/>
    <n v="23"/>
    <n v="449.4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x v="2466"/>
    <x v="2466"/>
    <x v="0"/>
    <n v="70"/>
    <b v="0"/>
    <x v="4"/>
    <x v="28"/>
    <n v="23"/>
    <n v="39.22999999999999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x v="2467"/>
    <x v="2467"/>
    <x v="0"/>
    <n v="7"/>
    <b v="0"/>
    <x v="0"/>
    <x v="38"/>
    <n v="23"/>
    <n v="16.4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2468"/>
    <x v="2468"/>
    <x v="0"/>
    <n v="355"/>
    <b v="0"/>
    <x v="0"/>
    <x v="3"/>
    <n v="23"/>
    <n v="161.1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2469"/>
    <x v="2469"/>
    <x v="0"/>
    <n v="35"/>
    <b v="0"/>
    <x v="5"/>
    <x v="36"/>
    <n v="23"/>
    <n v="65.459999999999994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x v="2470"/>
    <x v="2470"/>
    <x v="0"/>
    <n v="20"/>
    <b v="0"/>
    <x v="7"/>
    <x v="37"/>
    <n v="23"/>
    <n v="56.3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x v="2471"/>
    <x v="2471"/>
    <x v="0"/>
    <n v="29"/>
    <b v="0"/>
    <x v="3"/>
    <x v="4"/>
    <n v="23"/>
    <n v="39.22999999999999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x v="2472"/>
    <x v="2472"/>
    <x v="0"/>
    <n v="45"/>
    <b v="0"/>
    <x v="3"/>
    <x v="12"/>
    <n v="23"/>
    <n v="16.4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x v="2473"/>
    <x v="2473"/>
    <x v="0"/>
    <n v="17"/>
    <b v="0"/>
    <x v="3"/>
    <x v="12"/>
    <n v="23"/>
    <n v="161.1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x v="2474"/>
    <x v="2474"/>
    <x v="0"/>
    <n v="12"/>
    <b v="0"/>
    <x v="3"/>
    <x v="4"/>
    <n v="23"/>
    <n v="65.459999999999994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x v="2475"/>
    <x v="2475"/>
    <x v="0"/>
    <n v="10"/>
    <b v="0"/>
    <x v="4"/>
    <x v="30"/>
    <n v="22"/>
    <n v="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x v="2476"/>
    <x v="2476"/>
    <x v="0"/>
    <n v="39"/>
    <b v="0"/>
    <x v="4"/>
    <x v="28"/>
    <n v="22"/>
    <n v="110.6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x v="2477"/>
    <x v="2477"/>
    <x v="0"/>
    <n v="125"/>
    <b v="0"/>
    <x v="4"/>
    <x v="28"/>
    <n v="22"/>
    <n v="66.52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x v="2478"/>
    <x v="2478"/>
    <x v="0"/>
    <n v="28"/>
    <b v="0"/>
    <x v="0"/>
    <x v="3"/>
    <n v="22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x v="2479"/>
    <x v="2479"/>
    <x v="0"/>
    <n v="215"/>
    <b v="0"/>
    <x v="0"/>
    <x v="3"/>
    <n v="22"/>
    <n v="50.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x v="2480"/>
    <x v="2480"/>
    <x v="0"/>
    <n v="369"/>
    <b v="0"/>
    <x v="0"/>
    <x v="3"/>
    <n v="22"/>
    <n v="23.95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x v="2481"/>
    <x v="2481"/>
    <x v="0"/>
    <n v="5"/>
    <b v="0"/>
    <x v="2"/>
    <x v="27"/>
    <n v="22"/>
    <n v="24.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2482"/>
    <x v="2482"/>
    <x v="0"/>
    <n v="50"/>
    <b v="0"/>
    <x v="0"/>
    <x v="3"/>
    <n v="22"/>
    <n v="157.46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x v="2483"/>
    <x v="2483"/>
    <x v="0"/>
    <n v="10"/>
    <b v="0"/>
    <x v="2"/>
    <x v="21"/>
    <n v="22"/>
    <n v="76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x v="2484"/>
    <x v="2484"/>
    <x v="1"/>
    <n v="86"/>
    <b v="0"/>
    <x v="6"/>
    <x v="9"/>
    <n v="22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x v="2485"/>
    <x v="2485"/>
    <x v="0"/>
    <n v="49"/>
    <b v="0"/>
    <x v="5"/>
    <x v="32"/>
    <n v="22"/>
    <n v="35.729999999999997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x v="2486"/>
    <x v="2486"/>
    <x v="0"/>
    <n v="9"/>
    <b v="0"/>
    <x v="3"/>
    <x v="4"/>
    <n v="22"/>
    <n v="24.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x v="2487"/>
    <x v="2487"/>
    <x v="1"/>
    <n v="23"/>
    <b v="0"/>
    <x v="3"/>
    <x v="4"/>
    <n v="22"/>
    <n v="157.46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x v="2488"/>
    <x v="2488"/>
    <x v="0"/>
    <n v="84"/>
    <b v="0"/>
    <x v="3"/>
    <x v="4"/>
    <n v="22"/>
    <n v="7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x v="2489"/>
    <x v="2489"/>
    <x v="0"/>
    <n v="2"/>
    <b v="0"/>
    <x v="3"/>
    <x v="4"/>
    <n v="22"/>
    <n v="48.7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x v="2490"/>
    <x v="2490"/>
    <x v="0"/>
    <n v="6"/>
    <b v="0"/>
    <x v="3"/>
    <x v="4"/>
    <n v="22"/>
    <n v="35.729999999999997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x v="2491"/>
    <x v="2491"/>
    <x v="0"/>
    <n v="6"/>
    <b v="0"/>
    <x v="3"/>
    <x v="4"/>
    <n v="22"/>
    <n v="48.56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x v="2492"/>
    <x v="2492"/>
    <x v="0"/>
    <n v="4"/>
    <b v="0"/>
    <x v="4"/>
    <x v="30"/>
    <n v="21"/>
    <n v="180.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2493"/>
    <x v="2493"/>
    <x v="0"/>
    <n v="121"/>
    <b v="0"/>
    <x v="0"/>
    <x v="38"/>
    <n v="21"/>
    <n v="105.93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x v="2494"/>
    <x v="2494"/>
    <x v="0"/>
    <n v="30"/>
    <b v="0"/>
    <x v="2"/>
    <x v="27"/>
    <n v="21"/>
    <n v="189.3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x v="2495"/>
    <x v="2495"/>
    <x v="0"/>
    <n v="25"/>
    <b v="0"/>
    <x v="7"/>
    <x v="37"/>
    <n v="21"/>
    <n v="82.8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2496"/>
    <x v="2496"/>
    <x v="0"/>
    <n v="59"/>
    <b v="0"/>
    <x v="5"/>
    <x v="36"/>
    <n v="21"/>
    <n v="108.05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x v="2497"/>
    <x v="2497"/>
    <x v="0"/>
    <n v="10"/>
    <b v="0"/>
    <x v="6"/>
    <x v="24"/>
    <n v="21"/>
    <n v="20.5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x v="2498"/>
    <x v="2498"/>
    <x v="0"/>
    <n v="15"/>
    <b v="0"/>
    <x v="2"/>
    <x v="21"/>
    <n v="21"/>
    <n v="56.67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x v="2499"/>
    <x v="2499"/>
    <x v="1"/>
    <n v="25"/>
    <b v="0"/>
    <x v="6"/>
    <x v="9"/>
    <n v="21"/>
    <n v="35.79999999999999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x v="2500"/>
    <x v="2500"/>
    <x v="0"/>
    <n v="7"/>
    <b v="0"/>
    <x v="6"/>
    <x v="35"/>
    <n v="21"/>
    <n v="453.1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x v="2501"/>
    <x v="2501"/>
    <x v="0"/>
    <n v="61"/>
    <b v="0"/>
    <x v="7"/>
    <x v="11"/>
    <n v="21"/>
    <n v="25.49"/>
  </r>
  <r>
    <n v="2655"/>
    <s v="Balloons (Canceled)"/>
    <s v="Thank you for your support!"/>
    <n v="15000"/>
    <n v="3155"/>
    <x v="1"/>
    <x v="0"/>
    <s v="USD"/>
    <n v="1455048000"/>
    <x v="2502"/>
    <x v="2502"/>
    <x v="0"/>
    <n v="43"/>
    <b v="0"/>
    <x v="0"/>
    <x v="5"/>
    <n v="21"/>
    <n v="73.3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x v="2503"/>
    <x v="2503"/>
    <x v="0"/>
    <n v="12"/>
    <b v="0"/>
    <x v="3"/>
    <x v="4"/>
    <n v="21"/>
    <n v="56.6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x v="2504"/>
    <x v="2504"/>
    <x v="0"/>
    <n v="7"/>
    <b v="0"/>
    <x v="3"/>
    <x v="4"/>
    <n v="21"/>
    <n v="35.799999999999997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x v="2505"/>
    <x v="2505"/>
    <x v="0"/>
    <n v="4"/>
    <b v="0"/>
    <x v="3"/>
    <x v="4"/>
    <n v="21"/>
    <n v="453.14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x v="2506"/>
    <x v="2506"/>
    <x v="1"/>
    <n v="19"/>
    <b v="0"/>
    <x v="3"/>
    <x v="4"/>
    <n v="21"/>
    <n v="25.49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x v="2507"/>
    <x v="2507"/>
    <x v="0"/>
    <n v="8"/>
    <b v="0"/>
    <x v="3"/>
    <x v="4"/>
    <n v="21"/>
    <n v="73.37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x v="2508"/>
    <x v="2508"/>
    <x v="0"/>
    <n v="14"/>
    <b v="0"/>
    <x v="3"/>
    <x v="4"/>
    <n v="21"/>
    <n v="52.08"/>
  </r>
  <r>
    <n v="179"/>
    <s v="Sustain: A Film About Survival"/>
    <s v="A feature-length film about how three people survive in a diseased world."/>
    <n v="1000"/>
    <n v="200"/>
    <x v="3"/>
    <x v="0"/>
    <s v="USD"/>
    <n v="1457056555"/>
    <x v="2509"/>
    <x v="2509"/>
    <x v="0"/>
    <n v="2"/>
    <b v="0"/>
    <x v="4"/>
    <x v="30"/>
    <n v="20"/>
    <n v="1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x v="2510"/>
    <x v="2510"/>
    <x v="0"/>
    <n v="14"/>
    <b v="0"/>
    <x v="2"/>
    <x v="13"/>
    <n v="20"/>
    <n v="21.5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2511"/>
    <x v="2511"/>
    <x v="0"/>
    <n v="16"/>
    <b v="0"/>
    <x v="0"/>
    <x v="3"/>
    <n v="20"/>
    <n v="308.75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x v="2512"/>
    <x v="2512"/>
    <x v="0"/>
    <n v="14"/>
    <b v="0"/>
    <x v="5"/>
    <x v="39"/>
    <n v="20"/>
    <n v="109.0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x v="2513"/>
    <x v="2513"/>
    <x v="0"/>
    <n v="22"/>
    <b v="0"/>
    <x v="2"/>
    <x v="21"/>
    <n v="20"/>
    <n v="114.8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x v="2514"/>
    <x v="2514"/>
    <x v="1"/>
    <n v="39"/>
    <b v="0"/>
    <x v="6"/>
    <x v="9"/>
    <n v="20"/>
    <n v="55.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x v="2515"/>
    <x v="2515"/>
    <x v="1"/>
    <n v="108"/>
    <b v="0"/>
    <x v="6"/>
    <x v="9"/>
    <n v="20"/>
    <n v="44.9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x v="2516"/>
    <x v="2516"/>
    <x v="1"/>
    <n v="113"/>
    <b v="0"/>
    <x v="6"/>
    <x v="9"/>
    <n v="20"/>
    <n v="83.72"/>
  </r>
  <r>
    <n v="1880"/>
    <s v="Sim Betting Football"/>
    <s v="Sim Betting Football is the only football (soccer) betting simulation  game."/>
    <n v="5000"/>
    <n v="1004"/>
    <x v="3"/>
    <x v="1"/>
    <s v="GBP"/>
    <n v="1459341380"/>
    <x v="2517"/>
    <x v="2517"/>
    <x v="0"/>
    <n v="24"/>
    <b v="0"/>
    <x v="1"/>
    <x v="25"/>
    <n v="20"/>
    <n v="41.8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x v="2518"/>
    <x v="2518"/>
    <x v="0"/>
    <n v="15"/>
    <b v="0"/>
    <x v="3"/>
    <x v="4"/>
    <n v="20"/>
    <n v="114.82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x v="2519"/>
    <x v="2519"/>
    <x v="0"/>
    <n v="10"/>
    <b v="0"/>
    <x v="3"/>
    <x v="4"/>
    <n v="20"/>
    <n v="55.28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x v="2520"/>
    <x v="2520"/>
    <x v="0"/>
    <n v="202"/>
    <b v="0"/>
    <x v="3"/>
    <x v="12"/>
    <n v="20"/>
    <n v="44.94"/>
  </r>
  <r>
    <n v="3063"/>
    <s v="Spec Haus"/>
    <s v="Members of the local Miami music scene are putting together a venue/creative space in Kendall!"/>
    <n v="3000"/>
    <n v="587"/>
    <x v="3"/>
    <x v="0"/>
    <s v="USD"/>
    <n v="1477174138"/>
    <x v="2521"/>
    <x v="2521"/>
    <x v="0"/>
    <n v="23"/>
    <b v="0"/>
    <x v="3"/>
    <x v="12"/>
    <n v="20"/>
    <n v="83.72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x v="2522"/>
    <x v="2522"/>
    <x v="0"/>
    <n v="29"/>
    <b v="0"/>
    <x v="3"/>
    <x v="12"/>
    <n v="20"/>
    <n v="41.83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x v="2523"/>
    <x v="2523"/>
    <x v="0"/>
    <n v="1"/>
    <b v="0"/>
    <x v="3"/>
    <x v="20"/>
    <n v="20"/>
    <n v="5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x v="2524"/>
    <x v="2524"/>
    <x v="0"/>
    <n v="8"/>
    <b v="0"/>
    <x v="3"/>
    <x v="4"/>
    <n v="20"/>
    <n v="50.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x v="2525"/>
    <x v="2525"/>
    <x v="0"/>
    <n v="40"/>
    <b v="0"/>
    <x v="3"/>
    <x v="20"/>
    <n v="20"/>
    <n v="202.2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x v="2526"/>
    <x v="2526"/>
    <x v="0"/>
    <n v="5"/>
    <b v="0"/>
    <x v="3"/>
    <x v="4"/>
    <n v="20"/>
    <n v="25.52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x v="2527"/>
    <x v="2527"/>
    <x v="0"/>
    <n v="1"/>
    <b v="0"/>
    <x v="3"/>
    <x v="4"/>
    <n v="20"/>
    <n v="272.58999999999997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x v="2528"/>
    <x v="2528"/>
    <x v="0"/>
    <n v="140"/>
    <b v="0"/>
    <x v="4"/>
    <x v="28"/>
    <n v="19"/>
    <n v="55.4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x v="2529"/>
    <x v="2529"/>
    <x v="0"/>
    <n v="12"/>
    <b v="0"/>
    <x v="0"/>
    <x v="3"/>
    <n v="19"/>
    <n v="155.3300000000000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x v="2530"/>
    <x v="2530"/>
    <x v="0"/>
    <n v="8"/>
    <b v="0"/>
    <x v="7"/>
    <x v="37"/>
    <n v="19"/>
    <n v="358.8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x v="2531"/>
    <x v="2531"/>
    <x v="0"/>
    <n v="12"/>
    <b v="0"/>
    <x v="7"/>
    <x v="40"/>
    <n v="19"/>
    <n v="77.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532"/>
    <x v="2532"/>
    <x v="0"/>
    <n v="59"/>
    <b v="0"/>
    <x v="0"/>
    <x v="5"/>
    <n v="19"/>
    <n v="95.28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x v="2533"/>
    <x v="2533"/>
    <x v="0"/>
    <n v="8"/>
    <b v="0"/>
    <x v="5"/>
    <x v="32"/>
    <n v="19"/>
    <n v="47.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x v="2534"/>
    <x v="2534"/>
    <x v="0"/>
    <n v="5"/>
    <b v="0"/>
    <x v="3"/>
    <x v="4"/>
    <n v="19"/>
    <n v="155.3300000000000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x v="2535"/>
    <x v="2535"/>
    <x v="0"/>
    <n v="6"/>
    <b v="0"/>
    <x v="3"/>
    <x v="4"/>
    <n v="19"/>
    <n v="358.88"/>
  </r>
  <r>
    <n v="219"/>
    <s v="True Colors"/>
    <s v="An hour-long pilot about a group of suburban LGBT teens coming of age in the early 90's."/>
    <n v="50000"/>
    <n v="8815"/>
    <x v="3"/>
    <x v="0"/>
    <s v="USD"/>
    <n v="1459493940"/>
    <x v="2536"/>
    <x v="2536"/>
    <x v="0"/>
    <n v="76"/>
    <b v="0"/>
    <x v="4"/>
    <x v="30"/>
    <n v="18"/>
    <n v="115.9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x v="2537"/>
    <x v="2537"/>
    <x v="0"/>
    <n v="5"/>
    <b v="0"/>
    <x v="4"/>
    <x v="28"/>
    <n v="18"/>
    <n v="28.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x v="2538"/>
    <x v="2538"/>
    <x v="0"/>
    <n v="48"/>
    <b v="0"/>
    <x v="2"/>
    <x v="27"/>
    <n v="18"/>
    <n v="52.92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x v="2539"/>
    <x v="2539"/>
    <x v="0"/>
    <n v="11"/>
    <b v="0"/>
    <x v="2"/>
    <x v="27"/>
    <n v="18"/>
    <n v="58.18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x v="2540"/>
    <x v="2540"/>
    <x v="0"/>
    <n v="81"/>
    <b v="0"/>
    <x v="0"/>
    <x v="3"/>
    <n v="18"/>
    <n v="43.98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x v="2541"/>
    <x v="2541"/>
    <x v="0"/>
    <n v="27"/>
    <b v="0"/>
    <x v="1"/>
    <x v="29"/>
    <n v="18"/>
    <n v="12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x v="2542"/>
    <x v="2542"/>
    <x v="0"/>
    <n v="29"/>
    <b v="0"/>
    <x v="1"/>
    <x v="29"/>
    <n v="18"/>
    <n v="74.20999999999999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2543"/>
    <x v="2543"/>
    <x v="0"/>
    <n v="3"/>
    <b v="0"/>
    <x v="2"/>
    <x v="33"/>
    <n v="18"/>
    <n v="59.3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x v="2544"/>
    <x v="2544"/>
    <x v="0"/>
    <n v="9"/>
    <b v="0"/>
    <x v="5"/>
    <x v="39"/>
    <n v="18"/>
    <n v="88.89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x v="2545"/>
    <x v="2545"/>
    <x v="0"/>
    <n v="27"/>
    <b v="0"/>
    <x v="0"/>
    <x v="19"/>
    <n v="18"/>
    <n v="126.4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x v="2546"/>
    <x v="2546"/>
    <x v="0"/>
    <n v="17"/>
    <b v="0"/>
    <x v="3"/>
    <x v="4"/>
    <n v="18"/>
    <n v="122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x v="2547"/>
    <x v="2547"/>
    <x v="0"/>
    <n v="6"/>
    <b v="0"/>
    <x v="3"/>
    <x v="4"/>
    <n v="18"/>
    <n v="74.20999999999999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x v="2548"/>
    <x v="2548"/>
    <x v="0"/>
    <n v="14"/>
    <b v="0"/>
    <x v="3"/>
    <x v="4"/>
    <n v="18"/>
    <n v="59.3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x v="2549"/>
    <x v="2549"/>
    <x v="0"/>
    <n v="13"/>
    <b v="0"/>
    <x v="3"/>
    <x v="4"/>
    <n v="18"/>
    <n v="88.8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x v="2550"/>
    <x v="2550"/>
    <x v="0"/>
    <n v="10"/>
    <b v="0"/>
    <x v="3"/>
    <x v="4"/>
    <n v="18"/>
    <n v="126.4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x v="2551"/>
    <x v="2551"/>
    <x v="0"/>
    <n v="7"/>
    <b v="0"/>
    <x v="3"/>
    <x v="4"/>
    <n v="18"/>
    <n v="36.590000000000003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x v="2552"/>
    <x v="2552"/>
    <x v="0"/>
    <n v="91"/>
    <b v="0"/>
    <x v="3"/>
    <x v="4"/>
    <n v="18"/>
    <n v="4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x v="2553"/>
    <x v="2553"/>
    <x v="0"/>
    <n v="21"/>
    <b v="0"/>
    <x v="3"/>
    <x v="4"/>
    <n v="18"/>
    <n v="25.5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2554"/>
    <x v="2554"/>
    <x v="0"/>
    <n v="39"/>
    <b v="0"/>
    <x v="0"/>
    <x v="38"/>
    <n v="17"/>
    <n v="111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x v="2555"/>
    <x v="2555"/>
    <x v="0"/>
    <n v="14"/>
    <b v="0"/>
    <x v="0"/>
    <x v="3"/>
    <n v="17"/>
    <n v="110.29"/>
  </r>
  <r>
    <n v="989"/>
    <s v="Power Rope"/>
    <s v="The most useful phone charger you will ever buy"/>
    <n v="10000"/>
    <n v="1677"/>
    <x v="3"/>
    <x v="0"/>
    <s v="USD"/>
    <n v="1475101495"/>
    <x v="2556"/>
    <x v="2556"/>
    <x v="0"/>
    <n v="32"/>
    <b v="0"/>
    <x v="0"/>
    <x v="3"/>
    <n v="17"/>
    <n v="52.41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x v="2557"/>
    <x v="2557"/>
    <x v="0"/>
    <n v="5"/>
    <b v="0"/>
    <x v="6"/>
    <x v="35"/>
    <n v="17"/>
    <n v="101.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x v="2558"/>
    <x v="2558"/>
    <x v="0"/>
    <n v="12"/>
    <b v="0"/>
    <x v="7"/>
    <x v="37"/>
    <n v="17"/>
    <n v="16.82999999999999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559"/>
    <x v="2559"/>
    <x v="0"/>
    <n v="20"/>
    <b v="0"/>
    <x v="3"/>
    <x v="12"/>
    <n v="17"/>
    <n v="111.4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x v="2560"/>
    <x v="2560"/>
    <x v="0"/>
    <n v="42"/>
    <b v="0"/>
    <x v="3"/>
    <x v="12"/>
    <n v="17"/>
    <n v="110.29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x v="2561"/>
    <x v="2561"/>
    <x v="0"/>
    <n v="8"/>
    <b v="0"/>
    <x v="3"/>
    <x v="4"/>
    <n v="17"/>
    <n v="52.41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x v="2562"/>
    <x v="2562"/>
    <x v="0"/>
    <n v="17"/>
    <b v="0"/>
    <x v="3"/>
    <x v="4"/>
    <n v="17"/>
    <n v="101.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x v="2563"/>
    <x v="2563"/>
    <x v="0"/>
    <n v="14"/>
    <b v="0"/>
    <x v="3"/>
    <x v="4"/>
    <n v="17"/>
    <n v="16.829999999999998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x v="2564"/>
    <x v="2564"/>
    <x v="0"/>
    <n v="3"/>
    <b v="0"/>
    <x v="3"/>
    <x v="4"/>
    <n v="17"/>
    <n v="66.09999999999999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x v="2565"/>
    <x v="2565"/>
    <x v="0"/>
    <n v="6"/>
    <b v="0"/>
    <x v="3"/>
    <x v="4"/>
    <n v="17"/>
    <n v="40.83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x v="2566"/>
    <x v="2566"/>
    <x v="0"/>
    <n v="10"/>
    <b v="0"/>
    <x v="4"/>
    <x v="30"/>
    <n v="16"/>
    <n v="43.5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x v="2567"/>
    <x v="2567"/>
    <x v="0"/>
    <n v="5"/>
    <b v="0"/>
    <x v="4"/>
    <x v="30"/>
    <n v="16"/>
    <n v="16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x v="2568"/>
    <x v="2568"/>
    <x v="0"/>
    <n v="17"/>
    <b v="0"/>
    <x v="4"/>
    <x v="30"/>
    <n v="16"/>
    <n v="76.47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x v="2569"/>
    <x v="2569"/>
    <x v="0"/>
    <n v="15"/>
    <b v="0"/>
    <x v="0"/>
    <x v="3"/>
    <n v="16"/>
    <n v="214.0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2570"/>
    <x v="2570"/>
    <x v="0"/>
    <n v="24"/>
    <b v="0"/>
    <x v="0"/>
    <x v="3"/>
    <n v="16"/>
    <n v="129.16999999999999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x v="2571"/>
    <x v="2571"/>
    <x v="1"/>
    <n v="19"/>
    <b v="0"/>
    <x v="6"/>
    <x v="9"/>
    <n v="16"/>
    <n v="45.16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x v="2572"/>
    <x v="2572"/>
    <x v="0"/>
    <n v="9"/>
    <b v="0"/>
    <x v="3"/>
    <x v="12"/>
    <n v="16"/>
    <n v="160"/>
  </r>
  <r>
    <n v="3131"/>
    <s v="SNAKE EYES"/>
    <s v="A Staged Reading of &quot;Snake Eyes,&quot; a new play by Alex Rafala"/>
    <n v="4100"/>
    <n v="645"/>
    <x v="2"/>
    <x v="0"/>
    <s v="USD"/>
    <n v="1491656045"/>
    <x v="2573"/>
    <x v="2573"/>
    <x v="0"/>
    <n v="12"/>
    <b v="0"/>
    <x v="3"/>
    <x v="4"/>
    <n v="16"/>
    <n v="76.47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x v="2574"/>
    <x v="2574"/>
    <x v="0"/>
    <n v="12"/>
    <b v="0"/>
    <x v="3"/>
    <x v="20"/>
    <n v="16"/>
    <n v="214.07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x v="2575"/>
    <x v="2575"/>
    <x v="1"/>
    <n v="9"/>
    <b v="0"/>
    <x v="3"/>
    <x v="4"/>
    <n v="16"/>
    <n v="129.1699999999999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x v="2576"/>
    <x v="2576"/>
    <x v="1"/>
    <n v="43"/>
    <b v="0"/>
    <x v="3"/>
    <x v="4"/>
    <n v="16"/>
    <n v="45.16"/>
  </r>
  <r>
    <n v="3854"/>
    <s v="The Case Of Soghomon Tehlirian"/>
    <s v="A play dedicated to the 100th anniversary of the Armenian Genocide."/>
    <n v="11000"/>
    <n v="1788"/>
    <x v="3"/>
    <x v="0"/>
    <s v="USD"/>
    <n v="1431206058"/>
    <x v="2577"/>
    <x v="2577"/>
    <x v="0"/>
    <n v="20"/>
    <b v="0"/>
    <x v="3"/>
    <x v="4"/>
    <n v="16"/>
    <n v="88.4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x v="2578"/>
    <x v="2578"/>
    <x v="0"/>
    <n v="12"/>
    <b v="0"/>
    <x v="3"/>
    <x v="4"/>
    <n v="16"/>
    <n v="53.75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x v="2579"/>
    <x v="2579"/>
    <x v="0"/>
    <n v="32"/>
    <b v="0"/>
    <x v="3"/>
    <x v="4"/>
    <n v="16"/>
    <n v="68.42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x v="2580"/>
    <x v="2580"/>
    <x v="0"/>
    <n v="6"/>
    <b v="0"/>
    <x v="3"/>
    <x v="4"/>
    <n v="16"/>
    <n v="188.56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x v="2581"/>
    <x v="2581"/>
    <x v="0"/>
    <n v="12"/>
    <b v="0"/>
    <x v="3"/>
    <x v="4"/>
    <n v="16"/>
    <n v="49.51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x v="2582"/>
    <x v="2582"/>
    <x v="0"/>
    <n v="13"/>
    <b v="0"/>
    <x v="4"/>
    <x v="30"/>
    <n v="15"/>
    <n v="163.8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x v="2583"/>
    <x v="2583"/>
    <x v="0"/>
    <n v="26"/>
    <b v="0"/>
    <x v="0"/>
    <x v="3"/>
    <n v="15"/>
    <n v="34.270000000000003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x v="2584"/>
    <x v="2584"/>
    <x v="0"/>
    <n v="94"/>
    <b v="0"/>
    <x v="0"/>
    <x v="3"/>
    <n v="15"/>
    <n v="93.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x v="2585"/>
    <x v="2585"/>
    <x v="0"/>
    <n v="29"/>
    <b v="0"/>
    <x v="0"/>
    <x v="3"/>
    <n v="15"/>
    <n v="530.69000000000005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x v="2586"/>
    <x v="2586"/>
    <x v="0"/>
    <n v="28"/>
    <b v="0"/>
    <x v="0"/>
    <x v="3"/>
    <n v="15"/>
    <n v="80.319999999999993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x v="2587"/>
    <x v="2587"/>
    <x v="0"/>
    <n v="30"/>
    <b v="0"/>
    <x v="2"/>
    <x v="27"/>
    <n v="15"/>
    <n v="46.0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x v="2588"/>
    <x v="2588"/>
    <x v="0"/>
    <n v="30"/>
    <b v="0"/>
    <x v="0"/>
    <x v="3"/>
    <n v="15"/>
    <n v="59.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x v="2589"/>
    <x v="2589"/>
    <x v="0"/>
    <n v="31"/>
    <b v="0"/>
    <x v="0"/>
    <x v="3"/>
    <n v="15"/>
    <n v="47.9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2590"/>
    <x v="2590"/>
    <x v="0"/>
    <n v="135"/>
    <b v="0"/>
    <x v="0"/>
    <x v="3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2591"/>
    <x v="2591"/>
    <x v="0"/>
    <n v="9"/>
    <b v="0"/>
    <x v="0"/>
    <x v="3"/>
    <n v="15"/>
    <n v="97.3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x v="2592"/>
    <x v="2592"/>
    <x v="1"/>
    <n v="76"/>
    <b v="0"/>
    <x v="6"/>
    <x v="9"/>
    <n v="15"/>
    <n v="71.34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x v="2593"/>
    <x v="2593"/>
    <x v="1"/>
    <n v="24"/>
    <b v="0"/>
    <x v="6"/>
    <x v="9"/>
    <n v="15"/>
    <n v="63.8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594"/>
    <x v="2594"/>
    <x v="0"/>
    <n v="3"/>
    <b v="0"/>
    <x v="0"/>
    <x v="38"/>
    <n v="15"/>
    <n v="36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x v="2595"/>
    <x v="2595"/>
    <x v="0"/>
    <n v="36"/>
    <b v="0"/>
    <x v="7"/>
    <x v="37"/>
    <n v="15"/>
    <n v="69.47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x v="2596"/>
    <x v="2596"/>
    <x v="0"/>
    <n v="9"/>
    <b v="0"/>
    <x v="3"/>
    <x v="4"/>
    <n v="15"/>
    <n v="97.33"/>
  </r>
  <r>
    <n v="3076"/>
    <s v="10,000 Hours"/>
    <s v="Helping female comedians get in their 10,000 Hours of practice!"/>
    <n v="10000"/>
    <n v="1506"/>
    <x v="3"/>
    <x v="0"/>
    <s v="USD"/>
    <n v="1444405123"/>
    <x v="2597"/>
    <x v="2597"/>
    <x v="0"/>
    <n v="50"/>
    <b v="0"/>
    <x v="3"/>
    <x v="12"/>
    <n v="15"/>
    <n v="71.3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x v="2598"/>
    <x v="2598"/>
    <x v="0"/>
    <n v="13"/>
    <b v="0"/>
    <x v="3"/>
    <x v="12"/>
    <n v="15"/>
    <n v="63.88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x v="2599"/>
    <x v="2599"/>
    <x v="0"/>
    <n v="4"/>
    <b v="0"/>
    <x v="3"/>
    <x v="4"/>
    <n v="15"/>
    <n v="36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2600"/>
    <x v="2600"/>
    <x v="0"/>
    <n v="10"/>
    <b v="0"/>
    <x v="3"/>
    <x v="20"/>
    <n v="15"/>
    <n v="69.47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x v="2601"/>
    <x v="2601"/>
    <x v="0"/>
    <n v="4"/>
    <b v="0"/>
    <x v="3"/>
    <x v="4"/>
    <n v="15"/>
    <n v="83.3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x v="2602"/>
    <x v="2602"/>
    <x v="0"/>
    <n v="40"/>
    <b v="0"/>
    <x v="3"/>
    <x v="4"/>
    <n v="15"/>
    <n v="30.1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x v="2603"/>
    <x v="2603"/>
    <x v="0"/>
    <n v="6"/>
    <b v="0"/>
    <x v="4"/>
    <x v="22"/>
    <n v="14"/>
    <n v="11.67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x v="2604"/>
    <x v="2604"/>
    <x v="0"/>
    <n v="8"/>
    <b v="0"/>
    <x v="4"/>
    <x v="28"/>
    <n v="14"/>
    <n v="51.88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x v="2605"/>
    <x v="2605"/>
    <x v="0"/>
    <n v="68"/>
    <b v="0"/>
    <x v="4"/>
    <x v="28"/>
    <n v="14"/>
    <n v="102.38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x v="2606"/>
    <x v="2606"/>
    <x v="0"/>
    <n v="147"/>
    <b v="0"/>
    <x v="1"/>
    <x v="29"/>
    <n v="14"/>
    <n v="43.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x v="2607"/>
    <x v="2607"/>
    <x v="0"/>
    <n v="4"/>
    <b v="0"/>
    <x v="1"/>
    <x v="29"/>
    <n v="14"/>
    <n v="10.56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x v="2608"/>
    <x v="2608"/>
    <x v="0"/>
    <n v="13"/>
    <b v="0"/>
    <x v="1"/>
    <x v="25"/>
    <n v="14"/>
    <n v="110.6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2609"/>
    <x v="2609"/>
    <x v="0"/>
    <n v="38"/>
    <b v="0"/>
    <x v="2"/>
    <x v="33"/>
    <n v="14"/>
    <n v="44.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2610"/>
    <x v="2610"/>
    <x v="0"/>
    <n v="22"/>
    <b v="0"/>
    <x v="5"/>
    <x v="36"/>
    <n v="14"/>
    <n v="155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x v="2611"/>
    <x v="2611"/>
    <x v="1"/>
    <n v="10"/>
    <b v="0"/>
    <x v="6"/>
    <x v="9"/>
    <n v="14"/>
    <n v="65.09999999999999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x v="2612"/>
    <x v="2612"/>
    <x v="1"/>
    <n v="37"/>
    <b v="0"/>
    <x v="6"/>
    <x v="9"/>
    <n v="14"/>
    <n v="58.97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x v="2613"/>
    <x v="2613"/>
    <x v="1"/>
    <n v="37"/>
    <b v="0"/>
    <x v="6"/>
    <x v="9"/>
    <n v="14"/>
    <n v="63.6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x v="2614"/>
    <x v="2614"/>
    <x v="0"/>
    <n v="38"/>
    <b v="0"/>
    <x v="0"/>
    <x v="31"/>
    <n v="14"/>
    <n v="129.97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x v="2615"/>
    <x v="2615"/>
    <x v="0"/>
    <n v="34"/>
    <b v="0"/>
    <x v="5"/>
    <x v="32"/>
    <n v="14"/>
    <n v="29.4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x v="2616"/>
    <x v="2616"/>
    <x v="0"/>
    <n v="13"/>
    <b v="0"/>
    <x v="5"/>
    <x v="32"/>
    <n v="14"/>
    <n v="43.85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x v="2617"/>
    <x v="2617"/>
    <x v="0"/>
    <n v="26"/>
    <b v="0"/>
    <x v="3"/>
    <x v="4"/>
    <n v="14"/>
    <n v="58.9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x v="2618"/>
    <x v="2618"/>
    <x v="0"/>
    <n v="7"/>
    <b v="0"/>
    <x v="3"/>
    <x v="12"/>
    <n v="14"/>
    <n v="63.6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x v="2619"/>
    <x v="2619"/>
    <x v="0"/>
    <n v="5"/>
    <b v="0"/>
    <x v="3"/>
    <x v="12"/>
    <n v="14"/>
    <n v="129.9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x v="2620"/>
    <x v="2620"/>
    <x v="0"/>
    <n v="4"/>
    <b v="0"/>
    <x v="3"/>
    <x v="4"/>
    <n v="14"/>
    <n v="29.47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x v="2621"/>
    <x v="2621"/>
    <x v="0"/>
    <n v="7"/>
    <b v="0"/>
    <x v="3"/>
    <x v="4"/>
    <n v="14"/>
    <n v="43.8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2622"/>
    <x v="2622"/>
    <x v="0"/>
    <n v="5"/>
    <b v="0"/>
    <x v="4"/>
    <x v="22"/>
    <n v="13"/>
    <n v="80.59999999999999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x v="2623"/>
    <x v="2623"/>
    <x v="0"/>
    <n v="2"/>
    <b v="0"/>
    <x v="4"/>
    <x v="30"/>
    <n v="13"/>
    <n v="65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x v="2624"/>
    <x v="2624"/>
    <x v="0"/>
    <n v="96"/>
    <b v="0"/>
    <x v="0"/>
    <x v="3"/>
    <n v="13"/>
    <n v="69.4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x v="2625"/>
    <x v="2625"/>
    <x v="0"/>
    <n v="23"/>
    <b v="0"/>
    <x v="0"/>
    <x v="3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x v="2626"/>
    <x v="2626"/>
    <x v="0"/>
    <n v="41"/>
    <b v="0"/>
    <x v="0"/>
    <x v="3"/>
    <n v="13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2627"/>
    <x v="2627"/>
    <x v="0"/>
    <n v="101"/>
    <b v="0"/>
    <x v="0"/>
    <x v="3"/>
    <n v="13"/>
    <n v="6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x v="2628"/>
    <x v="2628"/>
    <x v="0"/>
    <n v="2"/>
    <b v="0"/>
    <x v="1"/>
    <x v="29"/>
    <n v="13"/>
    <n v="12.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x v="2629"/>
    <x v="2629"/>
    <x v="0"/>
    <n v="7"/>
    <b v="0"/>
    <x v="6"/>
    <x v="34"/>
    <n v="13"/>
    <n v="14.4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2630"/>
    <x v="2630"/>
    <x v="0"/>
    <n v="10"/>
    <b v="0"/>
    <x v="5"/>
    <x v="36"/>
    <n v="13"/>
    <n v="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x v="2631"/>
    <x v="2631"/>
    <x v="0"/>
    <n v="23"/>
    <b v="0"/>
    <x v="6"/>
    <x v="9"/>
    <n v="13"/>
    <n v="37.61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x v="2632"/>
    <x v="2632"/>
    <x v="0"/>
    <n v="25"/>
    <b v="0"/>
    <x v="6"/>
    <x v="35"/>
    <n v="13"/>
    <n v="25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x v="2633"/>
    <x v="2633"/>
    <x v="0"/>
    <n v="12"/>
    <b v="0"/>
    <x v="1"/>
    <x v="29"/>
    <n v="13"/>
    <n v="10.67"/>
  </r>
  <r>
    <n v="3735"/>
    <s v="Women Beware Women"/>
    <s v="Young Actor's taking on a Jacobean tragedy. Family, betrayal, love, lust, sex and death."/>
    <n v="150"/>
    <n v="20"/>
    <x v="3"/>
    <x v="1"/>
    <s v="GBP"/>
    <n v="1432831089"/>
    <x v="2634"/>
    <x v="2634"/>
    <x v="0"/>
    <n v="2"/>
    <b v="0"/>
    <x v="3"/>
    <x v="4"/>
    <n v="13"/>
    <n v="14.43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x v="2635"/>
    <x v="2635"/>
    <x v="0"/>
    <n v="5"/>
    <b v="0"/>
    <x v="3"/>
    <x v="4"/>
    <n v="13"/>
    <n v="6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2636"/>
    <x v="2636"/>
    <x v="0"/>
    <n v="17"/>
    <b v="0"/>
    <x v="3"/>
    <x v="20"/>
    <n v="13"/>
    <n v="37.61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x v="2637"/>
    <x v="2637"/>
    <x v="0"/>
    <n v="7"/>
    <b v="0"/>
    <x v="3"/>
    <x v="4"/>
    <n v="13"/>
    <n v="2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x v="2638"/>
    <x v="2638"/>
    <x v="0"/>
    <n v="8"/>
    <b v="0"/>
    <x v="3"/>
    <x v="4"/>
    <n v="13"/>
    <n v="10.67"/>
  </r>
  <r>
    <n v="217"/>
    <s v="Bitch"/>
    <s v="A roadmovie by paw"/>
    <n v="100000"/>
    <n v="11943"/>
    <x v="3"/>
    <x v="10"/>
    <s v="SEK"/>
    <n v="1419780149"/>
    <x v="2639"/>
    <x v="2639"/>
    <x v="0"/>
    <n v="38"/>
    <b v="0"/>
    <x v="4"/>
    <x v="30"/>
    <n v="12"/>
    <n v="314.29000000000002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x v="2640"/>
    <x v="2640"/>
    <x v="0"/>
    <n v="170"/>
    <b v="0"/>
    <x v="4"/>
    <x v="28"/>
    <n v="12"/>
    <n v="38.47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2641"/>
    <x v="2641"/>
    <x v="0"/>
    <n v="25"/>
    <b v="0"/>
    <x v="0"/>
    <x v="38"/>
    <n v="12"/>
    <n v="49.8"/>
  </r>
  <r>
    <n v="690"/>
    <s v="BLOXSHIELD"/>
    <s v="A radiation shield for your fitness tracker, smartwatch or other wearable smart device"/>
    <n v="20000"/>
    <n v="2468"/>
    <x v="3"/>
    <x v="0"/>
    <s v="USD"/>
    <n v="1473400800"/>
    <x v="2642"/>
    <x v="2642"/>
    <x v="0"/>
    <n v="34"/>
    <b v="0"/>
    <x v="0"/>
    <x v="3"/>
    <n v="12"/>
    <n v="72.5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x v="2643"/>
    <x v="2643"/>
    <x v="0"/>
    <n v="3"/>
    <b v="0"/>
    <x v="2"/>
    <x v="27"/>
    <n v="12"/>
    <n v="346.67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x v="2644"/>
    <x v="2644"/>
    <x v="0"/>
    <n v="8"/>
    <b v="0"/>
    <x v="0"/>
    <x v="3"/>
    <n v="12"/>
    <n v="60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x v="2645"/>
    <x v="2645"/>
    <x v="0"/>
    <n v="85"/>
    <b v="0"/>
    <x v="7"/>
    <x v="37"/>
    <n v="12"/>
    <n v="69.1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2646"/>
    <x v="2646"/>
    <x v="0"/>
    <n v="6"/>
    <b v="0"/>
    <x v="2"/>
    <x v="33"/>
    <n v="12"/>
    <n v="19.32999999999999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2647"/>
    <x v="2647"/>
    <x v="0"/>
    <n v="45"/>
    <b v="0"/>
    <x v="0"/>
    <x v="3"/>
    <n v="12"/>
    <n v="127.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x v="2648"/>
    <x v="2648"/>
    <x v="0"/>
    <n v="23"/>
    <b v="0"/>
    <x v="2"/>
    <x v="21"/>
    <n v="12"/>
    <n v="61.09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x v="2649"/>
    <x v="2649"/>
    <x v="0"/>
    <n v="12"/>
    <b v="0"/>
    <x v="1"/>
    <x v="29"/>
    <n v="12"/>
    <n v="19.670000000000002"/>
  </r>
  <r>
    <n v="2595"/>
    <s v="Food Truck for Little Fox Bakery"/>
    <s v="Looking to put the best baked goods in Bowling Green on wheels"/>
    <n v="15000"/>
    <n v="1825"/>
    <x v="3"/>
    <x v="0"/>
    <s v="USD"/>
    <n v="1487915500"/>
    <x v="2650"/>
    <x v="2650"/>
    <x v="0"/>
    <n v="19"/>
    <b v="0"/>
    <x v="7"/>
    <x v="37"/>
    <n v="12"/>
    <n v="96.0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1"/>
    <x v="2651"/>
    <x v="0"/>
    <n v="70"/>
    <b v="0"/>
    <x v="0"/>
    <x v="5"/>
    <n v="12"/>
    <n v="83.9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x v="2652"/>
    <x v="2652"/>
    <x v="0"/>
    <n v="6"/>
    <b v="0"/>
    <x v="5"/>
    <x v="32"/>
    <n v="12"/>
    <n v="39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x v="2653"/>
    <x v="2653"/>
    <x v="0"/>
    <n v="15"/>
    <b v="0"/>
    <x v="3"/>
    <x v="12"/>
    <n v="12"/>
    <n v="61.0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x v="2654"/>
    <x v="2654"/>
    <x v="0"/>
    <n v="6"/>
    <b v="0"/>
    <x v="3"/>
    <x v="12"/>
    <n v="12"/>
    <n v="19.670000000000002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x v="2655"/>
    <x v="2655"/>
    <x v="0"/>
    <n v="12"/>
    <b v="0"/>
    <x v="3"/>
    <x v="12"/>
    <n v="12"/>
    <n v="96.05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x v="2656"/>
    <x v="2656"/>
    <x v="0"/>
    <n v="19"/>
    <b v="0"/>
    <x v="3"/>
    <x v="20"/>
    <n v="12"/>
    <n v="83.9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x v="2657"/>
    <x v="2657"/>
    <x v="0"/>
    <n v="24"/>
    <b v="0"/>
    <x v="3"/>
    <x v="20"/>
    <n v="12"/>
    <n v="3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x v="2658"/>
    <x v="2658"/>
    <x v="0"/>
    <n v="7"/>
    <b v="0"/>
    <x v="3"/>
    <x v="4"/>
    <n v="12"/>
    <n v="2796.67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x v="2659"/>
    <x v="2659"/>
    <x v="0"/>
    <n v="17"/>
    <b v="0"/>
    <x v="3"/>
    <x v="4"/>
    <n v="12"/>
    <n v="78.33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x v="2660"/>
    <x v="2660"/>
    <x v="0"/>
    <n v="5"/>
    <b v="0"/>
    <x v="3"/>
    <x v="4"/>
    <n v="12"/>
    <n v="2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x v="2661"/>
    <x v="2661"/>
    <x v="0"/>
    <n v="4"/>
    <b v="0"/>
    <x v="3"/>
    <x v="4"/>
    <n v="12"/>
    <n v="356.8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2662"/>
    <x v="2662"/>
    <x v="0"/>
    <n v="28"/>
    <b v="0"/>
    <x v="4"/>
    <x v="22"/>
    <n v="11"/>
    <n v="46.18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x v="2663"/>
    <x v="2663"/>
    <x v="0"/>
    <n v="15"/>
    <b v="0"/>
    <x v="2"/>
    <x v="27"/>
    <n v="11"/>
    <n v="21.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x v="2664"/>
    <x v="2664"/>
    <x v="0"/>
    <n v="28"/>
    <b v="0"/>
    <x v="2"/>
    <x v="27"/>
    <n v="11"/>
    <n v="56.2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x v="2665"/>
    <x v="2665"/>
    <x v="0"/>
    <n v="17"/>
    <b v="0"/>
    <x v="0"/>
    <x v="3"/>
    <n v="11"/>
    <n v="51.82"/>
  </r>
  <r>
    <n v="1308"/>
    <s v="Boost Band: Wristband Phone Charger (Canceled)"/>
    <s v="Boost Band, a wristband that charges any device"/>
    <n v="10000"/>
    <n v="1136"/>
    <x v="1"/>
    <x v="0"/>
    <s v="USD"/>
    <n v="1475937812"/>
    <x v="2666"/>
    <x v="2666"/>
    <x v="0"/>
    <n v="38"/>
    <b v="0"/>
    <x v="0"/>
    <x v="3"/>
    <n v="11"/>
    <n v="29.8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2667"/>
    <x v="2667"/>
    <x v="0"/>
    <n v="276"/>
    <b v="0"/>
    <x v="0"/>
    <x v="3"/>
    <n v="11"/>
    <n v="51.8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2668"/>
    <x v="2668"/>
    <x v="0"/>
    <n v="7"/>
    <b v="0"/>
    <x v="5"/>
    <x v="39"/>
    <n v="11"/>
    <n v="2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2669"/>
    <x v="2669"/>
    <x v="0"/>
    <n v="4"/>
    <b v="0"/>
    <x v="5"/>
    <x v="36"/>
    <n v="11"/>
    <n v="51.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x v="2670"/>
    <x v="2670"/>
    <x v="0"/>
    <n v="2"/>
    <b v="0"/>
    <x v="2"/>
    <x v="21"/>
    <n v="11"/>
    <n v="525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x v="2671"/>
    <x v="2671"/>
    <x v="0"/>
    <n v="2"/>
    <b v="0"/>
    <x v="2"/>
    <x v="21"/>
    <n v="11"/>
    <n v="55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x v="2672"/>
    <x v="2672"/>
    <x v="1"/>
    <n v="18"/>
    <b v="0"/>
    <x v="6"/>
    <x v="9"/>
    <n v="11"/>
    <n v="55.39"/>
  </r>
  <r>
    <n v="1807"/>
    <s v="Anywhere but Here"/>
    <s v="I want to explore alternative cultures and lifestyles in America."/>
    <n v="5000"/>
    <n v="553"/>
    <x v="3"/>
    <x v="0"/>
    <s v="USD"/>
    <n v="1411868313"/>
    <x v="2673"/>
    <x v="2673"/>
    <x v="1"/>
    <n v="8"/>
    <b v="0"/>
    <x v="6"/>
    <x v="9"/>
    <n v="11"/>
    <n v="69.13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x v="2674"/>
    <x v="2674"/>
    <x v="1"/>
    <n v="9"/>
    <b v="0"/>
    <x v="6"/>
    <x v="9"/>
    <n v="11"/>
    <n v="42.2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x v="2675"/>
    <x v="2675"/>
    <x v="0"/>
    <n v="5"/>
    <b v="0"/>
    <x v="1"/>
    <x v="29"/>
    <n v="11"/>
    <n v="4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676"/>
    <x v="2676"/>
    <x v="0"/>
    <n v="27"/>
    <b v="0"/>
    <x v="0"/>
    <x v="38"/>
    <n v="11"/>
    <n v="97.41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677"/>
    <x v="2677"/>
    <x v="0"/>
    <n v="4"/>
    <b v="0"/>
    <x v="0"/>
    <x v="38"/>
    <n v="11"/>
    <n v="81.58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x v="2678"/>
    <x v="2678"/>
    <x v="0"/>
    <n v="11"/>
    <b v="0"/>
    <x v="7"/>
    <x v="37"/>
    <n v="11"/>
    <n v="48.1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x v="2679"/>
    <x v="2679"/>
    <x v="1"/>
    <n v="23"/>
    <b v="0"/>
    <x v="0"/>
    <x v="5"/>
    <n v="11"/>
    <n v="91.3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80"/>
    <x v="2680"/>
    <x v="0"/>
    <n v="152"/>
    <b v="0"/>
    <x v="0"/>
    <x v="5"/>
    <n v="11"/>
    <n v="112.8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x v="2681"/>
    <x v="2681"/>
    <x v="1"/>
    <n v="84"/>
    <b v="0"/>
    <x v="0"/>
    <x v="19"/>
    <n v="11"/>
    <n v="33.7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x v="2682"/>
    <x v="2682"/>
    <x v="0"/>
    <n v="118"/>
    <b v="0"/>
    <x v="7"/>
    <x v="37"/>
    <n v="11"/>
    <n v="72.760000000000005"/>
  </r>
  <r>
    <n v="2705"/>
    <s v="Fischer Theatre Marquee"/>
    <s v="Help light the lights at the historic Fischer Theatre in Danville, IL."/>
    <n v="16500"/>
    <n v="1739"/>
    <x v="2"/>
    <x v="0"/>
    <s v="USD"/>
    <n v="1490389158"/>
    <x v="2683"/>
    <x v="2683"/>
    <x v="0"/>
    <n v="8"/>
    <b v="0"/>
    <x v="3"/>
    <x v="12"/>
    <n v="11"/>
    <n v="48.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x v="2684"/>
    <x v="2684"/>
    <x v="0"/>
    <n v="14"/>
    <b v="0"/>
    <x v="5"/>
    <x v="32"/>
    <n v="11"/>
    <n v="39.2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x v="2685"/>
    <x v="2685"/>
    <x v="0"/>
    <n v="2"/>
    <b v="0"/>
    <x v="5"/>
    <x v="32"/>
    <n v="11"/>
    <n v="52.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x v="2686"/>
    <x v="2686"/>
    <x v="0"/>
    <n v="6"/>
    <b v="0"/>
    <x v="3"/>
    <x v="4"/>
    <n v="11"/>
    <n v="33.76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x v="2687"/>
    <x v="2687"/>
    <x v="0"/>
    <n v="72"/>
    <b v="0"/>
    <x v="3"/>
    <x v="12"/>
    <n v="11"/>
    <n v="72.760000000000005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x v="2688"/>
    <x v="2688"/>
    <x v="0"/>
    <n v="12"/>
    <b v="0"/>
    <x v="3"/>
    <x v="4"/>
    <n v="11"/>
    <n v="217.38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x v="2689"/>
    <x v="2689"/>
    <x v="0"/>
    <n v="4"/>
    <b v="0"/>
    <x v="3"/>
    <x v="20"/>
    <n v="11"/>
    <n v="39.29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x v="2690"/>
    <x v="2690"/>
    <x v="0"/>
    <n v="12"/>
    <b v="0"/>
    <x v="3"/>
    <x v="4"/>
    <n v="11"/>
    <n v="52.5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x v="2691"/>
    <x v="2691"/>
    <x v="0"/>
    <n v="4"/>
    <b v="0"/>
    <x v="3"/>
    <x v="4"/>
    <n v="11"/>
    <n v="108.33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x v="2692"/>
    <x v="2692"/>
    <x v="0"/>
    <n v="12"/>
    <b v="0"/>
    <x v="3"/>
    <x v="4"/>
    <n v="11"/>
    <n v="117.65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x v="2693"/>
    <x v="2693"/>
    <x v="0"/>
    <n v="11"/>
    <b v="0"/>
    <x v="3"/>
    <x v="4"/>
    <n v="11"/>
    <n v="437.5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x v="2694"/>
    <x v="2694"/>
    <x v="0"/>
    <n v="8"/>
    <b v="0"/>
    <x v="3"/>
    <x v="4"/>
    <n v="11"/>
    <n v="286.2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x v="2695"/>
    <x v="2695"/>
    <x v="0"/>
    <n v="2"/>
    <b v="0"/>
    <x v="3"/>
    <x v="4"/>
    <n v="11"/>
    <n v="51.67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x v="2696"/>
    <x v="2696"/>
    <x v="0"/>
    <n v="3"/>
    <b v="0"/>
    <x v="3"/>
    <x v="4"/>
    <n v="11"/>
    <n v="42.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x v="2697"/>
    <x v="2697"/>
    <x v="0"/>
    <n v="5"/>
    <b v="0"/>
    <x v="3"/>
    <x v="4"/>
    <n v="11"/>
    <n v="45.8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2698"/>
    <x v="2698"/>
    <x v="0"/>
    <n v="81"/>
    <b v="0"/>
    <x v="4"/>
    <x v="22"/>
    <n v="10"/>
    <n v="94.51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x v="2699"/>
    <x v="2699"/>
    <x v="0"/>
    <n v="8"/>
    <b v="0"/>
    <x v="4"/>
    <x v="30"/>
    <n v="10"/>
    <n v="32.75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x v="2700"/>
    <x v="2700"/>
    <x v="0"/>
    <n v="8"/>
    <b v="0"/>
    <x v="4"/>
    <x v="28"/>
    <n v="10"/>
    <n v="71.2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x v="2701"/>
    <x v="2701"/>
    <x v="0"/>
    <n v="26"/>
    <b v="0"/>
    <x v="4"/>
    <x v="28"/>
    <n v="10"/>
    <n v="73.4599999999999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x v="2702"/>
    <x v="2702"/>
    <x v="0"/>
    <n v="28"/>
    <b v="0"/>
    <x v="0"/>
    <x v="3"/>
    <n v="10"/>
    <n v="178.93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x v="2703"/>
    <x v="2703"/>
    <x v="0"/>
    <n v="16"/>
    <b v="0"/>
    <x v="0"/>
    <x v="3"/>
    <n v="10"/>
    <n v="44.69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x v="2704"/>
    <x v="2704"/>
    <x v="0"/>
    <n v="5"/>
    <b v="0"/>
    <x v="2"/>
    <x v="13"/>
    <n v="10"/>
    <n v="40"/>
  </r>
  <r>
    <n v="943"/>
    <s v="SleepMode"/>
    <s v="A mask for home or travel that will give you the best, undisturbed sleep of your life."/>
    <n v="3000"/>
    <n v="289"/>
    <x v="3"/>
    <x v="0"/>
    <s v="USD"/>
    <n v="1480438905"/>
    <x v="2705"/>
    <x v="2705"/>
    <x v="0"/>
    <n v="12"/>
    <b v="0"/>
    <x v="0"/>
    <x v="3"/>
    <n v="10"/>
    <n v="24.08"/>
  </r>
  <r>
    <n v="1150"/>
    <s v="Chef Po's Food Truck"/>
    <s v="Bringing delicious authentic and fusion Taiwanese Food to the West Coast."/>
    <n v="2500"/>
    <n v="252"/>
    <x v="3"/>
    <x v="0"/>
    <s v="USD"/>
    <n v="1452293675"/>
    <x v="2706"/>
    <x v="2706"/>
    <x v="0"/>
    <n v="6"/>
    <b v="0"/>
    <x v="7"/>
    <x v="37"/>
    <n v="10"/>
    <n v="4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2707"/>
    <x v="2707"/>
    <x v="0"/>
    <n v="90"/>
    <b v="0"/>
    <x v="0"/>
    <x v="3"/>
    <n v="10"/>
    <n v="54.67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x v="2708"/>
    <x v="2708"/>
    <x v="0"/>
    <n v="11"/>
    <b v="0"/>
    <x v="5"/>
    <x v="39"/>
    <n v="10"/>
    <n v="744.5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x v="2709"/>
    <x v="2709"/>
    <x v="0"/>
    <n v="9"/>
    <b v="0"/>
    <x v="2"/>
    <x v="21"/>
    <n v="10"/>
    <n v="54.11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x v="2710"/>
    <x v="2710"/>
    <x v="0"/>
    <n v="9"/>
    <b v="0"/>
    <x v="2"/>
    <x v="21"/>
    <n v="10"/>
    <n v="62.2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x v="2711"/>
    <x v="2711"/>
    <x v="0"/>
    <n v="11"/>
    <b v="0"/>
    <x v="1"/>
    <x v="25"/>
    <n v="10"/>
    <n v="32.8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x v="2712"/>
    <x v="2712"/>
    <x v="0"/>
    <n v="5"/>
    <b v="0"/>
    <x v="1"/>
    <x v="29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x v="2713"/>
    <x v="2713"/>
    <x v="0"/>
    <n v="5"/>
    <b v="0"/>
    <x v="1"/>
    <x v="29"/>
    <n v="10"/>
    <n v="23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x v="2714"/>
    <x v="2714"/>
    <x v="0"/>
    <n v="22"/>
    <b v="0"/>
    <x v="1"/>
    <x v="29"/>
    <n v="10"/>
    <n v="21.7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x v="2715"/>
    <x v="2715"/>
    <x v="0"/>
    <n v="33"/>
    <b v="0"/>
    <x v="7"/>
    <x v="40"/>
    <n v="10"/>
    <n v="53.55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x v="2716"/>
    <x v="2716"/>
    <x v="0"/>
    <n v="33"/>
    <b v="0"/>
    <x v="5"/>
    <x v="32"/>
    <n v="10"/>
    <n v="31.76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x v="2717"/>
    <x v="2717"/>
    <x v="0"/>
    <n v="33"/>
    <b v="0"/>
    <x v="5"/>
    <x v="32"/>
    <n v="10"/>
    <n v="63.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x v="2718"/>
    <x v="2718"/>
    <x v="0"/>
    <n v="1"/>
    <b v="0"/>
    <x v="3"/>
    <x v="4"/>
    <n v="10"/>
    <n v="23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x v="2719"/>
    <x v="2719"/>
    <x v="0"/>
    <n v="1"/>
    <b v="0"/>
    <x v="3"/>
    <x v="4"/>
    <n v="10"/>
    <n v="21.7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x v="2720"/>
    <x v="2720"/>
    <x v="0"/>
    <n v="7"/>
    <b v="0"/>
    <x v="3"/>
    <x v="4"/>
    <n v="10"/>
    <n v="53.55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x v="2721"/>
    <x v="2721"/>
    <x v="0"/>
    <n v="3"/>
    <b v="0"/>
    <x v="3"/>
    <x v="4"/>
    <n v="10"/>
    <n v="31.76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x v="2722"/>
    <x v="2722"/>
    <x v="0"/>
    <n v="13"/>
    <b v="0"/>
    <x v="3"/>
    <x v="4"/>
    <n v="10"/>
    <n v="63.1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x v="2723"/>
    <x v="2723"/>
    <x v="0"/>
    <n v="2"/>
    <b v="0"/>
    <x v="3"/>
    <x v="4"/>
    <n v="10"/>
    <n v="100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x v="2724"/>
    <x v="2724"/>
    <x v="0"/>
    <n v="6"/>
    <b v="0"/>
    <x v="3"/>
    <x v="4"/>
    <n v="10"/>
    <n v="10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x v="2725"/>
    <x v="2725"/>
    <x v="0"/>
    <n v="11"/>
    <b v="0"/>
    <x v="4"/>
    <x v="28"/>
    <n v="9"/>
    <n v="170.55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x v="2726"/>
    <x v="2726"/>
    <x v="0"/>
    <n v="7"/>
    <b v="0"/>
    <x v="0"/>
    <x v="38"/>
    <n v="9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x v="2727"/>
    <x v="2727"/>
    <x v="0"/>
    <n v="32"/>
    <b v="0"/>
    <x v="2"/>
    <x v="13"/>
    <n v="9"/>
    <n v="73.7600000000000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x v="2728"/>
    <x v="2728"/>
    <x v="0"/>
    <n v="16"/>
    <b v="0"/>
    <x v="0"/>
    <x v="3"/>
    <n v="9"/>
    <n v="41.7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2729"/>
    <x v="2729"/>
    <x v="0"/>
    <n v="292"/>
    <b v="0"/>
    <x v="8"/>
    <x v="23"/>
    <n v="9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x v="2730"/>
    <x v="2730"/>
    <x v="0"/>
    <n v="123"/>
    <b v="0"/>
    <x v="1"/>
    <x v="29"/>
    <n v="9"/>
    <n v="65.67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x v="2731"/>
    <x v="2731"/>
    <x v="0"/>
    <n v="98"/>
    <b v="0"/>
    <x v="1"/>
    <x v="29"/>
    <n v="9"/>
    <n v="18.579999999999998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x v="2732"/>
    <x v="2732"/>
    <x v="0"/>
    <n v="12"/>
    <b v="0"/>
    <x v="7"/>
    <x v="37"/>
    <n v="9"/>
    <n v="44.1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2733"/>
    <x v="2733"/>
    <x v="0"/>
    <n v="44"/>
    <b v="0"/>
    <x v="0"/>
    <x v="3"/>
    <n v="9"/>
    <n v="30.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x v="2734"/>
    <x v="2734"/>
    <x v="0"/>
    <n v="11"/>
    <b v="0"/>
    <x v="5"/>
    <x v="26"/>
    <n v="9"/>
    <n v="40.450000000000003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x v="2735"/>
    <x v="2735"/>
    <x v="0"/>
    <n v="1"/>
    <b v="0"/>
    <x v="6"/>
    <x v="34"/>
    <n v="9"/>
    <n v="60"/>
  </r>
  <r>
    <n v="1582"/>
    <s v="Scenes from New Orleans"/>
    <s v="I create canvas prints of images from in and around New Orleans"/>
    <n v="1000"/>
    <n v="93"/>
    <x v="3"/>
    <x v="0"/>
    <s v="USD"/>
    <n v="1445894400"/>
    <x v="2736"/>
    <x v="2736"/>
    <x v="0"/>
    <n v="3"/>
    <b v="0"/>
    <x v="6"/>
    <x v="24"/>
    <n v="9"/>
    <n v="3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x v="2737"/>
    <x v="2737"/>
    <x v="0"/>
    <n v="8"/>
    <b v="0"/>
    <x v="2"/>
    <x v="21"/>
    <n v="9"/>
    <n v="3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x v="2738"/>
    <x v="2738"/>
    <x v="0"/>
    <n v="2"/>
    <b v="0"/>
    <x v="0"/>
    <x v="31"/>
    <n v="9"/>
    <n v="30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x v="2739"/>
    <x v="2739"/>
    <x v="0"/>
    <n v="17"/>
    <b v="0"/>
    <x v="3"/>
    <x v="4"/>
    <n v="9"/>
    <n v="40.45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x v="2740"/>
    <x v="2740"/>
    <x v="0"/>
    <n v="7"/>
    <b v="0"/>
    <x v="3"/>
    <x v="4"/>
    <n v="9"/>
    <n v="6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x v="2741"/>
    <x v="2741"/>
    <x v="0"/>
    <n v="6"/>
    <b v="0"/>
    <x v="3"/>
    <x v="4"/>
    <n v="9"/>
    <n v="31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x v="2742"/>
    <x v="2742"/>
    <x v="0"/>
    <n v="20"/>
    <b v="0"/>
    <x v="3"/>
    <x v="12"/>
    <n v="9"/>
    <n v="35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x v="2743"/>
    <x v="2743"/>
    <x v="0"/>
    <n v="31"/>
    <b v="0"/>
    <x v="3"/>
    <x v="4"/>
    <n v="9"/>
    <n v="30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x v="2744"/>
    <x v="2744"/>
    <x v="0"/>
    <n v="9"/>
    <b v="0"/>
    <x v="3"/>
    <x v="20"/>
    <n v="9"/>
    <n v="29.4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x v="2745"/>
    <x v="2745"/>
    <x v="1"/>
    <n v="34"/>
    <b v="0"/>
    <x v="3"/>
    <x v="4"/>
    <n v="9"/>
    <n v="80.70999999999999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x v="2746"/>
    <x v="2746"/>
    <x v="0"/>
    <n v="4"/>
    <b v="0"/>
    <x v="3"/>
    <x v="4"/>
    <n v="9"/>
    <n v="8.5"/>
  </r>
  <r>
    <n v="4018"/>
    <s v="Time Please Fringe"/>
    <s v="Funding for a production of Time Please at the Brighton Fringe 2017... and beyond."/>
    <n v="1500"/>
    <n v="130"/>
    <x v="3"/>
    <x v="1"/>
    <s v="GBP"/>
    <n v="1475877108"/>
    <x v="2747"/>
    <x v="2747"/>
    <x v="0"/>
    <n v="4"/>
    <b v="0"/>
    <x v="3"/>
    <x v="4"/>
    <n v="9"/>
    <n v="64.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x v="2748"/>
    <x v="2748"/>
    <x v="0"/>
    <n v="6"/>
    <b v="0"/>
    <x v="3"/>
    <x v="4"/>
    <n v="9"/>
    <n v="60.06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2749"/>
    <x v="2749"/>
    <x v="0"/>
    <n v="9"/>
    <b v="0"/>
    <x v="4"/>
    <x v="22"/>
    <n v="8"/>
    <n v="37.56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x v="2750"/>
    <x v="2750"/>
    <x v="0"/>
    <n v="49"/>
    <b v="0"/>
    <x v="4"/>
    <x v="28"/>
    <n v="8"/>
    <n v="16.760000000000002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x v="2751"/>
    <x v="2751"/>
    <x v="0"/>
    <n v="29"/>
    <b v="0"/>
    <x v="0"/>
    <x v="3"/>
    <n v="8"/>
    <n v="31.17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x v="2752"/>
    <x v="2752"/>
    <x v="0"/>
    <n v="40"/>
    <b v="0"/>
    <x v="0"/>
    <x v="3"/>
    <n v="8"/>
    <n v="292.0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x v="2753"/>
    <x v="2753"/>
    <x v="0"/>
    <n v="5"/>
    <b v="0"/>
    <x v="1"/>
    <x v="29"/>
    <n v="8"/>
    <n v="9"/>
  </r>
  <r>
    <n v="1089"/>
    <s v="Farabel"/>
    <s v="Farabel is a single player turn-based fantasy strategy game for Mac/PC/Linux"/>
    <n v="15000"/>
    <n v="1174"/>
    <x v="3"/>
    <x v="3"/>
    <s v="EUR"/>
    <n v="1435293175"/>
    <x v="2754"/>
    <x v="2754"/>
    <x v="0"/>
    <n v="49"/>
    <b v="0"/>
    <x v="1"/>
    <x v="29"/>
    <n v="8"/>
    <n v="23.9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x v="2755"/>
    <x v="2755"/>
    <x v="0"/>
    <n v="8"/>
    <b v="0"/>
    <x v="1"/>
    <x v="29"/>
    <n v="8"/>
    <n v="10.38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x v="2756"/>
    <x v="2756"/>
    <x v="0"/>
    <n v="4"/>
    <b v="0"/>
    <x v="5"/>
    <x v="39"/>
    <n v="8"/>
    <n v="104.7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x v="2757"/>
    <x v="2757"/>
    <x v="0"/>
    <n v="5"/>
    <b v="0"/>
    <x v="5"/>
    <x v="39"/>
    <n v="8"/>
    <n v="80.599999999999994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x v="2758"/>
    <x v="2758"/>
    <x v="0"/>
    <n v="1"/>
    <b v="0"/>
    <x v="5"/>
    <x v="26"/>
    <n v="8"/>
    <n v="1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x v="2759"/>
    <x v="2759"/>
    <x v="0"/>
    <n v="17"/>
    <b v="0"/>
    <x v="2"/>
    <x v="21"/>
    <n v="8"/>
    <n v="115.7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x v="2760"/>
    <x v="2760"/>
    <x v="0"/>
    <n v="3"/>
    <b v="0"/>
    <x v="2"/>
    <x v="21"/>
    <n v="8"/>
    <n v="5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x v="2761"/>
    <x v="2761"/>
    <x v="0"/>
    <n v="16"/>
    <b v="0"/>
    <x v="1"/>
    <x v="25"/>
    <n v="8"/>
    <n v="90.94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x v="2762"/>
    <x v="2762"/>
    <x v="0"/>
    <n v="3"/>
    <b v="0"/>
    <x v="6"/>
    <x v="35"/>
    <n v="8"/>
    <n v="2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x v="2763"/>
    <x v="2763"/>
    <x v="0"/>
    <n v="7"/>
    <b v="0"/>
    <x v="7"/>
    <x v="11"/>
    <n v="8"/>
    <n v="11.4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764"/>
    <x v="2764"/>
    <x v="1"/>
    <n v="535"/>
    <b v="0"/>
    <x v="0"/>
    <x v="5"/>
    <n v="8"/>
    <n v="78.6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x v="2765"/>
    <x v="2765"/>
    <x v="1"/>
    <n v="29"/>
    <b v="0"/>
    <x v="0"/>
    <x v="19"/>
    <n v="8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x v="2766"/>
    <x v="2766"/>
    <x v="0"/>
    <n v="36"/>
    <b v="0"/>
    <x v="5"/>
    <x v="32"/>
    <n v="8"/>
    <n v="45.97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x v="2767"/>
    <x v="2767"/>
    <x v="0"/>
    <n v="7"/>
    <b v="0"/>
    <x v="3"/>
    <x v="4"/>
    <n v="8"/>
    <n v="2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768"/>
    <x v="2768"/>
    <x v="0"/>
    <n v="8"/>
    <b v="0"/>
    <x v="3"/>
    <x v="12"/>
    <n v="8"/>
    <n v="11.4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x v="2769"/>
    <x v="2769"/>
    <x v="0"/>
    <n v="6"/>
    <b v="0"/>
    <x v="3"/>
    <x v="4"/>
    <n v="8"/>
    <n v="78.67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x v="2770"/>
    <x v="2770"/>
    <x v="0"/>
    <n v="4"/>
    <b v="0"/>
    <x v="3"/>
    <x v="4"/>
    <n v="8"/>
    <n v="65.4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x v="2771"/>
    <x v="2771"/>
    <x v="0"/>
    <n v="12"/>
    <b v="0"/>
    <x v="3"/>
    <x v="4"/>
    <n v="8"/>
    <n v="45.97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x v="2772"/>
    <x v="2772"/>
    <x v="0"/>
    <n v="5"/>
    <b v="0"/>
    <x v="4"/>
    <x v="28"/>
    <n v="7"/>
    <n v="40.78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x v="2773"/>
    <x v="2773"/>
    <x v="0"/>
    <n v="16"/>
    <b v="0"/>
    <x v="4"/>
    <x v="28"/>
    <n v="7"/>
    <n v="47.88"/>
  </r>
  <r>
    <n v="684"/>
    <s v="Arcus Motion Analyzer | The Versatile Smart Ring"/>
    <s v="Arcus gives your fingers super powers."/>
    <n v="320000"/>
    <n v="23948"/>
    <x v="3"/>
    <x v="0"/>
    <s v="USD"/>
    <n v="1406257200"/>
    <x v="2774"/>
    <x v="2774"/>
    <x v="0"/>
    <n v="135"/>
    <b v="0"/>
    <x v="0"/>
    <x v="3"/>
    <n v="7"/>
    <n v="177.3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x v="2775"/>
    <x v="2775"/>
    <x v="0"/>
    <n v="201"/>
    <b v="0"/>
    <x v="0"/>
    <x v="3"/>
    <n v="7"/>
    <n v="6.5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x v="2776"/>
    <x v="2776"/>
    <x v="0"/>
    <n v="4"/>
    <b v="0"/>
    <x v="2"/>
    <x v="13"/>
    <n v="7"/>
    <n v="1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x v="2777"/>
    <x v="2777"/>
    <x v="0"/>
    <n v="24"/>
    <b v="0"/>
    <x v="2"/>
    <x v="27"/>
    <n v="7"/>
    <n v="82.5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x v="2778"/>
    <x v="2778"/>
    <x v="0"/>
    <n v="7"/>
    <b v="0"/>
    <x v="2"/>
    <x v="27"/>
    <n v="7"/>
    <n v="18.7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x v="2779"/>
    <x v="2779"/>
    <x v="0"/>
    <n v="9"/>
    <b v="0"/>
    <x v="0"/>
    <x v="3"/>
    <n v="7"/>
    <n v="80.67"/>
  </r>
  <r>
    <n v="1098"/>
    <s v="Kick, Punch... Fireball"/>
    <s v="Kick, Punch... Fireball is an FPS type arena game set inside the fantasy world."/>
    <n v="25000"/>
    <n v="1803"/>
    <x v="3"/>
    <x v="0"/>
    <s v="USD"/>
    <n v="1397413095"/>
    <x v="2780"/>
    <x v="2780"/>
    <x v="0"/>
    <n v="22"/>
    <b v="0"/>
    <x v="1"/>
    <x v="29"/>
    <n v="7"/>
    <n v="81.95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x v="2781"/>
    <x v="2781"/>
    <x v="0"/>
    <n v="3"/>
    <b v="0"/>
    <x v="7"/>
    <x v="37"/>
    <n v="7"/>
    <n v="108.3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2782"/>
    <x v="2782"/>
    <x v="0"/>
    <n v="18"/>
    <b v="0"/>
    <x v="2"/>
    <x v="33"/>
    <n v="7"/>
    <n v="58.89"/>
  </r>
  <r>
    <n v="1339"/>
    <s v="Linkoo (Canceled)"/>
    <s v="World's Smallest customizable Phone &amp; GPS Watch for kids !"/>
    <n v="50000"/>
    <n v="3317"/>
    <x v="1"/>
    <x v="0"/>
    <s v="USD"/>
    <n v="1418056315"/>
    <x v="2783"/>
    <x v="2783"/>
    <x v="0"/>
    <n v="37"/>
    <b v="0"/>
    <x v="0"/>
    <x v="3"/>
    <n v="7"/>
    <n v="89.6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x v="2784"/>
    <x v="2784"/>
    <x v="0"/>
    <n v="6"/>
    <b v="0"/>
    <x v="5"/>
    <x v="39"/>
    <n v="7"/>
    <n v="1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x v="2785"/>
    <x v="2785"/>
    <x v="0"/>
    <n v="10"/>
    <b v="0"/>
    <x v="5"/>
    <x v="39"/>
    <n v="7"/>
    <n v="44.5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x v="2786"/>
    <x v="2786"/>
    <x v="0"/>
    <n v="10"/>
    <b v="0"/>
    <x v="5"/>
    <x v="39"/>
    <n v="7"/>
    <n v="80.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x v="2787"/>
    <x v="2787"/>
    <x v="0"/>
    <n v="6"/>
    <b v="0"/>
    <x v="5"/>
    <x v="39"/>
    <n v="7"/>
    <n v="30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x v="2788"/>
    <x v="2788"/>
    <x v="0"/>
    <n v="9"/>
    <b v="0"/>
    <x v="6"/>
    <x v="24"/>
    <n v="7"/>
    <n v="40.78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x v="2789"/>
    <x v="2789"/>
    <x v="0"/>
    <n v="3"/>
    <b v="0"/>
    <x v="2"/>
    <x v="21"/>
    <n v="7"/>
    <n v="216.6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x v="2790"/>
    <x v="2790"/>
    <x v="1"/>
    <n v="4"/>
    <b v="0"/>
    <x v="6"/>
    <x v="9"/>
    <n v="7"/>
    <n v="83.7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x v="2791"/>
    <x v="2791"/>
    <x v="0"/>
    <n v="8"/>
    <b v="0"/>
    <x v="6"/>
    <x v="9"/>
    <n v="7"/>
    <n v="213.38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x v="2792"/>
    <x v="2792"/>
    <x v="0"/>
    <n v="3"/>
    <b v="0"/>
    <x v="6"/>
    <x v="35"/>
    <n v="7"/>
    <n v="46.67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x v="2793"/>
    <x v="2793"/>
    <x v="0"/>
    <n v="311"/>
    <b v="0"/>
    <x v="1"/>
    <x v="29"/>
    <n v="7"/>
    <n v="63.57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x v="2794"/>
    <x v="2794"/>
    <x v="0"/>
    <n v="30"/>
    <b v="0"/>
    <x v="7"/>
    <x v="37"/>
    <n v="7"/>
    <n v="115.53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x v="2795"/>
    <x v="2795"/>
    <x v="0"/>
    <n v="9"/>
    <b v="0"/>
    <x v="3"/>
    <x v="4"/>
    <n v="7"/>
    <n v="83.75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x v="2796"/>
    <x v="2796"/>
    <x v="0"/>
    <n v="2"/>
    <b v="0"/>
    <x v="3"/>
    <x v="20"/>
    <n v="7"/>
    <n v="213.3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x v="2797"/>
    <x v="2797"/>
    <x v="0"/>
    <n v="5"/>
    <b v="0"/>
    <x v="3"/>
    <x v="4"/>
    <n v="7"/>
    <n v="46.67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x v="2798"/>
    <x v="2798"/>
    <x v="1"/>
    <n v="28"/>
    <b v="0"/>
    <x v="3"/>
    <x v="4"/>
    <n v="7"/>
    <n v="63.5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x v="2799"/>
    <x v="2799"/>
    <x v="0"/>
    <n v="6"/>
    <b v="0"/>
    <x v="3"/>
    <x v="4"/>
    <n v="7"/>
    <n v="115.5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x v="2800"/>
    <x v="2800"/>
    <x v="0"/>
    <n v="7"/>
    <b v="0"/>
    <x v="3"/>
    <x v="4"/>
    <n v="7"/>
    <n v="29.5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x v="2801"/>
    <x v="2801"/>
    <x v="0"/>
    <n v="7"/>
    <b v="0"/>
    <x v="3"/>
    <x v="4"/>
    <n v="7"/>
    <n v="108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x v="2802"/>
    <x v="2802"/>
    <x v="0"/>
    <n v="6"/>
    <b v="0"/>
    <x v="3"/>
    <x v="4"/>
    <n v="7"/>
    <n v="72.40000000000000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2803"/>
    <x v="2803"/>
    <x v="0"/>
    <n v="13"/>
    <b v="0"/>
    <x v="4"/>
    <x v="22"/>
    <n v="6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x v="2804"/>
    <x v="2804"/>
    <x v="0"/>
    <n v="26"/>
    <b v="0"/>
    <x v="4"/>
    <x v="30"/>
    <n v="6"/>
    <n v="49.88"/>
  </r>
  <r>
    <n v="185"/>
    <s v="BLANK Short Movie"/>
    <s v="Love has no boundaries!"/>
    <n v="40000"/>
    <n v="2200"/>
    <x v="3"/>
    <x v="12"/>
    <s v="NOK"/>
    <n v="1471557139"/>
    <x v="2805"/>
    <x v="2805"/>
    <x v="0"/>
    <n v="10"/>
    <b v="0"/>
    <x v="4"/>
    <x v="30"/>
    <n v="6"/>
    <n v="220"/>
  </r>
  <r>
    <n v="428"/>
    <s v="Little Clay Bible - Zacchaeus"/>
    <s v="Fresh, fun, entertaining Bible stories on YouTube, stop-motion style."/>
    <n v="12000"/>
    <n v="676"/>
    <x v="3"/>
    <x v="0"/>
    <s v="USD"/>
    <n v="1402956000"/>
    <x v="2806"/>
    <x v="2806"/>
    <x v="0"/>
    <n v="13"/>
    <b v="0"/>
    <x v="4"/>
    <x v="28"/>
    <n v="6"/>
    <n v="52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x v="2807"/>
    <x v="2807"/>
    <x v="0"/>
    <n v="21"/>
    <b v="0"/>
    <x v="4"/>
    <x v="28"/>
    <n v="6"/>
    <n v="87.1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2808"/>
    <x v="2808"/>
    <x v="0"/>
    <n v="9"/>
    <b v="0"/>
    <x v="0"/>
    <x v="38"/>
    <n v="6"/>
    <n v="37.8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x v="2809"/>
    <x v="2809"/>
    <x v="0"/>
    <n v="7"/>
    <b v="0"/>
    <x v="0"/>
    <x v="3"/>
    <n v="6"/>
    <n v="119.57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x v="2810"/>
    <x v="2810"/>
    <x v="0"/>
    <n v="9"/>
    <b v="0"/>
    <x v="2"/>
    <x v="27"/>
    <n v="6"/>
    <n v="41.6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x v="2811"/>
    <x v="2811"/>
    <x v="0"/>
    <n v="2"/>
    <b v="0"/>
    <x v="2"/>
    <x v="27"/>
    <n v="6"/>
    <n v="6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x v="2812"/>
    <x v="2812"/>
    <x v="0"/>
    <n v="93"/>
    <b v="0"/>
    <x v="0"/>
    <x v="3"/>
    <n v="6"/>
    <n v="182.6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x v="2813"/>
    <x v="2813"/>
    <x v="0"/>
    <n v="23"/>
    <b v="0"/>
    <x v="0"/>
    <x v="3"/>
    <n v="6"/>
    <n v="82.0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2814"/>
    <x v="2814"/>
    <x v="0"/>
    <n v="8"/>
    <b v="0"/>
    <x v="0"/>
    <x v="3"/>
    <n v="6"/>
    <n v="29.25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x v="2815"/>
    <x v="2815"/>
    <x v="0"/>
    <n v="30"/>
    <b v="0"/>
    <x v="1"/>
    <x v="29"/>
    <n v="6"/>
    <n v="113.5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x v="2816"/>
    <x v="2816"/>
    <x v="0"/>
    <n v="6"/>
    <b v="0"/>
    <x v="1"/>
    <x v="25"/>
    <n v="6"/>
    <n v="45"/>
  </r>
  <r>
    <n v="1152"/>
    <s v="Peruvian King Food Truck"/>
    <s v="Peruvian food truck with an LA twist."/>
    <n v="16000"/>
    <n v="911"/>
    <x v="3"/>
    <x v="0"/>
    <s v="USD"/>
    <n v="1431709312"/>
    <x v="2817"/>
    <x v="2817"/>
    <x v="0"/>
    <n v="15"/>
    <b v="0"/>
    <x v="7"/>
    <x v="37"/>
    <n v="6"/>
    <n v="60.73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x v="2818"/>
    <x v="2818"/>
    <x v="0"/>
    <n v="3"/>
    <b v="0"/>
    <x v="7"/>
    <x v="37"/>
    <n v="6"/>
    <n v="340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x v="2819"/>
    <x v="2819"/>
    <x v="0"/>
    <n v="19"/>
    <b v="0"/>
    <x v="7"/>
    <x v="37"/>
    <n v="6"/>
    <n v="46.6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x v="2820"/>
    <x v="2820"/>
    <x v="0"/>
    <n v="19"/>
    <b v="0"/>
    <x v="0"/>
    <x v="3"/>
    <n v="6"/>
    <n v="603.53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x v="2821"/>
    <x v="2821"/>
    <x v="0"/>
    <n v="8"/>
    <b v="0"/>
    <x v="2"/>
    <x v="21"/>
    <n v="6"/>
    <n v="28.1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x v="2822"/>
    <x v="2822"/>
    <x v="1"/>
    <n v="19"/>
    <b v="0"/>
    <x v="6"/>
    <x v="9"/>
    <n v="6"/>
    <n v="98.7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x v="2823"/>
    <x v="2823"/>
    <x v="0"/>
    <n v="12"/>
    <b v="0"/>
    <x v="1"/>
    <x v="29"/>
    <n v="6"/>
    <n v="50.0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x v="2824"/>
    <x v="2824"/>
    <x v="0"/>
    <n v="7"/>
    <b v="0"/>
    <x v="7"/>
    <x v="37"/>
    <n v="6"/>
    <n v="12.1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x v="2825"/>
    <x v="2825"/>
    <x v="1"/>
    <n v="60"/>
    <b v="0"/>
    <x v="0"/>
    <x v="19"/>
    <n v="6"/>
    <n v="41.58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x v="2826"/>
    <x v="2826"/>
    <x v="0"/>
    <n v="38"/>
    <b v="0"/>
    <x v="7"/>
    <x v="37"/>
    <n v="6"/>
    <n v="89.21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x v="2827"/>
    <x v="2827"/>
    <x v="0"/>
    <n v="7"/>
    <b v="0"/>
    <x v="3"/>
    <x v="12"/>
    <n v="6"/>
    <n v="98.7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x v="2828"/>
    <x v="2828"/>
    <x v="0"/>
    <n v="3"/>
    <b v="0"/>
    <x v="3"/>
    <x v="20"/>
    <n v="6"/>
    <n v="50.0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x v="2829"/>
    <x v="2829"/>
    <x v="0"/>
    <n v="2"/>
    <b v="0"/>
    <x v="3"/>
    <x v="20"/>
    <n v="6"/>
    <n v="12.14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x v="2830"/>
    <x v="2830"/>
    <x v="0"/>
    <n v="3"/>
    <b v="0"/>
    <x v="3"/>
    <x v="4"/>
    <n v="6"/>
    <n v="41.58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x v="2831"/>
    <x v="2831"/>
    <x v="0"/>
    <n v="10"/>
    <b v="0"/>
    <x v="3"/>
    <x v="4"/>
    <n v="6"/>
    <n v="89.2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x v="2832"/>
    <x v="2832"/>
    <x v="0"/>
    <n v="4"/>
    <b v="0"/>
    <x v="3"/>
    <x v="4"/>
    <n v="6"/>
    <n v="163.57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x v="2833"/>
    <x v="2833"/>
    <x v="0"/>
    <n v="15"/>
    <b v="0"/>
    <x v="4"/>
    <x v="22"/>
    <n v="5"/>
    <n v="119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x v="2834"/>
    <x v="2834"/>
    <x v="0"/>
    <n v="3"/>
    <b v="0"/>
    <x v="4"/>
    <x v="30"/>
    <n v="5"/>
    <n v="83.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x v="2835"/>
    <x v="2835"/>
    <x v="0"/>
    <n v="2"/>
    <b v="0"/>
    <x v="4"/>
    <x v="28"/>
    <n v="5"/>
    <n v="62.5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x v="2836"/>
    <x v="2836"/>
    <x v="0"/>
    <n v="1"/>
    <b v="0"/>
    <x v="4"/>
    <x v="28"/>
    <n v="5"/>
    <n v="5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x v="2837"/>
    <x v="2837"/>
    <x v="0"/>
    <n v="22"/>
    <b v="0"/>
    <x v="4"/>
    <x v="28"/>
    <n v="5"/>
    <n v="136.0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x v="2838"/>
    <x v="2838"/>
    <x v="0"/>
    <n v="28"/>
    <b v="0"/>
    <x v="0"/>
    <x v="38"/>
    <n v="5"/>
    <n v="135.0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x v="2839"/>
    <x v="2839"/>
    <x v="0"/>
    <n v="25"/>
    <b v="0"/>
    <x v="0"/>
    <x v="3"/>
    <n v="5"/>
    <n v="27.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x v="2840"/>
    <x v="2840"/>
    <x v="0"/>
    <n v="12"/>
    <b v="0"/>
    <x v="0"/>
    <x v="3"/>
    <n v="5"/>
    <n v="115.75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x v="2841"/>
    <x v="2841"/>
    <x v="0"/>
    <n v="6"/>
    <b v="0"/>
    <x v="5"/>
    <x v="26"/>
    <n v="5"/>
    <n v="39.17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x v="2842"/>
    <x v="2842"/>
    <x v="0"/>
    <n v="5"/>
    <b v="0"/>
    <x v="2"/>
    <x v="27"/>
    <n v="5"/>
    <n v="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x v="2843"/>
    <x v="2843"/>
    <x v="0"/>
    <n v="12"/>
    <b v="0"/>
    <x v="2"/>
    <x v="27"/>
    <n v="5"/>
    <n v="27.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x v="2844"/>
    <x v="2844"/>
    <x v="0"/>
    <n v="10"/>
    <b v="0"/>
    <x v="2"/>
    <x v="27"/>
    <n v="5"/>
    <n v="19.600000000000001"/>
  </r>
  <r>
    <n v="1075"/>
    <s v="Towers Of The Apocalypse"/>
    <s v="Fully 3D, post Apocalyptic themed tower defense video game. New take on the genre."/>
    <n v="1000"/>
    <n v="45"/>
    <x v="3"/>
    <x v="0"/>
    <s v="USD"/>
    <n v="1336340516"/>
    <x v="2845"/>
    <x v="2845"/>
    <x v="0"/>
    <n v="3"/>
    <b v="0"/>
    <x v="1"/>
    <x v="29"/>
    <n v="5"/>
    <n v="15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x v="2846"/>
    <x v="2846"/>
    <x v="0"/>
    <n v="94"/>
    <b v="0"/>
    <x v="1"/>
    <x v="29"/>
    <n v="5"/>
    <n v="267.81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x v="2847"/>
    <x v="2847"/>
    <x v="0"/>
    <n v="24"/>
    <b v="0"/>
    <x v="1"/>
    <x v="29"/>
    <n v="5"/>
    <n v="17.7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x v="2848"/>
    <x v="2848"/>
    <x v="0"/>
    <n v="37"/>
    <b v="0"/>
    <x v="1"/>
    <x v="29"/>
    <n v="5"/>
    <n v="80.3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x v="2849"/>
    <x v="2849"/>
    <x v="0"/>
    <n v="1"/>
    <b v="0"/>
    <x v="1"/>
    <x v="25"/>
    <n v="5"/>
    <n v="50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x v="2850"/>
    <x v="2850"/>
    <x v="0"/>
    <n v="5"/>
    <b v="0"/>
    <x v="7"/>
    <x v="37"/>
    <n v="5"/>
    <n v="640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x v="2851"/>
    <x v="2851"/>
    <x v="0"/>
    <n v="13"/>
    <b v="0"/>
    <x v="5"/>
    <x v="39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x v="2852"/>
    <x v="2852"/>
    <x v="0"/>
    <n v="1"/>
    <b v="0"/>
    <x v="5"/>
    <x v="39"/>
    <n v="5"/>
    <n v="1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x v="2853"/>
    <x v="2853"/>
    <x v="0"/>
    <n v="3"/>
    <b v="0"/>
    <x v="5"/>
    <x v="39"/>
    <n v="5"/>
    <n v="15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x v="2854"/>
    <x v="2854"/>
    <x v="0"/>
    <n v="3"/>
    <b v="0"/>
    <x v="6"/>
    <x v="34"/>
    <n v="5"/>
    <n v="11.6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2855"/>
    <x v="2855"/>
    <x v="0"/>
    <n v="3"/>
    <b v="0"/>
    <x v="5"/>
    <x v="36"/>
    <n v="5"/>
    <n v="41.6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2856"/>
    <x v="2856"/>
    <x v="0"/>
    <n v="6"/>
    <b v="0"/>
    <x v="5"/>
    <x v="36"/>
    <n v="5"/>
    <n v="84.33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x v="2857"/>
    <x v="2857"/>
    <x v="0"/>
    <n v="4"/>
    <b v="0"/>
    <x v="2"/>
    <x v="21"/>
    <n v="5"/>
    <n v="21.25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x v="2858"/>
    <x v="2858"/>
    <x v="1"/>
    <n v="15"/>
    <b v="0"/>
    <x v="6"/>
    <x v="9"/>
    <n v="5"/>
    <n v="109.07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x v="2859"/>
    <x v="2859"/>
    <x v="0"/>
    <n v="17"/>
    <b v="0"/>
    <x v="1"/>
    <x v="25"/>
    <n v="5"/>
    <n v="71.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x v="2860"/>
    <x v="2860"/>
    <x v="0"/>
    <n v="12"/>
    <b v="0"/>
    <x v="6"/>
    <x v="35"/>
    <n v="5"/>
    <n v="31.75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x v="2861"/>
    <x v="2861"/>
    <x v="0"/>
    <n v="3"/>
    <b v="0"/>
    <x v="1"/>
    <x v="29"/>
    <n v="5"/>
    <n v="8.33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x v="2862"/>
    <x v="2862"/>
    <x v="0"/>
    <n v="56"/>
    <b v="0"/>
    <x v="1"/>
    <x v="29"/>
    <n v="5"/>
    <n v="29.0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x v="2863"/>
    <x v="2863"/>
    <x v="0"/>
    <n v="22"/>
    <b v="0"/>
    <x v="5"/>
    <x v="32"/>
    <n v="5"/>
    <n v="37.950000000000003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x v="2864"/>
    <x v="2864"/>
    <x v="0"/>
    <n v="1"/>
    <b v="0"/>
    <x v="3"/>
    <x v="4"/>
    <n v="5"/>
    <n v="71.59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x v="2865"/>
    <x v="2865"/>
    <x v="0"/>
    <n v="6"/>
    <b v="0"/>
    <x v="3"/>
    <x v="4"/>
    <n v="5"/>
    <n v="31.75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x v="2866"/>
    <x v="2866"/>
    <x v="0"/>
    <n v="13"/>
    <b v="0"/>
    <x v="3"/>
    <x v="4"/>
    <n v="5"/>
    <n v="8.33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x v="2867"/>
    <x v="2867"/>
    <x v="0"/>
    <n v="3"/>
    <b v="0"/>
    <x v="3"/>
    <x v="4"/>
    <n v="5"/>
    <n v="29.0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x v="2868"/>
    <x v="2868"/>
    <x v="0"/>
    <n v="1"/>
    <b v="0"/>
    <x v="3"/>
    <x v="4"/>
    <n v="5"/>
    <n v="37.95000000000000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x v="2869"/>
    <x v="2869"/>
    <x v="0"/>
    <n v="4"/>
    <b v="0"/>
    <x v="3"/>
    <x v="4"/>
    <n v="5"/>
    <n v="30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x v="2870"/>
    <x v="2870"/>
    <x v="0"/>
    <n v="3"/>
    <b v="0"/>
    <x v="3"/>
    <x v="4"/>
    <n v="5"/>
    <n v="24.33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x v="2871"/>
    <x v="2871"/>
    <x v="0"/>
    <n v="4"/>
    <b v="0"/>
    <x v="3"/>
    <x v="4"/>
    <n v="5"/>
    <n v="35.9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x v="2872"/>
    <x v="2872"/>
    <x v="0"/>
    <n v="9"/>
    <b v="0"/>
    <x v="3"/>
    <x v="12"/>
    <n v="5"/>
    <n v="90.33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x v="2873"/>
    <x v="2873"/>
    <x v="0"/>
    <n v="9"/>
    <b v="0"/>
    <x v="3"/>
    <x v="12"/>
    <n v="5"/>
    <n v="1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x v="2874"/>
    <x v="2874"/>
    <x v="0"/>
    <n v="6"/>
    <b v="0"/>
    <x v="3"/>
    <x v="4"/>
    <n v="5"/>
    <n v="5.75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x v="2875"/>
    <x v="2875"/>
    <x v="0"/>
    <n v="8"/>
    <b v="0"/>
    <x v="3"/>
    <x v="20"/>
    <n v="5"/>
    <n v="183.33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x v="2876"/>
    <x v="2876"/>
    <x v="0"/>
    <n v="4"/>
    <b v="0"/>
    <x v="3"/>
    <x v="4"/>
    <n v="5"/>
    <n v="18.75"/>
  </r>
  <r>
    <n v="3861"/>
    <s v="READY OR NOT HERE I COME"/>
    <s v="THE COMING OF THE LORD!"/>
    <n v="2000"/>
    <n v="100"/>
    <x v="3"/>
    <x v="0"/>
    <s v="USD"/>
    <n v="1415828820"/>
    <x v="2877"/>
    <x v="2877"/>
    <x v="0"/>
    <n v="1"/>
    <b v="0"/>
    <x v="3"/>
    <x v="4"/>
    <n v="5"/>
    <n v="1270.2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2878"/>
    <x v="2878"/>
    <x v="0"/>
    <n v="14"/>
    <b v="0"/>
    <x v="3"/>
    <x v="20"/>
    <n v="5"/>
    <n v="57.89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2879"/>
    <x v="2879"/>
    <x v="0"/>
    <n v="1"/>
    <b v="0"/>
    <x v="3"/>
    <x v="20"/>
    <n v="5"/>
    <n v="45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x v="2880"/>
    <x v="2880"/>
    <x v="0"/>
    <n v="1"/>
    <b v="0"/>
    <x v="3"/>
    <x v="4"/>
    <n v="5"/>
    <n v="60.13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x v="2881"/>
    <x v="2881"/>
    <x v="0"/>
    <n v="5"/>
    <b v="0"/>
    <x v="3"/>
    <x v="4"/>
    <n v="5"/>
    <n v="65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x v="2882"/>
    <x v="2882"/>
    <x v="0"/>
    <n v="3"/>
    <b v="0"/>
    <x v="3"/>
    <x v="4"/>
    <n v="5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x v="2883"/>
    <x v="2883"/>
    <x v="0"/>
    <n v="9"/>
    <b v="0"/>
    <x v="3"/>
    <x v="4"/>
    <n v="5"/>
    <n v="88.6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x v="2884"/>
    <x v="2884"/>
    <x v="0"/>
    <n v="4"/>
    <b v="0"/>
    <x v="3"/>
    <x v="4"/>
    <n v="5"/>
    <n v="25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x v="2885"/>
    <x v="2885"/>
    <x v="0"/>
    <n v="5"/>
    <b v="0"/>
    <x v="3"/>
    <x v="4"/>
    <n v="5"/>
    <n v="5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x v="2886"/>
    <x v="2886"/>
    <x v="0"/>
    <n v="8"/>
    <b v="0"/>
    <x v="3"/>
    <x v="4"/>
    <n v="5"/>
    <n v="27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x v="2887"/>
    <x v="2887"/>
    <x v="0"/>
    <n v="3"/>
    <b v="0"/>
    <x v="4"/>
    <x v="30"/>
    <n v="4"/>
    <n v="108.3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x v="2888"/>
    <x v="2888"/>
    <x v="0"/>
    <n v="9"/>
    <b v="0"/>
    <x v="0"/>
    <x v="38"/>
    <n v="4"/>
    <n v="24.7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2889"/>
    <x v="2889"/>
    <x v="0"/>
    <n v="13"/>
    <b v="0"/>
    <x v="0"/>
    <x v="38"/>
    <n v="4"/>
    <n v="45.3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x v="2890"/>
    <x v="2890"/>
    <x v="0"/>
    <n v="17"/>
    <b v="0"/>
    <x v="0"/>
    <x v="3"/>
    <n v="4"/>
    <n v="65.18000000000000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x v="2891"/>
    <x v="2891"/>
    <x v="0"/>
    <n v="6"/>
    <b v="0"/>
    <x v="0"/>
    <x v="3"/>
    <n v="4"/>
    <n v="591.6699999999999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x v="2892"/>
    <x v="2892"/>
    <x v="0"/>
    <n v="3"/>
    <b v="0"/>
    <x v="5"/>
    <x v="26"/>
    <n v="4"/>
    <n v="5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x v="2893"/>
    <x v="2893"/>
    <x v="0"/>
    <n v="4"/>
    <b v="0"/>
    <x v="2"/>
    <x v="13"/>
    <n v="4"/>
    <n v="31.2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x v="2894"/>
    <x v="2894"/>
    <x v="0"/>
    <n v="7"/>
    <b v="0"/>
    <x v="0"/>
    <x v="3"/>
    <n v="4"/>
    <n v="30.2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x v="2895"/>
    <x v="2895"/>
    <x v="0"/>
    <n v="19"/>
    <b v="0"/>
    <x v="7"/>
    <x v="37"/>
    <n v="4"/>
    <n v="60.79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x v="2896"/>
    <x v="2896"/>
    <x v="0"/>
    <n v="4"/>
    <b v="0"/>
    <x v="7"/>
    <x v="37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x v="2897"/>
    <x v="2897"/>
    <x v="0"/>
    <n v="3"/>
    <b v="0"/>
    <x v="7"/>
    <x v="37"/>
    <n v="4"/>
    <n v="33.3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2898"/>
    <x v="2898"/>
    <x v="0"/>
    <n v="3"/>
    <b v="0"/>
    <x v="2"/>
    <x v="33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2899"/>
    <x v="2899"/>
    <x v="0"/>
    <n v="40"/>
    <b v="0"/>
    <x v="2"/>
    <x v="33"/>
    <n v="4"/>
    <n v="48.4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2900"/>
    <x v="2900"/>
    <x v="0"/>
    <n v="41"/>
    <b v="0"/>
    <x v="0"/>
    <x v="3"/>
    <n v="4"/>
    <n v="41.59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x v="2901"/>
    <x v="2901"/>
    <x v="0"/>
    <n v="1"/>
    <b v="0"/>
    <x v="6"/>
    <x v="34"/>
    <n v="4"/>
    <n v="20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x v="2902"/>
    <x v="2902"/>
    <x v="0"/>
    <n v="1"/>
    <b v="0"/>
    <x v="6"/>
    <x v="34"/>
    <n v="4"/>
    <n v="100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x v="2903"/>
    <x v="2903"/>
    <x v="0"/>
    <n v="4"/>
    <b v="0"/>
    <x v="6"/>
    <x v="34"/>
    <n v="4"/>
    <n v="23.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2904"/>
    <x v="2904"/>
    <x v="0"/>
    <n v="13"/>
    <b v="0"/>
    <x v="5"/>
    <x v="36"/>
    <n v="4"/>
    <n v="26.92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x v="2905"/>
    <x v="2905"/>
    <x v="0"/>
    <n v="4"/>
    <b v="0"/>
    <x v="2"/>
    <x v="21"/>
    <n v="4"/>
    <n v="5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x v="2906"/>
    <x v="2906"/>
    <x v="1"/>
    <n v="15"/>
    <b v="0"/>
    <x v="6"/>
    <x v="9"/>
    <n v="4"/>
    <n v="12.47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x v="2907"/>
    <x v="2907"/>
    <x v="1"/>
    <n v="4"/>
    <b v="0"/>
    <x v="6"/>
    <x v="9"/>
    <n v="4"/>
    <n v="26.75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x v="2908"/>
    <x v="2908"/>
    <x v="0"/>
    <n v="16"/>
    <b v="0"/>
    <x v="6"/>
    <x v="35"/>
    <n v="4"/>
    <n v="88.6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x v="2909"/>
    <x v="2909"/>
    <x v="0"/>
    <n v="3"/>
    <b v="0"/>
    <x v="0"/>
    <x v="38"/>
    <n v="4"/>
    <n v="14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x v="2910"/>
    <x v="2910"/>
    <x v="0"/>
    <n v="8"/>
    <b v="0"/>
    <x v="7"/>
    <x v="37"/>
    <n v="4"/>
    <n v="29.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x v="2911"/>
    <x v="2911"/>
    <x v="0"/>
    <n v="13"/>
    <b v="0"/>
    <x v="3"/>
    <x v="4"/>
    <n v="4"/>
    <n v="12.47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x v="2912"/>
    <x v="2912"/>
    <x v="0"/>
    <n v="12"/>
    <b v="0"/>
    <x v="3"/>
    <x v="4"/>
    <n v="4"/>
    <n v="26.7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x v="2913"/>
    <x v="2913"/>
    <x v="0"/>
    <n v="13"/>
    <b v="0"/>
    <x v="3"/>
    <x v="12"/>
    <n v="4"/>
    <n v="88.6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x v="2914"/>
    <x v="2914"/>
    <x v="0"/>
    <n v="14"/>
    <b v="0"/>
    <x v="3"/>
    <x v="12"/>
    <n v="4"/>
    <n v="145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x v="2915"/>
    <x v="2915"/>
    <x v="0"/>
    <n v="27"/>
    <b v="0"/>
    <x v="3"/>
    <x v="12"/>
    <n v="4"/>
    <n v="29.13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x v="2916"/>
    <x v="2916"/>
    <x v="0"/>
    <n v="4"/>
    <b v="0"/>
    <x v="3"/>
    <x v="12"/>
    <n v="4"/>
    <n v="23.92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x v="2917"/>
    <x v="2917"/>
    <x v="0"/>
    <n v="37"/>
    <b v="0"/>
    <x v="3"/>
    <x v="12"/>
    <n v="4"/>
    <n v="26.3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2918"/>
    <x v="2918"/>
    <x v="0"/>
    <n v="17"/>
    <b v="0"/>
    <x v="3"/>
    <x v="12"/>
    <n v="4"/>
    <n v="82.46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x v="2919"/>
    <x v="2919"/>
    <x v="0"/>
    <n v="4"/>
    <b v="0"/>
    <x v="3"/>
    <x v="4"/>
    <n v="4"/>
    <n v="56.79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x v="2920"/>
    <x v="2920"/>
    <x v="0"/>
    <n v="4"/>
    <b v="0"/>
    <x v="3"/>
    <x v="20"/>
    <n v="4"/>
    <n v="65.11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x v="2921"/>
    <x v="2921"/>
    <x v="0"/>
    <n v="18"/>
    <b v="0"/>
    <x v="3"/>
    <x v="20"/>
    <n v="4"/>
    <n v="10.25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x v="2922"/>
    <x v="2922"/>
    <x v="0"/>
    <n v="4"/>
    <b v="0"/>
    <x v="3"/>
    <x v="20"/>
    <n v="4"/>
    <n v="125.27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x v="2923"/>
    <x v="2923"/>
    <x v="0"/>
    <n v="16"/>
    <b v="0"/>
    <x v="3"/>
    <x v="20"/>
    <n v="4"/>
    <n v="61.18"/>
  </r>
  <r>
    <n v="3850"/>
    <s v="The Vagina Monologues 2015"/>
    <s v="V-Day is a global activist movement to end violence against women and girls."/>
    <n v="1000"/>
    <n v="38"/>
    <x v="3"/>
    <x v="0"/>
    <s v="USD"/>
    <n v="1420081143"/>
    <x v="2924"/>
    <x v="2924"/>
    <x v="1"/>
    <n v="4"/>
    <b v="0"/>
    <x v="3"/>
    <x v="4"/>
    <n v="4"/>
    <n v="93.75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x v="2925"/>
    <x v="2925"/>
    <x v="0"/>
    <n v="7"/>
    <b v="0"/>
    <x v="3"/>
    <x v="4"/>
    <n v="4"/>
    <n v="37.7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x v="2926"/>
    <x v="2926"/>
    <x v="0"/>
    <n v="3"/>
    <b v="0"/>
    <x v="3"/>
    <x v="4"/>
    <n v="4"/>
    <n v="176.9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x v="2927"/>
    <x v="2927"/>
    <x v="0"/>
    <n v="3"/>
    <b v="0"/>
    <x v="3"/>
    <x v="4"/>
    <n v="4"/>
    <n v="100.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2928"/>
    <x v="2928"/>
    <x v="0"/>
    <n v="58"/>
    <b v="0"/>
    <x v="4"/>
    <x v="22"/>
    <n v="3"/>
    <n v="81.239999999999995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2929"/>
    <x v="2929"/>
    <x v="0"/>
    <n v="3"/>
    <b v="0"/>
    <x v="4"/>
    <x v="22"/>
    <n v="3"/>
    <n v="13.33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x v="2930"/>
    <x v="2930"/>
    <x v="0"/>
    <n v="10"/>
    <b v="0"/>
    <x v="4"/>
    <x v="30"/>
    <n v="3"/>
    <n v="32.5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x v="2931"/>
    <x v="2931"/>
    <x v="0"/>
    <n v="2"/>
    <b v="0"/>
    <x v="4"/>
    <x v="30"/>
    <n v="3"/>
    <n v="25.5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x v="2932"/>
    <x v="2932"/>
    <x v="0"/>
    <n v="7"/>
    <b v="0"/>
    <x v="4"/>
    <x v="30"/>
    <n v="3"/>
    <n v="15.71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x v="2933"/>
    <x v="2933"/>
    <x v="0"/>
    <n v="4"/>
    <b v="0"/>
    <x v="4"/>
    <x v="28"/>
    <n v="3"/>
    <n v="20.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x v="2934"/>
    <x v="2934"/>
    <x v="0"/>
    <n v="14"/>
    <b v="0"/>
    <x v="4"/>
    <x v="28"/>
    <n v="3"/>
    <n v="61.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x v="2935"/>
    <x v="2935"/>
    <x v="0"/>
    <n v="4"/>
    <b v="0"/>
    <x v="4"/>
    <x v="28"/>
    <n v="3"/>
    <n v="53.75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x v="2936"/>
    <x v="2936"/>
    <x v="0"/>
    <n v="10"/>
    <b v="0"/>
    <x v="4"/>
    <x v="28"/>
    <n v="3"/>
    <n v="64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x v="2937"/>
    <x v="2937"/>
    <x v="0"/>
    <n v="5"/>
    <b v="0"/>
    <x v="4"/>
    <x v="28"/>
    <n v="3"/>
    <n v="30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x v="2938"/>
    <x v="2938"/>
    <x v="0"/>
    <n v="3"/>
    <b v="0"/>
    <x v="4"/>
    <x v="28"/>
    <n v="3"/>
    <n v="16.67000000000000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x v="2939"/>
    <x v="2939"/>
    <x v="0"/>
    <n v="8"/>
    <b v="0"/>
    <x v="0"/>
    <x v="38"/>
    <n v="3"/>
    <n v="8.5"/>
  </r>
  <r>
    <n v="556"/>
    <s v="Braille Academy"/>
    <s v="An educational platform for learning Unified English Braille Code"/>
    <n v="8000"/>
    <n v="200"/>
    <x v="3"/>
    <x v="0"/>
    <s v="USD"/>
    <n v="1452112717"/>
    <x v="2940"/>
    <x v="2940"/>
    <x v="0"/>
    <n v="1"/>
    <b v="0"/>
    <x v="0"/>
    <x v="38"/>
    <n v="3"/>
    <n v="200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x v="2941"/>
    <x v="2941"/>
    <x v="0"/>
    <n v="2"/>
    <b v="0"/>
    <x v="0"/>
    <x v="38"/>
    <n v="3"/>
    <n v="150.5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x v="2942"/>
    <x v="2942"/>
    <x v="0"/>
    <n v="1"/>
    <b v="0"/>
    <x v="0"/>
    <x v="38"/>
    <n v="3"/>
    <n v="250"/>
  </r>
  <r>
    <n v="605"/>
    <s v="Teach Your Parents iPad (Canceled)"/>
    <s v="An iPad support care package for your parents / seniors."/>
    <n v="5000"/>
    <n v="131"/>
    <x v="1"/>
    <x v="0"/>
    <s v="USD"/>
    <n v="1440318908"/>
    <x v="2943"/>
    <x v="2943"/>
    <x v="0"/>
    <n v="8"/>
    <b v="0"/>
    <x v="0"/>
    <x v="38"/>
    <n v="3"/>
    <n v="16.3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2944"/>
    <x v="2944"/>
    <x v="0"/>
    <n v="3"/>
    <b v="0"/>
    <x v="0"/>
    <x v="38"/>
    <n v="3"/>
    <n v="2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x v="2945"/>
    <x v="2945"/>
    <x v="0"/>
    <n v="18"/>
    <b v="0"/>
    <x v="0"/>
    <x v="3"/>
    <n v="3"/>
    <n v="84.9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x v="2946"/>
    <x v="2946"/>
    <x v="0"/>
    <n v="31"/>
    <b v="0"/>
    <x v="0"/>
    <x v="3"/>
    <n v="3"/>
    <n v="1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x v="2947"/>
    <x v="2947"/>
    <x v="0"/>
    <n v="1"/>
    <b v="0"/>
    <x v="5"/>
    <x v="26"/>
    <n v="3"/>
    <n v="5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x v="2948"/>
    <x v="2948"/>
    <x v="0"/>
    <n v="6"/>
    <b v="0"/>
    <x v="5"/>
    <x v="26"/>
    <n v="3"/>
    <n v="66.6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x v="2949"/>
    <x v="2949"/>
    <x v="0"/>
    <n v="8"/>
    <b v="0"/>
    <x v="2"/>
    <x v="13"/>
    <n v="3"/>
    <n v="14.13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x v="2950"/>
    <x v="2950"/>
    <x v="0"/>
    <n v="9"/>
    <b v="0"/>
    <x v="2"/>
    <x v="13"/>
    <n v="3"/>
    <n v="28.89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x v="2951"/>
    <x v="2951"/>
    <x v="0"/>
    <n v="2"/>
    <b v="0"/>
    <x v="2"/>
    <x v="13"/>
    <n v="3"/>
    <n v="35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x v="2952"/>
    <x v="2952"/>
    <x v="0"/>
    <n v="4"/>
    <b v="0"/>
    <x v="2"/>
    <x v="27"/>
    <n v="3"/>
    <n v="40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x v="2953"/>
    <x v="2953"/>
    <x v="0"/>
    <n v="6"/>
    <b v="0"/>
    <x v="2"/>
    <x v="27"/>
    <n v="3"/>
    <n v="32.6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x v="2954"/>
    <x v="2954"/>
    <x v="0"/>
    <n v="8"/>
    <b v="0"/>
    <x v="2"/>
    <x v="27"/>
    <n v="3"/>
    <n v="65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x v="2955"/>
    <x v="2955"/>
    <x v="0"/>
    <n v="5"/>
    <b v="0"/>
    <x v="2"/>
    <x v="27"/>
    <n v="3"/>
    <n v="3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x v="2956"/>
    <x v="2956"/>
    <x v="0"/>
    <n v="24"/>
    <b v="0"/>
    <x v="0"/>
    <x v="3"/>
    <n v="3"/>
    <n v="108.63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x v="2957"/>
    <x v="2957"/>
    <x v="0"/>
    <n v="6"/>
    <b v="0"/>
    <x v="0"/>
    <x v="3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2958"/>
    <x v="2958"/>
    <x v="0"/>
    <n v="38"/>
    <b v="0"/>
    <x v="0"/>
    <x v="3"/>
    <n v="3"/>
    <n v="74.790000000000006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2959"/>
    <x v="2959"/>
    <x v="0"/>
    <n v="7"/>
    <b v="0"/>
    <x v="0"/>
    <x v="3"/>
    <n v="3"/>
    <n v="88.7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2960"/>
    <x v="2960"/>
    <x v="0"/>
    <n v="8"/>
    <b v="0"/>
    <x v="8"/>
    <x v="23"/>
    <n v="3"/>
    <n v="33.2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x v="2961"/>
    <x v="2961"/>
    <x v="0"/>
    <n v="5"/>
    <b v="0"/>
    <x v="1"/>
    <x v="29"/>
    <n v="3"/>
    <n v="16.2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x v="2962"/>
    <x v="2962"/>
    <x v="0"/>
    <n v="148"/>
    <b v="0"/>
    <x v="1"/>
    <x v="29"/>
    <n v="3"/>
    <n v="34.13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x v="2963"/>
    <x v="2963"/>
    <x v="0"/>
    <n v="18"/>
    <b v="0"/>
    <x v="1"/>
    <x v="29"/>
    <n v="3"/>
    <n v="37.67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x v="2964"/>
    <x v="2964"/>
    <x v="0"/>
    <n v="9"/>
    <b v="0"/>
    <x v="1"/>
    <x v="29"/>
    <n v="3"/>
    <n v="114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x v="2965"/>
    <x v="2965"/>
    <x v="0"/>
    <n v="10"/>
    <b v="0"/>
    <x v="1"/>
    <x v="29"/>
    <n v="3"/>
    <n v="1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x v="2966"/>
    <x v="2966"/>
    <x v="0"/>
    <n v="21"/>
    <b v="0"/>
    <x v="1"/>
    <x v="29"/>
    <n v="3"/>
    <n v="34.880000000000003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x v="2967"/>
    <x v="2967"/>
    <x v="0"/>
    <n v="9"/>
    <b v="0"/>
    <x v="7"/>
    <x v="37"/>
    <n v="3"/>
    <n v="6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2968"/>
    <x v="2968"/>
    <x v="0"/>
    <n v="6"/>
    <b v="0"/>
    <x v="2"/>
    <x v="33"/>
    <n v="3"/>
    <n v="35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2969"/>
    <x v="2969"/>
    <x v="0"/>
    <n v="8"/>
    <b v="0"/>
    <x v="2"/>
    <x v="33"/>
    <n v="3"/>
    <n v="30.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2970"/>
    <x v="2970"/>
    <x v="0"/>
    <n v="15"/>
    <b v="0"/>
    <x v="0"/>
    <x v="3"/>
    <n v="3"/>
    <n v="66.069999999999993"/>
  </r>
  <r>
    <n v="1420"/>
    <s v="Shakespeare in the Hood - Romeo and Juliet"/>
    <s v="Help me butcher Shakespeare in a satirical fashion."/>
    <n v="110"/>
    <n v="3"/>
    <x v="3"/>
    <x v="0"/>
    <s v="USD"/>
    <n v="1467129686"/>
    <x v="2971"/>
    <x v="2971"/>
    <x v="0"/>
    <n v="3"/>
    <b v="0"/>
    <x v="5"/>
    <x v="39"/>
    <n v="3"/>
    <n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x v="2972"/>
    <x v="2972"/>
    <x v="0"/>
    <n v="8"/>
    <b v="0"/>
    <x v="5"/>
    <x v="39"/>
    <n v="3"/>
    <n v="75"/>
  </r>
  <r>
    <n v="1456"/>
    <s v="Sometimes you don't need love (Canceled)"/>
    <s v="English Version of my auto-published novel"/>
    <n v="5000"/>
    <n v="145"/>
    <x v="1"/>
    <x v="4"/>
    <s v="EUR"/>
    <n v="1483459365"/>
    <x v="2973"/>
    <x v="2973"/>
    <x v="0"/>
    <n v="3"/>
    <b v="0"/>
    <x v="5"/>
    <x v="39"/>
    <n v="3"/>
    <n v="48.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2974"/>
    <x v="2974"/>
    <x v="0"/>
    <n v="1"/>
    <b v="0"/>
    <x v="5"/>
    <x v="36"/>
    <n v="3"/>
    <n v="100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x v="2975"/>
    <x v="2975"/>
    <x v="1"/>
    <n v="22"/>
    <b v="0"/>
    <x v="6"/>
    <x v="9"/>
    <n v="3"/>
    <n v="49.14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x v="2976"/>
    <x v="2976"/>
    <x v="1"/>
    <n v="8"/>
    <b v="0"/>
    <x v="6"/>
    <x v="9"/>
    <n v="3"/>
    <n v="73.88"/>
  </r>
  <r>
    <n v="1810"/>
    <s v="Film Speed"/>
    <s v="Film Speed is a series of Zines focusing on architecture shot completely on 35 and 120mm film."/>
    <n v="450"/>
    <n v="15"/>
    <x v="3"/>
    <x v="0"/>
    <s v="USD"/>
    <n v="1408657826"/>
    <x v="2977"/>
    <x v="2977"/>
    <x v="0"/>
    <n v="2"/>
    <b v="0"/>
    <x v="6"/>
    <x v="9"/>
    <n v="3"/>
    <n v="7.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x v="2978"/>
    <x v="2978"/>
    <x v="0"/>
    <n v="25"/>
    <b v="0"/>
    <x v="0"/>
    <x v="31"/>
    <n v="3"/>
    <n v="106.8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x v="2979"/>
    <x v="2979"/>
    <x v="0"/>
    <n v="4"/>
    <b v="0"/>
    <x v="6"/>
    <x v="35"/>
    <n v="3"/>
    <n v="12.75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x v="2980"/>
    <x v="2980"/>
    <x v="0"/>
    <n v="83"/>
    <b v="0"/>
    <x v="1"/>
    <x v="29"/>
    <n v="3"/>
    <n v="17.989999999999998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x v="2981"/>
    <x v="2981"/>
    <x v="0"/>
    <n v="4"/>
    <b v="0"/>
    <x v="7"/>
    <x v="11"/>
    <n v="3"/>
    <n v="21.25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982"/>
    <x v="2982"/>
    <x v="0"/>
    <n v="1"/>
    <b v="0"/>
    <x v="0"/>
    <x v="38"/>
    <n v="3"/>
    <n v="3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x v="2983"/>
    <x v="2983"/>
    <x v="0"/>
    <n v="6"/>
    <b v="0"/>
    <x v="0"/>
    <x v="38"/>
    <n v="3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984"/>
    <x v="2984"/>
    <x v="0"/>
    <n v="2"/>
    <b v="0"/>
    <x v="0"/>
    <x v="38"/>
    <n v="3"/>
    <n v="37.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x v="2985"/>
    <x v="2985"/>
    <x v="0"/>
    <n v="13"/>
    <b v="0"/>
    <x v="7"/>
    <x v="37"/>
    <n v="3"/>
    <n v="35.38000000000000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x v="2986"/>
    <x v="2986"/>
    <x v="0"/>
    <n v="7"/>
    <b v="0"/>
    <x v="7"/>
    <x v="40"/>
    <n v="3"/>
    <n v="40.14"/>
  </r>
  <r>
    <n v="2659"/>
    <s v="test (Canceled)"/>
    <s v="test"/>
    <n v="49000"/>
    <n v="1333"/>
    <x v="1"/>
    <x v="0"/>
    <s v="USD"/>
    <n v="1429321210"/>
    <x v="2987"/>
    <x v="2987"/>
    <x v="0"/>
    <n v="10"/>
    <b v="0"/>
    <x v="0"/>
    <x v="5"/>
    <n v="3"/>
    <n v="133.30000000000001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x v="2988"/>
    <x v="2988"/>
    <x v="0"/>
    <n v="2"/>
    <b v="0"/>
    <x v="5"/>
    <x v="32"/>
    <n v="3"/>
    <n v="75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x v="2989"/>
    <x v="2989"/>
    <x v="0"/>
    <n v="10"/>
    <b v="0"/>
    <x v="3"/>
    <x v="4"/>
    <n v="3"/>
    <n v="37.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x v="2990"/>
    <x v="2990"/>
    <x v="0"/>
    <n v="5"/>
    <b v="0"/>
    <x v="3"/>
    <x v="4"/>
    <n v="3"/>
    <n v="35.38000000000000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x v="2991"/>
    <x v="2991"/>
    <x v="0"/>
    <n v="2"/>
    <b v="0"/>
    <x v="3"/>
    <x v="12"/>
    <n v="3"/>
    <n v="40.1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x v="2992"/>
    <x v="2992"/>
    <x v="0"/>
    <n v="11"/>
    <b v="0"/>
    <x v="3"/>
    <x v="12"/>
    <n v="3"/>
    <n v="133.3000000000000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x v="2993"/>
    <x v="2993"/>
    <x v="0"/>
    <n v="1"/>
    <b v="0"/>
    <x v="3"/>
    <x v="12"/>
    <n v="3"/>
    <n v="75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x v="2994"/>
    <x v="2994"/>
    <x v="0"/>
    <n v="16"/>
    <b v="0"/>
    <x v="3"/>
    <x v="12"/>
    <n v="3"/>
    <n v="27.3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x v="2995"/>
    <x v="2995"/>
    <x v="0"/>
    <n v="1"/>
    <b v="0"/>
    <x v="3"/>
    <x v="12"/>
    <n v="3"/>
    <n v="52.8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x v="2996"/>
    <x v="2996"/>
    <x v="0"/>
    <n v="1"/>
    <b v="0"/>
    <x v="3"/>
    <x v="4"/>
    <n v="3"/>
    <n v="12.5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x v="2997"/>
    <x v="2997"/>
    <x v="0"/>
    <n v="12"/>
    <b v="0"/>
    <x v="3"/>
    <x v="20"/>
    <n v="3"/>
    <n v="41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x v="2998"/>
    <x v="2998"/>
    <x v="0"/>
    <n v="4"/>
    <b v="0"/>
    <x v="3"/>
    <x v="20"/>
    <n v="3"/>
    <n v="200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x v="2999"/>
    <x v="2999"/>
    <x v="1"/>
    <n v="8"/>
    <b v="0"/>
    <x v="3"/>
    <x v="4"/>
    <n v="3"/>
    <n v="20.8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x v="3000"/>
    <x v="3000"/>
    <x v="0"/>
    <n v="1"/>
    <b v="0"/>
    <x v="3"/>
    <x v="4"/>
    <n v="3"/>
    <n v="30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001"/>
    <x v="3001"/>
    <x v="0"/>
    <n v="15"/>
    <b v="0"/>
    <x v="3"/>
    <x v="20"/>
    <n v="3"/>
    <n v="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002"/>
    <x v="3002"/>
    <x v="0"/>
    <n v="3"/>
    <b v="0"/>
    <x v="3"/>
    <x v="20"/>
    <n v="3"/>
    <n v="22.75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x v="3003"/>
    <x v="3003"/>
    <x v="0"/>
    <n v="11"/>
    <b v="0"/>
    <x v="3"/>
    <x v="4"/>
    <n v="3"/>
    <n v="29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x v="3004"/>
    <x v="3004"/>
    <x v="0"/>
    <n v="3"/>
    <b v="0"/>
    <x v="3"/>
    <x v="4"/>
    <n v="3"/>
    <n v="23.63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x v="3005"/>
    <x v="3005"/>
    <x v="0"/>
    <n v="5"/>
    <b v="0"/>
    <x v="3"/>
    <x v="4"/>
    <n v="3"/>
    <n v="25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x v="3006"/>
    <x v="3006"/>
    <x v="0"/>
    <n v="2"/>
    <b v="0"/>
    <x v="3"/>
    <x v="4"/>
    <n v="3"/>
    <n v="30.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x v="3007"/>
    <x v="3007"/>
    <x v="0"/>
    <n v="3"/>
    <b v="0"/>
    <x v="3"/>
    <x v="4"/>
    <n v="3"/>
    <n v="13.33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x v="3008"/>
    <x v="3008"/>
    <x v="0"/>
    <n v="4"/>
    <b v="0"/>
    <x v="3"/>
    <x v="4"/>
    <n v="3"/>
    <n v="47.27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x v="3009"/>
    <x v="3009"/>
    <x v="0"/>
    <n v="7"/>
    <b v="0"/>
    <x v="3"/>
    <x v="4"/>
    <n v="3"/>
    <n v="61.67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x v="3010"/>
    <x v="3010"/>
    <x v="0"/>
    <n v="5"/>
    <b v="0"/>
    <x v="3"/>
    <x v="4"/>
    <n v="3"/>
    <n v="39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x v="3011"/>
    <x v="3011"/>
    <x v="0"/>
    <n v="3"/>
    <b v="0"/>
    <x v="3"/>
    <x v="4"/>
    <n v="3"/>
    <n v="50.5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x v="3012"/>
    <x v="3012"/>
    <x v="0"/>
    <n v="1"/>
    <b v="0"/>
    <x v="3"/>
    <x v="4"/>
    <n v="3"/>
    <n v="15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x v="3013"/>
    <x v="3013"/>
    <x v="0"/>
    <n v="6"/>
    <b v="0"/>
    <x v="3"/>
    <x v="4"/>
    <n v="3"/>
    <n v="23.7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3014"/>
    <x v="3014"/>
    <x v="0"/>
    <n v="4"/>
    <b v="0"/>
    <x v="4"/>
    <x v="22"/>
    <n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x v="3015"/>
    <x v="3015"/>
    <x v="0"/>
    <n v="6"/>
    <b v="0"/>
    <x v="4"/>
    <x v="22"/>
    <n v="2"/>
    <n v="311.17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x v="3016"/>
    <x v="3016"/>
    <x v="0"/>
    <n v="1"/>
    <b v="0"/>
    <x v="4"/>
    <x v="30"/>
    <n v="2"/>
    <n v="100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x v="3017"/>
    <x v="3017"/>
    <x v="0"/>
    <n v="6"/>
    <b v="0"/>
    <x v="4"/>
    <x v="28"/>
    <n v="2"/>
    <n v="50.1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x v="3018"/>
    <x v="3018"/>
    <x v="0"/>
    <n v="5"/>
    <b v="0"/>
    <x v="4"/>
    <x v="28"/>
    <n v="2"/>
    <n v="4.8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x v="3019"/>
    <x v="3019"/>
    <x v="0"/>
    <n v="5"/>
    <b v="0"/>
    <x v="4"/>
    <x v="28"/>
    <n v="2"/>
    <n v="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x v="3020"/>
    <x v="3020"/>
    <x v="0"/>
    <n v="11"/>
    <b v="0"/>
    <x v="4"/>
    <x v="28"/>
    <n v="2"/>
    <n v="113.64"/>
  </r>
  <r>
    <n v="476"/>
    <s v="Sight Word Music Videos"/>
    <s v="Animated Music Videos that teach kids how to read."/>
    <n v="220000"/>
    <n v="4906.59"/>
    <x v="3"/>
    <x v="0"/>
    <s v="USD"/>
    <n v="1401767940"/>
    <x v="3021"/>
    <x v="3021"/>
    <x v="0"/>
    <n v="124"/>
    <b v="0"/>
    <x v="4"/>
    <x v="28"/>
    <n v="2"/>
    <n v="39.57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x v="3022"/>
    <x v="3022"/>
    <x v="0"/>
    <n v="9"/>
    <b v="0"/>
    <x v="4"/>
    <x v="28"/>
    <n v="2"/>
    <n v="12.6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3023"/>
    <x v="3023"/>
    <x v="0"/>
    <n v="1"/>
    <b v="0"/>
    <x v="0"/>
    <x v="38"/>
    <n v="2"/>
    <n v="100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x v="3024"/>
    <x v="3024"/>
    <x v="0"/>
    <n v="5"/>
    <b v="0"/>
    <x v="5"/>
    <x v="26"/>
    <n v="2"/>
    <n v="3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x v="3025"/>
    <x v="3025"/>
    <x v="0"/>
    <n v="2"/>
    <b v="0"/>
    <x v="2"/>
    <x v="27"/>
    <n v="2"/>
    <n v="50.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x v="3026"/>
    <x v="3026"/>
    <x v="0"/>
    <n v="2"/>
    <b v="0"/>
    <x v="2"/>
    <x v="27"/>
    <n v="2"/>
    <n v="22.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x v="3027"/>
    <x v="3027"/>
    <x v="0"/>
    <n v="7"/>
    <b v="0"/>
    <x v="2"/>
    <x v="13"/>
    <n v="2"/>
    <n v="27.8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x v="3028"/>
    <x v="3028"/>
    <x v="0"/>
    <n v="6"/>
    <b v="0"/>
    <x v="2"/>
    <x v="27"/>
    <n v="2"/>
    <n v="5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x v="3029"/>
    <x v="3029"/>
    <x v="0"/>
    <n v="31"/>
    <b v="0"/>
    <x v="0"/>
    <x v="3"/>
    <n v="2"/>
    <n v="37.450000000000003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x v="3030"/>
    <x v="3030"/>
    <x v="0"/>
    <n v="16"/>
    <b v="0"/>
    <x v="0"/>
    <x v="3"/>
    <n v="2"/>
    <n v="155.25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x v="3031"/>
    <x v="3031"/>
    <x v="0"/>
    <n v="5"/>
    <b v="0"/>
    <x v="0"/>
    <x v="3"/>
    <n v="2"/>
    <n v="57.2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x v="3032"/>
    <x v="3032"/>
    <x v="0"/>
    <n v="17"/>
    <b v="0"/>
    <x v="0"/>
    <x v="3"/>
    <n v="2"/>
    <n v="50.65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x v="3033"/>
    <x v="3033"/>
    <x v="0"/>
    <n v="7"/>
    <b v="0"/>
    <x v="0"/>
    <x v="3"/>
    <n v="2"/>
    <n v="33.2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x v="3034"/>
    <x v="3034"/>
    <x v="0"/>
    <n v="8"/>
    <b v="0"/>
    <x v="0"/>
    <x v="3"/>
    <n v="2"/>
    <n v="51.3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x v="3035"/>
    <x v="3035"/>
    <x v="0"/>
    <n v="18"/>
    <b v="0"/>
    <x v="0"/>
    <x v="3"/>
    <n v="2"/>
    <n v="160.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x v="3036"/>
    <x v="3036"/>
    <x v="0"/>
    <n v="11"/>
    <b v="0"/>
    <x v="0"/>
    <x v="3"/>
    <n v="2"/>
    <n v="424.45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x v="3037"/>
    <x v="3037"/>
    <x v="0"/>
    <n v="5"/>
    <b v="0"/>
    <x v="0"/>
    <x v="3"/>
    <n v="2"/>
    <n v="1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3038"/>
    <x v="3038"/>
    <x v="0"/>
    <n v="6"/>
    <b v="0"/>
    <x v="0"/>
    <x v="3"/>
    <n v="2"/>
    <n v="330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3039"/>
    <x v="3039"/>
    <x v="0"/>
    <n v="1"/>
    <b v="0"/>
    <x v="8"/>
    <x v="23"/>
    <n v="2"/>
    <n v="10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x v="3040"/>
    <x v="3040"/>
    <x v="0"/>
    <n v="15"/>
    <b v="0"/>
    <x v="1"/>
    <x v="29"/>
    <n v="2"/>
    <n v="16.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x v="3041"/>
    <x v="3041"/>
    <x v="0"/>
    <n v="3"/>
    <b v="0"/>
    <x v="1"/>
    <x v="29"/>
    <n v="2"/>
    <n v="36.33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x v="3042"/>
    <x v="3042"/>
    <x v="0"/>
    <n v="23"/>
    <b v="0"/>
    <x v="1"/>
    <x v="25"/>
    <n v="2"/>
    <n v="25.4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x v="3043"/>
    <x v="3043"/>
    <x v="0"/>
    <n v="3"/>
    <b v="0"/>
    <x v="7"/>
    <x v="37"/>
    <n v="2"/>
    <n v="50.33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x v="3044"/>
    <x v="3044"/>
    <x v="0"/>
    <n v="16"/>
    <b v="0"/>
    <x v="7"/>
    <x v="37"/>
    <n v="2"/>
    <n v="61.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3045"/>
    <x v="3045"/>
    <x v="0"/>
    <n v="8"/>
    <b v="0"/>
    <x v="0"/>
    <x v="3"/>
    <n v="2"/>
    <n v="60.7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3046"/>
    <x v="3046"/>
    <x v="0"/>
    <n v="15"/>
    <b v="0"/>
    <x v="0"/>
    <x v="3"/>
    <n v="2"/>
    <n v="116.53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x v="3047"/>
    <x v="3047"/>
    <x v="1"/>
    <n v="5"/>
    <b v="0"/>
    <x v="5"/>
    <x v="39"/>
    <n v="2"/>
    <n v="48.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x v="3048"/>
    <x v="3048"/>
    <x v="0"/>
    <n v="6"/>
    <b v="0"/>
    <x v="5"/>
    <x v="26"/>
    <n v="2"/>
    <n v="17.5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x v="3049"/>
    <x v="3049"/>
    <x v="0"/>
    <n v="3"/>
    <b v="0"/>
    <x v="5"/>
    <x v="26"/>
    <n v="2"/>
    <n v="50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x v="3050"/>
    <x v="3050"/>
    <x v="0"/>
    <n v="6"/>
    <b v="0"/>
    <x v="5"/>
    <x v="26"/>
    <n v="2"/>
    <n v="6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x v="3051"/>
    <x v="3051"/>
    <x v="0"/>
    <n v="3"/>
    <b v="0"/>
    <x v="5"/>
    <x v="26"/>
    <n v="2"/>
    <n v="1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x v="3052"/>
    <x v="3052"/>
    <x v="0"/>
    <n v="3"/>
    <b v="0"/>
    <x v="5"/>
    <x v="36"/>
    <n v="2"/>
    <n v="74.33"/>
  </r>
  <r>
    <n v="1590"/>
    <s v="An Italian Adventure"/>
    <s v="Discover Italy through photography."/>
    <n v="60000"/>
    <n v="1020"/>
    <x v="3"/>
    <x v="4"/>
    <s v="EUR"/>
    <n v="1443040464"/>
    <x v="3053"/>
    <x v="3053"/>
    <x v="0"/>
    <n v="2"/>
    <b v="0"/>
    <x v="6"/>
    <x v="24"/>
    <n v="2"/>
    <n v="510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x v="3054"/>
    <x v="3054"/>
    <x v="0"/>
    <n v="3"/>
    <b v="0"/>
    <x v="6"/>
    <x v="24"/>
    <n v="2"/>
    <n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x v="3055"/>
    <x v="3055"/>
    <x v="0"/>
    <n v="1"/>
    <b v="0"/>
    <x v="2"/>
    <x v="21"/>
    <n v="2"/>
    <n v="5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x v="3056"/>
    <x v="3056"/>
    <x v="1"/>
    <n v="15"/>
    <b v="0"/>
    <x v="6"/>
    <x v="9"/>
    <n v="2"/>
    <n v="66.33"/>
  </r>
  <r>
    <n v="1799"/>
    <s v="The UnDiscovered Image"/>
    <s v="The UnDiscovered Image, a monthly publication dedicated to photographers."/>
    <n v="4000"/>
    <n v="69.83"/>
    <x v="3"/>
    <x v="1"/>
    <s v="GBP"/>
    <n v="1415740408"/>
    <x v="3057"/>
    <x v="3057"/>
    <x v="1"/>
    <n v="6"/>
    <b v="0"/>
    <x v="6"/>
    <x v="9"/>
    <n v="2"/>
    <n v="11.64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x v="3058"/>
    <x v="3058"/>
    <x v="0"/>
    <n v="6"/>
    <b v="0"/>
    <x v="6"/>
    <x v="9"/>
    <n v="2"/>
    <n v="84.8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x v="3059"/>
    <x v="3059"/>
    <x v="0"/>
    <n v="4"/>
    <b v="0"/>
    <x v="6"/>
    <x v="9"/>
    <n v="2"/>
    <n v="6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x v="3060"/>
    <x v="3060"/>
    <x v="0"/>
    <n v="4"/>
    <b v="0"/>
    <x v="0"/>
    <x v="31"/>
    <n v="2"/>
    <n v="108.25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x v="3061"/>
    <x v="3061"/>
    <x v="0"/>
    <n v="4"/>
    <b v="0"/>
    <x v="0"/>
    <x v="31"/>
    <n v="2"/>
    <n v="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x v="3062"/>
    <x v="3062"/>
    <x v="0"/>
    <n v="99"/>
    <b v="0"/>
    <x v="1"/>
    <x v="29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x v="3063"/>
    <x v="3063"/>
    <x v="0"/>
    <n v="3"/>
    <b v="0"/>
    <x v="1"/>
    <x v="29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x v="3064"/>
    <x v="3064"/>
    <x v="0"/>
    <n v="3"/>
    <b v="0"/>
    <x v="1"/>
    <x v="29"/>
    <n v="2"/>
    <n v="34.67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x v="3065"/>
    <x v="3065"/>
    <x v="0"/>
    <n v="24"/>
    <b v="0"/>
    <x v="1"/>
    <x v="29"/>
    <n v="2"/>
    <n v="25.29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x v="3066"/>
    <x v="3066"/>
    <x v="0"/>
    <n v="2"/>
    <b v="0"/>
    <x v="1"/>
    <x v="29"/>
    <n v="2"/>
    <n v="1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x v="3067"/>
    <x v="3067"/>
    <x v="0"/>
    <n v="5"/>
    <b v="0"/>
    <x v="1"/>
    <x v="29"/>
    <n v="2"/>
    <n v="2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3068"/>
    <x v="3068"/>
    <x v="0"/>
    <n v="1"/>
    <b v="0"/>
    <x v="0"/>
    <x v="38"/>
    <n v="2"/>
    <n v="15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3069"/>
    <x v="3069"/>
    <x v="0"/>
    <n v="7"/>
    <b v="0"/>
    <x v="0"/>
    <x v="38"/>
    <n v="2"/>
    <n v="224.43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x v="3070"/>
    <x v="3070"/>
    <x v="0"/>
    <n v="6"/>
    <b v="0"/>
    <x v="7"/>
    <x v="37"/>
    <n v="2"/>
    <n v="76.67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x v="3071"/>
    <x v="3071"/>
    <x v="0"/>
    <n v="4"/>
    <b v="0"/>
    <x v="7"/>
    <x v="40"/>
    <n v="2"/>
    <n v="52.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3072"/>
    <x v="3072"/>
    <x v="0"/>
    <n v="2"/>
    <b v="0"/>
    <x v="7"/>
    <x v="37"/>
    <n v="2"/>
    <n v="72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x v="3073"/>
    <x v="3073"/>
    <x v="0"/>
    <n v="6"/>
    <b v="0"/>
    <x v="7"/>
    <x v="37"/>
    <n v="2"/>
    <n v="202.83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x v="3074"/>
    <x v="3074"/>
    <x v="0"/>
    <n v="2"/>
    <b v="0"/>
    <x v="7"/>
    <x v="37"/>
    <n v="2"/>
    <n v="1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3075"/>
    <x v="3075"/>
    <x v="1"/>
    <n v="52"/>
    <b v="0"/>
    <x v="0"/>
    <x v="5"/>
    <n v="2"/>
    <n v="39.47999999999999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3076"/>
    <x v="3076"/>
    <x v="0"/>
    <n v="17"/>
    <b v="0"/>
    <x v="0"/>
    <x v="5"/>
    <n v="2"/>
    <n v="307.82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x v="3077"/>
    <x v="3077"/>
    <x v="0"/>
    <n v="4"/>
    <b v="0"/>
    <x v="5"/>
    <x v="32"/>
    <n v="2"/>
    <n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x v="3078"/>
    <x v="3078"/>
    <x v="0"/>
    <n v="1"/>
    <b v="0"/>
    <x v="5"/>
    <x v="32"/>
    <n v="2"/>
    <n v="53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x v="3079"/>
    <x v="3079"/>
    <x v="0"/>
    <n v="6"/>
    <b v="0"/>
    <x v="3"/>
    <x v="4"/>
    <n v="2"/>
    <n v="13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x v="3080"/>
    <x v="3080"/>
    <x v="0"/>
    <n v="1"/>
    <b v="0"/>
    <x v="3"/>
    <x v="4"/>
    <n v="2"/>
    <n v="39.479999999999997"/>
  </r>
  <r>
    <n v="2864"/>
    <s v="'Haunting Julia' by Alan Ayckbourn"/>
    <s v="Accessible, original theatre for all!"/>
    <n v="2500"/>
    <n v="40"/>
    <x v="3"/>
    <x v="1"/>
    <s v="GBP"/>
    <n v="1437139080"/>
    <x v="3081"/>
    <x v="3081"/>
    <x v="0"/>
    <n v="3"/>
    <b v="0"/>
    <x v="3"/>
    <x v="4"/>
    <n v="2"/>
    <n v="307.8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x v="3082"/>
    <x v="3082"/>
    <x v="0"/>
    <n v="4"/>
    <b v="0"/>
    <x v="3"/>
    <x v="4"/>
    <n v="2"/>
    <n v="2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3083"/>
    <x v="3083"/>
    <x v="0"/>
    <n v="58"/>
    <b v="0"/>
    <x v="3"/>
    <x v="12"/>
    <n v="2"/>
    <n v="53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3084"/>
    <x v="3084"/>
    <x v="0"/>
    <n v="3"/>
    <b v="0"/>
    <x v="3"/>
    <x v="12"/>
    <n v="2"/>
    <n v="15.8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x v="3085"/>
    <x v="3085"/>
    <x v="0"/>
    <n v="9"/>
    <b v="0"/>
    <x v="3"/>
    <x v="12"/>
    <n v="2"/>
    <n v="35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x v="3086"/>
    <x v="3086"/>
    <x v="0"/>
    <n v="3"/>
    <b v="0"/>
    <x v="3"/>
    <x v="4"/>
    <n v="2"/>
    <n v="13.33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x v="3087"/>
    <x v="3087"/>
    <x v="0"/>
    <n v="2"/>
    <b v="0"/>
    <x v="3"/>
    <x v="20"/>
    <n v="2"/>
    <n v="15.75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x v="3088"/>
    <x v="3088"/>
    <x v="0"/>
    <n v="4"/>
    <b v="0"/>
    <x v="3"/>
    <x v="4"/>
    <n v="2"/>
    <n v="18.899999999999999"/>
  </r>
  <r>
    <n v="3746"/>
    <s v="Stage Play Production - &quot;I Love You to Death&quot;"/>
    <s v="Generational curses CAN be broken...right?"/>
    <n v="8500"/>
    <n v="202"/>
    <x v="3"/>
    <x v="0"/>
    <s v="USD"/>
    <n v="1475918439"/>
    <x v="3089"/>
    <x v="3089"/>
    <x v="0"/>
    <n v="1"/>
    <b v="0"/>
    <x v="3"/>
    <x v="4"/>
    <n v="2"/>
    <n v="93.33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x v="3090"/>
    <x v="3090"/>
    <x v="0"/>
    <n v="2"/>
    <b v="0"/>
    <x v="3"/>
    <x v="20"/>
    <n v="2"/>
    <n v="67.78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x v="3091"/>
    <x v="3091"/>
    <x v="1"/>
    <n v="12"/>
    <b v="0"/>
    <x v="3"/>
    <x v="4"/>
    <n v="2"/>
    <n v="1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x v="3092"/>
    <x v="3092"/>
    <x v="0"/>
    <n v="1"/>
    <b v="0"/>
    <x v="3"/>
    <x v="4"/>
    <n v="2"/>
    <n v="7.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093"/>
    <x v="3093"/>
    <x v="0"/>
    <n v="2"/>
    <b v="0"/>
    <x v="3"/>
    <x v="20"/>
    <n v="2"/>
    <n v="25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x v="3094"/>
    <x v="3094"/>
    <x v="0"/>
    <n v="3"/>
    <b v="0"/>
    <x v="3"/>
    <x v="4"/>
    <n v="2"/>
    <n v="20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x v="3095"/>
    <x v="3095"/>
    <x v="0"/>
    <n v="14"/>
    <b v="0"/>
    <x v="3"/>
    <x v="4"/>
    <n v="2"/>
    <n v="5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x v="3096"/>
    <x v="3096"/>
    <x v="0"/>
    <n v="4"/>
    <b v="0"/>
    <x v="3"/>
    <x v="4"/>
    <n v="2"/>
    <n v="70.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x v="3097"/>
    <x v="3097"/>
    <x v="0"/>
    <n v="6"/>
    <b v="0"/>
    <x v="3"/>
    <x v="4"/>
    <n v="2"/>
    <n v="10"/>
  </r>
  <r>
    <n v="3988"/>
    <s v="Folk-Tales: What Stories Do Your Folks Tell?"/>
    <s v="An evening of of stories based both in myth and truth."/>
    <n v="1500"/>
    <n v="32"/>
    <x v="3"/>
    <x v="0"/>
    <s v="USD"/>
    <n v="1440813413"/>
    <x v="3098"/>
    <x v="3098"/>
    <x v="0"/>
    <n v="4"/>
    <b v="0"/>
    <x v="3"/>
    <x v="4"/>
    <n v="2"/>
    <n v="17.5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x v="3099"/>
    <x v="3099"/>
    <x v="0"/>
    <n v="4"/>
    <b v="0"/>
    <x v="3"/>
    <x v="4"/>
    <n v="2"/>
    <n v="3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x v="3100"/>
    <x v="3100"/>
    <x v="0"/>
    <n v="4"/>
    <b v="0"/>
    <x v="3"/>
    <x v="4"/>
    <n v="2"/>
    <n v="32.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x v="3101"/>
    <x v="3101"/>
    <x v="0"/>
    <n v="3"/>
    <b v="0"/>
    <x v="3"/>
    <x v="4"/>
    <n v="2"/>
    <n v="11.25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x v="3102"/>
    <x v="3102"/>
    <x v="0"/>
    <n v="2"/>
    <b v="0"/>
    <x v="3"/>
    <x v="4"/>
    <n v="2"/>
    <n v="18.32999999999999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x v="3103"/>
    <x v="3103"/>
    <x v="0"/>
    <n v="4"/>
    <b v="0"/>
    <x v="3"/>
    <x v="4"/>
    <n v="2"/>
    <n v="8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x v="3104"/>
    <x v="3104"/>
    <x v="0"/>
    <n v="4"/>
    <b v="0"/>
    <x v="3"/>
    <x v="4"/>
    <n v="2"/>
    <n v="5.7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x v="3105"/>
    <x v="3105"/>
    <x v="0"/>
    <n v="1"/>
    <b v="0"/>
    <x v="3"/>
    <x v="4"/>
    <n v="2"/>
    <n v="27.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3106"/>
    <x v="3106"/>
    <x v="0"/>
    <n v="3"/>
    <b v="0"/>
    <x v="4"/>
    <x v="22"/>
    <n v="1"/>
    <n v="38.3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3107"/>
    <x v="3107"/>
    <x v="0"/>
    <n v="6"/>
    <b v="0"/>
    <x v="4"/>
    <x v="22"/>
    <n v="1"/>
    <n v="15.3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3108"/>
    <x v="3108"/>
    <x v="0"/>
    <n v="10"/>
    <b v="0"/>
    <x v="4"/>
    <x v="22"/>
    <n v="1"/>
    <n v="35.9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x v="3109"/>
    <x v="3109"/>
    <x v="0"/>
    <n v="7"/>
    <b v="0"/>
    <x v="4"/>
    <x v="30"/>
    <n v="1"/>
    <n v="91.43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x v="3110"/>
    <x v="3110"/>
    <x v="0"/>
    <n v="6"/>
    <b v="0"/>
    <x v="4"/>
    <x v="30"/>
    <n v="1"/>
    <n v="46.5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x v="3111"/>
    <x v="3111"/>
    <x v="0"/>
    <n v="3"/>
    <b v="0"/>
    <x v="4"/>
    <x v="30"/>
    <n v="1"/>
    <n v="120"/>
  </r>
  <r>
    <n v="226"/>
    <s v="MAGGIE Film"/>
    <s v="A TRUE STORY OF DOMESTIC VILOLENCE THAT SEEKS TO OFFER THE VIEWER OUTLEST OF SUPPORT."/>
    <n v="29000"/>
    <n v="250"/>
    <x v="3"/>
    <x v="1"/>
    <s v="GBP"/>
    <n v="1433064540"/>
    <x v="3112"/>
    <x v="3112"/>
    <x v="0"/>
    <n v="2"/>
    <b v="0"/>
    <x v="4"/>
    <x v="30"/>
    <n v="1"/>
    <n v="1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x v="3113"/>
    <x v="3113"/>
    <x v="0"/>
    <n v="12"/>
    <b v="0"/>
    <x v="4"/>
    <x v="28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x v="3114"/>
    <x v="3114"/>
    <x v="0"/>
    <n v="13"/>
    <b v="0"/>
    <x v="4"/>
    <x v="28"/>
    <n v="1"/>
    <n v="11.77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x v="3115"/>
    <x v="3115"/>
    <x v="0"/>
    <n v="8"/>
    <b v="0"/>
    <x v="4"/>
    <x v="28"/>
    <n v="1"/>
    <n v="16.6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x v="3116"/>
    <x v="3116"/>
    <x v="0"/>
    <n v="7"/>
    <b v="0"/>
    <x v="4"/>
    <x v="28"/>
    <n v="1"/>
    <n v="56.57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x v="3117"/>
    <x v="3117"/>
    <x v="0"/>
    <n v="5"/>
    <b v="0"/>
    <x v="4"/>
    <x v="28"/>
    <n v="1"/>
    <n v="16.39999999999999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x v="3118"/>
    <x v="3118"/>
    <x v="0"/>
    <n v="3"/>
    <b v="0"/>
    <x v="4"/>
    <x v="28"/>
    <n v="1"/>
    <n v="20.329999999999998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x v="3119"/>
    <x v="3119"/>
    <x v="0"/>
    <n v="5"/>
    <b v="0"/>
    <x v="4"/>
    <x v="28"/>
    <n v="1"/>
    <n v="15.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x v="3120"/>
    <x v="3120"/>
    <x v="0"/>
    <n v="2"/>
    <b v="0"/>
    <x v="4"/>
    <x v="28"/>
    <n v="1"/>
    <n v="25.5"/>
  </r>
  <r>
    <n v="497"/>
    <s v="Galaxy Probe Kids"/>
    <s v="live-action/animated series pilot."/>
    <n v="4480"/>
    <n v="30"/>
    <x v="3"/>
    <x v="0"/>
    <s v="USD"/>
    <n v="1419483600"/>
    <x v="3121"/>
    <x v="3121"/>
    <x v="0"/>
    <n v="3"/>
    <b v="0"/>
    <x v="4"/>
    <x v="28"/>
    <n v="1"/>
    <n v="10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x v="3122"/>
    <x v="3122"/>
    <x v="0"/>
    <n v="4"/>
    <b v="0"/>
    <x v="4"/>
    <x v="28"/>
    <n v="1"/>
    <n v="57.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x v="3123"/>
    <x v="3123"/>
    <x v="0"/>
    <n v="5"/>
    <b v="0"/>
    <x v="4"/>
    <x v="28"/>
    <n v="1"/>
    <n v="6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x v="3124"/>
    <x v="3124"/>
    <x v="0"/>
    <n v="3"/>
    <b v="0"/>
    <x v="4"/>
    <x v="28"/>
    <n v="1"/>
    <n v="133.3300000000000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x v="3125"/>
    <x v="3125"/>
    <x v="0"/>
    <n v="3"/>
    <b v="0"/>
    <x v="4"/>
    <x v="28"/>
    <n v="1"/>
    <n v="68.33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x v="3126"/>
    <x v="3126"/>
    <x v="0"/>
    <n v="1"/>
    <b v="0"/>
    <x v="0"/>
    <x v="38"/>
    <n v="1"/>
    <n v="2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x v="3127"/>
    <x v="3127"/>
    <x v="0"/>
    <n v="2"/>
    <b v="0"/>
    <x v="0"/>
    <x v="38"/>
    <n v="1"/>
    <n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x v="3128"/>
    <x v="3128"/>
    <x v="0"/>
    <n v="4"/>
    <b v="0"/>
    <x v="0"/>
    <x v="38"/>
    <n v="1"/>
    <n v="8.7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x v="3129"/>
    <x v="3129"/>
    <x v="0"/>
    <n v="20"/>
    <b v="0"/>
    <x v="0"/>
    <x v="38"/>
    <n v="1"/>
    <n v="68.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x v="3130"/>
    <x v="3130"/>
    <x v="0"/>
    <n v="5"/>
    <b v="0"/>
    <x v="0"/>
    <x v="38"/>
    <n v="1"/>
    <n v="49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x v="3131"/>
    <x v="3131"/>
    <x v="0"/>
    <n v="1"/>
    <b v="0"/>
    <x v="0"/>
    <x v="38"/>
    <n v="1"/>
    <n v="20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x v="3132"/>
    <x v="3132"/>
    <x v="0"/>
    <n v="4"/>
    <b v="0"/>
    <x v="0"/>
    <x v="38"/>
    <n v="1"/>
    <n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x v="3133"/>
    <x v="3133"/>
    <x v="0"/>
    <n v="5"/>
    <b v="0"/>
    <x v="0"/>
    <x v="38"/>
    <n v="1"/>
    <n v="35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x v="3134"/>
    <x v="3134"/>
    <x v="0"/>
    <n v="2"/>
    <b v="0"/>
    <x v="0"/>
    <x v="38"/>
    <n v="1"/>
    <n v="5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x v="3135"/>
    <x v="3135"/>
    <x v="0"/>
    <n v="4"/>
    <b v="0"/>
    <x v="0"/>
    <x v="38"/>
    <n v="1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x v="3136"/>
    <x v="3136"/>
    <x v="0"/>
    <n v="6"/>
    <b v="0"/>
    <x v="0"/>
    <x v="38"/>
    <n v="1"/>
    <n v="23.3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3137"/>
    <x v="3137"/>
    <x v="0"/>
    <n v="5"/>
    <b v="0"/>
    <x v="0"/>
    <x v="38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3138"/>
    <x v="3138"/>
    <x v="0"/>
    <n v="1"/>
    <b v="0"/>
    <x v="0"/>
    <x v="38"/>
    <n v="1"/>
    <n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x v="3139"/>
    <x v="3139"/>
    <x v="0"/>
    <n v="1"/>
    <b v="0"/>
    <x v="0"/>
    <x v="38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3140"/>
    <x v="3140"/>
    <x v="0"/>
    <n v="3"/>
    <b v="0"/>
    <x v="0"/>
    <x v="38"/>
    <n v="1"/>
    <n v="87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x v="3141"/>
    <x v="3141"/>
    <x v="0"/>
    <n v="9"/>
    <b v="0"/>
    <x v="0"/>
    <x v="38"/>
    <n v="1"/>
    <n v="76.67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x v="3142"/>
    <x v="3142"/>
    <x v="0"/>
    <n v="9"/>
    <b v="0"/>
    <x v="0"/>
    <x v="3"/>
    <n v="1"/>
    <n v="10.5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x v="3143"/>
    <x v="3143"/>
    <x v="0"/>
    <n v="24"/>
    <b v="0"/>
    <x v="0"/>
    <x v="3"/>
    <n v="1"/>
    <n v="61.2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x v="3144"/>
    <x v="3144"/>
    <x v="0"/>
    <n v="3"/>
    <b v="0"/>
    <x v="0"/>
    <x v="3"/>
    <n v="1"/>
    <n v="99.33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x v="3145"/>
    <x v="3145"/>
    <x v="0"/>
    <n v="10"/>
    <b v="0"/>
    <x v="0"/>
    <x v="3"/>
    <n v="1"/>
    <n v="26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x v="3146"/>
    <x v="3146"/>
    <x v="0"/>
    <n v="7"/>
    <b v="0"/>
    <x v="0"/>
    <x v="3"/>
    <n v="1"/>
    <n v="90.86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x v="3147"/>
    <x v="3147"/>
    <x v="0"/>
    <n v="4"/>
    <b v="0"/>
    <x v="0"/>
    <x v="3"/>
    <n v="1"/>
    <n v="120.25"/>
  </r>
  <r>
    <n v="705"/>
    <s v="SomnoScope"/>
    <s v="The closest thing ever to the Holy Grail of wearables technology"/>
    <n v="100000"/>
    <n v="977"/>
    <x v="3"/>
    <x v="14"/>
    <s v="EUR"/>
    <n v="1484999278"/>
    <x v="3148"/>
    <x v="3148"/>
    <x v="0"/>
    <n v="5"/>
    <b v="0"/>
    <x v="0"/>
    <x v="3"/>
    <n v="1"/>
    <n v="195.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x v="3149"/>
    <x v="3149"/>
    <x v="0"/>
    <n v="1"/>
    <b v="0"/>
    <x v="0"/>
    <x v="3"/>
    <n v="1"/>
    <n v="199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x v="3150"/>
    <x v="3150"/>
    <x v="0"/>
    <n v="4"/>
    <b v="0"/>
    <x v="0"/>
    <x v="3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x v="3151"/>
    <x v="3151"/>
    <x v="0"/>
    <n v="10"/>
    <b v="0"/>
    <x v="0"/>
    <x v="3"/>
    <n v="1"/>
    <n v="19.399999999999999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x v="3152"/>
    <x v="3152"/>
    <x v="0"/>
    <n v="2"/>
    <b v="0"/>
    <x v="5"/>
    <x v="26"/>
    <n v="1"/>
    <n v="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x v="3153"/>
    <x v="3153"/>
    <x v="0"/>
    <n v="3"/>
    <b v="0"/>
    <x v="5"/>
    <x v="26"/>
    <n v="1"/>
    <n v="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x v="3154"/>
    <x v="3154"/>
    <x v="0"/>
    <n v="2"/>
    <b v="0"/>
    <x v="2"/>
    <x v="27"/>
    <n v="1"/>
    <n v="32.5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x v="3155"/>
    <x v="3155"/>
    <x v="0"/>
    <n v="5"/>
    <b v="0"/>
    <x v="2"/>
    <x v="27"/>
    <n v="1"/>
    <n v="9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x v="3156"/>
    <x v="3156"/>
    <x v="0"/>
    <n v="2"/>
    <b v="0"/>
    <x v="2"/>
    <x v="27"/>
    <n v="1"/>
    <n v="32.5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x v="3157"/>
    <x v="3157"/>
    <x v="0"/>
    <n v="1"/>
    <b v="0"/>
    <x v="2"/>
    <x v="13"/>
    <n v="1"/>
    <n v="30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x v="3158"/>
    <x v="3158"/>
    <x v="0"/>
    <n v="2"/>
    <b v="0"/>
    <x v="2"/>
    <x v="13"/>
    <n v="1"/>
    <n v="1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x v="3159"/>
    <x v="3159"/>
    <x v="0"/>
    <n v="2"/>
    <b v="0"/>
    <x v="2"/>
    <x v="27"/>
    <n v="1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x v="3160"/>
    <x v="3160"/>
    <x v="0"/>
    <n v="1"/>
    <b v="0"/>
    <x v="2"/>
    <x v="27"/>
    <n v="1"/>
    <n v="30"/>
  </r>
  <r>
    <n v="919"/>
    <s v="Jazz CD:  Out of The Blue"/>
    <s v="Cool jazz with a New Orleans flavor."/>
    <n v="20000"/>
    <n v="100"/>
    <x v="3"/>
    <x v="0"/>
    <s v="USD"/>
    <n v="1355930645"/>
    <x v="3161"/>
    <x v="3161"/>
    <x v="0"/>
    <n v="1"/>
    <b v="0"/>
    <x v="2"/>
    <x v="27"/>
    <n v="1"/>
    <n v="100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x v="3162"/>
    <x v="3162"/>
    <x v="0"/>
    <n v="2"/>
    <b v="0"/>
    <x v="2"/>
    <x v="27"/>
    <n v="1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x v="3163"/>
    <x v="3163"/>
    <x v="0"/>
    <n v="2"/>
    <b v="0"/>
    <x v="2"/>
    <x v="27"/>
    <n v="1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x v="3164"/>
    <x v="3164"/>
    <x v="0"/>
    <n v="2"/>
    <b v="0"/>
    <x v="2"/>
    <x v="27"/>
    <n v="1"/>
    <n v="20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x v="3165"/>
    <x v="3165"/>
    <x v="0"/>
    <n v="7"/>
    <b v="0"/>
    <x v="0"/>
    <x v="3"/>
    <n v="1"/>
    <n v="3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x v="3166"/>
    <x v="3166"/>
    <x v="0"/>
    <n v="5"/>
    <b v="0"/>
    <x v="0"/>
    <x v="3"/>
    <n v="1"/>
    <n v="25.2"/>
  </r>
  <r>
    <n v="963"/>
    <s v="The Ultimate Learning Center"/>
    <s v="WE are molding an educated, motivated, non violent GENERATION!"/>
    <n v="35000"/>
    <n v="377"/>
    <x v="3"/>
    <x v="0"/>
    <s v="USD"/>
    <n v="1476717319"/>
    <x v="3167"/>
    <x v="3167"/>
    <x v="0"/>
    <n v="9"/>
    <b v="0"/>
    <x v="0"/>
    <x v="3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x v="3168"/>
    <x v="3168"/>
    <x v="0"/>
    <n v="29"/>
    <b v="0"/>
    <x v="0"/>
    <x v="3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x v="3169"/>
    <x v="3169"/>
    <x v="0"/>
    <n v="6"/>
    <b v="0"/>
    <x v="0"/>
    <x v="3"/>
    <n v="1"/>
    <n v="49.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x v="3170"/>
    <x v="3170"/>
    <x v="0"/>
    <n v="4"/>
    <b v="0"/>
    <x v="0"/>
    <x v="3"/>
    <n v="1"/>
    <n v="26.5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x v="3171"/>
    <x v="3171"/>
    <x v="0"/>
    <n v="3"/>
    <b v="0"/>
    <x v="0"/>
    <x v="3"/>
    <n v="1"/>
    <n v="93.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x v="3172"/>
    <x v="3172"/>
    <x v="0"/>
    <n v="3"/>
    <b v="0"/>
    <x v="0"/>
    <x v="3"/>
    <n v="1"/>
    <n v="35.33"/>
  </r>
  <r>
    <n v="997"/>
    <s v="iPhanny"/>
    <s v="The iPhanny keeps your iPhone 6 safe from bending in those dangerous pants pockets."/>
    <n v="5000"/>
    <n v="65"/>
    <x v="3"/>
    <x v="0"/>
    <s v="USD"/>
    <n v="1417145297"/>
    <x v="3173"/>
    <x v="3173"/>
    <x v="0"/>
    <n v="8"/>
    <b v="0"/>
    <x v="0"/>
    <x v="3"/>
    <n v="1"/>
    <n v="8.130000000000000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3174"/>
    <x v="3174"/>
    <x v="0"/>
    <n v="4"/>
    <b v="0"/>
    <x v="8"/>
    <x v="23"/>
    <n v="1"/>
    <n v="5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3175"/>
    <x v="3175"/>
    <x v="0"/>
    <n v="1"/>
    <b v="0"/>
    <x v="8"/>
    <x v="23"/>
    <n v="1"/>
    <n v="1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3176"/>
    <x v="3176"/>
    <x v="0"/>
    <n v="1"/>
    <b v="0"/>
    <x v="8"/>
    <x v="23"/>
    <n v="1"/>
    <n v="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x v="3177"/>
    <x v="3177"/>
    <x v="0"/>
    <n v="2"/>
    <b v="0"/>
    <x v="1"/>
    <x v="29"/>
    <n v="1"/>
    <n v="35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x v="3178"/>
    <x v="3178"/>
    <x v="0"/>
    <n v="1"/>
    <b v="0"/>
    <x v="1"/>
    <x v="29"/>
    <n v="1"/>
    <n v="10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x v="3179"/>
    <x v="3179"/>
    <x v="0"/>
    <n v="3"/>
    <b v="0"/>
    <x v="1"/>
    <x v="29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x v="3180"/>
    <x v="3180"/>
    <x v="0"/>
    <n v="1"/>
    <b v="0"/>
    <x v="1"/>
    <x v="29"/>
    <n v="1"/>
    <n v="41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x v="3181"/>
    <x v="3181"/>
    <x v="0"/>
    <n v="7"/>
    <b v="0"/>
    <x v="1"/>
    <x v="29"/>
    <n v="1"/>
    <n v="3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x v="3182"/>
    <x v="3182"/>
    <x v="0"/>
    <n v="1"/>
    <b v="0"/>
    <x v="1"/>
    <x v="29"/>
    <n v="1"/>
    <n v="25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x v="3183"/>
    <x v="3183"/>
    <x v="0"/>
    <n v="11"/>
    <b v="0"/>
    <x v="1"/>
    <x v="29"/>
    <n v="1"/>
    <n v="23.18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x v="3184"/>
    <x v="3184"/>
    <x v="0"/>
    <n v="1"/>
    <b v="0"/>
    <x v="1"/>
    <x v="29"/>
    <n v="1"/>
    <n v="5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x v="3185"/>
    <x v="3185"/>
    <x v="0"/>
    <n v="2"/>
    <b v="0"/>
    <x v="1"/>
    <x v="25"/>
    <n v="1"/>
    <n v="5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x v="3186"/>
    <x v="3186"/>
    <x v="0"/>
    <n v="1"/>
    <b v="0"/>
    <x v="1"/>
    <x v="25"/>
    <n v="1"/>
    <n v="20"/>
  </r>
  <r>
    <n v="1153"/>
    <s v="The Cold Spot Mobile Trailer"/>
    <s v="A mobile concession trailer for snow cones, ice cream, smoothies and more"/>
    <n v="8000"/>
    <n v="50"/>
    <x v="3"/>
    <x v="0"/>
    <s v="USD"/>
    <n v="1434647305"/>
    <x v="3187"/>
    <x v="3187"/>
    <x v="0"/>
    <n v="1"/>
    <b v="0"/>
    <x v="7"/>
    <x v="37"/>
    <n v="1"/>
    <n v="50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x v="3188"/>
    <x v="3188"/>
    <x v="0"/>
    <n v="8"/>
    <b v="0"/>
    <x v="7"/>
    <x v="37"/>
    <n v="1"/>
    <n v="23.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3189"/>
    <x v="3189"/>
    <x v="0"/>
    <n v="1"/>
    <b v="0"/>
    <x v="2"/>
    <x v="33"/>
    <n v="1"/>
    <n v="2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3190"/>
    <x v="3190"/>
    <x v="0"/>
    <n v="1"/>
    <b v="0"/>
    <x v="2"/>
    <x v="33"/>
    <n v="1"/>
    <n v="4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3191"/>
    <x v="3191"/>
    <x v="0"/>
    <n v="1"/>
    <b v="0"/>
    <x v="2"/>
    <x v="33"/>
    <n v="1"/>
    <n v="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3192"/>
    <x v="3192"/>
    <x v="0"/>
    <n v="1"/>
    <b v="0"/>
    <x v="0"/>
    <x v="3"/>
    <n v="1"/>
    <n v="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3193"/>
    <x v="3193"/>
    <x v="0"/>
    <n v="11"/>
    <b v="0"/>
    <x v="0"/>
    <x v="3"/>
    <n v="1"/>
    <n v="184.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x v="3194"/>
    <x v="3194"/>
    <x v="0"/>
    <n v="3"/>
    <b v="0"/>
    <x v="0"/>
    <x v="3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x v="3195"/>
    <x v="3195"/>
    <x v="0"/>
    <n v="7"/>
    <b v="0"/>
    <x v="0"/>
    <x v="3"/>
    <n v="1"/>
    <n v="859.8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3196"/>
    <x v="3196"/>
    <x v="0"/>
    <n v="11"/>
    <b v="0"/>
    <x v="0"/>
    <x v="3"/>
    <n v="1"/>
    <n v="102.7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3197"/>
    <x v="3197"/>
    <x v="0"/>
    <n v="9"/>
    <b v="0"/>
    <x v="0"/>
    <x v="3"/>
    <n v="1"/>
    <n v="45.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3198"/>
    <x v="3198"/>
    <x v="0"/>
    <n v="34"/>
    <b v="0"/>
    <x v="0"/>
    <x v="3"/>
    <n v="1"/>
    <n v="100.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x v="3199"/>
    <x v="3199"/>
    <x v="0"/>
    <n v="2"/>
    <b v="0"/>
    <x v="5"/>
    <x v="39"/>
    <n v="1"/>
    <n v="7.5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x v="3200"/>
    <x v="3200"/>
    <x v="0"/>
    <n v="2"/>
    <b v="0"/>
    <x v="5"/>
    <x v="39"/>
    <n v="1"/>
    <n v="2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x v="3201"/>
    <x v="3201"/>
    <x v="0"/>
    <n v="2"/>
    <b v="0"/>
    <x v="5"/>
    <x v="39"/>
    <n v="1"/>
    <n v="38.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x v="3202"/>
    <x v="3202"/>
    <x v="0"/>
    <n v="3"/>
    <b v="0"/>
    <x v="5"/>
    <x v="39"/>
    <n v="1"/>
    <n v="673.3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x v="3203"/>
    <x v="3203"/>
    <x v="0"/>
    <n v="1"/>
    <b v="0"/>
    <x v="5"/>
    <x v="39"/>
    <n v="1"/>
    <n v="15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x v="3204"/>
    <x v="3204"/>
    <x v="0"/>
    <n v="2"/>
    <b v="0"/>
    <x v="5"/>
    <x v="26"/>
    <n v="1"/>
    <n v="25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x v="3205"/>
    <x v="3205"/>
    <x v="0"/>
    <n v="2"/>
    <b v="0"/>
    <x v="5"/>
    <x v="26"/>
    <n v="1"/>
    <n v="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3206"/>
    <x v="3206"/>
    <x v="0"/>
    <n v="1"/>
    <b v="0"/>
    <x v="5"/>
    <x v="36"/>
    <n v="1"/>
    <n v="6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3207"/>
    <x v="3207"/>
    <x v="0"/>
    <n v="2"/>
    <b v="0"/>
    <x v="5"/>
    <x v="36"/>
    <n v="1"/>
    <n v="42.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3208"/>
    <x v="3208"/>
    <x v="0"/>
    <n v="4"/>
    <b v="0"/>
    <x v="5"/>
    <x v="36"/>
    <n v="1"/>
    <n v="2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3209"/>
    <x v="3209"/>
    <x v="0"/>
    <n v="2"/>
    <b v="0"/>
    <x v="5"/>
    <x v="36"/>
    <n v="1"/>
    <n v="27.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3210"/>
    <x v="3210"/>
    <x v="0"/>
    <n v="2"/>
    <b v="0"/>
    <x v="5"/>
    <x v="36"/>
    <n v="1"/>
    <n v="14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x v="3211"/>
    <x v="3211"/>
    <x v="0"/>
    <n v="1"/>
    <b v="0"/>
    <x v="6"/>
    <x v="24"/>
    <n v="1"/>
    <n v="5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x v="3212"/>
    <x v="3212"/>
    <x v="0"/>
    <n v="2"/>
    <b v="0"/>
    <x v="2"/>
    <x v="21"/>
    <n v="1"/>
    <n v="25.5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x v="3213"/>
    <x v="3213"/>
    <x v="0"/>
    <n v="1"/>
    <b v="0"/>
    <x v="2"/>
    <x v="21"/>
    <n v="1"/>
    <n v="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x v="3214"/>
    <x v="3214"/>
    <x v="0"/>
    <n v="3"/>
    <b v="0"/>
    <x v="2"/>
    <x v="21"/>
    <n v="1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x v="3215"/>
    <x v="3215"/>
    <x v="0"/>
    <n v="4"/>
    <b v="0"/>
    <x v="2"/>
    <x v="21"/>
    <n v="1"/>
    <n v="8.75"/>
  </r>
  <r>
    <n v="1736"/>
    <s v="In His Presence"/>
    <s v="A unique meditative album reflecting on the life of Christ, inviting Him into your presence"/>
    <n v="3000"/>
    <n v="22"/>
    <x v="3"/>
    <x v="0"/>
    <s v="USD"/>
    <n v="1447018833"/>
    <x v="3216"/>
    <x v="3216"/>
    <x v="0"/>
    <n v="1"/>
    <b v="0"/>
    <x v="2"/>
    <x v="21"/>
    <n v="1"/>
    <n v="22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x v="3217"/>
    <x v="3217"/>
    <x v="1"/>
    <n v="4"/>
    <b v="0"/>
    <x v="6"/>
    <x v="9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x v="3218"/>
    <x v="3218"/>
    <x v="1"/>
    <n v="4"/>
    <b v="0"/>
    <x v="6"/>
    <x v="9"/>
    <n v="1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x v="3219"/>
    <x v="3219"/>
    <x v="1"/>
    <n v="2"/>
    <b v="0"/>
    <x v="6"/>
    <x v="9"/>
    <n v="1"/>
    <n v="2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x v="3220"/>
    <x v="3220"/>
    <x v="0"/>
    <n v="2"/>
    <b v="0"/>
    <x v="1"/>
    <x v="25"/>
    <n v="1"/>
    <n v="62.5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x v="3221"/>
    <x v="3221"/>
    <x v="0"/>
    <n v="13"/>
    <b v="0"/>
    <x v="1"/>
    <x v="25"/>
    <n v="1"/>
    <n v="16.30999999999999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x v="3222"/>
    <x v="3222"/>
    <x v="0"/>
    <n v="3"/>
    <b v="0"/>
    <x v="1"/>
    <x v="25"/>
    <n v="1"/>
    <n v="17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x v="3223"/>
    <x v="3223"/>
    <x v="0"/>
    <n v="3"/>
    <b v="0"/>
    <x v="0"/>
    <x v="31"/>
    <n v="1"/>
    <n v="4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x v="3224"/>
    <x v="3224"/>
    <x v="0"/>
    <n v="26"/>
    <b v="0"/>
    <x v="0"/>
    <x v="31"/>
    <n v="1"/>
    <n v="24.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x v="3225"/>
    <x v="3225"/>
    <x v="0"/>
    <n v="6"/>
    <b v="0"/>
    <x v="0"/>
    <x v="31"/>
    <n v="1"/>
    <n v="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x v="3226"/>
    <x v="3226"/>
    <x v="0"/>
    <n v="9"/>
    <b v="0"/>
    <x v="0"/>
    <x v="31"/>
    <n v="1"/>
    <n v="28.89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x v="3227"/>
    <x v="3227"/>
    <x v="0"/>
    <n v="1"/>
    <b v="0"/>
    <x v="6"/>
    <x v="35"/>
    <n v="1"/>
    <n v="50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x v="3228"/>
    <x v="3228"/>
    <x v="0"/>
    <n v="7"/>
    <b v="0"/>
    <x v="6"/>
    <x v="35"/>
    <n v="1"/>
    <n v="33.71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x v="3229"/>
    <x v="3229"/>
    <x v="0"/>
    <n v="10"/>
    <b v="0"/>
    <x v="1"/>
    <x v="29"/>
    <n v="1"/>
    <n v="28.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x v="3230"/>
    <x v="3230"/>
    <x v="0"/>
    <n v="27"/>
    <b v="0"/>
    <x v="1"/>
    <x v="29"/>
    <n v="1"/>
    <n v="31.56"/>
  </r>
  <r>
    <n v="2147"/>
    <s v="Johnny Rocketfingers 3"/>
    <s v="A Point and Click Adventure on Steroids."/>
    <n v="390000"/>
    <n v="2716"/>
    <x v="3"/>
    <x v="0"/>
    <s v="USD"/>
    <n v="1416125148"/>
    <x v="3231"/>
    <x v="3231"/>
    <x v="0"/>
    <n v="55"/>
    <b v="0"/>
    <x v="1"/>
    <x v="29"/>
    <n v="1"/>
    <n v="49.38"/>
  </r>
  <r>
    <n v="2150"/>
    <s v="The Unknown Door"/>
    <s v="A pixel styled open world detective game."/>
    <n v="50000"/>
    <n v="405"/>
    <x v="3"/>
    <x v="12"/>
    <s v="NOK"/>
    <n v="1468392599"/>
    <x v="3232"/>
    <x v="3232"/>
    <x v="0"/>
    <n v="4"/>
    <b v="0"/>
    <x v="1"/>
    <x v="29"/>
    <n v="1"/>
    <n v="101.25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x v="3233"/>
    <x v="3233"/>
    <x v="0"/>
    <n v="2"/>
    <b v="0"/>
    <x v="1"/>
    <x v="29"/>
    <n v="1"/>
    <n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x v="3234"/>
    <x v="3234"/>
    <x v="0"/>
    <n v="2"/>
    <b v="0"/>
    <x v="1"/>
    <x v="29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x v="3235"/>
    <x v="3235"/>
    <x v="0"/>
    <n v="16"/>
    <b v="0"/>
    <x v="1"/>
    <x v="29"/>
    <n v="1"/>
    <n v="5.3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x v="3236"/>
    <x v="3236"/>
    <x v="0"/>
    <n v="1"/>
    <b v="0"/>
    <x v="7"/>
    <x v="11"/>
    <n v="1"/>
    <n v="108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x v="3237"/>
    <x v="3237"/>
    <x v="0"/>
    <n v="7"/>
    <b v="0"/>
    <x v="0"/>
    <x v="38"/>
    <n v="1"/>
    <n v="15.43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x v="3238"/>
    <x v="3238"/>
    <x v="0"/>
    <n v="2"/>
    <b v="0"/>
    <x v="0"/>
    <x v="38"/>
    <n v="1"/>
    <n v="27.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3239"/>
    <x v="3239"/>
    <x v="0"/>
    <n v="14"/>
    <b v="0"/>
    <x v="0"/>
    <x v="38"/>
    <n v="1"/>
    <n v="47.8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3240"/>
    <x v="3240"/>
    <x v="0"/>
    <n v="8"/>
    <b v="0"/>
    <x v="0"/>
    <x v="38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3241"/>
    <x v="3241"/>
    <x v="0"/>
    <n v="7"/>
    <b v="0"/>
    <x v="0"/>
    <x v="38"/>
    <n v="1"/>
    <n v="112.5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3242"/>
    <x v="3242"/>
    <x v="0"/>
    <n v="3"/>
    <b v="0"/>
    <x v="0"/>
    <x v="38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3243"/>
    <x v="3243"/>
    <x v="0"/>
    <n v="8"/>
    <b v="0"/>
    <x v="0"/>
    <x v="38"/>
    <n v="1"/>
    <n v="57.8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x v="3244"/>
    <x v="3244"/>
    <x v="0"/>
    <n v="9"/>
    <b v="0"/>
    <x v="7"/>
    <x v="37"/>
    <n v="1"/>
    <n v="22.3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x v="3245"/>
    <x v="3245"/>
    <x v="0"/>
    <n v="3"/>
    <b v="0"/>
    <x v="7"/>
    <x v="37"/>
    <n v="1"/>
    <n v="50.3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x v="3246"/>
    <x v="3246"/>
    <x v="0"/>
    <n v="3"/>
    <b v="0"/>
    <x v="7"/>
    <x v="37"/>
    <n v="1"/>
    <n v="8.33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x v="3247"/>
    <x v="3247"/>
    <x v="0"/>
    <n v="6"/>
    <b v="0"/>
    <x v="7"/>
    <x v="37"/>
    <n v="1"/>
    <n v="55.83"/>
  </r>
  <r>
    <n v="2424"/>
    <s v="Lily and Memphs"/>
    <s v="Great and creative food from the heart in the form of a sweet food truck!"/>
    <n v="25000"/>
    <n v="310"/>
    <x v="3"/>
    <x v="0"/>
    <s v="USD"/>
    <n v="1414445108"/>
    <x v="3248"/>
    <x v="3248"/>
    <x v="0"/>
    <n v="9"/>
    <b v="0"/>
    <x v="7"/>
    <x v="37"/>
    <n v="1"/>
    <n v="34.4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x v="3249"/>
    <x v="3249"/>
    <x v="0"/>
    <n v="4"/>
    <b v="0"/>
    <x v="7"/>
    <x v="37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x v="3250"/>
    <x v="3250"/>
    <x v="0"/>
    <n v="2"/>
    <b v="0"/>
    <x v="7"/>
    <x v="37"/>
    <n v="1"/>
    <n v="10.5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x v="3251"/>
    <x v="3251"/>
    <x v="0"/>
    <n v="2"/>
    <b v="0"/>
    <x v="7"/>
    <x v="40"/>
    <n v="1"/>
    <n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x v="3252"/>
    <x v="3252"/>
    <x v="0"/>
    <n v="28"/>
    <b v="0"/>
    <x v="7"/>
    <x v="40"/>
    <n v="1"/>
    <n v="35.7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x v="3253"/>
    <x v="3253"/>
    <x v="0"/>
    <n v="3"/>
    <b v="0"/>
    <x v="7"/>
    <x v="37"/>
    <n v="1"/>
    <n v="2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3254"/>
    <x v="3254"/>
    <x v="0"/>
    <n v="1"/>
    <b v="0"/>
    <x v="7"/>
    <x v="37"/>
    <n v="1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3255"/>
    <x v="3255"/>
    <x v="0"/>
    <n v="1"/>
    <b v="0"/>
    <x v="7"/>
    <x v="37"/>
    <n v="1"/>
    <n v="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3256"/>
    <x v="3256"/>
    <x v="0"/>
    <n v="2"/>
    <b v="0"/>
    <x v="7"/>
    <x v="37"/>
    <n v="1"/>
    <n v="29.5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3257"/>
    <x v="3257"/>
    <x v="0"/>
    <n v="2"/>
    <b v="0"/>
    <x v="7"/>
    <x v="37"/>
    <n v="1"/>
    <n v="25.5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x v="3258"/>
    <x v="3258"/>
    <x v="0"/>
    <n v="5"/>
    <b v="0"/>
    <x v="7"/>
    <x v="37"/>
    <n v="1"/>
    <n v="1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x v="3259"/>
    <x v="3259"/>
    <x v="0"/>
    <n v="5"/>
    <b v="0"/>
    <x v="7"/>
    <x v="37"/>
    <n v="1"/>
    <n v="18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x v="3260"/>
    <x v="3260"/>
    <x v="0"/>
    <n v="1"/>
    <b v="0"/>
    <x v="0"/>
    <x v="5"/>
    <n v="1"/>
    <n v="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x v="3261"/>
    <x v="3261"/>
    <x v="0"/>
    <n v="3"/>
    <b v="0"/>
    <x v="0"/>
    <x v="5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3262"/>
    <x v="3262"/>
    <x v="0"/>
    <n v="6"/>
    <b v="0"/>
    <x v="0"/>
    <x v="5"/>
    <n v="1"/>
    <n v="17.67000000000000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3263"/>
    <x v="3263"/>
    <x v="0"/>
    <n v="5"/>
    <b v="0"/>
    <x v="0"/>
    <x v="5"/>
    <n v="1"/>
    <n v="71.59999999999999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x v="3264"/>
    <x v="3264"/>
    <x v="0"/>
    <n v="11"/>
    <b v="0"/>
    <x v="0"/>
    <x v="5"/>
    <n v="1"/>
    <n v="80.45"/>
  </r>
  <r>
    <n v="2680"/>
    <s v="iHeart Pillow"/>
    <s v="iHeartPillow, Connecting loved ones"/>
    <n v="32000"/>
    <n v="276"/>
    <x v="3"/>
    <x v="8"/>
    <s v="EUR"/>
    <n v="1459915491"/>
    <x v="3265"/>
    <x v="3265"/>
    <x v="0"/>
    <n v="4"/>
    <b v="0"/>
    <x v="0"/>
    <x v="19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x v="3266"/>
    <x v="3266"/>
    <x v="0"/>
    <n v="2"/>
    <b v="0"/>
    <x v="7"/>
    <x v="37"/>
    <n v="1"/>
    <n v="27.5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x v="3267"/>
    <x v="3267"/>
    <x v="0"/>
    <n v="4"/>
    <b v="0"/>
    <x v="7"/>
    <x v="37"/>
    <n v="1"/>
    <n v="2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x v="3268"/>
    <x v="3268"/>
    <x v="0"/>
    <n v="1"/>
    <b v="0"/>
    <x v="7"/>
    <x v="37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x v="3269"/>
    <x v="3269"/>
    <x v="0"/>
    <n v="3"/>
    <b v="0"/>
    <x v="7"/>
    <x v="37"/>
    <n v="1"/>
    <n v="13.33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x v="3270"/>
    <x v="3270"/>
    <x v="0"/>
    <n v="4"/>
    <b v="0"/>
    <x v="7"/>
    <x v="37"/>
    <n v="1"/>
    <n v="17.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x v="3271"/>
    <x v="3271"/>
    <x v="0"/>
    <n v="4"/>
    <b v="0"/>
    <x v="5"/>
    <x v="32"/>
    <n v="1"/>
    <n v="13.25"/>
  </r>
  <r>
    <n v="2749"/>
    <s v="A Tree is a Tree, no matter what you see.  CHILDREN'S BOOK"/>
    <s v="Self-publishing my children's book."/>
    <n v="10000"/>
    <n v="110"/>
    <x v="3"/>
    <x v="0"/>
    <s v="USD"/>
    <n v="1428171037"/>
    <x v="3272"/>
    <x v="3272"/>
    <x v="0"/>
    <n v="2"/>
    <b v="0"/>
    <x v="5"/>
    <x v="32"/>
    <n v="1"/>
    <n v="55"/>
  </r>
  <r>
    <n v="2757"/>
    <s v="C is for Crooked"/>
    <s v="A children's letter book that Lampoons Hillary Clinton"/>
    <n v="1500"/>
    <n v="10"/>
    <x v="3"/>
    <x v="0"/>
    <s v="USD"/>
    <n v="1470498332"/>
    <x v="3273"/>
    <x v="3273"/>
    <x v="0"/>
    <n v="2"/>
    <b v="0"/>
    <x v="5"/>
    <x v="32"/>
    <n v="1"/>
    <n v="5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x v="3274"/>
    <x v="3274"/>
    <x v="0"/>
    <n v="4"/>
    <b v="0"/>
    <x v="5"/>
    <x v="32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x v="3275"/>
    <x v="3275"/>
    <x v="0"/>
    <n v="1"/>
    <b v="0"/>
    <x v="5"/>
    <x v="32"/>
    <n v="1"/>
    <n v="25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x v="3276"/>
    <x v="3276"/>
    <x v="0"/>
    <n v="4"/>
    <b v="0"/>
    <x v="5"/>
    <x v="32"/>
    <n v="1"/>
    <n v="11.25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x v="3277"/>
    <x v="3277"/>
    <x v="0"/>
    <n v="3"/>
    <b v="0"/>
    <x v="5"/>
    <x v="32"/>
    <n v="1"/>
    <n v="11.33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x v="3278"/>
    <x v="3278"/>
    <x v="0"/>
    <n v="1"/>
    <b v="0"/>
    <x v="3"/>
    <x v="4"/>
    <n v="1"/>
    <n v="5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x v="3279"/>
    <x v="3279"/>
    <x v="0"/>
    <n v="1"/>
    <b v="0"/>
    <x v="3"/>
    <x v="4"/>
    <n v="1"/>
    <n v="9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x v="3280"/>
    <x v="3280"/>
    <x v="0"/>
    <n v="2"/>
    <b v="0"/>
    <x v="3"/>
    <x v="4"/>
    <n v="1"/>
    <n v="2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x v="3281"/>
    <x v="3281"/>
    <x v="0"/>
    <n v="5"/>
    <b v="0"/>
    <x v="3"/>
    <x v="4"/>
    <n v="1"/>
    <n v="11.25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x v="3282"/>
    <x v="3282"/>
    <x v="0"/>
    <n v="3"/>
    <b v="0"/>
    <x v="3"/>
    <x v="4"/>
    <n v="1"/>
    <n v="11.33"/>
  </r>
  <r>
    <n v="2893"/>
    <s v="REDISCOVERING KIA THE PLAY"/>
    <s v="Fundraising for REDISCOVERING KIA THE PLAY"/>
    <n v="5000"/>
    <n v="25"/>
    <x v="3"/>
    <x v="0"/>
    <s v="USD"/>
    <n v="1420768800"/>
    <x v="3283"/>
    <x v="3283"/>
    <x v="0"/>
    <n v="2"/>
    <b v="0"/>
    <x v="3"/>
    <x v="4"/>
    <n v="1"/>
    <n v="10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x v="3284"/>
    <x v="3284"/>
    <x v="0"/>
    <n v="2"/>
    <b v="0"/>
    <x v="3"/>
    <x v="4"/>
    <n v="1"/>
    <n v="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x v="3285"/>
    <x v="3285"/>
    <x v="0"/>
    <n v="4"/>
    <b v="0"/>
    <x v="3"/>
    <x v="4"/>
    <n v="1"/>
    <n v="22.5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x v="3286"/>
    <x v="3286"/>
    <x v="0"/>
    <n v="1"/>
    <b v="0"/>
    <x v="3"/>
    <x v="12"/>
    <n v="1"/>
    <n v="35.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x v="3287"/>
    <x v="3287"/>
    <x v="0"/>
    <n v="27"/>
    <b v="0"/>
    <x v="3"/>
    <x v="12"/>
    <n v="1"/>
    <n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x v="3288"/>
    <x v="3288"/>
    <x v="0"/>
    <n v="2"/>
    <b v="0"/>
    <x v="3"/>
    <x v="12"/>
    <n v="1"/>
    <n v="12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x v="3289"/>
    <x v="3289"/>
    <x v="0"/>
    <n v="21"/>
    <b v="0"/>
    <x v="3"/>
    <x v="12"/>
    <n v="1"/>
    <n v="3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x v="3290"/>
    <x v="3290"/>
    <x v="0"/>
    <n v="1"/>
    <b v="0"/>
    <x v="3"/>
    <x v="12"/>
    <n v="1"/>
    <n v="9.7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x v="3291"/>
    <x v="3291"/>
    <x v="0"/>
    <n v="1"/>
    <b v="0"/>
    <x v="3"/>
    <x v="4"/>
    <n v="1"/>
    <n v="1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x v="3292"/>
    <x v="3292"/>
    <x v="0"/>
    <n v="4"/>
    <b v="0"/>
    <x v="3"/>
    <x v="4"/>
    <n v="1"/>
    <n v="415.78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x v="3293"/>
    <x v="3293"/>
    <x v="0"/>
    <n v="8"/>
    <b v="0"/>
    <x v="3"/>
    <x v="20"/>
    <n v="1"/>
    <n v="62.5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x v="3294"/>
    <x v="3294"/>
    <x v="0"/>
    <n v="2"/>
    <b v="0"/>
    <x v="3"/>
    <x v="20"/>
    <n v="1"/>
    <n v="56.34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x v="3295"/>
    <x v="3295"/>
    <x v="0"/>
    <n v="1"/>
    <b v="0"/>
    <x v="3"/>
    <x v="4"/>
    <n v="1"/>
    <n v="10"/>
  </r>
  <r>
    <n v="3747"/>
    <s v="Counting Stars"/>
    <s v="The world premiere of an astonishing new play by acclaimed writer Atiha Sen Gupta."/>
    <n v="2500"/>
    <n v="25"/>
    <x v="3"/>
    <x v="1"/>
    <s v="GBP"/>
    <n v="1436137140"/>
    <x v="3296"/>
    <x v="3296"/>
    <x v="0"/>
    <n v="1"/>
    <b v="0"/>
    <x v="3"/>
    <x v="4"/>
    <n v="1"/>
    <n v="1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x v="3297"/>
    <x v="3297"/>
    <x v="0"/>
    <n v="1"/>
    <b v="0"/>
    <x v="3"/>
    <x v="20"/>
    <n v="1"/>
    <n v="2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x v="3298"/>
    <x v="3298"/>
    <x v="0"/>
    <n v="1"/>
    <b v="0"/>
    <x v="3"/>
    <x v="20"/>
    <n v="1"/>
    <n v="12.7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x v="3299"/>
    <x v="3299"/>
    <x v="0"/>
    <n v="5"/>
    <b v="0"/>
    <x v="3"/>
    <x v="20"/>
    <n v="1"/>
    <n v="12.5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x v="3300"/>
    <x v="3300"/>
    <x v="0"/>
    <n v="3"/>
    <b v="0"/>
    <x v="3"/>
    <x v="4"/>
    <n v="1"/>
    <n v="10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x v="3301"/>
    <x v="3301"/>
    <x v="0"/>
    <n v="2"/>
    <b v="0"/>
    <x v="3"/>
    <x v="4"/>
    <n v="1"/>
    <n v="25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x v="3302"/>
    <x v="3302"/>
    <x v="0"/>
    <n v="9"/>
    <b v="0"/>
    <x v="3"/>
    <x v="4"/>
    <n v="1"/>
    <n v="50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x v="3303"/>
    <x v="3303"/>
    <x v="0"/>
    <n v="2"/>
    <b v="0"/>
    <x v="3"/>
    <x v="4"/>
    <n v="1"/>
    <n v="5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x v="3304"/>
    <x v="3304"/>
    <x v="0"/>
    <n v="1"/>
    <b v="0"/>
    <x v="3"/>
    <x v="4"/>
    <n v="1"/>
    <n v="20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x v="3305"/>
    <x v="3305"/>
    <x v="0"/>
    <n v="2"/>
    <b v="0"/>
    <x v="3"/>
    <x v="4"/>
    <n v="1"/>
    <n v="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x v="3306"/>
    <x v="3306"/>
    <x v="0"/>
    <n v="2"/>
    <b v="0"/>
    <x v="3"/>
    <x v="4"/>
    <n v="1"/>
    <n v="5.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x v="3307"/>
    <x v="3307"/>
    <x v="0"/>
    <n v="1"/>
    <b v="0"/>
    <x v="3"/>
    <x v="4"/>
    <n v="1"/>
    <n v="13.11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x v="3308"/>
    <x v="3308"/>
    <x v="0"/>
    <n v="2"/>
    <b v="0"/>
    <x v="3"/>
    <x v="4"/>
    <n v="1"/>
    <n v="62.5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x v="3309"/>
    <x v="3309"/>
    <x v="0"/>
    <n v="6"/>
    <b v="0"/>
    <x v="3"/>
    <x v="4"/>
    <n v="1"/>
    <n v="25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x v="3310"/>
    <x v="3310"/>
    <x v="0"/>
    <n v="6"/>
    <b v="0"/>
    <x v="3"/>
    <x v="4"/>
    <n v="1"/>
    <n v="12.5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x v="3311"/>
    <x v="3311"/>
    <x v="0"/>
    <n v="2"/>
    <b v="0"/>
    <x v="3"/>
    <x v="4"/>
    <n v="1"/>
    <n v="25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x v="3312"/>
    <x v="3312"/>
    <x v="0"/>
    <n v="2"/>
    <b v="0"/>
    <x v="3"/>
    <x v="4"/>
    <n v="1"/>
    <n v="2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x v="3313"/>
    <x v="3313"/>
    <x v="0"/>
    <n v="2"/>
    <b v="0"/>
    <x v="3"/>
    <x v="4"/>
    <n v="1"/>
    <n v="22.5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x v="3314"/>
    <x v="3314"/>
    <x v="0"/>
    <n v="4"/>
    <b v="0"/>
    <x v="3"/>
    <x v="4"/>
    <n v="1"/>
    <n v="22.67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x v="3315"/>
    <x v="3315"/>
    <x v="0"/>
    <n v="2"/>
    <b v="0"/>
    <x v="3"/>
    <x v="4"/>
    <n v="1"/>
    <n v="217.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x v="3316"/>
    <x v="3316"/>
    <x v="0"/>
    <n v="1"/>
    <b v="0"/>
    <x v="3"/>
    <x v="4"/>
    <n v="1"/>
    <n v="2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x v="3317"/>
    <x v="3317"/>
    <x v="0"/>
    <n v="2"/>
    <b v="0"/>
    <x v="3"/>
    <x v="4"/>
    <n v="1"/>
    <n v="13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x v="3318"/>
    <x v="3318"/>
    <x v="0"/>
    <n v="9"/>
    <b v="0"/>
    <x v="3"/>
    <x v="4"/>
    <n v="1"/>
    <n v="52.5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x v="3319"/>
    <x v="3319"/>
    <x v="0"/>
    <n v="4"/>
    <b v="0"/>
    <x v="3"/>
    <x v="4"/>
    <n v="1"/>
    <n v="7.25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x v="3320"/>
    <x v="3320"/>
    <x v="0"/>
    <n v="1"/>
    <b v="0"/>
    <x v="3"/>
    <x v="4"/>
    <n v="1"/>
    <n v="62.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x v="3321"/>
    <x v="3321"/>
    <x v="0"/>
    <n v="2"/>
    <b v="0"/>
    <x v="3"/>
    <x v="4"/>
    <n v="1"/>
    <n v="1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x v="3322"/>
    <x v="3322"/>
    <x v="0"/>
    <n v="1"/>
    <b v="0"/>
    <x v="3"/>
    <x v="4"/>
    <n v="1"/>
    <n v="1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x v="3323"/>
    <x v="3323"/>
    <x v="0"/>
    <n v="1"/>
    <b v="0"/>
    <x v="4"/>
    <x v="22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3324"/>
    <x v="3324"/>
    <x v="0"/>
    <n v="1"/>
    <b v="0"/>
    <x v="4"/>
    <x v="22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3325"/>
    <x v="3325"/>
    <x v="0"/>
    <n v="0"/>
    <b v="0"/>
    <x v="4"/>
    <x v="22"/>
    <n v="0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3326"/>
    <x v="3326"/>
    <x v="0"/>
    <n v="6"/>
    <b v="0"/>
    <x v="4"/>
    <x v="22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3327"/>
    <x v="3327"/>
    <x v="0"/>
    <n v="0"/>
    <b v="0"/>
    <x v="4"/>
    <x v="22"/>
    <n v="0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3328"/>
    <x v="3328"/>
    <x v="0"/>
    <n v="0"/>
    <b v="0"/>
    <x v="4"/>
    <x v="22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3329"/>
    <x v="3329"/>
    <x v="0"/>
    <n v="0"/>
    <b v="0"/>
    <x v="4"/>
    <x v="22"/>
    <n v="0"/>
    <n v="0"/>
  </r>
  <r>
    <n v="131"/>
    <s v="I (Canceled)"/>
    <s v="I"/>
    <n v="1200"/>
    <n v="0"/>
    <x v="1"/>
    <x v="0"/>
    <s v="USD"/>
    <n v="1467763200"/>
    <x v="3330"/>
    <x v="3330"/>
    <x v="0"/>
    <n v="0"/>
    <b v="0"/>
    <x v="4"/>
    <x v="22"/>
    <n v="0"/>
    <n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3331"/>
    <x v="3331"/>
    <x v="0"/>
    <n v="0"/>
    <b v="0"/>
    <x v="4"/>
    <x v="22"/>
    <n v="0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x v="3332"/>
    <x v="3332"/>
    <x v="0"/>
    <n v="0"/>
    <b v="0"/>
    <x v="4"/>
    <x v="22"/>
    <n v="0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3333"/>
    <x v="3333"/>
    <x v="0"/>
    <n v="0"/>
    <b v="0"/>
    <x v="4"/>
    <x v="22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x v="3334"/>
    <x v="3334"/>
    <x v="0"/>
    <n v="0"/>
    <b v="0"/>
    <x v="4"/>
    <x v="22"/>
    <n v="0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3335"/>
    <x v="3335"/>
    <x v="0"/>
    <n v="0"/>
    <b v="0"/>
    <x v="4"/>
    <x v="22"/>
    <n v="0"/>
    <n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3336"/>
    <x v="3336"/>
    <x v="0"/>
    <n v="1"/>
    <b v="0"/>
    <x v="4"/>
    <x v="22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x v="3337"/>
    <x v="3337"/>
    <x v="0"/>
    <n v="0"/>
    <b v="0"/>
    <x v="4"/>
    <x v="22"/>
    <n v="0"/>
    <n v="0"/>
  </r>
  <r>
    <n v="147"/>
    <s v="Consumed (Static Air) (Canceled)"/>
    <s v="Film makers catch live footage beyond their wildest dreams."/>
    <n v="7000"/>
    <n v="0"/>
    <x v="1"/>
    <x v="1"/>
    <s v="GBP"/>
    <n v="1420741080"/>
    <x v="3338"/>
    <x v="3338"/>
    <x v="0"/>
    <n v="0"/>
    <b v="0"/>
    <x v="4"/>
    <x v="22"/>
    <n v="0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3339"/>
    <x v="3339"/>
    <x v="0"/>
    <n v="2"/>
    <b v="0"/>
    <x v="4"/>
    <x v="22"/>
    <n v="0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x v="3340"/>
    <x v="3340"/>
    <x v="0"/>
    <n v="5"/>
    <b v="0"/>
    <x v="4"/>
    <x v="22"/>
    <n v="0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3341"/>
    <x v="3341"/>
    <x v="0"/>
    <n v="2"/>
    <b v="0"/>
    <x v="4"/>
    <x v="22"/>
    <n v="0"/>
    <n v="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3342"/>
    <x v="3342"/>
    <x v="0"/>
    <n v="4"/>
    <b v="0"/>
    <x v="4"/>
    <x v="22"/>
    <n v="0"/>
    <n v="20.25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3343"/>
    <x v="3343"/>
    <x v="0"/>
    <n v="2"/>
    <b v="0"/>
    <x v="4"/>
    <x v="22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3344"/>
    <x v="3344"/>
    <x v="0"/>
    <n v="0"/>
    <b v="0"/>
    <x v="4"/>
    <x v="22"/>
    <n v="0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3345"/>
    <x v="3345"/>
    <x v="0"/>
    <n v="1"/>
    <b v="0"/>
    <x v="4"/>
    <x v="22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x v="3346"/>
    <x v="3346"/>
    <x v="0"/>
    <n v="0"/>
    <b v="0"/>
    <x v="4"/>
    <x v="30"/>
    <n v="0"/>
    <n v="0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x v="3347"/>
    <x v="3347"/>
    <x v="0"/>
    <n v="1"/>
    <b v="0"/>
    <x v="4"/>
    <x v="30"/>
    <n v="0"/>
    <n v="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x v="3348"/>
    <x v="3348"/>
    <x v="0"/>
    <n v="0"/>
    <b v="0"/>
    <x v="4"/>
    <x v="30"/>
    <n v="0"/>
    <n v="0"/>
  </r>
  <r>
    <n v="165"/>
    <s v="NET"/>
    <s v="A teacher. A boy. The beach and a heatwave that drove them all insane."/>
    <n v="17000"/>
    <n v="0"/>
    <x v="3"/>
    <x v="1"/>
    <s v="GBP"/>
    <n v="1452613724"/>
    <x v="3349"/>
    <x v="3349"/>
    <x v="0"/>
    <n v="0"/>
    <b v="0"/>
    <x v="4"/>
    <x v="30"/>
    <n v="0"/>
    <n v="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x v="3350"/>
    <x v="3350"/>
    <x v="0"/>
    <n v="2"/>
    <b v="0"/>
    <x v="4"/>
    <x v="30"/>
    <n v="0"/>
    <n v="5.5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x v="3351"/>
    <x v="3351"/>
    <x v="0"/>
    <n v="1"/>
    <b v="0"/>
    <x v="4"/>
    <x v="30"/>
    <n v="0"/>
    <n v="1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x v="3352"/>
    <x v="3352"/>
    <x v="0"/>
    <n v="0"/>
    <b v="0"/>
    <x v="4"/>
    <x v="30"/>
    <n v="0"/>
    <n v="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x v="3353"/>
    <x v="3353"/>
    <x v="0"/>
    <n v="0"/>
    <b v="0"/>
    <x v="4"/>
    <x v="30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x v="3354"/>
    <x v="3354"/>
    <x v="0"/>
    <n v="0"/>
    <b v="0"/>
    <x v="4"/>
    <x v="30"/>
    <n v="0"/>
    <n v="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x v="3355"/>
    <x v="3355"/>
    <x v="0"/>
    <n v="0"/>
    <b v="0"/>
    <x v="4"/>
    <x v="30"/>
    <n v="0"/>
    <n v="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x v="3356"/>
    <x v="3356"/>
    <x v="0"/>
    <n v="0"/>
    <b v="0"/>
    <x v="4"/>
    <x v="30"/>
    <n v="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x v="3357"/>
    <x v="3357"/>
    <x v="0"/>
    <n v="0"/>
    <b v="0"/>
    <x v="4"/>
    <x v="30"/>
    <n v="0"/>
    <n v="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x v="3358"/>
    <x v="3358"/>
    <x v="0"/>
    <n v="0"/>
    <b v="0"/>
    <x v="4"/>
    <x v="30"/>
    <n v="0"/>
    <n v="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x v="3359"/>
    <x v="3359"/>
    <x v="0"/>
    <n v="0"/>
    <b v="0"/>
    <x v="4"/>
    <x v="30"/>
    <n v="0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x v="3360"/>
    <x v="3360"/>
    <x v="0"/>
    <n v="5"/>
    <b v="0"/>
    <x v="4"/>
    <x v="30"/>
    <n v="0"/>
    <n v="69"/>
  </r>
  <r>
    <n v="190"/>
    <s v="REGIONRAT, the movie"/>
    <s v="Because hope can be a 4 letter word"/>
    <n v="12000"/>
    <n v="50"/>
    <x v="3"/>
    <x v="0"/>
    <s v="USD"/>
    <n v="1466091446"/>
    <x v="3361"/>
    <x v="3361"/>
    <x v="0"/>
    <n v="1"/>
    <b v="0"/>
    <x v="4"/>
    <x v="30"/>
    <n v="0"/>
    <n v="5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x v="3362"/>
    <x v="3362"/>
    <x v="0"/>
    <n v="3"/>
    <b v="0"/>
    <x v="4"/>
    <x v="30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x v="3363"/>
    <x v="3363"/>
    <x v="0"/>
    <n v="0"/>
    <b v="0"/>
    <x v="4"/>
    <x v="30"/>
    <n v="0"/>
    <n v="0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x v="3364"/>
    <x v="3364"/>
    <x v="0"/>
    <n v="3"/>
    <b v="0"/>
    <x v="4"/>
    <x v="30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x v="3365"/>
    <x v="3365"/>
    <x v="0"/>
    <n v="0"/>
    <b v="0"/>
    <x v="4"/>
    <x v="30"/>
    <n v="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x v="3366"/>
    <x v="3366"/>
    <x v="0"/>
    <n v="0"/>
    <b v="0"/>
    <x v="4"/>
    <x v="30"/>
    <n v="0"/>
    <n v="0"/>
  </r>
  <r>
    <n v="202"/>
    <s v="Modern Gangsters"/>
    <s v="new web series created by jonney terry"/>
    <n v="6000"/>
    <n v="0"/>
    <x v="3"/>
    <x v="0"/>
    <s v="USD"/>
    <n v="1444337940"/>
    <x v="3367"/>
    <x v="3367"/>
    <x v="0"/>
    <n v="0"/>
    <b v="0"/>
    <x v="4"/>
    <x v="30"/>
    <n v="0"/>
    <n v="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x v="3368"/>
    <x v="3368"/>
    <x v="0"/>
    <n v="0"/>
    <b v="0"/>
    <x v="4"/>
    <x v="30"/>
    <n v="0"/>
    <n v="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x v="3369"/>
    <x v="3369"/>
    <x v="0"/>
    <n v="0"/>
    <b v="0"/>
    <x v="4"/>
    <x v="30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x v="3370"/>
    <x v="3370"/>
    <x v="0"/>
    <n v="0"/>
    <b v="0"/>
    <x v="4"/>
    <x v="30"/>
    <n v="0"/>
    <n v="0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x v="3371"/>
    <x v="3371"/>
    <x v="0"/>
    <n v="1"/>
    <b v="0"/>
    <x v="4"/>
    <x v="30"/>
    <n v="0"/>
    <n v="1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x v="3372"/>
    <x v="3372"/>
    <x v="0"/>
    <n v="1"/>
    <b v="0"/>
    <x v="4"/>
    <x v="30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x v="3373"/>
    <x v="3373"/>
    <x v="0"/>
    <n v="1"/>
    <b v="0"/>
    <x v="4"/>
    <x v="30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x v="3374"/>
    <x v="3374"/>
    <x v="0"/>
    <n v="1"/>
    <b v="0"/>
    <x v="4"/>
    <x v="30"/>
    <n v="0"/>
    <n v="10"/>
  </r>
  <r>
    <n v="221"/>
    <s v="Archetypes"/>
    <s v="Film about Schizophrenia with Surreal Twists!"/>
    <n v="50000"/>
    <n v="0"/>
    <x v="3"/>
    <x v="0"/>
    <s v="USD"/>
    <n v="1427569564"/>
    <x v="3375"/>
    <x v="3375"/>
    <x v="0"/>
    <n v="0"/>
    <b v="0"/>
    <x v="4"/>
    <x v="30"/>
    <n v="0"/>
    <n v="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x v="3376"/>
    <x v="3376"/>
    <x v="0"/>
    <n v="0"/>
    <b v="0"/>
    <x v="4"/>
    <x v="30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x v="3377"/>
    <x v="3377"/>
    <x v="0"/>
    <n v="0"/>
    <b v="0"/>
    <x v="4"/>
    <x v="30"/>
    <n v="0"/>
    <n v="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x v="3378"/>
    <x v="3378"/>
    <x v="0"/>
    <n v="0"/>
    <b v="0"/>
    <x v="4"/>
    <x v="30"/>
    <n v="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x v="3379"/>
    <x v="3379"/>
    <x v="0"/>
    <n v="0"/>
    <b v="0"/>
    <x v="4"/>
    <x v="30"/>
    <n v="0"/>
    <n v="0"/>
  </r>
  <r>
    <n v="228"/>
    <s v="Facets of a Geek life"/>
    <s v="I am making a film from one one of my books called facets of a Geek life."/>
    <n v="8000"/>
    <n v="0"/>
    <x v="3"/>
    <x v="1"/>
    <s v="GBP"/>
    <n v="1433176105"/>
    <x v="3380"/>
    <x v="3380"/>
    <x v="0"/>
    <n v="0"/>
    <b v="0"/>
    <x v="4"/>
    <x v="30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x v="3381"/>
    <x v="3381"/>
    <x v="0"/>
    <n v="0"/>
    <b v="0"/>
    <x v="4"/>
    <x v="30"/>
    <n v="0"/>
    <n v="0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x v="3382"/>
    <x v="3382"/>
    <x v="0"/>
    <n v="2"/>
    <b v="0"/>
    <x v="4"/>
    <x v="30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x v="3383"/>
    <x v="3383"/>
    <x v="0"/>
    <n v="0"/>
    <b v="0"/>
    <x v="4"/>
    <x v="30"/>
    <n v="0"/>
    <n v="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x v="3384"/>
    <x v="3384"/>
    <x v="0"/>
    <n v="0"/>
    <b v="0"/>
    <x v="4"/>
    <x v="30"/>
    <n v="0"/>
    <n v="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x v="3385"/>
    <x v="3385"/>
    <x v="0"/>
    <n v="0"/>
    <b v="0"/>
    <x v="4"/>
    <x v="30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x v="3386"/>
    <x v="3386"/>
    <x v="0"/>
    <n v="0"/>
    <b v="0"/>
    <x v="4"/>
    <x v="30"/>
    <n v="0"/>
    <n v="0"/>
  </r>
  <r>
    <n v="237"/>
    <s v="Making The Choice"/>
    <s v="Making The Choice is a christian short film series."/>
    <n v="15000"/>
    <n v="50"/>
    <x v="3"/>
    <x v="0"/>
    <s v="USD"/>
    <n v="1457445069"/>
    <x v="3387"/>
    <x v="3387"/>
    <x v="0"/>
    <n v="1"/>
    <b v="0"/>
    <x v="4"/>
    <x v="30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x v="3388"/>
    <x v="3388"/>
    <x v="0"/>
    <n v="0"/>
    <b v="0"/>
    <x v="4"/>
    <x v="30"/>
    <n v="0"/>
    <n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x v="3389"/>
    <x v="3389"/>
    <x v="0"/>
    <n v="3"/>
    <b v="0"/>
    <x v="4"/>
    <x v="28"/>
    <n v="0"/>
    <n v="4.8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x v="3390"/>
    <x v="3390"/>
    <x v="0"/>
    <n v="2"/>
    <b v="0"/>
    <x v="4"/>
    <x v="28"/>
    <n v="0"/>
    <n v="3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x v="3391"/>
    <x v="3391"/>
    <x v="0"/>
    <n v="0"/>
    <b v="0"/>
    <x v="4"/>
    <x v="28"/>
    <n v="0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x v="3392"/>
    <x v="3392"/>
    <x v="0"/>
    <n v="0"/>
    <b v="0"/>
    <x v="4"/>
    <x v="28"/>
    <n v="0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x v="3393"/>
    <x v="3393"/>
    <x v="0"/>
    <n v="0"/>
    <b v="0"/>
    <x v="4"/>
    <x v="28"/>
    <n v="0"/>
    <n v="0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x v="3394"/>
    <x v="3394"/>
    <x v="0"/>
    <n v="3"/>
    <b v="0"/>
    <x v="4"/>
    <x v="28"/>
    <n v="0"/>
    <n v="1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x v="3395"/>
    <x v="3395"/>
    <x v="0"/>
    <n v="0"/>
    <b v="0"/>
    <x v="4"/>
    <x v="28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x v="3396"/>
    <x v="3396"/>
    <x v="0"/>
    <n v="0"/>
    <b v="0"/>
    <x v="4"/>
    <x v="28"/>
    <n v="0"/>
    <n v="0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x v="3397"/>
    <x v="3397"/>
    <x v="0"/>
    <n v="0"/>
    <b v="0"/>
    <x v="4"/>
    <x v="28"/>
    <n v="0"/>
    <n v="0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x v="3398"/>
    <x v="3398"/>
    <x v="0"/>
    <n v="1"/>
    <b v="0"/>
    <x v="4"/>
    <x v="28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x v="3399"/>
    <x v="3399"/>
    <x v="0"/>
    <n v="0"/>
    <b v="0"/>
    <x v="4"/>
    <x v="28"/>
    <n v="0"/>
    <n v="0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x v="3400"/>
    <x v="3400"/>
    <x v="0"/>
    <n v="2"/>
    <b v="0"/>
    <x v="4"/>
    <x v="28"/>
    <n v="0"/>
    <n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x v="3401"/>
    <x v="3401"/>
    <x v="0"/>
    <n v="2"/>
    <b v="0"/>
    <x v="4"/>
    <x v="28"/>
    <n v="0"/>
    <n v="1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x v="3402"/>
    <x v="3402"/>
    <x v="0"/>
    <n v="1"/>
    <b v="0"/>
    <x v="4"/>
    <x v="28"/>
    <n v="0"/>
    <n v="5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x v="3403"/>
    <x v="3403"/>
    <x v="0"/>
    <n v="0"/>
    <b v="0"/>
    <x v="4"/>
    <x v="28"/>
    <n v="0"/>
    <n v="0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x v="3404"/>
    <x v="3404"/>
    <x v="0"/>
    <n v="2"/>
    <b v="0"/>
    <x v="4"/>
    <x v="28"/>
    <n v="0"/>
    <n v="13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x v="3405"/>
    <x v="3405"/>
    <x v="0"/>
    <n v="2"/>
    <b v="0"/>
    <x v="4"/>
    <x v="28"/>
    <n v="0"/>
    <n v="22.5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x v="3406"/>
    <x v="3406"/>
    <x v="0"/>
    <n v="0"/>
    <b v="0"/>
    <x v="4"/>
    <x v="28"/>
    <n v="0"/>
    <n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x v="3407"/>
    <x v="3407"/>
    <x v="0"/>
    <n v="1"/>
    <b v="0"/>
    <x v="4"/>
    <x v="28"/>
    <n v="0"/>
    <n v="25"/>
  </r>
  <r>
    <n v="460"/>
    <s v="Darwin's Kiss"/>
    <s v="An animated web series about biological evolution gone haywire."/>
    <n v="8500"/>
    <n v="25"/>
    <x v="3"/>
    <x v="0"/>
    <s v="USD"/>
    <n v="1401595200"/>
    <x v="3408"/>
    <x v="3408"/>
    <x v="0"/>
    <n v="2"/>
    <b v="0"/>
    <x v="4"/>
    <x v="28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x v="3409"/>
    <x v="3409"/>
    <x v="0"/>
    <n v="0"/>
    <b v="0"/>
    <x v="4"/>
    <x v="28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x v="3410"/>
    <x v="3410"/>
    <x v="0"/>
    <n v="0"/>
    <b v="0"/>
    <x v="4"/>
    <x v="28"/>
    <n v="0"/>
    <n v="0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x v="3411"/>
    <x v="3411"/>
    <x v="0"/>
    <n v="1"/>
    <b v="0"/>
    <x v="4"/>
    <x v="28"/>
    <n v="0"/>
    <n v="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x v="3412"/>
    <x v="3412"/>
    <x v="0"/>
    <n v="0"/>
    <b v="0"/>
    <x v="4"/>
    <x v="28"/>
    <n v="0"/>
    <n v="0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x v="3413"/>
    <x v="3413"/>
    <x v="0"/>
    <n v="0"/>
    <b v="0"/>
    <x v="4"/>
    <x v="28"/>
    <n v="0"/>
    <n v="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x v="3414"/>
    <x v="3414"/>
    <x v="0"/>
    <n v="1"/>
    <b v="0"/>
    <x v="4"/>
    <x v="28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x v="3415"/>
    <x v="3415"/>
    <x v="0"/>
    <n v="0"/>
    <b v="0"/>
    <x v="4"/>
    <x v="28"/>
    <n v="0"/>
    <n v="0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x v="3416"/>
    <x v="3416"/>
    <x v="0"/>
    <n v="0"/>
    <b v="0"/>
    <x v="4"/>
    <x v="28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x v="3417"/>
    <x v="3417"/>
    <x v="0"/>
    <n v="0"/>
    <b v="0"/>
    <x v="4"/>
    <x v="28"/>
    <n v="0"/>
    <n v="0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x v="3418"/>
    <x v="3418"/>
    <x v="0"/>
    <n v="1"/>
    <b v="0"/>
    <x v="4"/>
    <x v="28"/>
    <n v="0"/>
    <n v="1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x v="3419"/>
    <x v="3419"/>
    <x v="0"/>
    <n v="11"/>
    <b v="0"/>
    <x v="4"/>
    <x v="28"/>
    <n v="0"/>
    <n v="13.5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x v="3420"/>
    <x v="3420"/>
    <x v="0"/>
    <n v="1"/>
    <b v="0"/>
    <x v="4"/>
    <x v="28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x v="3421"/>
    <x v="3421"/>
    <x v="0"/>
    <n v="0"/>
    <b v="0"/>
    <x v="4"/>
    <x v="28"/>
    <n v="0"/>
    <n v="0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x v="3422"/>
    <x v="3422"/>
    <x v="0"/>
    <n v="0"/>
    <b v="0"/>
    <x v="4"/>
    <x v="28"/>
    <n v="0"/>
    <n v="0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x v="3423"/>
    <x v="3423"/>
    <x v="0"/>
    <n v="3"/>
    <b v="0"/>
    <x v="4"/>
    <x v="28"/>
    <n v="0"/>
    <n v="71.67"/>
  </r>
  <r>
    <n v="490"/>
    <s v="PROJECT IS CANCELLED"/>
    <s v="Cancelled"/>
    <n v="1000"/>
    <n v="0"/>
    <x v="3"/>
    <x v="0"/>
    <s v="USD"/>
    <n v="1345677285"/>
    <x v="3424"/>
    <x v="3424"/>
    <x v="0"/>
    <n v="0"/>
    <b v="0"/>
    <x v="4"/>
    <x v="28"/>
    <n v="0"/>
    <n v="0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x v="3425"/>
    <x v="3425"/>
    <x v="0"/>
    <n v="0"/>
    <b v="0"/>
    <x v="4"/>
    <x v="28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x v="3426"/>
    <x v="3426"/>
    <x v="0"/>
    <n v="0"/>
    <b v="0"/>
    <x v="4"/>
    <x v="28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x v="3427"/>
    <x v="3427"/>
    <x v="0"/>
    <n v="0"/>
    <b v="0"/>
    <x v="4"/>
    <x v="28"/>
    <n v="0"/>
    <n v="0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x v="3428"/>
    <x v="3428"/>
    <x v="0"/>
    <n v="3"/>
    <b v="0"/>
    <x v="4"/>
    <x v="28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x v="3429"/>
    <x v="3429"/>
    <x v="0"/>
    <n v="0"/>
    <b v="0"/>
    <x v="4"/>
    <x v="28"/>
    <n v="0"/>
    <n v="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x v="3430"/>
    <x v="3430"/>
    <x v="0"/>
    <n v="1"/>
    <b v="0"/>
    <x v="4"/>
    <x v="28"/>
    <n v="0"/>
    <n v="1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x v="3431"/>
    <x v="3431"/>
    <x v="0"/>
    <n v="0"/>
    <b v="0"/>
    <x v="4"/>
    <x v="28"/>
    <n v="0"/>
    <n v="0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x v="3432"/>
    <x v="3432"/>
    <x v="0"/>
    <n v="14"/>
    <b v="0"/>
    <x v="4"/>
    <x v="28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x v="3433"/>
    <x v="3433"/>
    <x v="0"/>
    <n v="1"/>
    <b v="0"/>
    <x v="4"/>
    <x v="28"/>
    <n v="0"/>
    <n v="250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x v="3434"/>
    <x v="3434"/>
    <x v="0"/>
    <n v="1"/>
    <b v="0"/>
    <x v="4"/>
    <x v="28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x v="3435"/>
    <x v="3435"/>
    <x v="0"/>
    <n v="0"/>
    <b v="0"/>
    <x v="4"/>
    <x v="28"/>
    <n v="0"/>
    <n v="0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x v="3436"/>
    <x v="3436"/>
    <x v="0"/>
    <n v="2"/>
    <b v="0"/>
    <x v="4"/>
    <x v="28"/>
    <n v="0"/>
    <n v="5.5"/>
  </r>
  <r>
    <n v="516"/>
    <s v="Shipmates"/>
    <s v="A big brother style comedy animation series starring famous seafarers"/>
    <n v="5000"/>
    <n v="0"/>
    <x v="3"/>
    <x v="1"/>
    <s v="GBP"/>
    <n v="1432752080"/>
    <x v="3437"/>
    <x v="3437"/>
    <x v="0"/>
    <n v="0"/>
    <b v="0"/>
    <x v="4"/>
    <x v="28"/>
    <n v="0"/>
    <n v="0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x v="3438"/>
    <x v="3438"/>
    <x v="0"/>
    <n v="0"/>
    <b v="0"/>
    <x v="4"/>
    <x v="28"/>
    <n v="0"/>
    <n v="0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x v="3439"/>
    <x v="3439"/>
    <x v="0"/>
    <n v="1"/>
    <b v="0"/>
    <x v="0"/>
    <x v="38"/>
    <n v="0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x v="3440"/>
    <x v="3440"/>
    <x v="0"/>
    <n v="1"/>
    <b v="0"/>
    <x v="0"/>
    <x v="38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x v="3441"/>
    <x v="3441"/>
    <x v="0"/>
    <n v="2"/>
    <b v="0"/>
    <x v="0"/>
    <x v="38"/>
    <n v="0"/>
    <n v="3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x v="3442"/>
    <x v="3442"/>
    <x v="0"/>
    <n v="2"/>
    <b v="0"/>
    <x v="0"/>
    <x v="38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x v="3443"/>
    <x v="3443"/>
    <x v="0"/>
    <n v="0"/>
    <b v="0"/>
    <x v="0"/>
    <x v="38"/>
    <n v="0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x v="3444"/>
    <x v="3444"/>
    <x v="0"/>
    <n v="1"/>
    <b v="0"/>
    <x v="0"/>
    <x v="38"/>
    <n v="0"/>
    <n v="9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x v="3445"/>
    <x v="3445"/>
    <x v="0"/>
    <n v="0"/>
    <b v="0"/>
    <x v="0"/>
    <x v="38"/>
    <n v="0"/>
    <n v="0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x v="3446"/>
    <x v="3446"/>
    <x v="0"/>
    <n v="6"/>
    <b v="0"/>
    <x v="0"/>
    <x v="38"/>
    <n v="0"/>
    <n v="20.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x v="3447"/>
    <x v="3447"/>
    <x v="0"/>
    <n v="0"/>
    <b v="0"/>
    <x v="0"/>
    <x v="38"/>
    <n v="0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x v="3448"/>
    <x v="3448"/>
    <x v="0"/>
    <n v="0"/>
    <b v="0"/>
    <x v="0"/>
    <x v="38"/>
    <n v="0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x v="3449"/>
    <x v="3449"/>
    <x v="0"/>
    <n v="1"/>
    <b v="0"/>
    <x v="0"/>
    <x v="38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x v="3450"/>
    <x v="3450"/>
    <x v="0"/>
    <n v="3"/>
    <b v="0"/>
    <x v="0"/>
    <x v="38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x v="3451"/>
    <x v="3451"/>
    <x v="0"/>
    <n v="2"/>
    <b v="0"/>
    <x v="0"/>
    <x v="38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x v="3452"/>
    <x v="3452"/>
    <x v="0"/>
    <n v="0"/>
    <b v="0"/>
    <x v="0"/>
    <x v="38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x v="3453"/>
    <x v="3453"/>
    <x v="0"/>
    <n v="2"/>
    <b v="0"/>
    <x v="0"/>
    <x v="38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x v="3454"/>
    <x v="3454"/>
    <x v="0"/>
    <n v="1"/>
    <b v="0"/>
    <x v="0"/>
    <x v="38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x v="3455"/>
    <x v="3455"/>
    <x v="0"/>
    <n v="0"/>
    <b v="0"/>
    <x v="0"/>
    <x v="38"/>
    <n v="0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x v="3456"/>
    <x v="3456"/>
    <x v="0"/>
    <n v="1"/>
    <b v="0"/>
    <x v="0"/>
    <x v="38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x v="3457"/>
    <x v="3457"/>
    <x v="0"/>
    <n v="0"/>
    <b v="0"/>
    <x v="0"/>
    <x v="38"/>
    <n v="0"/>
    <n v="0"/>
  </r>
  <r>
    <n v="570"/>
    <s v="Relaunching in May"/>
    <s v="Humans have AM/FM/Satellite radio, kids have radio Disney, pets have DogCatRadio."/>
    <n v="85000"/>
    <n v="142"/>
    <x v="3"/>
    <x v="0"/>
    <s v="USD"/>
    <n v="1455822569"/>
    <x v="3458"/>
    <x v="3458"/>
    <x v="0"/>
    <n v="1"/>
    <b v="0"/>
    <x v="0"/>
    <x v="38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x v="3459"/>
    <x v="3459"/>
    <x v="0"/>
    <n v="2"/>
    <b v="0"/>
    <x v="0"/>
    <x v="38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x v="3460"/>
    <x v="3460"/>
    <x v="0"/>
    <n v="0"/>
    <b v="0"/>
    <x v="0"/>
    <x v="38"/>
    <n v="0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x v="3461"/>
    <x v="3461"/>
    <x v="0"/>
    <n v="9"/>
    <b v="0"/>
    <x v="0"/>
    <x v="38"/>
    <n v="0"/>
    <n v="38.4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x v="3462"/>
    <x v="3462"/>
    <x v="0"/>
    <n v="4"/>
    <b v="0"/>
    <x v="0"/>
    <x v="38"/>
    <n v="0"/>
    <n v="64.75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x v="3463"/>
    <x v="3463"/>
    <x v="0"/>
    <n v="1"/>
    <b v="0"/>
    <x v="0"/>
    <x v="38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x v="3464"/>
    <x v="3464"/>
    <x v="0"/>
    <n v="1"/>
    <b v="0"/>
    <x v="0"/>
    <x v="38"/>
    <n v="0"/>
    <n v="10"/>
  </r>
  <r>
    <n v="578"/>
    <s v="weBuy Crowdsourced Shopping"/>
    <s v="weBuy trade built on technology and Crowd Sourced Power"/>
    <n v="125000"/>
    <n v="14"/>
    <x v="3"/>
    <x v="1"/>
    <s v="GBP"/>
    <n v="1441633993"/>
    <x v="3465"/>
    <x v="3465"/>
    <x v="0"/>
    <n v="7"/>
    <b v="0"/>
    <x v="0"/>
    <x v="38"/>
    <n v="0"/>
    <n v="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x v="3466"/>
    <x v="3466"/>
    <x v="0"/>
    <n v="1"/>
    <b v="0"/>
    <x v="0"/>
    <x v="38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x v="3467"/>
    <x v="3467"/>
    <x v="0"/>
    <n v="0"/>
    <b v="0"/>
    <x v="0"/>
    <x v="38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x v="3468"/>
    <x v="3468"/>
    <x v="0"/>
    <n v="0"/>
    <b v="0"/>
    <x v="0"/>
    <x v="38"/>
    <n v="0"/>
    <n v="0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x v="3469"/>
    <x v="3469"/>
    <x v="0"/>
    <n v="1"/>
    <b v="0"/>
    <x v="0"/>
    <x v="38"/>
    <n v="0"/>
    <n v="1"/>
  </r>
  <r>
    <n v="585"/>
    <s v="Link Card"/>
    <s v="SAVE UP TO 40% WHEN YOU SPEND!_x000a__x000a_PRE-ORDER YOUR LINK CARD TODAY"/>
    <n v="9000"/>
    <n v="0"/>
    <x v="3"/>
    <x v="1"/>
    <s v="GBP"/>
    <n v="1448928000"/>
    <x v="3470"/>
    <x v="3470"/>
    <x v="0"/>
    <n v="0"/>
    <b v="0"/>
    <x v="0"/>
    <x v="38"/>
    <n v="0"/>
    <n v="0"/>
  </r>
  <r>
    <n v="589"/>
    <s v="Get Neighborly"/>
    <s v="Services closer than you think..."/>
    <n v="7500"/>
    <n v="1"/>
    <x v="3"/>
    <x v="0"/>
    <s v="USD"/>
    <n v="1436366699"/>
    <x v="3471"/>
    <x v="3471"/>
    <x v="0"/>
    <n v="1"/>
    <b v="0"/>
    <x v="0"/>
    <x v="38"/>
    <n v="0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x v="3472"/>
    <x v="3472"/>
    <x v="0"/>
    <n v="2"/>
    <b v="0"/>
    <x v="0"/>
    <x v="38"/>
    <n v="0"/>
    <n v="30.5"/>
  </r>
  <r>
    <n v="594"/>
    <s v="Unleashed Fitness"/>
    <s v="Creating a fitness site that will change the fitness game forever!"/>
    <n v="25000"/>
    <n v="26"/>
    <x v="3"/>
    <x v="0"/>
    <s v="USD"/>
    <n v="1460832206"/>
    <x v="3473"/>
    <x v="3473"/>
    <x v="0"/>
    <n v="2"/>
    <b v="0"/>
    <x v="0"/>
    <x v="38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x v="3474"/>
    <x v="3474"/>
    <x v="0"/>
    <n v="8"/>
    <b v="0"/>
    <x v="0"/>
    <x v="38"/>
    <n v="0"/>
    <n v="53.25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x v="3475"/>
    <x v="3475"/>
    <x v="0"/>
    <n v="2"/>
    <b v="0"/>
    <x v="0"/>
    <x v="38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x v="3476"/>
    <x v="3476"/>
    <x v="0"/>
    <n v="2"/>
    <b v="0"/>
    <x v="0"/>
    <x v="38"/>
    <n v="0"/>
    <n v="10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x v="3477"/>
    <x v="3477"/>
    <x v="0"/>
    <n v="2"/>
    <b v="0"/>
    <x v="0"/>
    <x v="38"/>
    <n v="0"/>
    <n v="15.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3478"/>
    <x v="3478"/>
    <x v="0"/>
    <n v="0"/>
    <b v="0"/>
    <x v="0"/>
    <x v="38"/>
    <n v="0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3479"/>
    <x v="3479"/>
    <x v="0"/>
    <n v="0"/>
    <b v="0"/>
    <x v="0"/>
    <x v="38"/>
    <n v="0"/>
    <n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x v="3480"/>
    <x v="3480"/>
    <x v="0"/>
    <n v="1"/>
    <b v="0"/>
    <x v="0"/>
    <x v="38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3481"/>
    <x v="3481"/>
    <x v="0"/>
    <n v="0"/>
    <b v="0"/>
    <x v="0"/>
    <x v="38"/>
    <n v="0"/>
    <n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3482"/>
    <x v="3482"/>
    <x v="0"/>
    <n v="0"/>
    <b v="0"/>
    <x v="0"/>
    <x v="38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x v="3483"/>
    <x v="3483"/>
    <x v="0"/>
    <n v="0"/>
    <b v="0"/>
    <x v="0"/>
    <x v="38"/>
    <n v="0"/>
    <n v="0"/>
  </r>
  <r>
    <n v="612"/>
    <s v="Web Streaming 2.0 (Canceled)"/>
    <s v="A Fast and Reliable new Web platform to stream videos from Internet"/>
    <n v="10000"/>
    <n v="0"/>
    <x v="1"/>
    <x v="4"/>
    <s v="EUR"/>
    <n v="1472777146"/>
    <x v="3484"/>
    <x v="3484"/>
    <x v="0"/>
    <n v="0"/>
    <b v="0"/>
    <x v="0"/>
    <x v="38"/>
    <n v="0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3485"/>
    <x v="3485"/>
    <x v="0"/>
    <n v="0"/>
    <b v="0"/>
    <x v="0"/>
    <x v="38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x v="3486"/>
    <x v="3486"/>
    <x v="0"/>
    <n v="0"/>
    <b v="0"/>
    <x v="0"/>
    <x v="38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x v="3487"/>
    <x v="3487"/>
    <x v="0"/>
    <n v="0"/>
    <b v="0"/>
    <x v="0"/>
    <x v="38"/>
    <n v="0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3488"/>
    <x v="3488"/>
    <x v="0"/>
    <n v="0"/>
    <b v="0"/>
    <x v="0"/>
    <x v="38"/>
    <n v="0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x v="3489"/>
    <x v="3489"/>
    <x v="0"/>
    <n v="1"/>
    <b v="0"/>
    <x v="0"/>
    <x v="38"/>
    <n v="0"/>
    <n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x v="3490"/>
    <x v="3490"/>
    <x v="0"/>
    <n v="0"/>
    <b v="0"/>
    <x v="0"/>
    <x v="38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3491"/>
    <x v="3491"/>
    <x v="0"/>
    <n v="0"/>
    <b v="0"/>
    <x v="0"/>
    <x v="38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x v="3492"/>
    <x v="3492"/>
    <x v="0"/>
    <n v="0"/>
    <b v="0"/>
    <x v="0"/>
    <x v="38"/>
    <n v="0"/>
    <n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x v="3493"/>
    <x v="3493"/>
    <x v="0"/>
    <n v="1"/>
    <b v="0"/>
    <x v="0"/>
    <x v="38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3494"/>
    <x v="3494"/>
    <x v="0"/>
    <n v="0"/>
    <b v="0"/>
    <x v="0"/>
    <x v="38"/>
    <n v="0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x v="3495"/>
    <x v="3495"/>
    <x v="0"/>
    <n v="3"/>
    <b v="0"/>
    <x v="0"/>
    <x v="38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3496"/>
    <x v="3496"/>
    <x v="0"/>
    <n v="1"/>
    <b v="0"/>
    <x v="0"/>
    <x v="38"/>
    <n v="0"/>
    <n v="10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x v="3497"/>
    <x v="3497"/>
    <x v="0"/>
    <n v="0"/>
    <b v="0"/>
    <x v="0"/>
    <x v="38"/>
    <n v="0"/>
    <n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3498"/>
    <x v="3498"/>
    <x v="0"/>
    <n v="1"/>
    <b v="0"/>
    <x v="0"/>
    <x v="38"/>
    <n v="0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3499"/>
    <x v="3499"/>
    <x v="0"/>
    <n v="1"/>
    <b v="0"/>
    <x v="0"/>
    <x v="38"/>
    <n v="0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3500"/>
    <x v="3500"/>
    <x v="0"/>
    <n v="1"/>
    <b v="0"/>
    <x v="0"/>
    <x v="38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3501"/>
    <x v="3501"/>
    <x v="0"/>
    <n v="0"/>
    <b v="0"/>
    <x v="0"/>
    <x v="38"/>
    <n v="0"/>
    <n v="0"/>
  </r>
  <r>
    <n v="638"/>
    <s v="W (Canceled)"/>
    <s v="O0"/>
    <n v="200000"/>
    <n v="18"/>
    <x v="1"/>
    <x v="2"/>
    <s v="EUR"/>
    <n v="1490447662"/>
    <x v="3502"/>
    <x v="3502"/>
    <x v="0"/>
    <n v="6"/>
    <b v="0"/>
    <x v="0"/>
    <x v="38"/>
    <n v="0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3503"/>
    <x v="3503"/>
    <x v="0"/>
    <n v="1"/>
    <b v="0"/>
    <x v="0"/>
    <x v="38"/>
    <n v="0"/>
    <n v="1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x v="3504"/>
    <x v="3504"/>
    <x v="0"/>
    <n v="4"/>
    <b v="0"/>
    <x v="0"/>
    <x v="3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x v="3505"/>
    <x v="3505"/>
    <x v="0"/>
    <n v="7"/>
    <b v="0"/>
    <x v="0"/>
    <x v="3"/>
    <n v="0"/>
    <n v="10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x v="3506"/>
    <x v="3506"/>
    <x v="0"/>
    <n v="4"/>
    <b v="0"/>
    <x v="0"/>
    <x v="3"/>
    <n v="0"/>
    <n v="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x v="3507"/>
    <x v="3507"/>
    <x v="0"/>
    <n v="3"/>
    <b v="0"/>
    <x v="0"/>
    <x v="3"/>
    <n v="0"/>
    <n v="68.33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x v="3508"/>
    <x v="3508"/>
    <x v="0"/>
    <n v="2"/>
    <b v="0"/>
    <x v="0"/>
    <x v="3"/>
    <n v="0"/>
    <n v="7.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x v="3509"/>
    <x v="3509"/>
    <x v="0"/>
    <n v="1"/>
    <b v="0"/>
    <x v="0"/>
    <x v="3"/>
    <n v="0"/>
    <n v="1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x v="3510"/>
    <x v="3510"/>
    <x v="0"/>
    <n v="4"/>
    <b v="0"/>
    <x v="0"/>
    <x v="3"/>
    <n v="0"/>
    <n v="13.25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x v="3511"/>
    <x v="3511"/>
    <x v="0"/>
    <n v="0"/>
    <b v="0"/>
    <x v="0"/>
    <x v="3"/>
    <n v="0"/>
    <n v="0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x v="3512"/>
    <x v="3512"/>
    <x v="0"/>
    <n v="7"/>
    <b v="0"/>
    <x v="0"/>
    <x v="3"/>
    <n v="0"/>
    <n v="84.29"/>
  </r>
  <r>
    <n v="696"/>
    <s v="trustee"/>
    <s v="Show your fidelity by wearing the Trustee rings! Show where you are (at)!"/>
    <n v="175000"/>
    <n v="1"/>
    <x v="3"/>
    <x v="14"/>
    <s v="EUR"/>
    <n v="1406326502"/>
    <x v="3513"/>
    <x v="3513"/>
    <x v="0"/>
    <n v="1"/>
    <b v="0"/>
    <x v="0"/>
    <x v="3"/>
    <n v="0"/>
    <n v="1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x v="3514"/>
    <x v="3514"/>
    <x v="0"/>
    <n v="0"/>
    <b v="0"/>
    <x v="0"/>
    <x v="3"/>
    <n v="0"/>
    <n v="0"/>
  </r>
  <r>
    <n v="709"/>
    <s v="lumiglove"/>
    <s v="A &quot;handheld&quot; light, which eases the way you illuminate objects and/or paths."/>
    <n v="15000"/>
    <n v="61"/>
    <x v="3"/>
    <x v="0"/>
    <s v="USD"/>
    <n v="1417741159"/>
    <x v="3515"/>
    <x v="3515"/>
    <x v="0"/>
    <n v="2"/>
    <b v="0"/>
    <x v="0"/>
    <x v="3"/>
    <n v="0"/>
    <n v="30.5"/>
  </r>
  <r>
    <n v="710"/>
    <s v="Hate York Shirt 2.0"/>
    <s v="Shirts, so technologically advanced, they connect mentally to their audience upon sight."/>
    <n v="1200"/>
    <n v="0"/>
    <x v="3"/>
    <x v="7"/>
    <s v="CAD"/>
    <n v="1408495440"/>
    <x v="3516"/>
    <x v="3516"/>
    <x v="0"/>
    <n v="0"/>
    <b v="0"/>
    <x v="0"/>
    <x v="3"/>
    <n v="0"/>
    <n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x v="3517"/>
    <x v="3517"/>
    <x v="0"/>
    <n v="4"/>
    <b v="0"/>
    <x v="0"/>
    <x v="3"/>
    <n v="0"/>
    <n v="26.25"/>
  </r>
  <r>
    <n v="717"/>
    <s v="cool air belt"/>
    <s v="Cool air flowing under clothing keeps you cool."/>
    <n v="100000"/>
    <n v="305"/>
    <x v="3"/>
    <x v="0"/>
    <s v="USD"/>
    <n v="1409949002"/>
    <x v="3518"/>
    <x v="3518"/>
    <x v="0"/>
    <n v="4"/>
    <b v="0"/>
    <x v="0"/>
    <x v="3"/>
    <n v="0"/>
    <n v="76.25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x v="3519"/>
    <x v="3519"/>
    <x v="0"/>
    <n v="0"/>
    <b v="0"/>
    <x v="5"/>
    <x v="26"/>
    <n v="0"/>
    <n v="0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x v="3520"/>
    <x v="3520"/>
    <x v="0"/>
    <n v="0"/>
    <b v="0"/>
    <x v="5"/>
    <x v="26"/>
    <n v="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x v="3521"/>
    <x v="3521"/>
    <x v="0"/>
    <n v="1"/>
    <b v="0"/>
    <x v="5"/>
    <x v="26"/>
    <n v="0"/>
    <n v="5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x v="3522"/>
    <x v="3522"/>
    <x v="0"/>
    <n v="0"/>
    <b v="0"/>
    <x v="5"/>
    <x v="26"/>
    <n v="0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x v="3523"/>
    <x v="3523"/>
    <x v="0"/>
    <n v="0"/>
    <b v="0"/>
    <x v="5"/>
    <x v="26"/>
    <n v="0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x v="3524"/>
    <x v="3524"/>
    <x v="0"/>
    <n v="0"/>
    <b v="0"/>
    <x v="5"/>
    <x v="26"/>
    <n v="0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x v="3525"/>
    <x v="3525"/>
    <x v="0"/>
    <n v="0"/>
    <b v="0"/>
    <x v="5"/>
    <x v="26"/>
    <n v="0"/>
    <n v="0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x v="3526"/>
    <x v="3526"/>
    <x v="0"/>
    <n v="1"/>
    <b v="0"/>
    <x v="5"/>
    <x v="26"/>
    <n v="0"/>
    <n v="10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x v="3527"/>
    <x v="3527"/>
    <x v="0"/>
    <n v="1"/>
    <b v="0"/>
    <x v="5"/>
    <x v="26"/>
    <n v="0"/>
    <n v="2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x v="3528"/>
    <x v="3528"/>
    <x v="0"/>
    <n v="4"/>
    <b v="0"/>
    <x v="2"/>
    <x v="27"/>
    <n v="0"/>
    <n v="42.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x v="3529"/>
    <x v="3529"/>
    <x v="0"/>
    <n v="1"/>
    <b v="0"/>
    <x v="2"/>
    <x v="27"/>
    <n v="0"/>
    <n v="5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x v="3530"/>
    <x v="3530"/>
    <x v="0"/>
    <n v="5"/>
    <b v="0"/>
    <x v="2"/>
    <x v="27"/>
    <n v="0"/>
    <n v="12.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x v="3531"/>
    <x v="3531"/>
    <x v="0"/>
    <n v="0"/>
    <b v="0"/>
    <x v="2"/>
    <x v="27"/>
    <n v="0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x v="3532"/>
    <x v="3532"/>
    <x v="0"/>
    <n v="0"/>
    <b v="0"/>
    <x v="2"/>
    <x v="13"/>
    <n v="0"/>
    <n v="0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x v="3533"/>
    <x v="3533"/>
    <x v="0"/>
    <n v="0"/>
    <b v="0"/>
    <x v="2"/>
    <x v="13"/>
    <n v="0"/>
    <n v="0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x v="3534"/>
    <x v="3534"/>
    <x v="0"/>
    <n v="2"/>
    <b v="0"/>
    <x v="2"/>
    <x v="27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x v="3535"/>
    <x v="3535"/>
    <x v="0"/>
    <n v="0"/>
    <b v="0"/>
    <x v="2"/>
    <x v="27"/>
    <n v="0"/>
    <n v="0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x v="3536"/>
    <x v="3536"/>
    <x v="0"/>
    <n v="3"/>
    <b v="0"/>
    <x v="2"/>
    <x v="27"/>
    <n v="0"/>
    <n v="30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x v="3537"/>
    <x v="3537"/>
    <x v="0"/>
    <n v="3"/>
    <b v="0"/>
    <x v="2"/>
    <x v="27"/>
    <n v="0"/>
    <n v="50.33"/>
  </r>
  <r>
    <n v="906"/>
    <s v="24th Music Presents Channeling Motown (Live)"/>
    <s v="The DMV's most respected saxophonist pay tribute to Motown."/>
    <n v="15000"/>
    <n v="0"/>
    <x v="3"/>
    <x v="0"/>
    <s v="USD"/>
    <n v="1394681590"/>
    <x v="3538"/>
    <x v="3538"/>
    <x v="0"/>
    <n v="0"/>
    <b v="0"/>
    <x v="2"/>
    <x v="27"/>
    <n v="0"/>
    <n v="0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x v="3539"/>
    <x v="3539"/>
    <x v="0"/>
    <n v="0"/>
    <b v="0"/>
    <x v="2"/>
    <x v="27"/>
    <n v="0"/>
    <n v="0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x v="3540"/>
    <x v="3540"/>
    <x v="0"/>
    <n v="0"/>
    <b v="0"/>
    <x v="2"/>
    <x v="27"/>
    <n v="0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x v="3541"/>
    <x v="3541"/>
    <x v="0"/>
    <n v="0"/>
    <b v="0"/>
    <x v="2"/>
    <x v="27"/>
    <n v="0"/>
    <n v="0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x v="3542"/>
    <x v="3542"/>
    <x v="0"/>
    <n v="0"/>
    <b v="0"/>
    <x v="2"/>
    <x v="27"/>
    <n v="0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x v="3543"/>
    <x v="3543"/>
    <x v="0"/>
    <n v="0"/>
    <b v="0"/>
    <x v="2"/>
    <x v="27"/>
    <n v="0"/>
    <n v="0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x v="3544"/>
    <x v="3544"/>
    <x v="0"/>
    <n v="0"/>
    <b v="0"/>
    <x v="2"/>
    <x v="27"/>
    <n v="0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x v="3545"/>
    <x v="3545"/>
    <x v="0"/>
    <n v="0"/>
    <b v="0"/>
    <x v="2"/>
    <x v="27"/>
    <n v="0"/>
    <n v="0"/>
  </r>
  <r>
    <n v="927"/>
    <s v="JETRO DA SILVA FUNK PROJECT"/>
    <s v="Studio CD/DVD Solo project of Pianist &amp; Keyboardist Jetro da Silva"/>
    <n v="20000"/>
    <n v="0"/>
    <x v="3"/>
    <x v="0"/>
    <s v="USD"/>
    <n v="1337024695"/>
    <x v="3546"/>
    <x v="3546"/>
    <x v="0"/>
    <n v="0"/>
    <b v="0"/>
    <x v="2"/>
    <x v="27"/>
    <n v="0"/>
    <n v="0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x v="3547"/>
    <x v="3547"/>
    <x v="0"/>
    <n v="0"/>
    <b v="0"/>
    <x v="2"/>
    <x v="27"/>
    <n v="0"/>
    <n v="0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x v="3548"/>
    <x v="3548"/>
    <x v="0"/>
    <n v="0"/>
    <b v="0"/>
    <x v="2"/>
    <x v="27"/>
    <n v="0"/>
    <n v="0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x v="3549"/>
    <x v="3549"/>
    <x v="0"/>
    <n v="1"/>
    <b v="0"/>
    <x v="2"/>
    <x v="27"/>
    <n v="0"/>
    <n v="25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x v="3550"/>
    <x v="3550"/>
    <x v="0"/>
    <n v="0"/>
    <b v="0"/>
    <x v="0"/>
    <x v="3"/>
    <n v="0"/>
    <n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x v="3551"/>
    <x v="3551"/>
    <x v="0"/>
    <n v="5"/>
    <b v="0"/>
    <x v="0"/>
    <x v="3"/>
    <n v="0"/>
    <n v="45.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x v="3552"/>
    <x v="3552"/>
    <x v="0"/>
    <n v="4"/>
    <b v="0"/>
    <x v="0"/>
    <x v="3"/>
    <n v="0"/>
    <n v="2.75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x v="3553"/>
    <x v="3553"/>
    <x v="0"/>
    <n v="3"/>
    <b v="0"/>
    <x v="0"/>
    <x v="3"/>
    <n v="0"/>
    <n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x v="3554"/>
    <x v="3554"/>
    <x v="0"/>
    <n v="0"/>
    <b v="0"/>
    <x v="0"/>
    <x v="3"/>
    <n v="0"/>
    <n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x v="3555"/>
    <x v="3555"/>
    <x v="0"/>
    <n v="2"/>
    <b v="0"/>
    <x v="0"/>
    <x v="3"/>
    <n v="0"/>
    <n v="13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x v="3556"/>
    <x v="3556"/>
    <x v="0"/>
    <n v="4"/>
    <b v="0"/>
    <x v="0"/>
    <x v="3"/>
    <n v="0"/>
    <n v="116.7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x v="3557"/>
    <x v="3557"/>
    <x v="0"/>
    <n v="1"/>
    <b v="0"/>
    <x v="0"/>
    <x v="3"/>
    <n v="0"/>
    <n v="25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3558"/>
    <x v="3558"/>
    <x v="0"/>
    <n v="4"/>
    <b v="0"/>
    <x v="0"/>
    <x v="3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3559"/>
    <x v="3559"/>
    <x v="0"/>
    <n v="1"/>
    <b v="0"/>
    <x v="0"/>
    <x v="3"/>
    <n v="0"/>
    <n v="7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3560"/>
    <x v="3560"/>
    <x v="0"/>
    <n v="1"/>
    <b v="0"/>
    <x v="8"/>
    <x v="23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3561"/>
    <x v="3561"/>
    <x v="0"/>
    <n v="0"/>
    <b v="0"/>
    <x v="8"/>
    <x v="23"/>
    <n v="0"/>
    <n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3562"/>
    <x v="3562"/>
    <x v="0"/>
    <n v="2"/>
    <b v="0"/>
    <x v="8"/>
    <x v="23"/>
    <n v="0"/>
    <n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x v="3563"/>
    <x v="3563"/>
    <x v="0"/>
    <n v="0"/>
    <b v="0"/>
    <x v="8"/>
    <x v="23"/>
    <n v="0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3564"/>
    <x v="3564"/>
    <x v="0"/>
    <n v="1"/>
    <b v="0"/>
    <x v="8"/>
    <x v="23"/>
    <n v="0"/>
    <n v="1"/>
  </r>
  <r>
    <n v="1049"/>
    <s v="J1 (Canceled)"/>
    <s v="------"/>
    <n v="12000"/>
    <n v="0"/>
    <x v="1"/>
    <x v="0"/>
    <s v="USD"/>
    <n v="1455272445"/>
    <x v="3565"/>
    <x v="3565"/>
    <x v="0"/>
    <n v="0"/>
    <b v="0"/>
    <x v="8"/>
    <x v="23"/>
    <n v="0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x v="3566"/>
    <x v="3566"/>
    <x v="0"/>
    <n v="0"/>
    <b v="0"/>
    <x v="8"/>
    <x v="23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3567"/>
    <x v="3567"/>
    <x v="0"/>
    <n v="0"/>
    <b v="0"/>
    <x v="8"/>
    <x v="23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3568"/>
    <x v="3568"/>
    <x v="0"/>
    <n v="0"/>
    <b v="0"/>
    <x v="8"/>
    <x v="23"/>
    <n v="0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3569"/>
    <x v="3569"/>
    <x v="0"/>
    <n v="0"/>
    <b v="0"/>
    <x v="8"/>
    <x v="23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3570"/>
    <x v="3570"/>
    <x v="0"/>
    <n v="0"/>
    <b v="0"/>
    <x v="8"/>
    <x v="23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3571"/>
    <x v="3571"/>
    <x v="0"/>
    <n v="0"/>
    <b v="0"/>
    <x v="8"/>
    <x v="23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3572"/>
    <x v="3572"/>
    <x v="0"/>
    <n v="0"/>
    <b v="0"/>
    <x v="8"/>
    <x v="23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3573"/>
    <x v="3573"/>
    <x v="0"/>
    <n v="0"/>
    <b v="0"/>
    <x v="8"/>
    <x v="23"/>
    <n v="0"/>
    <n v="0"/>
  </r>
  <r>
    <n v="1059"/>
    <s v="Voice Over Artist (Canceled)"/>
    <s v="Turning myself into a vocal artist."/>
    <n v="1100"/>
    <n v="0"/>
    <x v="1"/>
    <x v="0"/>
    <s v="USD"/>
    <n v="1426269456"/>
    <x v="3574"/>
    <x v="3574"/>
    <x v="0"/>
    <n v="0"/>
    <b v="0"/>
    <x v="8"/>
    <x v="23"/>
    <n v="0"/>
    <n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3575"/>
    <x v="3575"/>
    <x v="0"/>
    <n v="0"/>
    <b v="0"/>
    <x v="8"/>
    <x v="23"/>
    <n v="0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3576"/>
    <x v="3576"/>
    <x v="0"/>
    <n v="0"/>
    <b v="0"/>
    <x v="8"/>
    <x v="23"/>
    <n v="0"/>
    <n v="0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x v="3577"/>
    <x v="3577"/>
    <x v="0"/>
    <n v="4"/>
    <b v="0"/>
    <x v="1"/>
    <x v="29"/>
    <n v="0"/>
    <n v="11.25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x v="3578"/>
    <x v="3578"/>
    <x v="0"/>
    <n v="0"/>
    <b v="0"/>
    <x v="1"/>
    <x v="29"/>
    <n v="0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x v="3579"/>
    <x v="3579"/>
    <x v="0"/>
    <n v="4"/>
    <b v="0"/>
    <x v="1"/>
    <x v="29"/>
    <n v="0"/>
    <n v="12.75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x v="3580"/>
    <x v="3580"/>
    <x v="0"/>
    <n v="4"/>
    <b v="0"/>
    <x v="1"/>
    <x v="29"/>
    <n v="0"/>
    <n v="3"/>
  </r>
  <r>
    <n v="1084"/>
    <s v="My own channel"/>
    <s v="I want to start my own channel for gaming"/>
    <n v="550"/>
    <n v="0"/>
    <x v="3"/>
    <x v="0"/>
    <s v="USD"/>
    <n v="1407534804"/>
    <x v="3581"/>
    <x v="3581"/>
    <x v="0"/>
    <n v="0"/>
    <b v="0"/>
    <x v="1"/>
    <x v="29"/>
    <n v="0"/>
    <n v="0"/>
  </r>
  <r>
    <n v="1086"/>
    <s v="Cyber Universe Online"/>
    <s v="Humanity's future in the Galaxy"/>
    <n v="18000"/>
    <n v="15"/>
    <x v="3"/>
    <x v="0"/>
    <s v="USD"/>
    <n v="1408913291"/>
    <x v="3582"/>
    <x v="3582"/>
    <x v="0"/>
    <n v="2"/>
    <b v="0"/>
    <x v="1"/>
    <x v="29"/>
    <n v="0"/>
    <n v="7.5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x v="3583"/>
    <x v="3583"/>
    <x v="0"/>
    <n v="0"/>
    <b v="0"/>
    <x v="1"/>
    <x v="29"/>
    <n v="0"/>
    <n v="0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x v="3584"/>
    <x v="3584"/>
    <x v="0"/>
    <n v="1"/>
    <b v="0"/>
    <x v="1"/>
    <x v="29"/>
    <n v="0"/>
    <n v="5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x v="3585"/>
    <x v="3585"/>
    <x v="0"/>
    <n v="7"/>
    <b v="0"/>
    <x v="1"/>
    <x v="29"/>
    <n v="0"/>
    <n v="6.71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x v="3586"/>
    <x v="3586"/>
    <x v="0"/>
    <n v="6"/>
    <b v="0"/>
    <x v="1"/>
    <x v="29"/>
    <n v="0"/>
    <n v="6.83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x v="3587"/>
    <x v="3587"/>
    <x v="0"/>
    <n v="20"/>
    <b v="0"/>
    <x v="1"/>
    <x v="29"/>
    <n v="0"/>
    <n v="71.5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x v="3588"/>
    <x v="3588"/>
    <x v="0"/>
    <n v="0"/>
    <b v="0"/>
    <x v="1"/>
    <x v="29"/>
    <n v="0"/>
    <n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x v="3589"/>
    <x v="3589"/>
    <x v="0"/>
    <n v="3"/>
    <b v="0"/>
    <x v="1"/>
    <x v="29"/>
    <n v="0"/>
    <n v="15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x v="3590"/>
    <x v="3590"/>
    <x v="0"/>
    <n v="1"/>
    <b v="0"/>
    <x v="1"/>
    <x v="29"/>
    <n v="0"/>
    <n v="1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x v="3591"/>
    <x v="3591"/>
    <x v="0"/>
    <n v="3"/>
    <b v="0"/>
    <x v="1"/>
    <x v="29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x v="3592"/>
    <x v="3592"/>
    <x v="0"/>
    <n v="4"/>
    <b v="0"/>
    <x v="1"/>
    <x v="29"/>
    <n v="0"/>
    <n v="13.25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x v="3593"/>
    <x v="3593"/>
    <x v="0"/>
    <n v="10"/>
    <b v="0"/>
    <x v="1"/>
    <x v="29"/>
    <n v="0"/>
    <n v="17.8500000000000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x v="3594"/>
    <x v="3594"/>
    <x v="0"/>
    <n v="1"/>
    <b v="0"/>
    <x v="1"/>
    <x v="29"/>
    <n v="0"/>
    <n v="5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x v="3595"/>
    <x v="3595"/>
    <x v="0"/>
    <n v="0"/>
    <b v="0"/>
    <x v="1"/>
    <x v="29"/>
    <n v="0"/>
    <n v="0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x v="3596"/>
    <x v="3596"/>
    <x v="0"/>
    <n v="5"/>
    <b v="0"/>
    <x v="1"/>
    <x v="29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x v="3597"/>
    <x v="3597"/>
    <x v="0"/>
    <n v="0"/>
    <b v="0"/>
    <x v="1"/>
    <x v="29"/>
    <n v="0"/>
    <n v="0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x v="3598"/>
    <x v="3598"/>
    <x v="0"/>
    <n v="3"/>
    <b v="0"/>
    <x v="1"/>
    <x v="29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x v="3599"/>
    <x v="3599"/>
    <x v="0"/>
    <n v="7"/>
    <b v="0"/>
    <x v="1"/>
    <x v="25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x v="3600"/>
    <x v="3600"/>
    <x v="0"/>
    <n v="0"/>
    <b v="0"/>
    <x v="1"/>
    <x v="25"/>
    <n v="0"/>
    <n v="0"/>
  </r>
  <r>
    <n v="1128"/>
    <s v="Flying Turds"/>
    <s v="#havingfunFTW"/>
    <n v="1000"/>
    <n v="1"/>
    <x v="3"/>
    <x v="1"/>
    <s v="GBP"/>
    <n v="1407425717"/>
    <x v="3601"/>
    <x v="3601"/>
    <x v="0"/>
    <n v="1"/>
    <b v="0"/>
    <x v="1"/>
    <x v="25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x v="3602"/>
    <x v="3602"/>
    <x v="0"/>
    <n v="2"/>
    <b v="0"/>
    <x v="1"/>
    <x v="25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x v="3603"/>
    <x v="3603"/>
    <x v="0"/>
    <n v="3"/>
    <b v="0"/>
    <x v="1"/>
    <x v="25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x v="3604"/>
    <x v="3604"/>
    <x v="0"/>
    <n v="0"/>
    <b v="0"/>
    <x v="1"/>
    <x v="25"/>
    <n v="0"/>
    <n v="0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x v="3605"/>
    <x v="3605"/>
    <x v="0"/>
    <n v="1"/>
    <b v="0"/>
    <x v="1"/>
    <x v="25"/>
    <n v="0"/>
    <n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x v="3606"/>
    <x v="3606"/>
    <x v="0"/>
    <n v="4"/>
    <b v="0"/>
    <x v="1"/>
    <x v="25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x v="3607"/>
    <x v="3607"/>
    <x v="0"/>
    <n v="1"/>
    <b v="0"/>
    <x v="1"/>
    <x v="25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x v="3608"/>
    <x v="3608"/>
    <x v="0"/>
    <n v="0"/>
    <b v="0"/>
    <x v="1"/>
    <x v="25"/>
    <n v="0"/>
    <n v="0"/>
  </r>
  <r>
    <n v="1141"/>
    <s v="Arena Z - Zombie Survival"/>
    <s v="I think this will be a great game!"/>
    <n v="500"/>
    <n v="0"/>
    <x v="3"/>
    <x v="2"/>
    <s v="EUR"/>
    <n v="1436460450"/>
    <x v="3609"/>
    <x v="3609"/>
    <x v="0"/>
    <n v="0"/>
    <b v="0"/>
    <x v="1"/>
    <x v="25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x v="3610"/>
    <x v="3610"/>
    <x v="0"/>
    <n v="0"/>
    <b v="0"/>
    <x v="1"/>
    <x v="25"/>
    <n v="0"/>
    <n v="0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x v="3611"/>
    <x v="3611"/>
    <x v="0"/>
    <n v="8"/>
    <b v="0"/>
    <x v="1"/>
    <x v="25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x v="3612"/>
    <x v="3612"/>
    <x v="0"/>
    <n v="0"/>
    <b v="0"/>
    <x v="7"/>
    <x v="37"/>
    <n v="0"/>
    <n v="0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x v="3613"/>
    <x v="3613"/>
    <x v="0"/>
    <n v="1"/>
    <b v="0"/>
    <x v="7"/>
    <x v="37"/>
    <n v="0"/>
    <n v="10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x v="3614"/>
    <x v="3614"/>
    <x v="0"/>
    <n v="0"/>
    <b v="0"/>
    <x v="7"/>
    <x v="37"/>
    <n v="0"/>
    <n v="0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x v="3615"/>
    <x v="3615"/>
    <x v="0"/>
    <n v="3"/>
    <b v="0"/>
    <x v="7"/>
    <x v="37"/>
    <n v="0"/>
    <n v="24.33"/>
  </r>
  <r>
    <n v="1149"/>
    <s v="The Floridian Food Truck"/>
    <s v="Bringing culturally diverse Floridian cuisine to the people!"/>
    <n v="50000"/>
    <n v="75"/>
    <x v="3"/>
    <x v="0"/>
    <s v="USD"/>
    <n v="1466096566"/>
    <x v="3616"/>
    <x v="3616"/>
    <x v="0"/>
    <n v="2"/>
    <b v="0"/>
    <x v="7"/>
    <x v="37"/>
    <n v="0"/>
    <n v="37.5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x v="3617"/>
    <x v="3617"/>
    <x v="0"/>
    <n v="0"/>
    <b v="0"/>
    <x v="7"/>
    <x v="37"/>
    <n v="0"/>
    <n v="0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x v="3618"/>
    <x v="3618"/>
    <x v="0"/>
    <n v="0"/>
    <b v="0"/>
    <x v="7"/>
    <x v="37"/>
    <n v="0"/>
    <n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x v="3619"/>
    <x v="3619"/>
    <x v="0"/>
    <n v="3"/>
    <b v="0"/>
    <x v="7"/>
    <x v="37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x v="3620"/>
    <x v="3620"/>
    <x v="0"/>
    <n v="0"/>
    <b v="0"/>
    <x v="7"/>
    <x v="37"/>
    <n v="0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x v="3621"/>
    <x v="3621"/>
    <x v="0"/>
    <n v="0"/>
    <b v="0"/>
    <x v="7"/>
    <x v="37"/>
    <n v="0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x v="3622"/>
    <x v="3622"/>
    <x v="0"/>
    <n v="2"/>
    <b v="0"/>
    <x v="7"/>
    <x v="37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x v="3623"/>
    <x v="3623"/>
    <x v="0"/>
    <n v="0"/>
    <b v="0"/>
    <x v="7"/>
    <x v="37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x v="3624"/>
    <x v="3624"/>
    <x v="0"/>
    <n v="0"/>
    <b v="0"/>
    <x v="7"/>
    <x v="37"/>
    <n v="0"/>
    <n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x v="3625"/>
    <x v="3625"/>
    <x v="0"/>
    <n v="3"/>
    <b v="0"/>
    <x v="7"/>
    <x v="37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x v="3626"/>
    <x v="3626"/>
    <x v="0"/>
    <n v="2"/>
    <b v="0"/>
    <x v="7"/>
    <x v="37"/>
    <n v="0"/>
    <n v="50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x v="3627"/>
    <x v="3627"/>
    <x v="0"/>
    <n v="1"/>
    <b v="0"/>
    <x v="7"/>
    <x v="37"/>
    <n v="0"/>
    <n v="25"/>
  </r>
  <r>
    <n v="1172"/>
    <s v="let your dayz take you to the dogs."/>
    <s v="Bringing YOUR favorite dog recipes to the streets."/>
    <n v="9000"/>
    <n v="0"/>
    <x v="3"/>
    <x v="0"/>
    <s v="USD"/>
    <n v="1408551752"/>
    <x v="3628"/>
    <x v="3628"/>
    <x v="0"/>
    <n v="0"/>
    <b v="0"/>
    <x v="7"/>
    <x v="37"/>
    <n v="0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x v="3629"/>
    <x v="3629"/>
    <x v="0"/>
    <n v="1"/>
    <b v="0"/>
    <x v="7"/>
    <x v="37"/>
    <n v="0"/>
    <n v="30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x v="3630"/>
    <x v="3630"/>
    <x v="0"/>
    <n v="1"/>
    <b v="0"/>
    <x v="7"/>
    <x v="37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x v="3631"/>
    <x v="3631"/>
    <x v="0"/>
    <n v="0"/>
    <b v="0"/>
    <x v="7"/>
    <x v="37"/>
    <n v="0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x v="3632"/>
    <x v="3632"/>
    <x v="0"/>
    <n v="1"/>
    <b v="0"/>
    <x v="7"/>
    <x v="37"/>
    <n v="0"/>
    <n v="5"/>
  </r>
  <r>
    <n v="1181"/>
    <s v="Gringo Loco Tacos Food Truck"/>
    <s v="Bringing the best tacos to the streets of Chicago!"/>
    <n v="50000"/>
    <n v="4"/>
    <x v="3"/>
    <x v="0"/>
    <s v="USD"/>
    <n v="1425197321"/>
    <x v="3633"/>
    <x v="3633"/>
    <x v="0"/>
    <n v="3"/>
    <b v="0"/>
    <x v="7"/>
    <x v="37"/>
    <n v="0"/>
    <n v="1.3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3634"/>
    <x v="3634"/>
    <x v="0"/>
    <n v="0"/>
    <b v="0"/>
    <x v="2"/>
    <x v="33"/>
    <n v="0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3635"/>
    <x v="3635"/>
    <x v="0"/>
    <n v="0"/>
    <b v="0"/>
    <x v="2"/>
    <x v="33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3636"/>
    <x v="3636"/>
    <x v="0"/>
    <n v="0"/>
    <b v="0"/>
    <x v="2"/>
    <x v="33"/>
    <n v="0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3637"/>
    <x v="3637"/>
    <x v="0"/>
    <n v="0"/>
    <b v="0"/>
    <x v="2"/>
    <x v="33"/>
    <n v="0"/>
    <n v="0"/>
  </r>
  <r>
    <n v="1236"/>
    <s v="&quot;Volando&quot; CD Release (Canceled)"/>
    <s v="Raising money to give the musicians their due."/>
    <n v="2500"/>
    <n v="0"/>
    <x v="1"/>
    <x v="0"/>
    <s v="USD"/>
    <n v="1343491200"/>
    <x v="3638"/>
    <x v="3638"/>
    <x v="0"/>
    <n v="0"/>
    <b v="0"/>
    <x v="2"/>
    <x v="33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3639"/>
    <x v="3639"/>
    <x v="0"/>
    <n v="0"/>
    <b v="0"/>
    <x v="2"/>
    <x v="33"/>
    <n v="0"/>
    <n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3640"/>
    <x v="3640"/>
    <x v="0"/>
    <n v="0"/>
    <b v="0"/>
    <x v="2"/>
    <x v="33"/>
    <n v="0"/>
    <n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3641"/>
    <x v="3641"/>
    <x v="0"/>
    <n v="1"/>
    <b v="0"/>
    <x v="0"/>
    <x v="3"/>
    <n v="0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3642"/>
    <x v="3642"/>
    <x v="0"/>
    <n v="4"/>
    <b v="0"/>
    <x v="0"/>
    <x v="3"/>
    <n v="0"/>
    <n v="26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x v="3643"/>
    <x v="3643"/>
    <x v="0"/>
    <n v="0"/>
    <b v="0"/>
    <x v="0"/>
    <x v="3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x v="3644"/>
    <x v="3644"/>
    <x v="0"/>
    <n v="0"/>
    <b v="0"/>
    <x v="0"/>
    <x v="3"/>
    <n v="0"/>
    <n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3645"/>
    <x v="3645"/>
    <x v="0"/>
    <n v="0"/>
    <b v="0"/>
    <x v="0"/>
    <x v="3"/>
    <n v="0"/>
    <n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3646"/>
    <x v="3646"/>
    <x v="0"/>
    <n v="1"/>
    <b v="0"/>
    <x v="0"/>
    <x v="3"/>
    <n v="0"/>
    <n v="100"/>
  </r>
  <r>
    <n v="1405"/>
    <s v="The Bible translated into Emoticons"/>
    <s v="Will more people read the Bible if it were translated into Emoticons?"/>
    <n v="25000"/>
    <n v="105"/>
    <x v="3"/>
    <x v="0"/>
    <s v="USD"/>
    <n v="1417195201"/>
    <x v="3647"/>
    <x v="3647"/>
    <x v="1"/>
    <n v="17"/>
    <b v="0"/>
    <x v="5"/>
    <x v="39"/>
    <n v="0"/>
    <n v="6.18"/>
  </r>
  <r>
    <n v="1406"/>
    <s v="Man Down! Translation project"/>
    <s v="The White coat and the battle dress uniform"/>
    <n v="12000"/>
    <n v="15"/>
    <x v="3"/>
    <x v="4"/>
    <s v="EUR"/>
    <n v="1449914400"/>
    <x v="3648"/>
    <x v="3648"/>
    <x v="0"/>
    <n v="3"/>
    <b v="0"/>
    <x v="5"/>
    <x v="39"/>
    <n v="0"/>
    <n v="5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x v="3649"/>
    <x v="3649"/>
    <x v="0"/>
    <n v="0"/>
    <b v="0"/>
    <x v="5"/>
    <x v="39"/>
    <n v="0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x v="3650"/>
    <x v="3650"/>
    <x v="0"/>
    <n v="1"/>
    <b v="0"/>
    <x v="5"/>
    <x v="39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x v="3651"/>
    <x v="3651"/>
    <x v="0"/>
    <n v="3"/>
    <b v="0"/>
    <x v="5"/>
    <x v="39"/>
    <n v="0"/>
    <n v="2.3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x v="3652"/>
    <x v="3652"/>
    <x v="0"/>
    <n v="1"/>
    <b v="0"/>
    <x v="5"/>
    <x v="39"/>
    <n v="0"/>
    <n v="1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x v="3653"/>
    <x v="3653"/>
    <x v="0"/>
    <n v="0"/>
    <b v="0"/>
    <x v="5"/>
    <x v="39"/>
    <n v="0"/>
    <n v="0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x v="3654"/>
    <x v="3654"/>
    <x v="0"/>
    <n v="1"/>
    <b v="0"/>
    <x v="5"/>
    <x v="39"/>
    <n v="0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x v="3655"/>
    <x v="3655"/>
    <x v="0"/>
    <n v="2"/>
    <b v="0"/>
    <x v="5"/>
    <x v="39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x v="3656"/>
    <x v="3656"/>
    <x v="0"/>
    <n v="2"/>
    <b v="0"/>
    <x v="5"/>
    <x v="39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x v="3657"/>
    <x v="3657"/>
    <x v="0"/>
    <n v="1"/>
    <b v="0"/>
    <x v="5"/>
    <x v="39"/>
    <n v="0"/>
    <n v="1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x v="3658"/>
    <x v="3658"/>
    <x v="0"/>
    <n v="0"/>
    <b v="0"/>
    <x v="5"/>
    <x v="39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x v="3659"/>
    <x v="3659"/>
    <x v="0"/>
    <n v="0"/>
    <b v="0"/>
    <x v="5"/>
    <x v="39"/>
    <n v="0"/>
    <n v="0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x v="3660"/>
    <x v="3660"/>
    <x v="0"/>
    <n v="0"/>
    <b v="0"/>
    <x v="5"/>
    <x v="39"/>
    <n v="0"/>
    <n v="0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x v="3661"/>
    <x v="3661"/>
    <x v="0"/>
    <n v="0"/>
    <b v="0"/>
    <x v="5"/>
    <x v="39"/>
    <n v="0"/>
    <n v="0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x v="3662"/>
    <x v="3662"/>
    <x v="0"/>
    <n v="2"/>
    <b v="0"/>
    <x v="5"/>
    <x v="39"/>
    <n v="0"/>
    <n v="7.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x v="3663"/>
    <x v="3663"/>
    <x v="0"/>
    <n v="1"/>
    <b v="0"/>
    <x v="5"/>
    <x v="39"/>
    <n v="0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x v="3664"/>
    <x v="3664"/>
    <x v="0"/>
    <n v="0"/>
    <b v="0"/>
    <x v="5"/>
    <x v="39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x v="3665"/>
    <x v="3665"/>
    <x v="0"/>
    <n v="0"/>
    <b v="0"/>
    <x v="5"/>
    <x v="39"/>
    <n v="0"/>
    <n v="0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x v="3666"/>
    <x v="3666"/>
    <x v="0"/>
    <n v="0"/>
    <b v="0"/>
    <x v="5"/>
    <x v="39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x v="3667"/>
    <x v="3667"/>
    <x v="0"/>
    <n v="0"/>
    <b v="0"/>
    <x v="5"/>
    <x v="39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x v="3668"/>
    <x v="3668"/>
    <x v="0"/>
    <n v="0"/>
    <b v="0"/>
    <x v="5"/>
    <x v="39"/>
    <n v="0"/>
    <n v="0"/>
  </r>
  <r>
    <n v="1447"/>
    <s v="Indian Language Dictionary"/>
    <s v="I'm creating a dictionary of multiple Indian languages."/>
    <n v="500000"/>
    <n v="75"/>
    <x v="3"/>
    <x v="0"/>
    <s v="USD"/>
    <n v="1467999134"/>
    <x v="3669"/>
    <x v="3669"/>
    <x v="0"/>
    <n v="3"/>
    <b v="0"/>
    <x v="5"/>
    <x v="39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x v="3670"/>
    <x v="3670"/>
    <x v="0"/>
    <n v="0"/>
    <b v="0"/>
    <x v="5"/>
    <x v="39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x v="3671"/>
    <x v="3671"/>
    <x v="0"/>
    <n v="0"/>
    <b v="0"/>
    <x v="5"/>
    <x v="39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x v="3672"/>
    <x v="3672"/>
    <x v="0"/>
    <n v="1"/>
    <b v="0"/>
    <x v="5"/>
    <x v="39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3673"/>
    <x v="3673"/>
    <x v="0"/>
    <n v="2"/>
    <b v="0"/>
    <x v="5"/>
    <x v="39"/>
    <n v="0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3674"/>
    <x v="3674"/>
    <x v="0"/>
    <n v="0"/>
    <b v="0"/>
    <x v="5"/>
    <x v="39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x v="3675"/>
    <x v="3675"/>
    <x v="0"/>
    <n v="0"/>
    <b v="0"/>
    <x v="5"/>
    <x v="39"/>
    <n v="0"/>
    <n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3676"/>
    <x v="3676"/>
    <x v="0"/>
    <n v="0"/>
    <b v="0"/>
    <x v="5"/>
    <x v="39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3677"/>
    <x v="3677"/>
    <x v="0"/>
    <n v="0"/>
    <b v="0"/>
    <x v="5"/>
    <x v="39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x v="3678"/>
    <x v="3678"/>
    <x v="0"/>
    <n v="0"/>
    <b v="0"/>
    <x v="5"/>
    <x v="39"/>
    <n v="0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3679"/>
    <x v="3679"/>
    <x v="0"/>
    <n v="0"/>
    <b v="0"/>
    <x v="5"/>
    <x v="39"/>
    <n v="0"/>
    <n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x v="3680"/>
    <x v="3680"/>
    <x v="0"/>
    <n v="1"/>
    <b v="0"/>
    <x v="5"/>
    <x v="26"/>
    <n v="0"/>
    <n v="5"/>
  </r>
  <r>
    <n v="1484"/>
    <s v="a book called filtered down thru the stars"/>
    <s v="The mussings of an old wizard"/>
    <n v="2000"/>
    <n v="0"/>
    <x v="3"/>
    <x v="0"/>
    <s v="USD"/>
    <n v="1342882260"/>
    <x v="3681"/>
    <x v="3681"/>
    <x v="0"/>
    <n v="0"/>
    <b v="0"/>
    <x v="5"/>
    <x v="26"/>
    <n v="0"/>
    <n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x v="3682"/>
    <x v="3682"/>
    <x v="0"/>
    <n v="3"/>
    <b v="0"/>
    <x v="5"/>
    <x v="26"/>
    <n v="0"/>
    <n v="1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x v="3683"/>
    <x v="3683"/>
    <x v="0"/>
    <n v="0"/>
    <b v="0"/>
    <x v="5"/>
    <x v="26"/>
    <n v="0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x v="3684"/>
    <x v="3684"/>
    <x v="0"/>
    <n v="0"/>
    <b v="0"/>
    <x v="5"/>
    <x v="26"/>
    <n v="0"/>
    <n v="0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x v="3685"/>
    <x v="3685"/>
    <x v="0"/>
    <n v="0"/>
    <b v="0"/>
    <x v="5"/>
    <x v="26"/>
    <n v="0"/>
    <n v="0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x v="3686"/>
    <x v="3686"/>
    <x v="0"/>
    <n v="0"/>
    <b v="0"/>
    <x v="5"/>
    <x v="26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x v="3687"/>
    <x v="3687"/>
    <x v="0"/>
    <n v="0"/>
    <b v="0"/>
    <x v="5"/>
    <x v="26"/>
    <n v="0"/>
    <n v="0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x v="3688"/>
    <x v="3688"/>
    <x v="0"/>
    <n v="1"/>
    <b v="0"/>
    <x v="5"/>
    <x v="26"/>
    <n v="0"/>
    <n v="1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x v="3689"/>
    <x v="3689"/>
    <x v="0"/>
    <n v="1"/>
    <b v="0"/>
    <x v="5"/>
    <x v="26"/>
    <n v="0"/>
    <n v="5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x v="3690"/>
    <x v="3690"/>
    <x v="0"/>
    <n v="2"/>
    <b v="0"/>
    <x v="6"/>
    <x v="34"/>
    <n v="0"/>
    <n v="3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x v="3691"/>
    <x v="3691"/>
    <x v="0"/>
    <n v="1"/>
    <b v="0"/>
    <x v="6"/>
    <x v="34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x v="3692"/>
    <x v="3692"/>
    <x v="0"/>
    <n v="0"/>
    <b v="0"/>
    <x v="6"/>
    <x v="34"/>
    <n v="0"/>
    <n v="0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x v="3693"/>
    <x v="3693"/>
    <x v="0"/>
    <n v="1"/>
    <b v="0"/>
    <x v="6"/>
    <x v="34"/>
    <n v="0"/>
    <n v="1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x v="3694"/>
    <x v="3694"/>
    <x v="0"/>
    <n v="0"/>
    <b v="0"/>
    <x v="6"/>
    <x v="34"/>
    <n v="0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x v="3695"/>
    <x v="3695"/>
    <x v="0"/>
    <n v="0"/>
    <b v="0"/>
    <x v="6"/>
    <x v="34"/>
    <n v="0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x v="3696"/>
    <x v="3696"/>
    <x v="0"/>
    <n v="0"/>
    <b v="0"/>
    <x v="6"/>
    <x v="34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x v="3697"/>
    <x v="3697"/>
    <x v="0"/>
    <n v="0"/>
    <b v="0"/>
    <x v="6"/>
    <x v="34"/>
    <n v="0"/>
    <n v="0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x v="3698"/>
    <x v="3698"/>
    <x v="0"/>
    <n v="0"/>
    <b v="0"/>
    <x v="6"/>
    <x v="34"/>
    <n v="0"/>
    <n v="0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x v="3699"/>
    <x v="3699"/>
    <x v="0"/>
    <n v="1"/>
    <b v="0"/>
    <x v="6"/>
    <x v="34"/>
    <n v="0"/>
    <n v="5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3700"/>
    <x v="3700"/>
    <x v="0"/>
    <n v="0"/>
    <b v="0"/>
    <x v="5"/>
    <x v="36"/>
    <n v="0"/>
    <n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3701"/>
    <x v="3701"/>
    <x v="0"/>
    <n v="1"/>
    <b v="0"/>
    <x v="5"/>
    <x v="36"/>
    <n v="0"/>
    <n v="10"/>
  </r>
  <r>
    <n v="1569"/>
    <s v="to be removed (Canceled)"/>
    <s v="to be removed"/>
    <n v="30000"/>
    <n v="0"/>
    <x v="1"/>
    <x v="0"/>
    <s v="USD"/>
    <n v="1369498714"/>
    <x v="3702"/>
    <x v="3702"/>
    <x v="0"/>
    <n v="0"/>
    <b v="0"/>
    <x v="5"/>
    <x v="36"/>
    <n v="0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3703"/>
    <x v="3703"/>
    <x v="0"/>
    <n v="0"/>
    <b v="0"/>
    <x v="5"/>
    <x v="36"/>
    <n v="0"/>
    <n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x v="3704"/>
    <x v="3704"/>
    <x v="0"/>
    <n v="1"/>
    <b v="0"/>
    <x v="6"/>
    <x v="24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x v="3705"/>
    <x v="3705"/>
    <x v="0"/>
    <n v="0"/>
    <b v="0"/>
    <x v="6"/>
    <x v="24"/>
    <n v="0"/>
    <n v="0"/>
  </r>
  <r>
    <n v="1586"/>
    <s v="Missouri In Pictures"/>
    <s v="Show the world the beauty that is in all of our back yards!"/>
    <n v="1500"/>
    <n v="0"/>
    <x v="3"/>
    <x v="0"/>
    <s v="USD"/>
    <n v="1428197422"/>
    <x v="3706"/>
    <x v="3706"/>
    <x v="0"/>
    <n v="0"/>
    <b v="0"/>
    <x v="6"/>
    <x v="24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x v="3707"/>
    <x v="3707"/>
    <x v="0"/>
    <n v="1"/>
    <b v="0"/>
    <x v="6"/>
    <x v="24"/>
    <n v="0"/>
    <n v="1"/>
  </r>
  <r>
    <n v="1588"/>
    <s v="The Right Side of Texas"/>
    <s v="Southeast Texas as seen through the lens of a cell phone camera"/>
    <n v="516"/>
    <n v="0"/>
    <x v="3"/>
    <x v="0"/>
    <s v="USD"/>
    <n v="1422735120"/>
    <x v="3708"/>
    <x v="3708"/>
    <x v="0"/>
    <n v="0"/>
    <b v="0"/>
    <x v="6"/>
    <x v="24"/>
    <n v="0"/>
    <n v="0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x v="3709"/>
    <x v="3709"/>
    <x v="0"/>
    <n v="0"/>
    <b v="0"/>
    <x v="6"/>
    <x v="24"/>
    <n v="0"/>
    <n v="0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x v="3710"/>
    <x v="3710"/>
    <x v="0"/>
    <n v="0"/>
    <b v="0"/>
    <x v="6"/>
    <x v="24"/>
    <n v="0"/>
    <n v="0"/>
  </r>
  <r>
    <n v="1593"/>
    <s v="Picturing Italy"/>
    <s v="A trip to fulfill a dream of capturing the wonders and history of ancient Italy in person."/>
    <n v="22000"/>
    <n v="3"/>
    <x v="3"/>
    <x v="0"/>
    <s v="USD"/>
    <n v="1425154655"/>
    <x v="3711"/>
    <x v="3711"/>
    <x v="0"/>
    <n v="3"/>
    <b v="0"/>
    <x v="6"/>
    <x v="24"/>
    <n v="0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x v="3712"/>
    <x v="3712"/>
    <x v="0"/>
    <n v="7"/>
    <b v="0"/>
    <x v="6"/>
    <x v="24"/>
    <n v="0"/>
    <n v="40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x v="3713"/>
    <x v="3713"/>
    <x v="0"/>
    <n v="0"/>
    <b v="0"/>
    <x v="6"/>
    <x v="24"/>
    <n v="0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x v="3714"/>
    <x v="3714"/>
    <x v="0"/>
    <n v="1"/>
    <b v="0"/>
    <x v="6"/>
    <x v="24"/>
    <n v="0"/>
    <n v="1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x v="3715"/>
    <x v="3715"/>
    <x v="0"/>
    <n v="0"/>
    <b v="0"/>
    <x v="6"/>
    <x v="24"/>
    <n v="0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x v="3716"/>
    <x v="3716"/>
    <x v="0"/>
    <n v="0"/>
    <b v="0"/>
    <x v="2"/>
    <x v="21"/>
    <n v="0"/>
    <n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x v="3717"/>
    <x v="3717"/>
    <x v="0"/>
    <n v="1"/>
    <b v="0"/>
    <x v="2"/>
    <x v="21"/>
    <n v="0"/>
    <n v="1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x v="3718"/>
    <x v="3718"/>
    <x v="0"/>
    <n v="1"/>
    <b v="0"/>
    <x v="2"/>
    <x v="21"/>
    <n v="0"/>
    <n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x v="3719"/>
    <x v="3719"/>
    <x v="0"/>
    <n v="0"/>
    <b v="0"/>
    <x v="2"/>
    <x v="21"/>
    <n v="0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x v="3720"/>
    <x v="3720"/>
    <x v="0"/>
    <n v="0"/>
    <b v="0"/>
    <x v="2"/>
    <x v="21"/>
    <n v="0"/>
    <n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x v="3721"/>
    <x v="3721"/>
    <x v="0"/>
    <n v="2"/>
    <b v="0"/>
    <x v="2"/>
    <x v="21"/>
    <n v="0"/>
    <n v="5"/>
  </r>
  <r>
    <n v="1702"/>
    <s v="lyndale lewis and new vision prosper cd release"/>
    <s v="I can do all things through christ jesus"/>
    <n v="16500"/>
    <n v="1"/>
    <x v="3"/>
    <x v="0"/>
    <s v="USD"/>
    <n v="1427745150"/>
    <x v="3722"/>
    <x v="3722"/>
    <x v="0"/>
    <n v="1"/>
    <b v="0"/>
    <x v="2"/>
    <x v="21"/>
    <n v="0"/>
    <n v="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x v="3723"/>
    <x v="3723"/>
    <x v="0"/>
    <n v="0"/>
    <b v="0"/>
    <x v="2"/>
    <x v="21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x v="3724"/>
    <x v="3724"/>
    <x v="0"/>
    <n v="0"/>
    <b v="0"/>
    <x v="2"/>
    <x v="21"/>
    <n v="0"/>
    <n v="0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x v="3725"/>
    <x v="3725"/>
    <x v="0"/>
    <n v="0"/>
    <b v="0"/>
    <x v="2"/>
    <x v="21"/>
    <n v="0"/>
    <n v="0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x v="3726"/>
    <x v="3726"/>
    <x v="0"/>
    <n v="0"/>
    <b v="0"/>
    <x v="2"/>
    <x v="21"/>
    <n v="0"/>
    <n v="0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x v="3727"/>
    <x v="3727"/>
    <x v="0"/>
    <n v="2"/>
    <b v="0"/>
    <x v="2"/>
    <x v="21"/>
    <n v="0"/>
    <n v="5.5"/>
  </r>
  <r>
    <n v="1718"/>
    <s v="The Prodigal Son"/>
    <s v="A melody for the galaxy."/>
    <n v="35000"/>
    <n v="75"/>
    <x v="3"/>
    <x v="0"/>
    <s v="USD"/>
    <n v="1463201940"/>
    <x v="3728"/>
    <x v="3728"/>
    <x v="0"/>
    <n v="2"/>
    <b v="0"/>
    <x v="2"/>
    <x v="21"/>
    <n v="0"/>
    <n v="37.5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x v="3729"/>
    <x v="3729"/>
    <x v="0"/>
    <n v="0"/>
    <b v="0"/>
    <x v="2"/>
    <x v="21"/>
    <n v="0"/>
    <n v="0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x v="3730"/>
    <x v="3730"/>
    <x v="0"/>
    <n v="1"/>
    <b v="0"/>
    <x v="2"/>
    <x v="21"/>
    <n v="0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x v="3731"/>
    <x v="3731"/>
    <x v="0"/>
    <n v="1"/>
    <b v="0"/>
    <x v="2"/>
    <x v="21"/>
    <n v="0"/>
    <n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x v="3732"/>
    <x v="3732"/>
    <x v="0"/>
    <n v="0"/>
    <b v="0"/>
    <x v="2"/>
    <x v="21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x v="3733"/>
    <x v="3733"/>
    <x v="0"/>
    <n v="0"/>
    <b v="0"/>
    <x v="2"/>
    <x v="21"/>
    <n v="0"/>
    <n v="0"/>
  </r>
  <r>
    <n v="1731"/>
    <s v="Sam Cox Band First Christian Tour"/>
    <s v="We are a Christin Worship band looking to midwest tour. God Bless!"/>
    <n v="1000"/>
    <n v="0"/>
    <x v="3"/>
    <x v="0"/>
    <s v="USD"/>
    <n v="1434034800"/>
    <x v="3734"/>
    <x v="3734"/>
    <x v="0"/>
    <n v="0"/>
    <b v="0"/>
    <x v="2"/>
    <x v="21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x v="3735"/>
    <x v="3735"/>
    <x v="0"/>
    <n v="0"/>
    <b v="0"/>
    <x v="2"/>
    <x v="21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x v="3736"/>
    <x v="3736"/>
    <x v="0"/>
    <n v="0"/>
    <b v="0"/>
    <x v="2"/>
    <x v="21"/>
    <n v="0"/>
    <n v="0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x v="3737"/>
    <x v="3737"/>
    <x v="0"/>
    <n v="1"/>
    <b v="0"/>
    <x v="2"/>
    <x v="21"/>
    <n v="0"/>
    <n v="1"/>
  </r>
  <r>
    <n v="1738"/>
    <s v="The Flashing Lights"/>
    <s v="Music that inspires and gives hope for overcoming and change. And it is good music."/>
    <n v="5000"/>
    <n v="20"/>
    <x v="3"/>
    <x v="0"/>
    <s v="USD"/>
    <n v="1412283542"/>
    <x v="3738"/>
    <x v="3738"/>
    <x v="0"/>
    <n v="1"/>
    <b v="0"/>
    <x v="2"/>
    <x v="21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x v="3739"/>
    <x v="3739"/>
    <x v="0"/>
    <n v="1"/>
    <b v="0"/>
    <x v="2"/>
    <x v="21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x v="3740"/>
    <x v="3740"/>
    <x v="0"/>
    <n v="0"/>
    <b v="0"/>
    <x v="2"/>
    <x v="21"/>
    <n v="0"/>
    <n v="0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x v="3741"/>
    <x v="3741"/>
    <x v="1"/>
    <n v="0"/>
    <b v="0"/>
    <x v="6"/>
    <x v="9"/>
    <n v="0"/>
    <n v="0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x v="3742"/>
    <x v="3742"/>
    <x v="0"/>
    <n v="26"/>
    <b v="0"/>
    <x v="6"/>
    <x v="9"/>
    <n v="0"/>
    <n v="1.54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x v="3743"/>
    <x v="3743"/>
    <x v="0"/>
    <n v="0"/>
    <b v="0"/>
    <x v="6"/>
    <x v="9"/>
    <n v="0"/>
    <n v="0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x v="3744"/>
    <x v="3744"/>
    <x v="0"/>
    <n v="0"/>
    <b v="0"/>
    <x v="6"/>
    <x v="9"/>
    <n v="0"/>
    <n v="0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x v="3745"/>
    <x v="3745"/>
    <x v="0"/>
    <n v="0"/>
    <b v="0"/>
    <x v="6"/>
    <x v="9"/>
    <n v="0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x v="3746"/>
    <x v="3746"/>
    <x v="0"/>
    <n v="0"/>
    <b v="0"/>
    <x v="1"/>
    <x v="25"/>
    <n v="0"/>
    <n v="0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x v="3747"/>
    <x v="3747"/>
    <x v="0"/>
    <n v="2"/>
    <b v="0"/>
    <x v="1"/>
    <x v="25"/>
    <n v="0"/>
    <n v="5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x v="3748"/>
    <x v="3748"/>
    <x v="0"/>
    <n v="2"/>
    <b v="0"/>
    <x v="1"/>
    <x v="25"/>
    <n v="0"/>
    <n v="2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x v="3749"/>
    <x v="3749"/>
    <x v="0"/>
    <n v="1"/>
    <b v="0"/>
    <x v="1"/>
    <x v="25"/>
    <n v="0"/>
    <n v="10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x v="3750"/>
    <x v="3750"/>
    <x v="0"/>
    <n v="0"/>
    <b v="0"/>
    <x v="1"/>
    <x v="25"/>
    <n v="0"/>
    <n v="0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x v="3751"/>
    <x v="3751"/>
    <x v="0"/>
    <n v="2"/>
    <b v="0"/>
    <x v="1"/>
    <x v="25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x v="3752"/>
    <x v="3752"/>
    <x v="0"/>
    <n v="2"/>
    <b v="0"/>
    <x v="1"/>
    <x v="25"/>
    <n v="0"/>
    <n v="13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x v="3753"/>
    <x v="3753"/>
    <x v="0"/>
    <n v="0"/>
    <b v="0"/>
    <x v="1"/>
    <x v="25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x v="3754"/>
    <x v="3754"/>
    <x v="0"/>
    <n v="0"/>
    <b v="0"/>
    <x v="1"/>
    <x v="25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x v="3755"/>
    <x v="3755"/>
    <x v="0"/>
    <n v="0"/>
    <b v="0"/>
    <x v="1"/>
    <x v="25"/>
    <n v="0"/>
    <n v="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x v="3756"/>
    <x v="3756"/>
    <x v="0"/>
    <n v="2"/>
    <b v="0"/>
    <x v="1"/>
    <x v="25"/>
    <n v="0"/>
    <n v="3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x v="3757"/>
    <x v="3757"/>
    <x v="0"/>
    <n v="2"/>
    <b v="0"/>
    <x v="0"/>
    <x v="31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x v="3758"/>
    <x v="3758"/>
    <x v="0"/>
    <n v="4"/>
    <b v="0"/>
    <x v="0"/>
    <x v="31"/>
    <n v="0"/>
    <n v="10.5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x v="3759"/>
    <x v="3759"/>
    <x v="0"/>
    <n v="4"/>
    <b v="0"/>
    <x v="0"/>
    <x v="31"/>
    <n v="0"/>
    <n v="21.25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x v="3760"/>
    <x v="3760"/>
    <x v="0"/>
    <n v="1"/>
    <b v="0"/>
    <x v="0"/>
    <x v="31"/>
    <n v="0"/>
    <n v="10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x v="3761"/>
    <x v="3761"/>
    <x v="0"/>
    <n v="0"/>
    <b v="0"/>
    <x v="6"/>
    <x v="35"/>
    <n v="0"/>
    <n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x v="3762"/>
    <x v="3762"/>
    <x v="0"/>
    <n v="1"/>
    <b v="0"/>
    <x v="6"/>
    <x v="35"/>
    <n v="0"/>
    <n v="1"/>
  </r>
  <r>
    <n v="1988"/>
    <s v="Phillip Michael Photography"/>
    <s v="Expressing art in an image!"/>
    <n v="6000"/>
    <n v="25"/>
    <x v="3"/>
    <x v="0"/>
    <s v="USD"/>
    <n v="1440094742"/>
    <x v="3763"/>
    <x v="3763"/>
    <x v="0"/>
    <n v="1"/>
    <b v="0"/>
    <x v="6"/>
    <x v="35"/>
    <n v="0"/>
    <n v="25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x v="3764"/>
    <x v="3764"/>
    <x v="0"/>
    <n v="2"/>
    <b v="0"/>
    <x v="6"/>
    <x v="35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x v="3765"/>
    <x v="3765"/>
    <x v="0"/>
    <n v="0"/>
    <b v="0"/>
    <x v="6"/>
    <x v="35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x v="3766"/>
    <x v="3766"/>
    <x v="0"/>
    <n v="0"/>
    <b v="0"/>
    <x v="6"/>
    <x v="35"/>
    <n v="0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x v="3767"/>
    <x v="3767"/>
    <x v="0"/>
    <n v="0"/>
    <b v="0"/>
    <x v="6"/>
    <x v="35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x v="3768"/>
    <x v="3768"/>
    <x v="0"/>
    <n v="0"/>
    <b v="0"/>
    <x v="6"/>
    <x v="35"/>
    <n v="0"/>
    <n v="0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x v="3769"/>
    <x v="3769"/>
    <x v="0"/>
    <n v="3"/>
    <b v="0"/>
    <x v="1"/>
    <x v="29"/>
    <n v="0"/>
    <n v="103.33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x v="3770"/>
    <x v="3770"/>
    <x v="0"/>
    <n v="2"/>
    <b v="0"/>
    <x v="1"/>
    <x v="29"/>
    <n v="0"/>
    <n v="5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x v="3771"/>
    <x v="3771"/>
    <x v="0"/>
    <n v="1"/>
    <b v="0"/>
    <x v="1"/>
    <x v="29"/>
    <n v="0"/>
    <n v="25"/>
  </r>
  <r>
    <n v="2130"/>
    <s v="Wondrous Adventures: A Kid's Game"/>
    <s v="You are the hero tasked to save your home from the villainous Sanword."/>
    <n v="42000"/>
    <n v="85"/>
    <x v="3"/>
    <x v="0"/>
    <s v="USD"/>
    <n v="1408154663"/>
    <x v="3772"/>
    <x v="3772"/>
    <x v="0"/>
    <n v="4"/>
    <b v="0"/>
    <x v="1"/>
    <x v="29"/>
    <n v="0"/>
    <n v="21.25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x v="3773"/>
    <x v="3773"/>
    <x v="0"/>
    <n v="4"/>
    <b v="0"/>
    <x v="1"/>
    <x v="29"/>
    <n v="0"/>
    <n v="11.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x v="3774"/>
    <x v="3774"/>
    <x v="0"/>
    <n v="11"/>
    <b v="0"/>
    <x v="1"/>
    <x v="29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x v="3775"/>
    <x v="3775"/>
    <x v="0"/>
    <n v="0"/>
    <b v="0"/>
    <x v="1"/>
    <x v="29"/>
    <n v="0"/>
    <n v="0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x v="3776"/>
    <x v="3776"/>
    <x v="0"/>
    <n v="1"/>
    <b v="0"/>
    <x v="1"/>
    <x v="29"/>
    <n v="0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x v="3777"/>
    <x v="3777"/>
    <x v="0"/>
    <n v="0"/>
    <b v="0"/>
    <x v="1"/>
    <x v="29"/>
    <n v="0"/>
    <n v="0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x v="3778"/>
    <x v="3778"/>
    <x v="0"/>
    <n v="6"/>
    <b v="0"/>
    <x v="1"/>
    <x v="29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x v="3779"/>
    <x v="3779"/>
    <x v="0"/>
    <n v="4"/>
    <b v="0"/>
    <x v="1"/>
    <x v="29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x v="3780"/>
    <x v="3780"/>
    <x v="0"/>
    <n v="4"/>
    <b v="0"/>
    <x v="1"/>
    <x v="29"/>
    <n v="0"/>
    <n v="8.5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3781"/>
    <x v="3781"/>
    <x v="0"/>
    <n v="0"/>
    <b v="0"/>
    <x v="0"/>
    <x v="38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3782"/>
    <x v="3782"/>
    <x v="0"/>
    <n v="0"/>
    <b v="0"/>
    <x v="0"/>
    <x v="38"/>
    <n v="0"/>
    <n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x v="3783"/>
    <x v="3783"/>
    <x v="0"/>
    <n v="1"/>
    <b v="0"/>
    <x v="0"/>
    <x v="38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3784"/>
    <x v="3784"/>
    <x v="0"/>
    <n v="0"/>
    <b v="0"/>
    <x v="0"/>
    <x v="38"/>
    <n v="0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3785"/>
    <x v="3785"/>
    <x v="0"/>
    <n v="3"/>
    <b v="0"/>
    <x v="0"/>
    <x v="38"/>
    <n v="0"/>
    <n v="1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3786"/>
    <x v="3786"/>
    <x v="0"/>
    <n v="5"/>
    <b v="0"/>
    <x v="0"/>
    <x v="38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x v="3787"/>
    <x v="3787"/>
    <x v="0"/>
    <n v="0"/>
    <b v="0"/>
    <x v="0"/>
    <x v="38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x v="3788"/>
    <x v="3788"/>
    <x v="0"/>
    <n v="0"/>
    <b v="0"/>
    <x v="0"/>
    <x v="38"/>
    <n v="0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3789"/>
    <x v="3789"/>
    <x v="0"/>
    <n v="0"/>
    <b v="0"/>
    <x v="0"/>
    <x v="38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3790"/>
    <x v="3790"/>
    <x v="0"/>
    <n v="0"/>
    <b v="0"/>
    <x v="0"/>
    <x v="38"/>
    <n v="0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3791"/>
    <x v="3791"/>
    <x v="0"/>
    <n v="1"/>
    <b v="0"/>
    <x v="0"/>
    <x v="38"/>
    <n v="0"/>
    <n v="25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x v="3792"/>
    <x v="3792"/>
    <x v="0"/>
    <n v="0"/>
    <b v="0"/>
    <x v="0"/>
    <x v="38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3793"/>
    <x v="3793"/>
    <x v="0"/>
    <n v="0"/>
    <b v="0"/>
    <x v="0"/>
    <x v="38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3794"/>
    <x v="3794"/>
    <x v="0"/>
    <n v="0"/>
    <b v="0"/>
    <x v="0"/>
    <x v="38"/>
    <n v="0"/>
    <n v="0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x v="3795"/>
    <x v="3795"/>
    <x v="0"/>
    <n v="1"/>
    <b v="0"/>
    <x v="0"/>
    <x v="38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x v="3796"/>
    <x v="3796"/>
    <x v="0"/>
    <n v="0"/>
    <b v="0"/>
    <x v="0"/>
    <x v="38"/>
    <n v="0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3797"/>
    <x v="3797"/>
    <x v="0"/>
    <n v="0"/>
    <b v="0"/>
    <x v="0"/>
    <x v="38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3798"/>
    <x v="3798"/>
    <x v="0"/>
    <n v="0"/>
    <b v="0"/>
    <x v="0"/>
    <x v="38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x v="3799"/>
    <x v="3799"/>
    <x v="0"/>
    <n v="0"/>
    <b v="0"/>
    <x v="0"/>
    <x v="38"/>
    <n v="0"/>
    <n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3800"/>
    <x v="3800"/>
    <x v="0"/>
    <n v="2"/>
    <b v="0"/>
    <x v="0"/>
    <x v="38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3801"/>
    <x v="3801"/>
    <x v="0"/>
    <n v="0"/>
    <b v="0"/>
    <x v="0"/>
    <x v="38"/>
    <n v="0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3802"/>
    <x v="3802"/>
    <x v="0"/>
    <n v="4"/>
    <b v="0"/>
    <x v="0"/>
    <x v="38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3803"/>
    <x v="3803"/>
    <x v="0"/>
    <n v="0"/>
    <b v="0"/>
    <x v="0"/>
    <x v="38"/>
    <n v="0"/>
    <n v="0"/>
  </r>
  <r>
    <n v="2373"/>
    <s v="Cykelauktion.com (Canceled)"/>
    <s v="We want to create a safe marketplace for buying and selling bicycles."/>
    <n v="850000"/>
    <n v="50"/>
    <x v="1"/>
    <x v="10"/>
    <s v="SEK"/>
    <n v="1440863624"/>
    <x v="3804"/>
    <x v="3804"/>
    <x v="0"/>
    <n v="1"/>
    <b v="0"/>
    <x v="0"/>
    <x v="38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3805"/>
    <x v="3805"/>
    <x v="0"/>
    <n v="1"/>
    <b v="0"/>
    <x v="0"/>
    <x v="38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3806"/>
    <x v="3806"/>
    <x v="0"/>
    <n v="0"/>
    <b v="0"/>
    <x v="0"/>
    <x v="38"/>
    <n v="0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x v="3807"/>
    <x v="3807"/>
    <x v="0"/>
    <n v="0"/>
    <b v="0"/>
    <x v="0"/>
    <x v="38"/>
    <n v="0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3808"/>
    <x v="3808"/>
    <x v="0"/>
    <n v="0"/>
    <b v="0"/>
    <x v="0"/>
    <x v="38"/>
    <n v="0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3809"/>
    <x v="3809"/>
    <x v="0"/>
    <n v="0"/>
    <b v="0"/>
    <x v="0"/>
    <x v="38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3810"/>
    <x v="3810"/>
    <x v="0"/>
    <n v="3"/>
    <b v="0"/>
    <x v="0"/>
    <x v="38"/>
    <n v="0"/>
    <n v="18.32999999999999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x v="3811"/>
    <x v="3811"/>
    <x v="0"/>
    <n v="0"/>
    <b v="0"/>
    <x v="0"/>
    <x v="38"/>
    <n v="0"/>
    <n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x v="3812"/>
    <x v="3812"/>
    <x v="0"/>
    <n v="1"/>
    <b v="0"/>
    <x v="0"/>
    <x v="38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x v="3813"/>
    <x v="3813"/>
    <x v="0"/>
    <n v="0"/>
    <b v="0"/>
    <x v="0"/>
    <x v="38"/>
    <n v="0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3814"/>
    <x v="3814"/>
    <x v="0"/>
    <n v="1"/>
    <b v="0"/>
    <x v="0"/>
    <x v="38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3815"/>
    <x v="3815"/>
    <x v="0"/>
    <n v="0"/>
    <b v="0"/>
    <x v="0"/>
    <x v="38"/>
    <n v="0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3816"/>
    <x v="3816"/>
    <x v="0"/>
    <n v="1"/>
    <b v="0"/>
    <x v="0"/>
    <x v="38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x v="3817"/>
    <x v="3817"/>
    <x v="0"/>
    <n v="2"/>
    <b v="0"/>
    <x v="0"/>
    <x v="38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3818"/>
    <x v="3818"/>
    <x v="0"/>
    <n v="0"/>
    <b v="0"/>
    <x v="0"/>
    <x v="38"/>
    <n v="0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x v="3819"/>
    <x v="3819"/>
    <x v="0"/>
    <n v="1"/>
    <b v="0"/>
    <x v="0"/>
    <x v="38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3820"/>
    <x v="3820"/>
    <x v="0"/>
    <n v="0"/>
    <b v="0"/>
    <x v="0"/>
    <x v="38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3821"/>
    <x v="3821"/>
    <x v="0"/>
    <n v="0"/>
    <b v="0"/>
    <x v="0"/>
    <x v="38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x v="3822"/>
    <x v="3822"/>
    <x v="0"/>
    <n v="0"/>
    <b v="0"/>
    <x v="0"/>
    <x v="38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x v="3823"/>
    <x v="3823"/>
    <x v="0"/>
    <n v="0"/>
    <b v="0"/>
    <x v="0"/>
    <x v="38"/>
    <n v="0"/>
    <n v="0"/>
  </r>
  <r>
    <n v="2402"/>
    <s v="Cupcake Truck Unite"/>
    <s v="Small town, delicious treats, and a mobile truck"/>
    <n v="12000"/>
    <n v="52"/>
    <x v="3"/>
    <x v="0"/>
    <s v="USD"/>
    <n v="1431533931"/>
    <x v="3824"/>
    <x v="3824"/>
    <x v="0"/>
    <n v="1"/>
    <b v="0"/>
    <x v="7"/>
    <x v="37"/>
    <n v="0"/>
    <n v="52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x v="3825"/>
    <x v="3825"/>
    <x v="0"/>
    <n v="0"/>
    <b v="0"/>
    <x v="7"/>
    <x v="37"/>
    <n v="0"/>
    <n v="0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x v="3826"/>
    <x v="3826"/>
    <x v="0"/>
    <n v="2"/>
    <b v="0"/>
    <x v="7"/>
    <x v="37"/>
    <n v="0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x v="3827"/>
    <x v="3827"/>
    <x v="0"/>
    <n v="0"/>
    <b v="0"/>
    <x v="7"/>
    <x v="37"/>
    <n v="0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x v="3828"/>
    <x v="3828"/>
    <x v="0"/>
    <n v="0"/>
    <b v="0"/>
    <x v="7"/>
    <x v="37"/>
    <n v="0"/>
    <n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x v="3829"/>
    <x v="3829"/>
    <x v="0"/>
    <n v="1"/>
    <b v="0"/>
    <x v="7"/>
    <x v="37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x v="3830"/>
    <x v="3830"/>
    <x v="0"/>
    <n v="0"/>
    <b v="0"/>
    <x v="7"/>
    <x v="37"/>
    <n v="0"/>
    <n v="0"/>
  </r>
  <r>
    <n v="2418"/>
    <s v="Mexican food truck"/>
    <s v="I want to start my food truck business."/>
    <n v="25000"/>
    <n v="5"/>
    <x v="3"/>
    <x v="0"/>
    <s v="USD"/>
    <n v="1427225644"/>
    <x v="3831"/>
    <x v="3831"/>
    <x v="0"/>
    <n v="5"/>
    <b v="0"/>
    <x v="7"/>
    <x v="37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x v="3832"/>
    <x v="3832"/>
    <x v="0"/>
    <n v="0"/>
    <b v="0"/>
    <x v="7"/>
    <x v="37"/>
    <n v="0"/>
    <n v="0"/>
  </r>
  <r>
    <n v="2421"/>
    <s v="hot dog cart"/>
    <s v="help me start Merrill's first hot dog cart in this empty lot"/>
    <n v="6000"/>
    <n v="1"/>
    <x v="3"/>
    <x v="0"/>
    <s v="USD"/>
    <n v="1424536196"/>
    <x v="3833"/>
    <x v="3833"/>
    <x v="0"/>
    <n v="1"/>
    <b v="0"/>
    <x v="7"/>
    <x v="37"/>
    <n v="0"/>
    <n v="1"/>
  </r>
  <r>
    <n v="2422"/>
    <s v="Help starting a family owned food truck"/>
    <s v="Family owned business serving BBQ and seafood to the public"/>
    <n v="500"/>
    <n v="1"/>
    <x v="3"/>
    <x v="0"/>
    <s v="USD"/>
    <n v="1426091036"/>
    <x v="3834"/>
    <x v="3834"/>
    <x v="0"/>
    <n v="1"/>
    <b v="0"/>
    <x v="7"/>
    <x v="37"/>
    <n v="0"/>
    <n v="1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x v="3835"/>
    <x v="3835"/>
    <x v="0"/>
    <n v="1"/>
    <b v="0"/>
    <x v="7"/>
    <x v="37"/>
    <n v="0"/>
    <n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x v="3836"/>
    <x v="3836"/>
    <x v="0"/>
    <n v="1"/>
    <b v="0"/>
    <x v="7"/>
    <x v="37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x v="3837"/>
    <x v="3837"/>
    <x v="0"/>
    <n v="0"/>
    <b v="0"/>
    <x v="7"/>
    <x v="37"/>
    <n v="0"/>
    <n v="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x v="3838"/>
    <x v="3838"/>
    <x v="0"/>
    <n v="1"/>
    <b v="0"/>
    <x v="7"/>
    <x v="37"/>
    <n v="0"/>
    <n v="1"/>
  </r>
  <r>
    <n v="2428"/>
    <s v="Premium Burgers"/>
    <s v="From Moo 2 You! We want to offer premium burgers to a taco flooded environment."/>
    <n v="35000"/>
    <n v="1"/>
    <x v="3"/>
    <x v="0"/>
    <s v="USD"/>
    <n v="1426182551"/>
    <x v="3839"/>
    <x v="3839"/>
    <x v="0"/>
    <n v="1"/>
    <b v="0"/>
    <x v="7"/>
    <x v="37"/>
    <n v="0"/>
    <n v="1"/>
  </r>
  <r>
    <n v="2431"/>
    <s v="Murphy's good eatin'"/>
    <s v="Go to Colorado and run a food truck with homemade food of all kinds."/>
    <n v="100000"/>
    <n v="2"/>
    <x v="3"/>
    <x v="0"/>
    <s v="USD"/>
    <n v="1467080613"/>
    <x v="3840"/>
    <x v="3840"/>
    <x v="0"/>
    <n v="2"/>
    <b v="0"/>
    <x v="7"/>
    <x v="37"/>
    <n v="0"/>
    <n v="1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x v="3841"/>
    <x v="3841"/>
    <x v="0"/>
    <n v="2"/>
    <b v="0"/>
    <x v="7"/>
    <x v="37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x v="3842"/>
    <x v="3842"/>
    <x v="0"/>
    <n v="0"/>
    <b v="0"/>
    <x v="7"/>
    <x v="37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x v="3843"/>
    <x v="3843"/>
    <x v="0"/>
    <n v="2"/>
    <b v="0"/>
    <x v="7"/>
    <x v="37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x v="3844"/>
    <x v="3844"/>
    <x v="0"/>
    <n v="4"/>
    <b v="0"/>
    <x v="7"/>
    <x v="37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x v="3845"/>
    <x v="3845"/>
    <x v="0"/>
    <n v="2"/>
    <b v="0"/>
    <x v="7"/>
    <x v="37"/>
    <n v="0"/>
    <n v="22.5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x v="3846"/>
    <x v="3846"/>
    <x v="0"/>
    <n v="0"/>
    <b v="0"/>
    <x v="7"/>
    <x v="37"/>
    <n v="0"/>
    <n v="0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x v="3847"/>
    <x v="3847"/>
    <x v="0"/>
    <n v="1"/>
    <b v="0"/>
    <x v="7"/>
    <x v="37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x v="3848"/>
    <x v="3848"/>
    <x v="0"/>
    <n v="0"/>
    <b v="0"/>
    <x v="7"/>
    <x v="37"/>
    <n v="0"/>
    <n v="0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x v="3849"/>
    <x v="3849"/>
    <x v="0"/>
    <n v="2"/>
    <b v="0"/>
    <x v="7"/>
    <x v="37"/>
    <n v="0"/>
    <n v="5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x v="3850"/>
    <x v="3850"/>
    <x v="0"/>
    <n v="5"/>
    <b v="0"/>
    <x v="7"/>
    <x v="40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x v="3851"/>
    <x v="3851"/>
    <x v="0"/>
    <n v="0"/>
    <b v="0"/>
    <x v="7"/>
    <x v="40"/>
    <n v="0"/>
    <n v="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x v="3852"/>
    <x v="3852"/>
    <x v="0"/>
    <n v="0"/>
    <b v="0"/>
    <x v="7"/>
    <x v="40"/>
    <n v="0"/>
    <n v="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x v="3853"/>
    <x v="3853"/>
    <x v="0"/>
    <n v="0"/>
    <b v="0"/>
    <x v="7"/>
    <x v="40"/>
    <n v="0"/>
    <n v="0"/>
  </r>
  <r>
    <n v="2507"/>
    <s v="Help Cafe Talavera get a New Kitchen!"/>
    <s v="Unique dishes for a unique city!."/>
    <n v="42850"/>
    <n v="0"/>
    <x v="3"/>
    <x v="0"/>
    <s v="USD"/>
    <n v="1431308704"/>
    <x v="3854"/>
    <x v="3854"/>
    <x v="0"/>
    <n v="0"/>
    <b v="0"/>
    <x v="7"/>
    <x v="40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x v="3855"/>
    <x v="3855"/>
    <x v="0"/>
    <n v="0"/>
    <b v="0"/>
    <x v="7"/>
    <x v="40"/>
    <n v="0"/>
    <n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x v="3856"/>
    <x v="3856"/>
    <x v="0"/>
    <n v="2"/>
    <b v="0"/>
    <x v="7"/>
    <x v="40"/>
    <n v="0"/>
    <n v="37.5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x v="3857"/>
    <x v="3857"/>
    <x v="0"/>
    <n v="0"/>
    <b v="0"/>
    <x v="7"/>
    <x v="40"/>
    <n v="0"/>
    <n v="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x v="3858"/>
    <x v="3858"/>
    <x v="0"/>
    <n v="0"/>
    <b v="0"/>
    <x v="7"/>
    <x v="40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x v="3859"/>
    <x v="3859"/>
    <x v="0"/>
    <n v="0"/>
    <b v="0"/>
    <x v="7"/>
    <x v="40"/>
    <n v="0"/>
    <n v="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x v="3860"/>
    <x v="3860"/>
    <x v="0"/>
    <n v="0"/>
    <b v="0"/>
    <x v="7"/>
    <x v="40"/>
    <n v="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x v="3861"/>
    <x v="3861"/>
    <x v="0"/>
    <n v="0"/>
    <b v="0"/>
    <x v="7"/>
    <x v="40"/>
    <n v="0"/>
    <n v="0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x v="3862"/>
    <x v="3862"/>
    <x v="0"/>
    <n v="4"/>
    <b v="0"/>
    <x v="7"/>
    <x v="40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x v="3863"/>
    <x v="3863"/>
    <x v="0"/>
    <n v="0"/>
    <b v="0"/>
    <x v="7"/>
    <x v="40"/>
    <n v="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x v="3864"/>
    <x v="3864"/>
    <x v="0"/>
    <n v="0"/>
    <b v="0"/>
    <x v="7"/>
    <x v="37"/>
    <n v="0"/>
    <n v="0"/>
  </r>
  <r>
    <n v="2563"/>
    <s v="Phoenix Pearl Boba Tea Truck (Canceled)"/>
    <s v="Michigan based bubble tea and specialty ice cream food truck"/>
    <n v="20000"/>
    <n v="0"/>
    <x v="1"/>
    <x v="0"/>
    <s v="USD"/>
    <n v="1438226451"/>
    <x v="3865"/>
    <x v="3865"/>
    <x v="0"/>
    <n v="0"/>
    <b v="0"/>
    <x v="7"/>
    <x v="37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x v="3866"/>
    <x v="3866"/>
    <x v="0"/>
    <n v="0"/>
    <b v="0"/>
    <x v="7"/>
    <x v="37"/>
    <n v="0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3867"/>
    <x v="3867"/>
    <x v="0"/>
    <n v="0"/>
    <b v="0"/>
    <x v="7"/>
    <x v="37"/>
    <n v="0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3868"/>
    <x v="3868"/>
    <x v="0"/>
    <n v="2"/>
    <b v="0"/>
    <x v="7"/>
    <x v="37"/>
    <n v="0"/>
    <n v="60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x v="3869"/>
    <x v="3869"/>
    <x v="0"/>
    <n v="4"/>
    <b v="0"/>
    <x v="7"/>
    <x v="37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3870"/>
    <x v="3870"/>
    <x v="0"/>
    <n v="0"/>
    <b v="0"/>
    <x v="7"/>
    <x v="37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3871"/>
    <x v="3871"/>
    <x v="0"/>
    <n v="0"/>
    <b v="0"/>
    <x v="7"/>
    <x v="37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3872"/>
    <x v="3872"/>
    <x v="0"/>
    <n v="0"/>
    <b v="0"/>
    <x v="7"/>
    <x v="37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3873"/>
    <x v="3873"/>
    <x v="0"/>
    <n v="0"/>
    <b v="0"/>
    <x v="7"/>
    <x v="37"/>
    <n v="0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x v="3874"/>
    <x v="3874"/>
    <x v="0"/>
    <n v="0"/>
    <b v="0"/>
    <x v="7"/>
    <x v="37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3875"/>
    <x v="3875"/>
    <x v="0"/>
    <n v="0"/>
    <b v="0"/>
    <x v="7"/>
    <x v="37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3876"/>
    <x v="3876"/>
    <x v="0"/>
    <n v="0"/>
    <b v="0"/>
    <x v="7"/>
    <x v="37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3877"/>
    <x v="3877"/>
    <x v="0"/>
    <n v="12"/>
    <b v="0"/>
    <x v="7"/>
    <x v="37"/>
    <n v="0"/>
    <n v="23.08"/>
  </r>
  <r>
    <n v="2582"/>
    <s v="Drunken Wings"/>
    <s v="The place where chicken meets liquor for the first time!"/>
    <n v="90000"/>
    <n v="1"/>
    <x v="3"/>
    <x v="0"/>
    <s v="USD"/>
    <n v="1477784634"/>
    <x v="3878"/>
    <x v="3878"/>
    <x v="0"/>
    <n v="1"/>
    <b v="0"/>
    <x v="7"/>
    <x v="37"/>
    <n v="0"/>
    <n v="1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x v="3879"/>
    <x v="3879"/>
    <x v="0"/>
    <n v="0"/>
    <b v="0"/>
    <x v="7"/>
    <x v="37"/>
    <n v="0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x v="3880"/>
    <x v="3880"/>
    <x v="0"/>
    <n v="1"/>
    <b v="0"/>
    <x v="7"/>
    <x v="37"/>
    <n v="0"/>
    <n v="50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x v="3881"/>
    <x v="3881"/>
    <x v="0"/>
    <n v="1"/>
    <b v="0"/>
    <x v="7"/>
    <x v="37"/>
    <n v="0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x v="3882"/>
    <x v="3882"/>
    <x v="0"/>
    <n v="1"/>
    <b v="0"/>
    <x v="7"/>
    <x v="37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x v="3883"/>
    <x v="3883"/>
    <x v="0"/>
    <n v="0"/>
    <b v="0"/>
    <x v="7"/>
    <x v="37"/>
    <n v="0"/>
    <n v="0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x v="3884"/>
    <x v="3884"/>
    <x v="0"/>
    <n v="1"/>
    <b v="0"/>
    <x v="7"/>
    <x v="37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x v="3885"/>
    <x v="3885"/>
    <x v="0"/>
    <n v="0"/>
    <b v="0"/>
    <x v="7"/>
    <x v="37"/>
    <n v="0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x v="3886"/>
    <x v="3886"/>
    <x v="0"/>
    <n v="1"/>
    <b v="0"/>
    <x v="7"/>
    <x v="37"/>
    <n v="0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x v="3887"/>
    <x v="3887"/>
    <x v="0"/>
    <n v="0"/>
    <b v="0"/>
    <x v="0"/>
    <x v="5"/>
    <n v="0"/>
    <n v="0"/>
  </r>
  <r>
    <n v="2649"/>
    <s v="The Mission - Please Check Back Soon (Canceled)"/>
    <s v="They have launched a Kickstarter."/>
    <n v="125000"/>
    <n v="124"/>
    <x v="1"/>
    <x v="0"/>
    <s v="USD"/>
    <n v="1454370941"/>
    <x v="3888"/>
    <x v="3888"/>
    <x v="0"/>
    <n v="3"/>
    <b v="0"/>
    <x v="0"/>
    <x v="5"/>
    <n v="0"/>
    <n v="41.3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3889"/>
    <x v="3889"/>
    <x v="0"/>
    <n v="6"/>
    <b v="0"/>
    <x v="0"/>
    <x v="5"/>
    <n v="0"/>
    <n v="8.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3890"/>
    <x v="3890"/>
    <x v="0"/>
    <n v="4"/>
    <b v="0"/>
    <x v="0"/>
    <x v="5"/>
    <n v="0"/>
    <n v="22.7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3891"/>
    <x v="3891"/>
    <x v="0"/>
    <n v="5"/>
    <b v="0"/>
    <x v="0"/>
    <x v="5"/>
    <n v="0"/>
    <n v="3.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x v="3892"/>
    <x v="3892"/>
    <x v="0"/>
    <n v="2"/>
    <b v="0"/>
    <x v="0"/>
    <x v="19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x v="3893"/>
    <x v="3893"/>
    <x v="0"/>
    <n v="3"/>
    <b v="0"/>
    <x v="0"/>
    <x v="19"/>
    <n v="0"/>
    <n v="4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x v="3894"/>
    <x v="3894"/>
    <x v="0"/>
    <n v="3"/>
    <b v="0"/>
    <x v="7"/>
    <x v="37"/>
    <n v="0"/>
    <n v="12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x v="3895"/>
    <x v="3895"/>
    <x v="0"/>
    <n v="1"/>
    <b v="0"/>
    <x v="7"/>
    <x v="37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x v="3896"/>
    <x v="3896"/>
    <x v="0"/>
    <n v="0"/>
    <b v="0"/>
    <x v="7"/>
    <x v="37"/>
    <n v="0"/>
    <n v="0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x v="3897"/>
    <x v="3897"/>
    <x v="0"/>
    <n v="0"/>
    <b v="0"/>
    <x v="7"/>
    <x v="37"/>
    <n v="0"/>
    <n v="0"/>
  </r>
  <r>
    <n v="2688"/>
    <s v="Mac N Cheez Food Truck"/>
    <s v="The amazing gourmet Mac N Cheez Food Truck Campaigne!"/>
    <n v="50000"/>
    <n v="74"/>
    <x v="3"/>
    <x v="0"/>
    <s v="USD"/>
    <n v="1424746800"/>
    <x v="3898"/>
    <x v="3898"/>
    <x v="0"/>
    <n v="14"/>
    <b v="0"/>
    <x v="7"/>
    <x v="37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x v="3899"/>
    <x v="3899"/>
    <x v="0"/>
    <n v="1"/>
    <b v="0"/>
    <x v="7"/>
    <x v="37"/>
    <n v="0"/>
    <n v="1"/>
  </r>
  <r>
    <n v="2691"/>
    <s v="Cook"/>
    <s v="A Great New local Food Truck serving up ethnic fusion inspired eats in Ottawa."/>
    <n v="65000"/>
    <n v="35"/>
    <x v="3"/>
    <x v="7"/>
    <s v="CAD"/>
    <n v="1431278557"/>
    <x v="3900"/>
    <x v="3900"/>
    <x v="0"/>
    <n v="2"/>
    <b v="0"/>
    <x v="7"/>
    <x v="37"/>
    <n v="0"/>
    <n v="17.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x v="3901"/>
    <x v="3901"/>
    <x v="0"/>
    <n v="1"/>
    <b v="0"/>
    <x v="7"/>
    <x v="37"/>
    <n v="0"/>
    <n v="1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x v="3902"/>
    <x v="3902"/>
    <x v="0"/>
    <n v="3"/>
    <b v="0"/>
    <x v="7"/>
    <x v="37"/>
    <n v="0"/>
    <n v="23.6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x v="3903"/>
    <x v="3903"/>
    <x v="0"/>
    <n v="2"/>
    <b v="0"/>
    <x v="7"/>
    <x v="37"/>
    <n v="0"/>
    <n v="13.01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x v="3904"/>
    <x v="3904"/>
    <x v="0"/>
    <n v="0"/>
    <b v="0"/>
    <x v="7"/>
    <x v="37"/>
    <n v="0"/>
    <n v="0"/>
  </r>
  <r>
    <n v="2741"/>
    <s v="Mrs. Brown and Her Lost Puppy."/>
    <s v="Help me publish my 1st children's book as an aspiring author!"/>
    <n v="8000"/>
    <n v="35"/>
    <x v="3"/>
    <x v="0"/>
    <s v="USD"/>
    <n v="1413770820"/>
    <x v="3905"/>
    <x v="3905"/>
    <x v="0"/>
    <n v="4"/>
    <b v="0"/>
    <x v="5"/>
    <x v="32"/>
    <n v="0"/>
    <n v="8.75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x v="3906"/>
    <x v="3906"/>
    <x v="0"/>
    <n v="0"/>
    <b v="0"/>
    <x v="5"/>
    <x v="32"/>
    <n v="0"/>
    <n v="0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x v="3907"/>
    <x v="3907"/>
    <x v="0"/>
    <n v="0"/>
    <b v="0"/>
    <x v="5"/>
    <x v="32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x v="3908"/>
    <x v="3908"/>
    <x v="0"/>
    <n v="0"/>
    <b v="0"/>
    <x v="5"/>
    <x v="32"/>
    <n v="0"/>
    <n v="0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x v="3909"/>
    <x v="3909"/>
    <x v="0"/>
    <n v="0"/>
    <b v="0"/>
    <x v="5"/>
    <x v="32"/>
    <n v="0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x v="3910"/>
    <x v="3910"/>
    <x v="0"/>
    <n v="0"/>
    <b v="0"/>
    <x v="5"/>
    <x v="32"/>
    <n v="0"/>
    <n v="0"/>
  </r>
  <r>
    <n v="2763"/>
    <s v="My Christmas Star"/>
    <s v="How Santa finds childrens homes without getting lost by following certain stars."/>
    <n v="39400"/>
    <n v="90"/>
    <x v="3"/>
    <x v="0"/>
    <s v="USD"/>
    <n v="1369403684"/>
    <x v="3911"/>
    <x v="3911"/>
    <x v="0"/>
    <n v="3"/>
    <b v="0"/>
    <x v="5"/>
    <x v="32"/>
    <n v="0"/>
    <n v="30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x v="3912"/>
    <x v="3912"/>
    <x v="0"/>
    <n v="0"/>
    <b v="0"/>
    <x v="5"/>
    <x v="32"/>
    <n v="0"/>
    <n v="0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x v="3913"/>
    <x v="3913"/>
    <x v="0"/>
    <n v="2"/>
    <b v="0"/>
    <x v="5"/>
    <x v="32"/>
    <n v="0"/>
    <n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x v="3914"/>
    <x v="3914"/>
    <x v="0"/>
    <n v="0"/>
    <b v="0"/>
    <x v="5"/>
    <x v="32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x v="3915"/>
    <x v="3915"/>
    <x v="0"/>
    <n v="0"/>
    <b v="0"/>
    <x v="5"/>
    <x v="32"/>
    <n v="0"/>
    <n v="0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x v="3916"/>
    <x v="3916"/>
    <x v="0"/>
    <n v="1"/>
    <b v="0"/>
    <x v="5"/>
    <x v="32"/>
    <n v="0"/>
    <n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x v="3917"/>
    <x v="3917"/>
    <x v="0"/>
    <n v="1"/>
    <b v="0"/>
    <x v="5"/>
    <x v="32"/>
    <n v="0"/>
    <n v="10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x v="3918"/>
    <x v="3918"/>
    <x v="0"/>
    <n v="0"/>
    <b v="0"/>
    <x v="5"/>
    <x v="32"/>
    <n v="0"/>
    <n v="0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x v="3919"/>
    <x v="3919"/>
    <x v="0"/>
    <n v="0"/>
    <b v="0"/>
    <x v="3"/>
    <x v="4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x v="3920"/>
    <x v="3920"/>
    <x v="0"/>
    <n v="0"/>
    <b v="0"/>
    <x v="3"/>
    <x v="4"/>
    <n v="0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x v="3921"/>
    <x v="3921"/>
    <x v="0"/>
    <n v="0"/>
    <b v="0"/>
    <x v="3"/>
    <x v="4"/>
    <n v="0"/>
    <n v="1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x v="3922"/>
    <x v="3922"/>
    <x v="0"/>
    <n v="0"/>
    <b v="0"/>
    <x v="3"/>
    <x v="4"/>
    <n v="0"/>
    <n v="1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x v="3923"/>
    <x v="3923"/>
    <x v="0"/>
    <n v="3"/>
    <b v="0"/>
    <x v="3"/>
    <x v="4"/>
    <n v="0"/>
    <n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x v="3924"/>
    <x v="3924"/>
    <x v="0"/>
    <n v="0"/>
    <b v="0"/>
    <x v="3"/>
    <x v="4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x v="3925"/>
    <x v="3925"/>
    <x v="0"/>
    <n v="0"/>
    <b v="0"/>
    <x v="3"/>
    <x v="4"/>
    <n v="0"/>
    <n v="0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x v="3926"/>
    <x v="3926"/>
    <x v="0"/>
    <n v="0"/>
    <b v="0"/>
    <x v="3"/>
    <x v="4"/>
    <n v="0"/>
    <n v="0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x v="3927"/>
    <x v="3927"/>
    <x v="0"/>
    <n v="3"/>
    <b v="0"/>
    <x v="3"/>
    <x v="4"/>
    <n v="0"/>
    <n v="0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x v="3928"/>
    <x v="3928"/>
    <x v="0"/>
    <n v="1"/>
    <b v="0"/>
    <x v="3"/>
    <x v="4"/>
    <n v="0"/>
    <n v="23.33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x v="3929"/>
    <x v="3929"/>
    <x v="0"/>
    <n v="0"/>
    <b v="0"/>
    <x v="3"/>
    <x v="4"/>
    <n v="0"/>
    <n v="0"/>
  </r>
  <r>
    <n v="2872"/>
    <s v="Loud Arts"/>
    <s v="Local Theatre group in Loudoun County, Virginia. Looking for funds to start producing shows!"/>
    <n v="3000"/>
    <n v="0"/>
    <x v="3"/>
    <x v="0"/>
    <s v="USD"/>
    <n v="1434768438"/>
    <x v="3930"/>
    <x v="3930"/>
    <x v="0"/>
    <n v="0"/>
    <b v="0"/>
    <x v="3"/>
    <x v="4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x v="3931"/>
    <x v="3931"/>
    <x v="0"/>
    <n v="3"/>
    <b v="0"/>
    <x v="3"/>
    <x v="4"/>
    <n v="0"/>
    <n v="0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x v="3932"/>
    <x v="3932"/>
    <x v="0"/>
    <n v="0"/>
    <b v="0"/>
    <x v="3"/>
    <x v="4"/>
    <n v="0"/>
    <n v="18.329999999999998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x v="3933"/>
    <x v="3933"/>
    <x v="0"/>
    <n v="1"/>
    <b v="0"/>
    <x v="3"/>
    <x v="4"/>
    <n v="0"/>
    <n v="2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x v="3934"/>
    <x v="3934"/>
    <x v="0"/>
    <n v="0"/>
    <b v="0"/>
    <x v="3"/>
    <x v="4"/>
    <n v="0"/>
    <n v="0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x v="3935"/>
    <x v="3935"/>
    <x v="0"/>
    <n v="4"/>
    <b v="0"/>
    <x v="3"/>
    <x v="4"/>
    <n v="0"/>
    <n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x v="3936"/>
    <x v="3936"/>
    <x v="0"/>
    <n v="1"/>
    <b v="0"/>
    <x v="3"/>
    <x v="4"/>
    <n v="0"/>
    <n v="2.3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x v="3937"/>
    <x v="3937"/>
    <x v="0"/>
    <n v="0"/>
    <b v="0"/>
    <x v="3"/>
    <x v="4"/>
    <n v="0"/>
    <n v="0"/>
  </r>
  <r>
    <n v="2894"/>
    <s v="How Could You Do This To Me (The Stage Play)"/>
    <s v="This Is A Story About A Woman A Man And A Woman"/>
    <n v="50000"/>
    <n v="0"/>
    <x v="3"/>
    <x v="0"/>
    <s v="USD"/>
    <n v="1428100815"/>
    <x v="3938"/>
    <x v="3938"/>
    <x v="0"/>
    <n v="0"/>
    <b v="0"/>
    <x v="3"/>
    <x v="4"/>
    <n v="0"/>
    <n v="29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x v="3939"/>
    <x v="3939"/>
    <x v="0"/>
    <n v="0"/>
    <b v="0"/>
    <x v="3"/>
    <x v="4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x v="3940"/>
    <x v="3940"/>
    <x v="0"/>
    <n v="1"/>
    <b v="0"/>
    <x v="3"/>
    <x v="4"/>
    <n v="0"/>
    <n v="46.25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x v="3941"/>
    <x v="3941"/>
    <x v="0"/>
    <n v="2"/>
    <b v="0"/>
    <x v="3"/>
    <x v="4"/>
    <n v="0"/>
    <n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x v="3942"/>
    <x v="3942"/>
    <x v="0"/>
    <n v="1"/>
    <b v="0"/>
    <x v="3"/>
    <x v="4"/>
    <n v="0"/>
    <n v="0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x v="3943"/>
    <x v="3943"/>
    <x v="0"/>
    <n v="1"/>
    <b v="0"/>
    <x v="3"/>
    <x v="4"/>
    <n v="0"/>
    <n v="0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x v="3944"/>
    <x v="3944"/>
    <x v="0"/>
    <n v="2"/>
    <b v="0"/>
    <x v="3"/>
    <x v="4"/>
    <n v="0"/>
    <n v="0"/>
  </r>
  <r>
    <n v="2914"/>
    <s v="Hercules the Panto"/>
    <s v="Hercules must complete four challenges in order to meet the father he never knew"/>
    <n v="25000"/>
    <n v="1"/>
    <x v="3"/>
    <x v="1"/>
    <s v="GBP"/>
    <n v="1426365994"/>
    <x v="3945"/>
    <x v="3945"/>
    <x v="0"/>
    <n v="1"/>
    <b v="0"/>
    <x v="3"/>
    <x v="4"/>
    <n v="0"/>
    <n v="25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x v="3946"/>
    <x v="3946"/>
    <x v="0"/>
    <n v="1"/>
    <b v="0"/>
    <x v="3"/>
    <x v="12"/>
    <n v="0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x v="3947"/>
    <x v="3947"/>
    <x v="0"/>
    <n v="0"/>
    <b v="0"/>
    <x v="3"/>
    <x v="12"/>
    <n v="0"/>
    <n v="20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x v="3948"/>
    <x v="3948"/>
    <x v="0"/>
    <n v="0"/>
    <b v="0"/>
    <x v="3"/>
    <x v="12"/>
    <n v="0"/>
    <n v="1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x v="3949"/>
    <x v="3949"/>
    <x v="0"/>
    <n v="2"/>
    <b v="0"/>
    <x v="3"/>
    <x v="12"/>
    <n v="0"/>
    <n v="1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x v="3950"/>
    <x v="3950"/>
    <x v="0"/>
    <n v="9"/>
    <b v="0"/>
    <x v="3"/>
    <x v="12"/>
    <n v="0"/>
    <n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x v="3951"/>
    <x v="3951"/>
    <x v="0"/>
    <n v="0"/>
    <b v="0"/>
    <x v="3"/>
    <x v="12"/>
    <n v="0"/>
    <n v="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3952"/>
    <x v="3952"/>
    <x v="0"/>
    <n v="3"/>
    <b v="0"/>
    <x v="3"/>
    <x v="12"/>
    <n v="0"/>
    <n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3953"/>
    <x v="3953"/>
    <x v="0"/>
    <n v="0"/>
    <b v="0"/>
    <x v="3"/>
    <x v="12"/>
    <n v="0"/>
    <n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3954"/>
    <x v="3954"/>
    <x v="0"/>
    <n v="0"/>
    <b v="0"/>
    <x v="3"/>
    <x v="12"/>
    <n v="0"/>
    <n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3955"/>
    <x v="3955"/>
    <x v="0"/>
    <n v="0"/>
    <b v="0"/>
    <x v="3"/>
    <x v="12"/>
    <n v="0"/>
    <n v="2.67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3956"/>
    <x v="3956"/>
    <x v="0"/>
    <n v="0"/>
    <b v="0"/>
    <x v="3"/>
    <x v="12"/>
    <n v="0"/>
    <n v="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x v="3957"/>
    <x v="3957"/>
    <x v="0"/>
    <n v="2"/>
    <b v="0"/>
    <x v="3"/>
    <x v="12"/>
    <n v="0"/>
    <n v="201.67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x v="3958"/>
    <x v="3958"/>
    <x v="0"/>
    <n v="3"/>
    <b v="0"/>
    <x v="3"/>
    <x v="12"/>
    <n v="0"/>
    <n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x v="3959"/>
    <x v="3959"/>
    <x v="0"/>
    <n v="0"/>
    <b v="0"/>
    <x v="3"/>
    <x v="12"/>
    <n v="0"/>
    <n v="0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x v="3960"/>
    <x v="3960"/>
    <x v="0"/>
    <n v="1"/>
    <b v="0"/>
    <x v="3"/>
    <x v="12"/>
    <n v="0"/>
    <n v="0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x v="3961"/>
    <x v="3961"/>
    <x v="0"/>
    <n v="0"/>
    <b v="0"/>
    <x v="3"/>
    <x v="12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x v="3962"/>
    <x v="3962"/>
    <x v="0"/>
    <n v="0"/>
    <b v="0"/>
    <x v="3"/>
    <x v="12"/>
    <n v="0"/>
    <n v="37.5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x v="3963"/>
    <x v="3963"/>
    <x v="0"/>
    <n v="3"/>
    <b v="0"/>
    <x v="3"/>
    <x v="12"/>
    <n v="0"/>
    <n v="13.33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x v="3964"/>
    <x v="3964"/>
    <x v="0"/>
    <n v="6"/>
    <b v="0"/>
    <x v="3"/>
    <x v="12"/>
    <n v="0"/>
    <n v="0"/>
  </r>
  <r>
    <n v="3061"/>
    <s v="Help Save Parkway Cinemas!"/>
    <s v="Save a historic Local theater."/>
    <n v="1000000"/>
    <n v="0"/>
    <x v="3"/>
    <x v="0"/>
    <s v="USD"/>
    <n v="1407955748"/>
    <x v="3965"/>
    <x v="3965"/>
    <x v="0"/>
    <n v="0"/>
    <b v="0"/>
    <x v="3"/>
    <x v="12"/>
    <n v="0"/>
    <n v="1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x v="3966"/>
    <x v="3966"/>
    <x v="0"/>
    <n v="2"/>
    <b v="0"/>
    <x v="3"/>
    <x v="12"/>
    <n v="0"/>
    <n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x v="3967"/>
    <x v="3967"/>
    <x v="0"/>
    <n v="2"/>
    <b v="0"/>
    <x v="3"/>
    <x v="12"/>
    <n v="0"/>
    <n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x v="3968"/>
    <x v="3968"/>
    <x v="0"/>
    <n v="2"/>
    <b v="0"/>
    <x v="3"/>
    <x v="12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x v="3969"/>
    <x v="3969"/>
    <x v="0"/>
    <n v="7"/>
    <b v="0"/>
    <x v="3"/>
    <x v="12"/>
    <n v="0"/>
    <n v="55.8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x v="3970"/>
    <x v="3970"/>
    <x v="0"/>
    <n v="3"/>
    <b v="0"/>
    <x v="3"/>
    <x v="12"/>
    <n v="0"/>
    <n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x v="3971"/>
    <x v="3971"/>
    <x v="0"/>
    <n v="2"/>
    <b v="0"/>
    <x v="3"/>
    <x v="12"/>
    <n v="0"/>
    <n v="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x v="3972"/>
    <x v="3972"/>
    <x v="0"/>
    <n v="3"/>
    <b v="0"/>
    <x v="3"/>
    <x v="12"/>
    <n v="0"/>
    <n v="87.5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x v="3973"/>
    <x v="3973"/>
    <x v="0"/>
    <n v="7"/>
    <b v="0"/>
    <x v="3"/>
    <x v="12"/>
    <n v="0"/>
    <n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x v="3974"/>
    <x v="3974"/>
    <x v="0"/>
    <n v="5"/>
    <b v="0"/>
    <x v="3"/>
    <x v="12"/>
    <n v="0"/>
    <n v="92.14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x v="3975"/>
    <x v="3975"/>
    <x v="0"/>
    <n v="0"/>
    <b v="0"/>
    <x v="3"/>
    <x v="12"/>
    <n v="0"/>
    <n v="7.3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x v="3976"/>
    <x v="3976"/>
    <x v="0"/>
    <n v="3"/>
    <b v="0"/>
    <x v="3"/>
    <x v="12"/>
    <n v="0"/>
    <n v="52.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x v="3977"/>
    <x v="3977"/>
    <x v="0"/>
    <n v="3"/>
    <b v="0"/>
    <x v="3"/>
    <x v="12"/>
    <n v="0"/>
    <n v="23.67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x v="3978"/>
    <x v="3978"/>
    <x v="0"/>
    <n v="3"/>
    <b v="0"/>
    <x v="3"/>
    <x v="12"/>
    <n v="0"/>
    <n v="53.71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x v="3979"/>
    <x v="3979"/>
    <x v="0"/>
    <n v="1"/>
    <b v="0"/>
    <x v="3"/>
    <x v="12"/>
    <n v="0"/>
    <n v="420.6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x v="3980"/>
    <x v="3980"/>
    <x v="0"/>
    <n v="1"/>
    <b v="0"/>
    <x v="3"/>
    <x v="12"/>
    <n v="0"/>
    <n v="0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x v="3981"/>
    <x v="3981"/>
    <x v="0"/>
    <n v="2"/>
    <b v="0"/>
    <x v="3"/>
    <x v="12"/>
    <n v="0"/>
    <n v="18.670000000000002"/>
  </r>
  <r>
    <n v="3108"/>
    <s v="Funding a home for our Children's Theater"/>
    <s v="We need a permanent home for the theater!"/>
    <n v="50000"/>
    <n v="26"/>
    <x v="3"/>
    <x v="0"/>
    <s v="USD"/>
    <n v="1430234394"/>
    <x v="3982"/>
    <x v="3982"/>
    <x v="0"/>
    <n v="2"/>
    <b v="0"/>
    <x v="3"/>
    <x v="12"/>
    <n v="0"/>
    <n v="16.67000000000000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x v="3983"/>
    <x v="3983"/>
    <x v="0"/>
    <n v="1"/>
    <b v="0"/>
    <x v="3"/>
    <x v="12"/>
    <n v="0"/>
    <n v="4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x v="3984"/>
    <x v="3984"/>
    <x v="0"/>
    <n v="0"/>
    <b v="0"/>
    <x v="3"/>
    <x v="12"/>
    <n v="0"/>
    <n v="25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x v="3985"/>
    <x v="3985"/>
    <x v="0"/>
    <n v="1"/>
    <b v="0"/>
    <x v="3"/>
    <x v="12"/>
    <n v="0"/>
    <n v="50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x v="3986"/>
    <x v="3986"/>
    <x v="0"/>
    <n v="2"/>
    <b v="0"/>
    <x v="3"/>
    <x v="12"/>
    <n v="0"/>
    <n v="5.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x v="3987"/>
    <x v="3987"/>
    <x v="0"/>
    <n v="1"/>
    <b v="0"/>
    <x v="3"/>
    <x v="12"/>
    <n v="0"/>
    <n v="13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x v="3988"/>
    <x v="3988"/>
    <x v="0"/>
    <n v="10"/>
    <b v="0"/>
    <x v="3"/>
    <x v="12"/>
    <n v="0"/>
    <n v="1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989"/>
    <x v="3989"/>
    <x v="0"/>
    <n v="4"/>
    <b v="0"/>
    <x v="3"/>
    <x v="12"/>
    <n v="0"/>
    <n v="0"/>
  </r>
  <r>
    <n v="3125"/>
    <s v="N/A (Canceled)"/>
    <s v="N/A"/>
    <n v="1500000"/>
    <n v="0"/>
    <x v="1"/>
    <x v="0"/>
    <s v="USD"/>
    <n v="1452142672"/>
    <x v="3990"/>
    <x v="3990"/>
    <x v="0"/>
    <n v="0"/>
    <b v="0"/>
    <x v="3"/>
    <x v="12"/>
    <n v="0"/>
    <n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991"/>
    <x v="3991"/>
    <x v="0"/>
    <n v="0"/>
    <b v="0"/>
    <x v="3"/>
    <x v="12"/>
    <n v="0"/>
    <n v="775"/>
  </r>
  <r>
    <n v="3132"/>
    <s v="A Bite of a Snake Play"/>
    <s v="Smells Like Money, Drips Like Honey, Taste Like Mocha, Better Run AWAY"/>
    <n v="30000"/>
    <n v="10"/>
    <x v="2"/>
    <x v="0"/>
    <s v="USD"/>
    <n v="1492759460"/>
    <x v="3992"/>
    <x v="3992"/>
    <x v="0"/>
    <n v="1"/>
    <b v="0"/>
    <x v="3"/>
    <x v="4"/>
    <n v="0"/>
    <n v="5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x v="3993"/>
    <x v="3993"/>
    <x v="0"/>
    <n v="0"/>
    <b v="0"/>
    <x v="3"/>
    <x v="4"/>
    <n v="0"/>
    <n v="12.8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x v="3994"/>
    <x v="3994"/>
    <x v="0"/>
    <n v="0"/>
    <b v="0"/>
    <x v="3"/>
    <x v="4"/>
    <n v="0"/>
    <n v="6.5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x v="3995"/>
    <x v="3995"/>
    <x v="0"/>
    <n v="0"/>
    <b v="0"/>
    <x v="3"/>
    <x v="4"/>
    <n v="0"/>
    <n v="0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x v="3996"/>
    <x v="3996"/>
    <x v="0"/>
    <n v="0"/>
    <b v="0"/>
    <x v="3"/>
    <x v="20"/>
    <n v="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x v="3997"/>
    <x v="3997"/>
    <x v="0"/>
    <n v="0"/>
    <b v="0"/>
    <x v="3"/>
    <x v="20"/>
    <n v="0"/>
    <n v="10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x v="3998"/>
    <x v="3998"/>
    <x v="0"/>
    <n v="6"/>
    <b v="0"/>
    <x v="3"/>
    <x v="20"/>
    <n v="0"/>
    <n v="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x v="3999"/>
    <x v="3999"/>
    <x v="0"/>
    <n v="3"/>
    <b v="0"/>
    <x v="3"/>
    <x v="20"/>
    <n v="0"/>
    <n v="0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x v="4000"/>
    <x v="4000"/>
    <x v="0"/>
    <n v="1"/>
    <b v="0"/>
    <x v="3"/>
    <x v="20"/>
    <n v="0"/>
    <n v="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x v="4001"/>
    <x v="4001"/>
    <x v="0"/>
    <n v="0"/>
    <b v="0"/>
    <x v="3"/>
    <x v="20"/>
    <n v="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x v="4002"/>
    <x v="4002"/>
    <x v="0"/>
    <n v="0"/>
    <b v="0"/>
    <x v="3"/>
    <x v="20"/>
    <n v="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x v="4003"/>
    <x v="4003"/>
    <x v="0"/>
    <n v="0"/>
    <b v="0"/>
    <x v="3"/>
    <x v="20"/>
    <n v="0"/>
    <n v="3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x v="4004"/>
    <x v="4004"/>
    <x v="0"/>
    <n v="2"/>
    <b v="0"/>
    <x v="3"/>
    <x v="20"/>
    <n v="0"/>
    <n v="36.67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x v="4005"/>
    <x v="4005"/>
    <x v="0"/>
    <n v="1"/>
    <b v="0"/>
    <x v="3"/>
    <x v="20"/>
    <n v="0"/>
    <n v="1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x v="4006"/>
    <x v="4006"/>
    <x v="0"/>
    <n v="0"/>
    <b v="0"/>
    <x v="3"/>
    <x v="20"/>
    <n v="0"/>
    <n v="0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x v="4007"/>
    <x v="4007"/>
    <x v="0"/>
    <n v="1"/>
    <b v="0"/>
    <x v="3"/>
    <x v="20"/>
    <n v="0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x v="4008"/>
    <x v="4008"/>
    <x v="0"/>
    <n v="0"/>
    <b v="0"/>
    <x v="3"/>
    <x v="20"/>
    <n v="0"/>
    <n v="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x v="4009"/>
    <x v="4009"/>
    <x v="0"/>
    <n v="0"/>
    <b v="0"/>
    <x v="3"/>
    <x v="20"/>
    <n v="0"/>
    <n v="1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x v="4010"/>
    <x v="4010"/>
    <x v="0"/>
    <n v="1"/>
    <b v="0"/>
    <x v="3"/>
    <x v="20"/>
    <n v="0"/>
    <n v="1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x v="4011"/>
    <x v="4011"/>
    <x v="0"/>
    <n v="0"/>
    <b v="0"/>
    <x v="3"/>
    <x v="4"/>
    <n v="0"/>
    <n v="0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x v="4012"/>
    <x v="4012"/>
    <x v="0"/>
    <n v="0"/>
    <b v="0"/>
    <x v="3"/>
    <x v="4"/>
    <n v="0"/>
    <n v="1"/>
  </r>
  <r>
    <n v="3743"/>
    <s v="Down the Mississippi"/>
    <s v="I'm taking the Adventures of Huckleberry Finn puppet show down the Mississippi River!"/>
    <n v="2200"/>
    <n v="0"/>
    <x v="3"/>
    <x v="0"/>
    <s v="USD"/>
    <n v="1404406964"/>
    <x v="4013"/>
    <x v="4013"/>
    <x v="0"/>
    <n v="0"/>
    <b v="0"/>
    <x v="3"/>
    <x v="4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x v="4014"/>
    <x v="4014"/>
    <x v="0"/>
    <n v="0"/>
    <b v="0"/>
    <x v="3"/>
    <x v="4"/>
    <n v="0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x v="4015"/>
    <x v="4015"/>
    <x v="0"/>
    <n v="0"/>
    <b v="0"/>
    <x v="3"/>
    <x v="20"/>
    <n v="0"/>
    <n v="1"/>
  </r>
  <r>
    <n v="3791"/>
    <s v="Spin! at The Cumming Playhouse"/>
    <s v="Spin! is an original musical comedy-drama presented by Blue Palm Productions."/>
    <n v="1500"/>
    <n v="0"/>
    <x v="3"/>
    <x v="0"/>
    <s v="USD"/>
    <n v="1404664592"/>
    <x v="4016"/>
    <x v="4016"/>
    <x v="0"/>
    <n v="0"/>
    <b v="0"/>
    <x v="3"/>
    <x v="20"/>
    <n v="0"/>
    <n v="0"/>
  </r>
  <r>
    <n v="3792"/>
    <s v="BorikÃ©n: The Show"/>
    <s v="A cultural and historic journey through Puerto Rico's music and dance!"/>
    <n v="12500"/>
    <n v="35"/>
    <x v="3"/>
    <x v="0"/>
    <s v="USD"/>
    <n v="1436957022"/>
    <x v="4017"/>
    <x v="4017"/>
    <x v="0"/>
    <n v="2"/>
    <b v="0"/>
    <x v="3"/>
    <x v="20"/>
    <n v="0"/>
    <n v="0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x v="4018"/>
    <x v="4018"/>
    <x v="0"/>
    <n v="1"/>
    <b v="0"/>
    <x v="3"/>
    <x v="20"/>
    <n v="0"/>
    <n v="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x v="4019"/>
    <x v="4019"/>
    <x v="0"/>
    <n v="0"/>
    <b v="0"/>
    <x v="3"/>
    <x v="20"/>
    <n v="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x v="4020"/>
    <x v="4020"/>
    <x v="0"/>
    <n v="0"/>
    <b v="0"/>
    <x v="3"/>
    <x v="20"/>
    <n v="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x v="4021"/>
    <x v="4021"/>
    <x v="0"/>
    <n v="2"/>
    <b v="0"/>
    <x v="3"/>
    <x v="20"/>
    <n v="0"/>
    <n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x v="4022"/>
    <x v="4022"/>
    <x v="0"/>
    <n v="1"/>
    <b v="0"/>
    <x v="3"/>
    <x v="20"/>
    <n v="0"/>
    <n v="17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x v="4023"/>
    <x v="4023"/>
    <x v="0"/>
    <n v="2"/>
    <b v="0"/>
    <x v="3"/>
    <x v="4"/>
    <n v="0"/>
    <n v="1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x v="4024"/>
    <x v="4024"/>
    <x v="0"/>
    <n v="2"/>
    <b v="0"/>
    <x v="3"/>
    <x v="4"/>
    <n v="0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x v="4025"/>
    <x v="4025"/>
    <x v="0"/>
    <n v="1"/>
    <b v="0"/>
    <x v="3"/>
    <x v="4"/>
    <n v="0"/>
    <n v="0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x v="4026"/>
    <x v="4026"/>
    <x v="0"/>
    <n v="1"/>
    <b v="0"/>
    <x v="3"/>
    <x v="4"/>
    <n v="0"/>
    <n v="1.5"/>
  </r>
  <r>
    <n v="3862"/>
    <s v="The Container Play"/>
    <s v="The hit immersive theatre experience of England comes to Corpus Christi!"/>
    <n v="7500"/>
    <n v="1"/>
    <x v="3"/>
    <x v="0"/>
    <s v="USD"/>
    <n v="1473699540"/>
    <x v="4027"/>
    <x v="4027"/>
    <x v="0"/>
    <n v="1"/>
    <b v="0"/>
    <x v="3"/>
    <x v="4"/>
    <n v="0"/>
    <n v="5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x v="4028"/>
    <x v="4028"/>
    <x v="0"/>
    <n v="0"/>
    <b v="0"/>
    <x v="3"/>
    <x v="4"/>
    <n v="0"/>
    <n v="10"/>
  </r>
  <r>
    <n v="3868"/>
    <s v="1000 words (Canceled)"/>
    <s v="New collection of music by Scott Evan Davis!"/>
    <n v="5000"/>
    <n v="10"/>
    <x v="1"/>
    <x v="1"/>
    <s v="GBP"/>
    <n v="1410191405"/>
    <x v="4029"/>
    <x v="4029"/>
    <x v="0"/>
    <n v="1"/>
    <b v="0"/>
    <x v="3"/>
    <x v="20"/>
    <n v="0"/>
    <n v="1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4030"/>
    <x v="4030"/>
    <x v="0"/>
    <n v="0"/>
    <b v="0"/>
    <x v="3"/>
    <x v="20"/>
    <n v="0"/>
    <n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4031"/>
    <x v="4031"/>
    <x v="0"/>
    <n v="0"/>
    <b v="0"/>
    <x v="3"/>
    <x v="20"/>
    <n v="0"/>
    <n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x v="4032"/>
    <x v="4032"/>
    <x v="0"/>
    <n v="0"/>
    <b v="0"/>
    <x v="3"/>
    <x v="20"/>
    <n v="0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x v="4033"/>
    <x v="4033"/>
    <x v="0"/>
    <n v="0"/>
    <b v="0"/>
    <x v="3"/>
    <x v="20"/>
    <n v="0"/>
    <n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4034"/>
    <x v="4034"/>
    <x v="0"/>
    <n v="1"/>
    <b v="0"/>
    <x v="3"/>
    <x v="20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4035"/>
    <x v="4035"/>
    <x v="0"/>
    <n v="0"/>
    <b v="0"/>
    <x v="3"/>
    <x v="20"/>
    <n v="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x v="4036"/>
    <x v="4036"/>
    <x v="0"/>
    <n v="0"/>
    <b v="0"/>
    <x v="3"/>
    <x v="20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4037"/>
    <x v="4037"/>
    <x v="0"/>
    <n v="0"/>
    <b v="0"/>
    <x v="3"/>
    <x v="20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4038"/>
    <x v="4038"/>
    <x v="0"/>
    <n v="0"/>
    <b v="0"/>
    <x v="3"/>
    <x v="20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4039"/>
    <x v="4039"/>
    <x v="0"/>
    <n v="0"/>
    <b v="0"/>
    <x v="3"/>
    <x v="20"/>
    <n v="0"/>
    <n v="10"/>
  </r>
  <r>
    <n v="3886"/>
    <s v="a (Canceled)"/>
    <n v="1"/>
    <n v="10000"/>
    <n v="0"/>
    <x v="1"/>
    <x v="6"/>
    <s v="AUD"/>
    <n v="1418275702"/>
    <x v="4040"/>
    <x v="4040"/>
    <x v="0"/>
    <n v="0"/>
    <b v="0"/>
    <x v="3"/>
    <x v="20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x v="4041"/>
    <x v="4041"/>
    <x v="0"/>
    <n v="0"/>
    <b v="0"/>
    <x v="3"/>
    <x v="4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x v="4042"/>
    <x v="4042"/>
    <x v="0"/>
    <n v="0"/>
    <b v="0"/>
    <x v="3"/>
    <x v="4"/>
    <n v="0"/>
    <n v="0"/>
  </r>
  <r>
    <n v="3904"/>
    <s v="Black America from Prophets to Pimps"/>
    <s v="A play that will cover 4000 years of black history."/>
    <n v="10000"/>
    <n v="3"/>
    <x v="3"/>
    <x v="0"/>
    <s v="USD"/>
    <n v="1429074240"/>
    <x v="4043"/>
    <x v="4043"/>
    <x v="0"/>
    <n v="2"/>
    <b v="0"/>
    <x v="3"/>
    <x v="4"/>
    <n v="0"/>
    <n v="0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x v="4044"/>
    <x v="4044"/>
    <x v="0"/>
    <n v="4"/>
    <b v="0"/>
    <x v="3"/>
    <x v="4"/>
    <n v="0"/>
    <n v="0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x v="4045"/>
    <x v="4045"/>
    <x v="0"/>
    <n v="1"/>
    <b v="0"/>
    <x v="3"/>
    <x v="4"/>
    <n v="0"/>
    <n v="0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x v="4046"/>
    <x v="4046"/>
    <x v="0"/>
    <n v="1"/>
    <b v="0"/>
    <x v="3"/>
    <x v="4"/>
    <n v="0"/>
    <n v="0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x v="4047"/>
    <x v="4047"/>
    <x v="0"/>
    <n v="0"/>
    <b v="0"/>
    <x v="3"/>
    <x v="4"/>
    <n v="0"/>
    <n v="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x v="4048"/>
    <x v="4048"/>
    <x v="0"/>
    <n v="1"/>
    <b v="0"/>
    <x v="3"/>
    <x v="4"/>
    <n v="0"/>
    <n v="1.5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x v="4049"/>
    <x v="4049"/>
    <x v="0"/>
    <n v="3"/>
    <b v="0"/>
    <x v="3"/>
    <x v="4"/>
    <n v="0"/>
    <n v="33.75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x v="4050"/>
    <x v="4050"/>
    <x v="0"/>
    <n v="0"/>
    <b v="0"/>
    <x v="3"/>
    <x v="4"/>
    <n v="0"/>
    <n v="1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x v="4051"/>
    <x v="4051"/>
    <x v="0"/>
    <n v="1"/>
    <b v="0"/>
    <x v="3"/>
    <x v="4"/>
    <n v="0"/>
    <n v="5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x v="4052"/>
    <x v="4052"/>
    <x v="0"/>
    <n v="0"/>
    <b v="0"/>
    <x v="3"/>
    <x v="4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x v="4053"/>
    <x v="4053"/>
    <x v="0"/>
    <n v="0"/>
    <b v="0"/>
    <x v="3"/>
    <x v="4"/>
    <n v="0"/>
    <n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x v="4054"/>
    <x v="4054"/>
    <x v="0"/>
    <n v="1"/>
    <b v="0"/>
    <x v="3"/>
    <x v="4"/>
    <n v="0"/>
    <n v="40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x v="4055"/>
    <x v="4055"/>
    <x v="0"/>
    <n v="0"/>
    <b v="0"/>
    <x v="3"/>
    <x v="4"/>
    <n v="0"/>
    <n v="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x v="4056"/>
    <x v="4056"/>
    <x v="0"/>
    <n v="1"/>
    <b v="0"/>
    <x v="3"/>
    <x v="4"/>
    <n v="0"/>
    <n v="15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x v="4057"/>
    <x v="4057"/>
    <x v="0"/>
    <n v="2"/>
    <b v="0"/>
    <x v="3"/>
    <x v="4"/>
    <n v="0"/>
    <n v="0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x v="4058"/>
    <x v="4058"/>
    <x v="0"/>
    <n v="0"/>
    <b v="0"/>
    <x v="3"/>
    <x v="4"/>
    <n v="0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x v="4059"/>
    <x v="4059"/>
    <x v="0"/>
    <n v="0"/>
    <b v="0"/>
    <x v="3"/>
    <x v="4"/>
    <n v="0"/>
    <n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x v="4060"/>
    <x v="4060"/>
    <x v="0"/>
    <n v="1"/>
    <b v="0"/>
    <x v="3"/>
    <x v="4"/>
    <n v="0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x v="4061"/>
    <x v="4061"/>
    <x v="0"/>
    <n v="0"/>
    <b v="0"/>
    <x v="3"/>
    <x v="4"/>
    <n v="0"/>
    <n v="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x v="4062"/>
    <x v="4062"/>
    <x v="0"/>
    <n v="1"/>
    <b v="0"/>
    <x v="3"/>
    <x v="4"/>
    <n v="0"/>
    <n v="5.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x v="4063"/>
    <x v="4063"/>
    <x v="0"/>
    <n v="1"/>
    <b v="0"/>
    <x v="3"/>
    <x v="4"/>
    <n v="0"/>
    <n v="0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x v="4064"/>
    <x v="4064"/>
    <x v="0"/>
    <n v="0"/>
    <b v="0"/>
    <x v="3"/>
    <x v="4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x v="4065"/>
    <x v="4065"/>
    <x v="0"/>
    <n v="0"/>
    <b v="0"/>
    <x v="3"/>
    <x v="4"/>
    <n v="0"/>
    <n v="5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x v="4066"/>
    <x v="4066"/>
    <x v="0"/>
    <n v="0"/>
    <b v="0"/>
    <x v="3"/>
    <x v="4"/>
    <n v="0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x v="4067"/>
    <x v="4067"/>
    <x v="0"/>
    <n v="1"/>
    <b v="0"/>
    <x v="3"/>
    <x v="4"/>
    <n v="0"/>
    <n v="1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x v="4068"/>
    <x v="4068"/>
    <x v="0"/>
    <n v="2"/>
    <b v="0"/>
    <x v="3"/>
    <x v="4"/>
    <n v="0"/>
    <n v="25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x v="4069"/>
    <x v="4069"/>
    <x v="0"/>
    <n v="0"/>
    <b v="0"/>
    <x v="3"/>
    <x v="4"/>
    <n v="0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x v="4070"/>
    <x v="4070"/>
    <x v="0"/>
    <n v="2"/>
    <b v="0"/>
    <x v="3"/>
    <x v="4"/>
    <n v="0"/>
    <n v="0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x v="4071"/>
    <x v="4071"/>
    <x v="0"/>
    <n v="0"/>
    <b v="0"/>
    <x v="3"/>
    <x v="4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x v="4072"/>
    <x v="4072"/>
    <x v="0"/>
    <n v="0"/>
    <b v="0"/>
    <x v="3"/>
    <x v="4"/>
    <n v="0"/>
    <n v="7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x v="4073"/>
    <x v="4073"/>
    <x v="0"/>
    <n v="1"/>
    <b v="0"/>
    <x v="3"/>
    <x v="4"/>
    <n v="0"/>
    <n v="10.5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x v="4074"/>
    <x v="4074"/>
    <x v="0"/>
    <n v="1"/>
    <b v="0"/>
    <x v="3"/>
    <x v="4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x v="4075"/>
    <x v="4075"/>
    <x v="0"/>
    <n v="0"/>
    <b v="0"/>
    <x v="3"/>
    <x v="4"/>
    <n v="0"/>
    <n v="5.5"/>
  </r>
  <r>
    <n v="4000"/>
    <s v="The Escorts"/>
    <s v="An Enticing Trip into the World of Assisted Dying"/>
    <n v="8000"/>
    <n v="10"/>
    <x v="3"/>
    <x v="0"/>
    <s v="USD"/>
    <n v="1462631358"/>
    <x v="4076"/>
    <x v="4076"/>
    <x v="0"/>
    <n v="1"/>
    <b v="0"/>
    <x v="3"/>
    <x v="4"/>
    <n v="0"/>
    <n v="0"/>
  </r>
  <r>
    <n v="4004"/>
    <s v="South Florida Tours"/>
    <s v="Help Launch The Queen Into South Florida!"/>
    <n v="500"/>
    <n v="1"/>
    <x v="3"/>
    <x v="0"/>
    <s v="USD"/>
    <n v="1412740457"/>
    <x v="4077"/>
    <x v="4077"/>
    <x v="0"/>
    <n v="1"/>
    <b v="0"/>
    <x v="3"/>
    <x v="4"/>
    <n v="0"/>
    <n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x v="4078"/>
    <x v="4078"/>
    <x v="0"/>
    <n v="1"/>
    <b v="0"/>
    <x v="3"/>
    <x v="4"/>
    <n v="0"/>
    <n v="3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x v="4079"/>
    <x v="4079"/>
    <x v="0"/>
    <n v="1"/>
    <b v="0"/>
    <x v="3"/>
    <x v="4"/>
    <n v="0"/>
    <n v="5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x v="4080"/>
    <x v="4080"/>
    <x v="0"/>
    <n v="0"/>
    <b v="0"/>
    <x v="3"/>
    <x v="4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x v="4081"/>
    <x v="4081"/>
    <x v="0"/>
    <n v="0"/>
    <b v="0"/>
    <x v="3"/>
    <x v="4"/>
    <n v="0"/>
    <n v="10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x v="4082"/>
    <x v="4082"/>
    <x v="0"/>
    <n v="1"/>
    <b v="0"/>
    <x v="3"/>
    <x v="4"/>
    <n v="0"/>
    <n v="1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x v="4083"/>
    <x v="4083"/>
    <x v="0"/>
    <n v="0"/>
    <b v="0"/>
    <x v="3"/>
    <x v="4"/>
    <n v="0"/>
    <n v="2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x v="4084"/>
    <x v="4084"/>
    <x v="0"/>
    <n v="0"/>
    <b v="0"/>
    <x v="3"/>
    <x v="4"/>
    <n v="0"/>
    <n v="5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x v="4085"/>
    <x v="4085"/>
    <x v="0"/>
    <n v="0"/>
    <b v="0"/>
    <x v="3"/>
    <x v="4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x v="4086"/>
    <x v="4086"/>
    <x v="0"/>
    <n v="0"/>
    <b v="0"/>
    <x v="3"/>
    <x v="4"/>
    <n v="0"/>
    <n v="0"/>
  </r>
  <r>
    <n v="4041"/>
    <s v="In the Land of Gold"/>
    <s v="A bold, colouful, vibrant play centred around the last remaining monarchy of Africa."/>
    <n v="5000"/>
    <n v="21"/>
    <x v="3"/>
    <x v="1"/>
    <s v="GBP"/>
    <n v="1473160954"/>
    <x v="4087"/>
    <x v="4087"/>
    <x v="0"/>
    <n v="2"/>
    <b v="0"/>
    <x v="3"/>
    <x v="4"/>
    <n v="0"/>
    <n v="1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x v="4088"/>
    <x v="4088"/>
    <x v="0"/>
    <n v="3"/>
    <b v="0"/>
    <x v="3"/>
    <x v="4"/>
    <n v="0"/>
    <n v="0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x v="4089"/>
    <x v="4089"/>
    <x v="0"/>
    <n v="0"/>
    <b v="0"/>
    <x v="3"/>
    <x v="4"/>
    <n v="0"/>
    <n v="0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x v="4090"/>
    <x v="4090"/>
    <x v="0"/>
    <n v="1"/>
    <b v="0"/>
    <x v="3"/>
    <x v="4"/>
    <n v="0"/>
    <n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x v="4091"/>
    <x v="4091"/>
    <x v="0"/>
    <n v="1"/>
    <b v="0"/>
    <x v="3"/>
    <x v="4"/>
    <n v="0"/>
    <n v="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x v="4092"/>
    <x v="4092"/>
    <x v="0"/>
    <n v="1"/>
    <b v="0"/>
    <x v="3"/>
    <x v="4"/>
    <n v="0"/>
    <n v="10.5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x v="4093"/>
    <x v="4093"/>
    <x v="0"/>
    <n v="0"/>
    <b v="0"/>
    <x v="3"/>
    <x v="4"/>
    <n v="0"/>
    <n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x v="4094"/>
    <x v="4094"/>
    <x v="0"/>
    <n v="0"/>
    <b v="0"/>
    <x v="3"/>
    <x v="4"/>
    <n v="0"/>
    <n v="0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x v="4095"/>
    <x v="4095"/>
    <x v="0"/>
    <n v="0"/>
    <b v="0"/>
    <x v="3"/>
    <x v="4"/>
    <n v="0"/>
    <n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x v="4096"/>
    <x v="4096"/>
    <x v="0"/>
    <n v="1"/>
    <b v="0"/>
    <x v="3"/>
    <x v="4"/>
    <n v="0"/>
    <n v="16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x v="4097"/>
    <x v="4097"/>
    <x v="0"/>
    <n v="0"/>
    <b v="0"/>
    <x v="3"/>
    <x v="4"/>
    <n v="0"/>
    <n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x v="4098"/>
    <x v="4098"/>
    <x v="0"/>
    <n v="2"/>
    <b v="0"/>
    <x v="3"/>
    <x v="4"/>
    <n v="0"/>
    <n v="0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x v="4099"/>
    <x v="4099"/>
    <x v="0"/>
    <n v="0"/>
    <b v="0"/>
    <x v="3"/>
    <x v="4"/>
    <n v="0"/>
    <n v="0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x v="4100"/>
    <x v="4100"/>
    <x v="0"/>
    <n v="0"/>
    <b v="0"/>
    <x v="3"/>
    <x v="4"/>
    <n v="0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x v="4101"/>
    <x v="4101"/>
    <x v="0"/>
    <n v="1"/>
    <b v="0"/>
    <x v="3"/>
    <x v="4"/>
    <n v="0"/>
    <n v="25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x v="4102"/>
    <x v="4102"/>
    <x v="0"/>
    <n v="0"/>
    <b v="0"/>
    <x v="3"/>
    <x v="4"/>
    <n v="0"/>
    <n v="0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x v="4103"/>
    <x v="4103"/>
    <x v="0"/>
    <n v="1"/>
    <b v="0"/>
    <x v="3"/>
    <x v="4"/>
    <n v="0"/>
    <n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x v="4104"/>
    <x v="4104"/>
    <x v="0"/>
    <n v="1"/>
    <b v="0"/>
    <x v="3"/>
    <x v="4"/>
    <n v="0"/>
    <n v="0"/>
  </r>
  <r>
    <n v="4087"/>
    <s v="Stage Production &quot;The Nail Shop&quot;"/>
    <s v="Comedy Stage Play"/>
    <n v="9600"/>
    <n v="0"/>
    <x v="3"/>
    <x v="0"/>
    <s v="USD"/>
    <n v="1468777786"/>
    <x v="4105"/>
    <x v="4105"/>
    <x v="0"/>
    <n v="0"/>
    <b v="0"/>
    <x v="3"/>
    <x v="4"/>
    <n v="0"/>
    <n v="0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x v="4106"/>
    <x v="4106"/>
    <x v="0"/>
    <n v="1"/>
    <b v="0"/>
    <x v="3"/>
    <x v="4"/>
    <n v="0"/>
    <n v="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x v="4107"/>
    <x v="4107"/>
    <x v="0"/>
    <n v="0"/>
    <b v="0"/>
    <x v="3"/>
    <x v="4"/>
    <n v="0"/>
    <n v="0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x v="4108"/>
    <x v="4108"/>
    <x v="0"/>
    <n v="0"/>
    <b v="0"/>
    <x v="3"/>
    <x v="4"/>
    <n v="0"/>
    <n v="10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x v="4109"/>
    <x v="4109"/>
    <x v="0"/>
    <n v="0"/>
    <b v="0"/>
    <x v="3"/>
    <x v="4"/>
    <n v="0"/>
    <n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x v="4110"/>
    <x v="4110"/>
    <x v="0"/>
    <n v="0"/>
    <b v="0"/>
    <x v="3"/>
    <x v="4"/>
    <n v="0"/>
    <n v="0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x v="4111"/>
    <x v="4111"/>
    <x v="0"/>
    <n v="0"/>
    <b v="0"/>
    <x v="3"/>
    <x v="4"/>
    <n v="0"/>
    <n v="2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x v="4112"/>
    <x v="4112"/>
    <x v="0"/>
    <n v="1"/>
    <b v="0"/>
    <x v="3"/>
    <x v="4"/>
    <n v="0"/>
    <n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x v="4113"/>
    <x v="4113"/>
    <x v="0"/>
    <n v="3"/>
    <b v="0"/>
    <x v="3"/>
    <x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DE2CB-8E9B-4080-AED4-3F44228B89E9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494BA-DAD7-4467-8E69-680C43D06F06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26" firstHeaderRow="1" firstDataRow="2" firstDataCol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axis="axisRow" multipleItemSelectionAllowed="1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h="1" x="28"/>
        <item h="1" x="36"/>
        <item h="1" x="23"/>
        <item h="1" x="32"/>
        <item h="1" x="18"/>
        <item h="1" x="14"/>
        <item h="1" x="30"/>
        <item h="1" x="10"/>
        <item h="1" x="21"/>
        <item h="1" x="26"/>
        <item h="1" x="37"/>
        <item h="1" x="31"/>
        <item h="1" x="0"/>
        <item h="1" x="13"/>
        <item h="1" x="27"/>
        <item h="1" x="19"/>
        <item h="1" x="17"/>
        <item h="1" x="25"/>
        <item h="1" x="20"/>
        <item h="1" x="34"/>
        <item h="1" x="15"/>
        <item h="1" x="35"/>
        <item h="1" x="9"/>
        <item h="1" x="24"/>
        <item x="4"/>
        <item h="1" x="7"/>
        <item h="1" x="8"/>
        <item h="1" x="40"/>
        <item h="1" x="2"/>
        <item h="1" x="22"/>
        <item h="1" x="6"/>
        <item h="1" x="11"/>
        <item h="1" x="5"/>
        <item h="1" x="12"/>
        <item h="1" x="1"/>
        <item h="1" x="16"/>
        <item h="1" x="39"/>
        <item h="1" x="29"/>
        <item h="1" x="3"/>
        <item h="1" x="38"/>
        <item h="1" x="3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15"/>
    <field x="6"/>
  </rowFields>
  <rowItems count="21">
    <i>
      <x v="2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10ABE-6418-4854-A667-AB6352140CDF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7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>
      <items count="4115">
        <item x="812"/>
        <item x="1569"/>
        <item x="2701"/>
        <item x="822"/>
        <item x="2947"/>
        <item x="1583"/>
        <item x="3392"/>
        <item x="3700"/>
        <item x="1585"/>
        <item x="2456"/>
        <item x="1908"/>
        <item x="1578"/>
        <item x="1048"/>
        <item x="1500"/>
        <item x="1586"/>
        <item x="1854"/>
        <item x="2712"/>
        <item x="472"/>
        <item x="1008"/>
        <item x="720"/>
        <item x="309"/>
        <item x="2935"/>
        <item x="2019"/>
        <item x="580"/>
        <item x="221"/>
        <item x="1862"/>
        <item x="285"/>
        <item x="1117"/>
        <item x="1411"/>
        <item x="3535"/>
        <item x="361"/>
        <item x="2307"/>
        <item x="1498"/>
        <item x="2333"/>
        <item x="1662"/>
        <item x="1461"/>
        <item x="977"/>
        <item x="1402"/>
        <item x="2675"/>
        <item x="1047"/>
        <item x="1414"/>
        <item x="3545"/>
        <item x="3540"/>
        <item x="2021"/>
        <item x="124"/>
        <item x="957"/>
        <item x="564"/>
        <item x="3777"/>
        <item x="1468"/>
        <item x="226"/>
        <item x="344"/>
        <item x="1549"/>
        <item x="959"/>
        <item x="2669"/>
        <item x="2083"/>
        <item x="1744"/>
        <item x="578"/>
        <item x="3027"/>
        <item x="3543"/>
        <item x="2948"/>
        <item x="266"/>
        <item x="1496"/>
        <item x="2713"/>
        <item x="880"/>
        <item x="306"/>
        <item x="1945"/>
        <item x="127"/>
        <item x="260"/>
        <item x="1920"/>
        <item x="661"/>
        <item x="3156"/>
        <item x="2953"/>
        <item x="1125"/>
        <item x="406"/>
        <item x="357"/>
        <item x="1335"/>
        <item x="1191"/>
        <item x="1891"/>
        <item x="1678"/>
        <item x="195"/>
        <item x="847"/>
        <item x="1904"/>
        <item x="1026"/>
        <item x="208"/>
        <item x="882"/>
        <item x="766"/>
        <item x="107"/>
        <item x="1403"/>
        <item x="3154"/>
        <item x="3635"/>
        <item x="214"/>
        <item x="502"/>
        <item x="1420"/>
        <item x="138"/>
        <item x="2013"/>
        <item x="1332"/>
        <item x="901"/>
        <item x="748"/>
        <item x="1007"/>
        <item x="831"/>
        <item x="3063"/>
        <item x="830"/>
        <item x="254"/>
        <item x="1899"/>
        <item x="321"/>
        <item x="1733"/>
        <item x="1580"/>
        <item x="112"/>
        <item x="1731"/>
        <item x="1553"/>
        <item x="429"/>
        <item x="1286"/>
        <item x="1275"/>
        <item x="541"/>
        <item x="563"/>
        <item x="371"/>
        <item x="1761"/>
        <item x="2342"/>
        <item x="2015"/>
        <item x="1896"/>
        <item x="1577"/>
        <item x="783"/>
        <item x="1905"/>
        <item x="950"/>
        <item x="334"/>
        <item x="554"/>
        <item x="2609"/>
        <item x="2974"/>
        <item x="1009"/>
        <item x="694"/>
        <item x="271"/>
        <item x="3205"/>
        <item x="2068"/>
        <item x="287"/>
        <item x="2056"/>
        <item x="1096"/>
        <item x="1477"/>
        <item x="1355"/>
        <item x="1475"/>
        <item x="1091"/>
        <item x="1182"/>
        <item x="1269"/>
        <item x="2753"/>
        <item x="1361"/>
        <item x="3431"/>
        <item x="3410"/>
        <item x="1398"/>
        <item x="2016"/>
        <item x="3234"/>
        <item x="2085"/>
        <item x="876"/>
        <item x="1471"/>
        <item x="576"/>
        <item x="1044"/>
        <item x="314"/>
        <item x="2038"/>
        <item x="1059"/>
        <item x="689"/>
        <item x="2543"/>
        <item x="1408"/>
        <item x="1550"/>
        <item x="1476"/>
        <item x="3077"/>
        <item x="1464"/>
        <item x="1890"/>
        <item x="1764"/>
        <item x="3020"/>
        <item x="2776"/>
        <item x="1751"/>
        <item x="3686"/>
        <item x="515"/>
        <item x="2405"/>
        <item x="620"/>
        <item x="2069"/>
        <item x="2510"/>
        <item x="934"/>
        <item x="1555"/>
        <item x="1911"/>
        <item x="1865"/>
        <item x="1581"/>
        <item x="1054"/>
        <item x="49"/>
        <item x="3539"/>
        <item x="884"/>
        <item x="194"/>
        <item x="612"/>
        <item x="709"/>
        <item x="3191"/>
        <item x="1587"/>
        <item x="1679"/>
        <item x="1115"/>
        <item x="2052"/>
        <item x="2063"/>
        <item x="1677"/>
        <item x="2541"/>
        <item x="2014"/>
        <item x="905"/>
        <item x="3595"/>
        <item x="3407"/>
        <item x="553"/>
        <item x="3178"/>
        <item x="1738"/>
        <item x="1118"/>
        <item x="1137"/>
        <item x="1732"/>
        <item x="2070"/>
        <item x="1542"/>
        <item x="1143"/>
        <item x="1232"/>
        <item x="1370"/>
        <item x="928"/>
        <item x="1128"/>
        <item x="428"/>
        <item x="1020"/>
        <item x="1661"/>
        <item x="2388"/>
        <item x="1660"/>
        <item x="1234"/>
        <item x="933"/>
        <item x="608"/>
        <item x="2684"/>
        <item x="2837"/>
        <item x="1910"/>
        <item x="1632"/>
        <item x="1046"/>
        <item x="2988"/>
        <item x="3024"/>
        <item x="1864"/>
        <item x="768"/>
        <item x="1543"/>
        <item x="1877"/>
        <item x="1852"/>
        <item x="2053"/>
        <item x="3157"/>
        <item x="2951"/>
        <item x="713"/>
        <item x="3423"/>
        <item x="3548"/>
        <item x="1948"/>
        <item x="3640"/>
        <item x="600"/>
        <item x="1056"/>
        <item x="1166"/>
        <item x="668"/>
        <item x="2836"/>
        <item x="482"/>
        <item x="2054"/>
        <item x="171"/>
        <item x="1466"/>
        <item x="369"/>
        <item x="491"/>
        <item x="1357"/>
        <item x="521"/>
        <item x="988"/>
        <item x="2842"/>
        <item x="903"/>
        <item x="999"/>
        <item x="1853"/>
        <item x="550"/>
        <item x="126"/>
        <item x="574"/>
        <item x="3275"/>
        <item x="1647"/>
        <item x="451"/>
        <item x="985"/>
        <item x="2022"/>
        <item x="984"/>
        <item x="2772"/>
        <item x="618"/>
        <item x="518"/>
        <item x="2810"/>
        <item x="2863"/>
        <item x="820"/>
        <item x="801"/>
        <item x="167"/>
        <item x="2646"/>
        <item x="815"/>
        <item x="206"/>
        <item x="2055"/>
        <item x="800"/>
        <item x="2071"/>
        <item x="1777"/>
        <item x="1918"/>
        <item x="1588"/>
        <item x="1366"/>
        <item x="633"/>
        <item x="3123"/>
        <item x="2966"/>
        <item x="1138"/>
        <item x="3122"/>
        <item x="404"/>
        <item x="76"/>
        <item x="1667"/>
        <item x="750"/>
        <item x="1681"/>
        <item x="1090"/>
        <item x="455"/>
        <item x="2615"/>
        <item x="399"/>
        <item x="1027"/>
        <item x="1067"/>
        <item x="3405"/>
        <item x="1876"/>
        <item x="986"/>
        <item x="2308"/>
        <item x="853"/>
        <item x="501"/>
        <item x="607"/>
        <item x="1493"/>
        <item x="1917"/>
        <item x="3547"/>
        <item x="767"/>
        <item x="3158"/>
        <item x="500"/>
        <item x="3189"/>
        <item x="948"/>
        <item x="1365"/>
        <item x="457"/>
        <item x="1851"/>
        <item x="3416"/>
        <item x="841"/>
        <item x="326"/>
        <item x="3703"/>
        <item x="456"/>
        <item x="1273"/>
        <item x="166"/>
        <item x="3124"/>
        <item x="201"/>
        <item x="2037"/>
        <item x="1277"/>
        <item x="89"/>
        <item x="1673"/>
        <item x="759"/>
        <item x="1591"/>
        <item x="1058"/>
        <item x="313"/>
        <item x="816"/>
        <item x="2777"/>
        <item x="991"/>
        <item x="1675"/>
        <item x="1367"/>
        <item x="925"/>
        <item x="2845"/>
        <item x="3593"/>
        <item x="899"/>
        <item x="710"/>
        <item x="3546"/>
        <item x="726"/>
        <item x="1334"/>
        <item x="3235"/>
        <item x="1863"/>
        <item x="88"/>
        <item x="1926"/>
        <item x="1676"/>
        <item x="823"/>
        <item x="1490"/>
        <item x="753"/>
        <item x="883"/>
        <item x="2086"/>
        <item x="1374"/>
        <item x="1798"/>
        <item x="3532"/>
        <item x="1666"/>
        <item x="3276"/>
        <item x="2410"/>
        <item x="442"/>
        <item x="548"/>
        <item x="1053"/>
        <item x="1055"/>
        <item x="670"/>
        <item x="397"/>
        <item x="2387"/>
        <item x="818"/>
        <item x="28"/>
        <item x="1489"/>
        <item x="3412"/>
        <item x="2421"/>
        <item x="2485"/>
        <item x="1634"/>
        <item x="3681"/>
        <item x="1060"/>
        <item x="486"/>
        <item x="3209"/>
        <item x="2089"/>
        <item x="242"/>
        <item x="280"/>
        <item x="821"/>
        <item x="1116"/>
        <item x="1566"/>
        <item x="2080"/>
        <item x="1907"/>
        <item x="1927"/>
        <item x="39"/>
        <item x="763"/>
        <item x="1347"/>
        <item x="555"/>
        <item x="1919"/>
        <item x="556"/>
        <item x="130"/>
        <item x="946"/>
        <item x="771"/>
        <item x="3907"/>
        <item x="1340"/>
        <item x="1472"/>
        <item x="382"/>
        <item x="2954"/>
        <item x="1762"/>
        <item x="1341"/>
        <item x="1470"/>
        <item x="337"/>
        <item x="1140"/>
        <item x="324"/>
        <item x="954"/>
        <item x="692"/>
        <item x="53"/>
        <item x="262"/>
        <item x="3179"/>
        <item x="1541"/>
        <item x="1913"/>
        <item x="595"/>
        <item x="724"/>
        <item x="3638"/>
        <item x="621"/>
        <item x="407"/>
        <item x="1857"/>
        <item x="3424"/>
        <item x="203"/>
        <item x="415"/>
        <item x="2035"/>
        <item x="3542"/>
        <item x="2533"/>
        <item x="402"/>
        <item x="1412"/>
        <item x="1875"/>
        <item x="1479"/>
        <item x="3549"/>
        <item x="3639"/>
        <item x="786"/>
        <item x="3119"/>
        <item x="872"/>
        <item x="874"/>
        <item x="1359"/>
        <item x="2476"/>
        <item x="417"/>
        <item x="1912"/>
        <item x="3680"/>
        <item x="1930"/>
        <item x="17"/>
        <item x="176"/>
        <item x="926"/>
        <item x="302"/>
        <item x="747"/>
        <item x="26"/>
        <item x="2952"/>
        <item x="898"/>
        <item x="50"/>
        <item x="1296"/>
        <item x="848"/>
        <item x="2936"/>
        <item x="2714"/>
        <item x="1122"/>
        <item x="877"/>
        <item x="190"/>
        <item x="1233"/>
        <item x="2807"/>
        <item x="3177"/>
        <item x="446"/>
        <item x="403"/>
        <item x="2065"/>
        <item x="1369"/>
        <item x="1176"/>
        <item x="953"/>
        <item x="1769"/>
        <item x="351"/>
        <item x="2949"/>
        <item x="2664"/>
        <item x="3155"/>
        <item x="311"/>
        <item x="46"/>
        <item x="2041"/>
        <item x="476"/>
        <item x="1776"/>
        <item x="1270"/>
        <item x="2082"/>
        <item x="3159"/>
        <item x="3912"/>
        <item x="1575"/>
        <item x="2017"/>
        <item x="3684"/>
        <item x="48"/>
        <item x="575"/>
        <item x="931"/>
        <item x="1775"/>
        <item x="1267"/>
        <item x="3533"/>
        <item x="207"/>
        <item x="784"/>
        <item x="1399"/>
        <item x="2466"/>
        <item x="3183"/>
        <item x="1425"/>
        <item x="611"/>
        <item x="1599"/>
        <item x="246"/>
        <item x="2057"/>
        <item x="1742"/>
        <item x="3161"/>
        <item x="540"/>
        <item x="487"/>
        <item x="159"/>
        <item x="3026"/>
        <item x="278"/>
        <item x="197"/>
        <item x="1242"/>
        <item x="2263"/>
        <item x="906"/>
        <item x="1175"/>
        <item x="401"/>
        <item x="3274"/>
        <item x="1093"/>
        <item x="1552"/>
        <item x="3181"/>
        <item x="743"/>
        <item x="3774"/>
        <item x="3914"/>
        <item x="669"/>
        <item x="1011"/>
        <item x="477"/>
        <item x="2793"/>
        <item x="1358"/>
        <item x="752"/>
        <item x="2018"/>
        <item x="492"/>
        <item x="2305"/>
        <item x="93"/>
        <item x="1219"/>
        <item x="440"/>
        <item x="1119"/>
        <item x="1488"/>
        <item x="2663"/>
        <item x="3525"/>
        <item x="1284"/>
        <item x="368"/>
        <item x="1062"/>
        <item x="992"/>
        <item x="1356"/>
        <item x="1644"/>
        <item x="1487"/>
        <item x="169"/>
        <item x="296"/>
        <item x="1142"/>
        <item x="91"/>
        <item x="742"/>
        <item x="257"/>
        <item x="1368"/>
        <item x="581"/>
        <item x="2587"/>
        <item x="2616"/>
        <item x="411"/>
        <item x="594"/>
        <item x="873"/>
        <item x="35"/>
        <item x="235"/>
        <item x="1214"/>
        <item x="1135"/>
        <item x="30"/>
        <item x="10"/>
        <item x="529"/>
        <item x="230"/>
        <item x="1051"/>
        <item x="25"/>
        <item x="4"/>
        <item x="78"/>
        <item x="1278"/>
        <item x="458"/>
        <item x="16"/>
        <item x="2087"/>
        <item x="151"/>
        <item x="376"/>
        <item x="3402"/>
        <item x="141"/>
        <item x="349"/>
        <item x="2937"/>
        <item x="962"/>
        <item x="981"/>
        <item x="2643"/>
        <item x="1227"/>
        <item x="1873"/>
        <item x="653"/>
        <item x="1082"/>
        <item x="346"/>
        <item x="430"/>
        <item x="1268"/>
        <item x="1640"/>
        <item x="1565"/>
        <item x="975"/>
        <item x="2026"/>
        <item x="3064"/>
        <item x="188"/>
        <item x="2451"/>
        <item x="2073"/>
        <item x="307"/>
        <item x="1243"/>
        <item x="2457"/>
        <item x="797"/>
        <item x="1572"/>
        <item x="1668"/>
        <item x="2081"/>
        <item x="3911"/>
        <item x="585"/>
        <item x="1161"/>
        <item x="1033"/>
        <item x="832"/>
        <item x="2750"/>
        <item x="1735"/>
        <item x="2477"/>
        <item x="1231"/>
        <item x="1743"/>
        <item x="819"/>
        <item x="460"/>
        <item x="1770"/>
        <item x="272"/>
        <item x="3702"/>
        <item x="914"/>
        <item x="1680"/>
        <item x="106"/>
        <item x="641"/>
        <item x="2027"/>
        <item x="22"/>
        <item x="66"/>
        <item x="3114"/>
        <item x="1401"/>
        <item x="1741"/>
        <item x="696"/>
        <item x="976"/>
        <item x="588"/>
        <item x="3409"/>
        <item x="745"/>
        <item x="2969"/>
        <item x="454"/>
        <item x="3597"/>
        <item x="3685"/>
        <item x="3910"/>
        <item x="583"/>
        <item x="3164"/>
        <item x="2730"/>
        <item x="466"/>
        <item x="622"/>
        <item x="21"/>
        <item x="81"/>
        <item x="956"/>
        <item x="292"/>
        <item x="625"/>
        <item x="323"/>
        <item x="109"/>
        <item x="1646"/>
        <item x="1557"/>
        <item x="1492"/>
        <item x="3688"/>
        <item x="98"/>
        <item x="2962"/>
        <item x="1032"/>
        <item x="1752"/>
        <item x="13"/>
        <item x="1654"/>
        <item x="1916"/>
        <item x="846"/>
        <item x="1893"/>
        <item x="3395"/>
        <item x="3153"/>
        <item x="372"/>
        <item x="1126"/>
        <item x="963"/>
        <item x="930"/>
        <item x="1224"/>
        <item x="2528"/>
        <item x="3433"/>
        <item x="701"/>
        <item x="3521"/>
        <item x="1000"/>
        <item x="3210"/>
        <item x="1372"/>
        <item x="335"/>
        <item x="381"/>
        <item x="2846"/>
        <item x="225"/>
        <item x="3530"/>
        <item x="2980"/>
        <item x="1249"/>
        <item x="14"/>
        <item x="2079"/>
        <item x="699"/>
        <item x="3065"/>
        <item x="1099"/>
        <item x="3394"/>
        <item x="1874"/>
        <item x="204"/>
        <item x="3190"/>
        <item x="929"/>
        <item x="1590"/>
        <item x="2898"/>
        <item x="3018"/>
        <item x="587"/>
        <item x="2391"/>
        <item x="1131"/>
        <item x="1878"/>
        <item x="1103"/>
        <item x="3591"/>
        <item x="512"/>
        <item x="1559"/>
        <item x="263"/>
        <item x="1167"/>
        <item x="1642"/>
        <item x="530"/>
        <item x="3019"/>
        <item x="769"/>
        <item x="1178"/>
        <item x="3773"/>
        <item x="3915"/>
        <item x="2298"/>
        <item x="1682"/>
        <item x="1866"/>
        <item x="539"/>
        <item x="475"/>
        <item x="1786"/>
        <item x="359"/>
        <item x="3118"/>
        <item x="1571"/>
        <item x="1025"/>
        <item x="1015"/>
        <item x="1467"/>
        <item x="3399"/>
        <item x="1436"/>
        <item x="3048"/>
        <item x="3163"/>
        <item x="3206"/>
        <item x="2036"/>
        <item x="2633"/>
        <item x="1554"/>
        <item x="619"/>
        <item x="3528"/>
        <item x="170"/>
        <item x="1753"/>
        <item x="396"/>
        <item x="3544"/>
        <item x="2203"/>
        <item x="2077"/>
        <item x="18"/>
        <item x="2893"/>
        <item x="2538"/>
        <item x="1364"/>
        <item x="2327"/>
        <item x="1900"/>
        <item x="667"/>
        <item x="2400"/>
        <item x="845"/>
        <item x="2955"/>
        <item x="2835"/>
        <item x="2847"/>
        <item x="2843"/>
        <item x="134"/>
        <item x="187"/>
        <item x="122"/>
        <item x="247"/>
        <item x="1894"/>
        <item x="1330"/>
        <item x="2968"/>
        <item x="761"/>
        <item x="1858"/>
        <item x="955"/>
        <item x="1697"/>
        <item x="1914"/>
        <item x="1298"/>
        <item x="3524"/>
        <item x="1052"/>
        <item x="2217"/>
        <item x="1867"/>
        <item x="835"/>
        <item x="2439"/>
        <item x="422"/>
        <item x="261"/>
        <item x="640"/>
        <item x="2304"/>
        <item x="3120"/>
        <item x="336"/>
        <item x="1892"/>
        <item x="1244"/>
        <item x="189"/>
        <item x="1465"/>
        <item x="1006"/>
        <item x="2815"/>
        <item x="3050"/>
        <item x="1419"/>
        <item x="3529"/>
        <item x="1929"/>
        <item x="1220"/>
        <item x="2047"/>
        <item x="2716"/>
        <item x="3430"/>
        <item x="1022"/>
        <item x="2061"/>
        <item x="1556"/>
        <item x="1400"/>
        <item x="3403"/>
        <item x="2060"/>
        <item x="1883"/>
        <item x="3541"/>
        <item x="2841"/>
        <item x="3062"/>
        <item x="3579"/>
        <item x="1576"/>
        <item x="1641"/>
        <item x="142"/>
        <item x="3233"/>
        <item x="834"/>
        <item x="3400"/>
        <item x="3207"/>
        <item x="3116"/>
        <item x="590"/>
        <item x="739"/>
        <item x="1903"/>
        <item x="833"/>
        <item x="8"/>
        <item x="3585"/>
        <item x="2961"/>
        <item x="1633"/>
        <item x="907"/>
        <item x="851"/>
        <item x="688"/>
        <item x="2214"/>
        <item x="1766"/>
        <item x="1016"/>
        <item x="62"/>
        <item x="794"/>
        <item x="102"/>
        <item x="1547"/>
        <item x="2904"/>
        <item x="293"/>
        <item x="1274"/>
        <item x="1645"/>
        <item x="2778"/>
        <item x="1773"/>
        <item x="3538"/>
        <item x="695"/>
        <item x="1124"/>
        <item x="3389"/>
        <item x="1463"/>
        <item x="3779"/>
        <item x="2717"/>
        <item x="448"/>
        <item x="1121"/>
        <item x="879"/>
        <item x="3587"/>
        <item x="796"/>
        <item x="1497"/>
        <item x="115"/>
        <item x="1235"/>
        <item x="1629"/>
        <item x="2640"/>
        <item x="3041"/>
        <item x="592"/>
        <item x="1215"/>
        <item x="1485"/>
        <item x="2811"/>
        <item x="2780"/>
        <item x="2899"/>
        <item x="1297"/>
        <item x="1539"/>
        <item x="265"/>
        <item x="1540"/>
        <item x="3598"/>
        <item x="1746"/>
        <item x="1162"/>
        <item x="1855"/>
        <item x="92"/>
        <item x="789"/>
        <item x="3594"/>
        <item x="2606"/>
        <item x="2732"/>
        <item x="690"/>
        <item x="722"/>
        <item x="308"/>
        <item x="1183"/>
        <item x="3527"/>
        <item x="2164"/>
        <item x="42"/>
        <item x="99"/>
        <item x="1788"/>
        <item x="795"/>
        <item x="1023"/>
        <item x="1292"/>
        <item x="444"/>
        <item x="2294"/>
        <item x="2397"/>
        <item x="1584"/>
        <item x="2782"/>
        <item x="2062"/>
        <item x="270"/>
        <item x="1898"/>
        <item x="613"/>
        <item x="1997"/>
        <item x="2731"/>
        <item x="2487"/>
        <item x="269"/>
        <item x="719"/>
        <item x="400"/>
        <item x="912"/>
        <item x="1087"/>
        <item x="3913"/>
        <item x="1767"/>
        <item x="4068"/>
        <item x="2596"/>
        <item x="1841"/>
        <item x="2360"/>
        <item x="3908"/>
        <item x="1967"/>
        <item x="1833"/>
        <item x="1455"/>
        <item x="1073"/>
        <item x="2933"/>
        <item x="617"/>
        <item x="1795"/>
        <item x="552"/>
        <item x="236"/>
        <item x="2767"/>
        <item x="3021"/>
        <item x="824"/>
        <item x="2100"/>
        <item x="1304"/>
        <item x="3408"/>
        <item x="2072"/>
        <item x="43"/>
        <item x="3246"/>
        <item x="2003"/>
        <item x="240"/>
        <item x="2473"/>
        <item x="1618"/>
        <item x="132"/>
        <item x="4093"/>
        <item x="3420"/>
        <item x="1611"/>
        <item x="2134"/>
        <item x="2337"/>
        <item x="2423"/>
        <item x="2506"/>
        <item x="2312"/>
        <item x="4016"/>
        <item x="2571"/>
        <item x="1382"/>
        <item x="1567"/>
        <item x="3759"/>
        <item x="229"/>
        <item x="441"/>
        <item x="579"/>
        <item x="2848"/>
        <item x="1781"/>
        <item x="2651"/>
        <item x="1996"/>
        <item x="774"/>
        <item x="158"/>
        <item x="537"/>
        <item x="1325"/>
        <item x="3747"/>
        <item x="3755"/>
        <item x="2626"/>
        <item x="1289"/>
        <item x="839"/>
        <item x="4065"/>
        <item x="1895"/>
        <item x="1309"/>
        <item x="3583"/>
        <item x="1148"/>
        <item x="1988"/>
        <item x="2147"/>
        <item x="3753"/>
        <item x="1693"/>
        <item x="1695"/>
        <item x="887"/>
        <item x="2806"/>
        <item x="3329"/>
        <item x="2411"/>
        <item x="1248"/>
        <item x="2553"/>
        <item x="3705"/>
        <item x="2488"/>
        <item x="3010"/>
        <item x="1042"/>
        <item x="3712"/>
        <item x="1845"/>
        <item x="862"/>
        <item x="1596"/>
        <item x="1622"/>
        <item x="1931"/>
        <item x="2745"/>
        <item x="1165"/>
        <item x="3079"/>
        <item x="919"/>
        <item x="938"/>
        <item x="716"/>
        <item x="2645"/>
        <item x="681"/>
        <item x="1655"/>
        <item x="264"/>
        <item x="3927"/>
        <item x="3919"/>
        <item x="605"/>
        <item x="1324"/>
        <item x="1694"/>
        <item x="416"/>
        <item x="1130"/>
        <item x="1139"/>
        <item x="1631"/>
        <item x="1206"/>
        <item x="2602"/>
        <item x="2182"/>
        <item x="3318"/>
        <item x="3903"/>
        <item x="1728"/>
        <item x="2622"/>
        <item x="2161"/>
        <item x="2174"/>
        <item x="2366"/>
        <item x="1107"/>
        <item x="1849"/>
        <item x="1745"/>
        <item x="498"/>
        <item x="4026"/>
        <item x="1923"/>
        <item x="2788"/>
        <item x="2141"/>
        <item x="364"/>
        <item x="1383"/>
        <item x="2495"/>
        <item x="1724"/>
        <item x="2145"/>
        <item x="852"/>
        <item x="3347"/>
        <item x="2545"/>
        <item x="2600"/>
        <item x="2691"/>
        <item x="3180"/>
        <item x="384"/>
        <item x="4013"/>
        <item x="4014"/>
        <item x="1395"/>
        <item x="2833"/>
        <item x="2156"/>
        <item x="1658"/>
        <item x="965"/>
        <item x="2551"/>
        <item x="3880"/>
        <item x="1388"/>
        <item x="2427"/>
        <item x="545"/>
        <item x="1687"/>
        <item x="4022"/>
        <item x="2469"/>
        <item x="702"/>
        <item x="2860"/>
        <item x="741"/>
        <item x="3428"/>
        <item x="1446"/>
        <item x="1415"/>
        <item x="1998"/>
        <item x="200"/>
        <item x="3767"/>
        <item x="1768"/>
        <item x="2424"/>
        <item x="3308"/>
        <item x="1722"/>
        <item x="1977"/>
        <item x="908"/>
        <item x="125"/>
        <item x="3160"/>
        <item x="3508"/>
        <item x="598"/>
        <item x="3494"/>
        <item x="56"/>
        <item x="2279"/>
        <item x="3266"/>
        <item x="3644"/>
        <item x="1960"/>
        <item x="332"/>
        <item x="447"/>
        <item x="626"/>
        <item x="67"/>
        <item x="2443"/>
        <item x="793"/>
        <item x="1421"/>
        <item x="896"/>
        <item x="945"/>
        <item x="1846"/>
        <item x="857"/>
        <item x="2163"/>
        <item x="1432"/>
        <item x="868"/>
        <item x="233"/>
        <item x="1520"/>
        <item x="3862"/>
        <item x="1888"/>
        <item x="4074"/>
        <item x="2774"/>
        <item x="3259"/>
        <item x="2128"/>
        <item x="135"/>
        <item x="3309"/>
        <item x="2869"/>
        <item x="779"/>
        <item x="4098"/>
        <item x="2426"/>
        <item x="1102"/>
        <item x="3588"/>
        <item x="2547"/>
        <item x="1393"/>
        <item x="1129"/>
        <item x="915"/>
        <item x="1821"/>
        <item x="2636"/>
        <item x="3513"/>
        <item x="2591"/>
        <item x="2383"/>
        <item x="514"/>
        <item x="1906"/>
        <item x="3037"/>
        <item x="3674"/>
        <item x="1990"/>
        <item x="435"/>
        <item x="3059"/>
        <item x="1079"/>
        <item x="2721"/>
        <item x="3267"/>
        <item x="1254"/>
        <item x="2825"/>
        <item x="274"/>
        <item x="3186"/>
        <item x="1971"/>
        <item x="3866"/>
        <item x="1962"/>
        <item x="479"/>
        <item x="2180"/>
        <item x="2283"/>
        <item x="3966"/>
        <item x="2514"/>
        <item x="2931"/>
        <item x="2741"/>
        <item x="2127"/>
        <item x="1600"/>
        <item x="2129"/>
        <item x="2066"/>
        <item x="1937"/>
        <item x="3634"/>
        <item x="3413"/>
        <item x="425"/>
        <item x="1537"/>
        <item x="410"/>
        <item x="1623"/>
        <item x="3601"/>
        <item x="2459"/>
        <item x="866"/>
        <item x="3226"/>
        <item x="3944"/>
        <item x="3886"/>
        <item x="4061"/>
        <item x="389"/>
        <item x="3871"/>
        <item x="1829"/>
        <item x="1826"/>
        <item x="2876"/>
        <item x="1260"/>
        <item x="1946"/>
        <item x="727"/>
        <item x="3743"/>
        <item x="3904"/>
        <item x="3581"/>
        <item x="2992"/>
        <item x="3536"/>
        <item x="2114"/>
        <item x="3760"/>
        <item x="2230"/>
        <item x="3305"/>
        <item x="212"/>
        <item x="2938"/>
        <item x="3623"/>
        <item x="3875"/>
        <item x="2274"/>
        <item x="3552"/>
        <item x="3561"/>
        <item x="3928"/>
        <item x="2719"/>
        <item x="3677"/>
        <item x="3139"/>
        <item x="3299"/>
        <item x="3282"/>
        <item x="2034"/>
        <item x="3569"/>
        <item x="3830"/>
        <item x="3772"/>
        <item x="2668"/>
        <item x="606"/>
        <item x="2548"/>
        <item x="1177"/>
        <item x="2549"/>
        <item x="3319"/>
        <item x="2746"/>
        <item x="3269"/>
        <item x="863"/>
        <item x="1921"/>
        <item x="3965"/>
        <item x="2139"/>
        <item x="2240"/>
        <item x="2566"/>
        <item x="238"/>
        <item x="2480"/>
        <item x="2889"/>
        <item x="968"/>
        <item x="3188"/>
        <item x="1266"/>
        <item x="3855"/>
        <item x="3184"/>
        <item x="3925"/>
        <item x="2170"/>
        <item x="3645"/>
        <item x="245"/>
        <item x="3170"/>
        <item x="760"/>
        <item x="940"/>
        <item x="3406"/>
        <item x="3877"/>
        <item x="3632"/>
        <item x="3516"/>
        <item x="2228"/>
        <item x="3687"/>
        <item x="3199"/>
        <item x="3506"/>
        <item x="3507"/>
        <item x="494"/>
        <item x="967"/>
        <item x="2406"/>
        <item x="2146"/>
        <item x="3051"/>
        <item x="1799"/>
        <item x="632"/>
        <item x="2857"/>
        <item x="2432"/>
        <item x="3628"/>
        <item x="3109"/>
        <item x="222"/>
        <item x="1434"/>
        <item x="2950"/>
        <item x="4090"/>
        <item x="1848"/>
        <item x="859"/>
        <item x="2563"/>
        <item x="60"/>
        <item x="3867"/>
        <item x="599"/>
        <item x="3984"/>
        <item x="256"/>
        <item x="4049"/>
        <item x="3771"/>
        <item x="3303"/>
        <item x="2454"/>
        <item x="217"/>
        <item x="2960"/>
        <item x="2537"/>
        <item x="1691"/>
        <item x="3582"/>
        <item x="2710"/>
        <item x="582"/>
        <item x="1835"/>
        <item x="2445"/>
        <item x="3768"/>
        <item x="100"/>
        <item x="3290"/>
        <item x="4079"/>
        <item x="4024"/>
        <item x="2151"/>
        <item x="3479"/>
        <item x="2906"/>
        <item x="4021"/>
        <item x="3567"/>
        <item x="2028"/>
        <item x="2428"/>
        <item x="2336"/>
        <item x="1959"/>
        <item x="1447"/>
        <item x="3961"/>
        <item x="3039"/>
        <item x="2927"/>
        <item x="1964"/>
        <item x="1922"/>
        <item x="275"/>
        <item x="2670"/>
        <item x="2105"/>
        <item x="569"/>
        <item x="1568"/>
        <item x="1147"/>
        <item x="3976"/>
        <item x="3071"/>
        <item x="4037"/>
        <item x="3613"/>
        <item x="1607"/>
        <item x="2804"/>
        <item x="2"/>
        <item x="3555"/>
        <item x="3741"/>
        <item x="2155"/>
        <item x="3313"/>
        <item x="1322"/>
        <item x="2356"/>
        <item x="3359"/>
        <item x="3518"/>
        <item x="2911"/>
        <item x="3088"/>
        <item x="1316"/>
        <item x="2258"/>
        <item x="3850"/>
        <item x="3758"/>
        <item x="2977"/>
        <item x="154"/>
        <item x="283"/>
        <item x="3294"/>
        <item x="3958"/>
        <item x="273"/>
        <item x="2113"/>
        <item x="1947"/>
        <item x="3113"/>
        <item x="4044"/>
        <item x="697"/>
        <item x="439"/>
        <item x="4048"/>
        <item x="1794"/>
        <item x="3909"/>
        <item x="3044"/>
        <item x="3956"/>
        <item x="3061"/>
        <item x="2438"/>
        <item x="2067"/>
        <item x="3503"/>
        <item x="4029"/>
        <item x="2340"/>
        <item x="1209"/>
        <item x="1069"/>
        <item x="3009"/>
        <item x="1203"/>
        <item x="2585"/>
        <item x="2436"/>
        <item x="4041"/>
        <item x="1800"/>
        <item x="3214"/>
        <item x="1396"/>
        <item x="2934"/>
        <item x="2739"/>
        <item x="1152"/>
        <item x="2661"/>
        <item x="2621"/>
        <item x="1495"/>
        <item x="3270"/>
        <item x="2902"/>
        <item x="703"/>
        <item x="395"/>
        <item x="3614"/>
        <item x="1430"/>
        <item x="1595"/>
        <item x="3083"/>
        <item x="3311"/>
        <item x="34"/>
        <item x="2009"/>
        <item x="3341"/>
        <item x="2097"/>
        <item x="589"/>
        <item x="3742"/>
        <item x="3622"/>
        <item x="2303"/>
        <item x="657"/>
        <item x="2175"/>
        <item x="2976"/>
        <item x="654"/>
        <item x="3704"/>
        <item x="522"/>
        <item x="3901"/>
        <item x="2494"/>
        <item x="1212"/>
        <item x="1698"/>
        <item x="3315"/>
        <item x="1837"/>
        <item x="3099"/>
        <item x="329"/>
        <item x="61"/>
        <item x="828"/>
        <item x="2142"/>
        <item x="1796"/>
        <item x="2673"/>
        <item x="2262"/>
        <item x="1827"/>
        <item x="2462"/>
        <item x="3260"/>
        <item x="350"/>
        <item x="997"/>
        <item x="827"/>
        <item x="980"/>
        <item x="3328"/>
        <item x="3104"/>
        <item x="1317"/>
        <item x="892"/>
        <item x="1711"/>
        <item x="3738"/>
        <item x="2999"/>
        <item x="75"/>
        <item x="2542"/>
        <item x="2431"/>
        <item x="506"/>
        <item x="2177"/>
        <item x="3110"/>
        <item x="2008"/>
        <item x="2727"/>
        <item x="3055"/>
        <item x="3884"/>
        <item x="860"/>
        <item x="718"/>
        <item x="316"/>
        <item x="2346"/>
        <item x="4077"/>
        <item x="924"/>
        <item x="3224"/>
        <item x="628"/>
        <item x="693"/>
        <item x="2246"/>
        <item x="734"/>
        <item x="2225"/>
        <item x="2267"/>
        <item x="3896"/>
        <item x="2595"/>
        <item x="1001"/>
        <item x="1202"/>
        <item x="470"/>
        <item x="1338"/>
        <item x="2144"/>
        <item x="2515"/>
        <item x="1511"/>
        <item x="1992"/>
        <item x="3631"/>
        <item x="3782"/>
        <item x="1193"/>
        <item x="133"/>
        <item x="1105"/>
        <item x="4008"/>
        <item x="1886"/>
        <item x="3362"/>
        <item x="531"/>
        <item x="597"/>
        <item x="2475"/>
        <item x="1196"/>
        <item x="2348"/>
        <item x="2341"/>
        <item x="1782"/>
        <item x="2171"/>
        <item x="2598"/>
        <item x="37"/>
        <item x="2345"/>
        <item x="3344"/>
        <item x="2373"/>
        <item x="2771"/>
        <item x="3326"/>
        <item x="1739"/>
        <item x="1649"/>
        <item x="2614"/>
        <item x="4092"/>
        <item x="268"/>
        <item x="4099"/>
        <item x="2698"/>
        <item x="2790"/>
        <item x="2499"/>
        <item x="2601"/>
        <item x="3489"/>
        <item x="3603"/>
        <item x="3248"/>
        <item x="916"/>
        <item x="3905"/>
        <item x="3363"/>
        <item x="2419"/>
        <item x="674"/>
        <item x="809"/>
        <item x="3215"/>
        <item x="1499"/>
        <item x="3146"/>
        <item x="2500"/>
        <item x="3217"/>
        <item x="3441"/>
        <item x="1386"/>
        <item x="1041"/>
        <item x="2877"/>
        <item x="1346"/>
        <item x="104"/>
        <item x="4056"/>
        <item x="643"/>
        <item x="116"/>
        <item x="1390"/>
        <item x="3679"/>
        <item x="3934"/>
        <item x="1847"/>
        <item x="3043"/>
        <item x="1780"/>
        <item x="1806"/>
        <item x="3564"/>
        <item x="1071"/>
        <item x="3826"/>
        <item x="3397"/>
        <item x="1065"/>
        <item x="885"/>
        <item x="2831"/>
        <item x="3036"/>
        <item x="1617"/>
        <item x="1718"/>
        <item x="2464"/>
        <item x="2679"/>
        <item x="3937"/>
        <item x="655"/>
        <item x="2945"/>
        <item x="2821"/>
        <item x="305"/>
        <item x="2212"/>
        <item x="2261"/>
        <item x="1879"/>
        <item x="2765"/>
        <item x="1445"/>
        <item x="717"/>
        <item x="1771"/>
        <item x="2752"/>
        <item x="3228"/>
        <item x="4050"/>
        <item x="423"/>
        <item x="3861"/>
        <item x="1736"/>
        <item x="3042"/>
        <item x="1453"/>
        <item x="3240"/>
        <item x="4109"/>
        <item x="3775"/>
        <item x="3231"/>
        <item x="3446"/>
        <item x="1459"/>
        <item x="1978"/>
        <item x="1994"/>
        <item x="3852"/>
        <item x="1824"/>
        <item x="2489"/>
        <item x="1064"/>
        <item x="2589"/>
        <item x="1081"/>
        <item x="2738"/>
        <item x="3942"/>
        <item x="2284"/>
        <item x="405"/>
        <item x="1251"/>
        <item x="3673"/>
        <item x="1088"/>
        <item x="1710"/>
        <item x="1188"/>
        <item x="1628"/>
        <item x="1264"/>
        <item x="2420"/>
        <item x="1313"/>
        <item x="3108"/>
        <item x="467"/>
        <item x="1406"/>
        <item x="1293"/>
        <item x="3057"/>
        <item x="855"/>
        <item x="3028"/>
        <item x="1469"/>
        <item x="3197"/>
        <item x="3691"/>
        <item x="1120"/>
        <item x="2903"/>
        <item x="2783"/>
        <item x="1609"/>
        <item x="998"/>
        <item x="3117"/>
        <item x="3627"/>
        <item x="3336"/>
        <item x="904"/>
        <item x="861"/>
        <item x="2347"/>
        <item x="2344"/>
        <item x="3973"/>
        <item x="3306"/>
        <item x="867"/>
        <item x="2703"/>
        <item x="383"/>
        <item x="3219"/>
        <item x="2871"/>
        <item x="3173"/>
        <item x="3054"/>
        <item x="186"/>
        <item x="4086"/>
        <item x="3647"/>
        <item x="2106"/>
        <item x="1151"/>
        <item x="312"/>
        <item x="3860"/>
        <item x="4005"/>
        <item x="1301"/>
        <item x="947"/>
        <item x="1344"/>
        <item x="1840"/>
        <item x="1589"/>
        <item x="2196"/>
        <item x="524"/>
        <item x="2844"/>
        <item x="3121"/>
        <item x="3649"/>
        <item x="1014"/>
        <item x="2942"/>
        <item x="1519"/>
        <item x="358"/>
        <item x="3559"/>
        <item x="2523"/>
        <item x="2851"/>
        <item x="2223"/>
        <item x="941"/>
        <item x="2779"/>
        <item x="2362"/>
        <item x="3515"/>
        <item x="596"/>
        <item x="373"/>
        <item x="3935"/>
        <item x="2417"/>
        <item x="4089"/>
        <item x="1045"/>
        <item x="3929"/>
        <item x="2562"/>
        <item x="1763"/>
        <item x="1450"/>
        <item x="1010"/>
        <item x="881"/>
        <item x="178"/>
        <item x="3770"/>
        <item x="3619"/>
        <item x="1061"/>
        <item x="3264"/>
        <item x="3283"/>
        <item x="2137"/>
        <item x="3960"/>
        <item x="1184"/>
        <item x="4040"/>
        <item x="3926"/>
        <item x="2409"/>
        <item x="3791"/>
        <item x="3811"/>
        <item x="1262"/>
        <item x="2389"/>
        <item x="1656"/>
        <item x="2201"/>
        <item x="1871"/>
        <item x="3218"/>
        <item x="3822"/>
        <item x="3707"/>
        <item x="1310"/>
        <item x="2618"/>
        <item x="3605"/>
        <item x="2271"/>
        <item x="3369"/>
        <item x="1200"/>
        <item x="277"/>
        <item x="3450"/>
        <item x="3802"/>
        <item x="4057"/>
        <item x="1785"/>
        <item x="2757"/>
        <item x="2610"/>
        <item x="2039"/>
        <item x="1897"/>
        <item x="2681"/>
        <item x="3461"/>
        <item x="1759"/>
        <item x="2349"/>
        <item x="944"/>
        <item x="1703"/>
        <item x="911"/>
        <item x="893"/>
        <item x="744"/>
        <item x="2826"/>
        <item x="84"/>
        <item x="3107"/>
        <item x="3813"/>
        <item x="2599"/>
        <item x="95"/>
        <item x="3133"/>
        <item x="2237"/>
        <item x="1518"/>
        <item x="3338"/>
        <item x="3136"/>
        <item x="4051"/>
        <item x="2639"/>
        <item x="1802"/>
        <item x="509"/>
        <item x="2414"/>
        <item x="3858"/>
        <item x="2179"/>
        <item x="2907"/>
        <item x="2396"/>
        <item x="2479"/>
        <item x="3835"/>
        <item x="3690"/>
        <item x="2866"/>
        <item x="631"/>
        <item x="3196"/>
        <item x="1153"/>
        <item x="3780"/>
        <item x="2924"/>
        <item x="844"/>
        <item x="3607"/>
        <item x="2694"/>
        <item x="2744"/>
        <item x="2394"/>
        <item x="3457"/>
        <item x="363"/>
        <item x="2583"/>
        <item x="1039"/>
        <item x="3820"/>
        <item x="3302"/>
        <item x="2814"/>
        <item x="3989"/>
        <item x="2092"/>
        <item x="2582"/>
        <item x="2822"/>
        <item x="3794"/>
        <item x="1085"/>
        <item x="2507"/>
        <item x="3978"/>
        <item x="1657"/>
        <item x="330"/>
        <item x="2165"/>
        <item x="2923"/>
        <item x="1378"/>
        <item x="2550"/>
        <item x="1513"/>
        <item x="3284"/>
        <item x="2311"/>
        <item x="2690"/>
        <item x="2324"/>
        <item x="2590"/>
        <item x="3936"/>
        <item x="3873"/>
        <item x="2975"/>
        <item x="2033"/>
        <item x="421"/>
        <item x="706"/>
        <item x="910"/>
        <item x="891"/>
        <item x="3721"/>
        <item x="1533"/>
        <item x="3243"/>
        <item x="921"/>
        <item x="1789"/>
        <item x="3504"/>
        <item x="2638"/>
        <item x="2216"/>
        <item x="1314"/>
        <item x="2696"/>
        <item x="1621"/>
        <item x="3100"/>
        <item x="3022"/>
        <item x="2758"/>
        <item x="2326"/>
        <item x="3832"/>
        <item x="1938"/>
        <item x="4088"/>
        <item x="2011"/>
        <item x="2183"/>
        <item x="391"/>
        <item x="1527"/>
        <item x="3166"/>
        <item x="4035"/>
        <item x="3746"/>
        <item x="2770"/>
        <item x="2335"/>
        <item x="3580"/>
        <item x="2322"/>
        <item x="318"/>
        <item x="1936"/>
        <item x="3708"/>
        <item x="1287"/>
        <item x="2401"/>
        <item x="4032"/>
        <item x="3637"/>
        <item x="2689"/>
        <item x="3373"/>
        <item x="3439"/>
        <item x="2276"/>
        <item x="2858"/>
        <item x="199"/>
        <item x="2657"/>
        <item x="776"/>
        <item x="2672"/>
        <item x="1422"/>
        <item x="3562"/>
        <item x="3143"/>
        <item x="3651"/>
        <item x="2103"/>
        <item x="3999"/>
        <item x="3655"/>
        <item x="961"/>
        <item x="1074"/>
        <item x="2579"/>
        <item x="1280"/>
        <item x="526"/>
        <item x="1704"/>
        <item x="1318"/>
        <item x="1505"/>
        <item x="2185"/>
        <item x="2242"/>
        <item x="3805"/>
        <item x="2121"/>
        <item x="3945"/>
        <item x="2856"/>
        <item x="1424"/>
        <item x="2393"/>
        <item x="1615"/>
        <item x="3293"/>
        <item x="1503"/>
        <item x="1352"/>
        <item x="663"/>
        <item x="2361"/>
        <item x="3829"/>
        <item x="3258"/>
        <item x="347"/>
        <item x="2723"/>
        <item x="687"/>
        <item x="2769"/>
        <item x="424"/>
        <item x="1201"/>
        <item x="3135"/>
        <item x="2224"/>
        <item x="3312"/>
        <item x="3523"/>
        <item x="2044"/>
        <item x="3610"/>
        <item x="3453"/>
        <item x="2371"/>
        <item x="3764"/>
        <item x="642"/>
        <item x="2243"/>
        <item x="937"/>
        <item x="366"/>
        <item x="2323"/>
        <item x="1507"/>
        <item x="2611"/>
        <item x="2539"/>
        <item x="1040"/>
        <item x="352"/>
        <item x="909"/>
        <item x="3833"/>
        <item x="1031"/>
        <item x="1612"/>
        <item x="856"/>
        <item x="2909"/>
        <item x="267"/>
        <item x="3625"/>
        <item x="3959"/>
        <item x="2531"/>
        <item x="3831"/>
        <item x="3898"/>
        <item x="2096"/>
        <item x="3618"/>
        <item x="3013"/>
        <item x="2674"/>
        <item x="3084"/>
        <item x="3972"/>
        <item x="3817"/>
        <item x="3463"/>
        <item x="749"/>
        <item x="2565"/>
        <item x="2623"/>
        <item x="3005"/>
        <item x="3375"/>
        <item x="3693"/>
        <item x="3498"/>
        <item x="3846"/>
        <item x="3682"/>
        <item x="2880"/>
        <item x="3047"/>
        <item x="291"/>
        <item x="196"/>
        <item x="2932"/>
        <item x="3893"/>
        <item x="2268"/>
        <item x="1265"/>
        <item x="3353"/>
        <item x="33"/>
        <item x="3711"/>
        <item x="3633"/>
        <item x="2300"/>
        <item x="3894"/>
        <item x="3991"/>
        <item x="438"/>
        <item x="3946"/>
        <item x="3754"/>
        <item x="803"/>
        <item x="443"/>
        <item x="1725"/>
        <item x="2773"/>
        <item x="1979"/>
        <item x="3223"/>
        <item x="1968"/>
        <item x="1529"/>
        <item x="2094"/>
        <item x="3938"/>
        <item x="1712"/>
        <item x="3404"/>
        <item x="4106"/>
        <item x="1282"/>
        <item x="665"/>
        <item x="2093"/>
        <item x="1758"/>
        <item x="2787"/>
        <item x="2159"/>
        <item x="2797"/>
        <item x="3841"/>
        <item x="2581"/>
        <item x="1957"/>
        <item x="4025"/>
        <item x="1030"/>
        <item x="1630"/>
        <item x="2910"/>
        <item x="325"/>
        <item x="1548"/>
        <item x="1820"/>
        <item x="1302"/>
        <item x="1092"/>
        <item x="3834"/>
        <item x="755"/>
        <item x="3731"/>
        <item x="1684"/>
        <item x="2408"/>
        <item x="3839"/>
        <item x="205"/>
        <item x="3056"/>
        <item x="465"/>
        <item x="3710"/>
        <item x="3574"/>
        <item x="3853"/>
        <item x="2376"/>
        <item x="1860"/>
        <item x="3352"/>
        <item x="3001"/>
        <item x="2413"/>
        <item x="3477"/>
        <item x="3573"/>
        <item x="3902"/>
        <item x="3295"/>
        <item x="843"/>
        <item x="3134"/>
        <item x="2051"/>
        <item x="1168"/>
        <item x="894"/>
        <item x="943"/>
        <item x="2118"/>
        <item x="838"/>
        <item x="1889"/>
        <item x="723"/>
        <item x="1664"/>
        <item x="2715"/>
        <item x="2887"/>
        <item x="3469"/>
        <item x="758"/>
        <item x="2213"/>
        <item x="3692"/>
        <item x="644"/>
        <item x="3335"/>
        <item x="1973"/>
        <item x="2796"/>
        <item x="627"/>
        <item x="2830"/>
        <item x="1965"/>
        <item x="645"/>
        <item x="1072"/>
        <item x="1197"/>
        <item x="1063"/>
        <item x="810"/>
        <item x="1836"/>
        <item x="3889"/>
        <item x="3287"/>
        <item x="3468"/>
        <item x="299"/>
        <item x="1932"/>
        <item x="219"/>
        <item x="2377"/>
        <item x="971"/>
        <item x="2564"/>
        <item x="2286"/>
        <item x="2154"/>
        <item x="3448"/>
        <item x="559"/>
        <item x="3268"/>
        <item x="4104"/>
        <item x="3571"/>
        <item x="2430"/>
        <item x="3252"/>
        <item x="528"/>
        <item x="591"/>
        <item x="1954"/>
        <item x="4045"/>
        <item x="2194"/>
        <item x="2135"/>
        <item x="3000"/>
        <item x="3784"/>
        <item x="3874"/>
        <item x="1597"/>
        <item x="3987"/>
        <item x="2098"/>
        <item x="3032"/>
        <item x="3172"/>
        <item x="2895"/>
        <item x="1186"/>
        <item x="3895"/>
        <item x="2248"/>
        <item x="433"/>
        <item x="1818"/>
        <item x="3982"/>
        <item x="2150"/>
        <item x="3800"/>
        <item x="3722"/>
        <item x="3727"/>
        <item x="1989"/>
        <item x="474"/>
        <item x="1068"/>
        <item x="3814"/>
        <item x="1226"/>
        <item x="2791"/>
        <item x="4023"/>
        <item x="2187"/>
        <item x="4038"/>
        <item x="2872"/>
        <item x="1442"/>
        <item x="2704"/>
        <item x="3417"/>
        <item x="3066"/>
        <item x="2249"/>
        <item x="772"/>
        <item x="3745"/>
        <item x="3014"/>
        <item x="2734"/>
        <item x="1133"/>
        <item x="139"/>
        <item x="3317"/>
        <item x="2372"/>
        <item x="29"/>
        <item x="508"/>
        <item x="2593"/>
        <item x="3272"/>
        <item x="1354"/>
        <item x="1953"/>
        <item x="3706"/>
        <item x="4075"/>
        <item x="3097"/>
        <item x="2313"/>
        <item x="2467"/>
        <item x="567"/>
        <item x="117"/>
        <item x="520"/>
        <item x="604"/>
        <item x="3354"/>
        <item x="2256"/>
        <item x="1830"/>
        <item x="3023"/>
        <item x="1573"/>
        <item x="3660"/>
        <item x="2339"/>
        <item x="3069"/>
        <item x="378"/>
        <item x="2160"/>
        <item x="2192"/>
        <item x="2659"/>
        <item x="3499"/>
        <item x="90"/>
        <item x="3870"/>
        <item x="3947"/>
        <item x="2751"/>
        <item x="319"/>
        <item x="3321"/>
        <item x="2043"/>
        <item x="738"/>
        <item x="3856"/>
        <item x="3016"/>
        <item x="493"/>
        <item x="3093"/>
        <item x="3176"/>
        <item x="2726"/>
        <item x="2247"/>
        <item x="2917"/>
        <item x="932"/>
        <item x="2090"/>
        <item x="1669"/>
        <item x="2987"/>
        <item x="2453"/>
        <item x="2075"/>
        <item x="3192"/>
        <item x="2665"/>
        <item x="3474"/>
        <item x="1190"/>
        <item x="788"/>
        <item x="2199"/>
        <item x="1223"/>
        <item x="3671"/>
        <item x="3482"/>
        <item x="2944"/>
        <item x="431"/>
        <item x="826"/>
        <item x="2191"/>
        <item x="1225"/>
        <item x="3868"/>
        <item x="2983"/>
        <item x="1970"/>
        <item x="525"/>
        <item x="864"/>
        <item x="715"/>
        <item x="3900"/>
        <item x="1856"/>
        <item x="1730"/>
        <item x="3885"/>
        <item x="2422"/>
        <item x="2465"/>
        <item x="2839"/>
        <item x="2402"/>
        <item x="331"/>
        <item x="3437"/>
        <item x="3658"/>
        <item x="3612"/>
        <item x="2535"/>
        <item x="1272"/>
        <item x="647"/>
        <item x="1238"/>
        <item x="2040"/>
        <item x="3237"/>
        <item x="817"/>
        <item x="3599"/>
        <item x="2355"/>
        <item x="4043"/>
        <item x="1594"/>
        <item x="2997"/>
        <item x="2759"/>
        <item x="3333"/>
        <item x="4080"/>
        <item x="721"/>
        <item x="3380"/>
        <item x="3324"/>
        <item x="3238"/>
        <item x="3950"/>
        <item x="2236"/>
        <item x="870"/>
        <item x="370"/>
        <item x="2102"/>
        <item x="303"/>
        <item x="355"/>
        <item x="3415"/>
        <item x="1407"/>
        <item x="2654"/>
        <item x="3152"/>
        <item x="1616"/>
        <item x="897"/>
        <item x="1934"/>
        <item x="3789"/>
        <item x="1859"/>
        <item x="1636"/>
        <item x="1350"/>
        <item x="1984"/>
        <item x="3737"/>
        <item x="714"/>
        <item x="3480"/>
        <item x="566"/>
        <item x="1993"/>
        <item x="2381"/>
        <item x="4011"/>
        <item x="958"/>
        <item x="1427"/>
        <item x="1305"/>
        <item x="996"/>
        <item x="1689"/>
        <item x="3790"/>
        <item x="2577"/>
        <item x="2828"/>
        <item x="609"/>
        <item x="3854"/>
        <item x="232"/>
        <item x="3112"/>
        <item x="213"/>
        <item x="3981"/>
        <item x="192"/>
        <item x="3824"/>
        <item x="2227"/>
        <item x="3182"/>
        <item x="3943"/>
        <item x="4073"/>
        <item x="3699"/>
        <item x="671"/>
        <item x="3921"/>
        <item x="3491"/>
        <item x="2817"/>
        <item x="1210"/>
        <item x="4060"/>
        <item x="258"/>
        <item x="1561"/>
        <item x="2662"/>
        <item x="3257"/>
        <item x="982"/>
        <item x="3969"/>
        <item x="3551"/>
        <item x="2301"/>
        <item x="615"/>
        <item x="4058"/>
        <item x="1737"/>
        <item x="2025"/>
        <item x="2682"/>
        <item x="3340"/>
        <item x="2278"/>
        <item x="662"/>
        <item x="2729"/>
        <item x="3427"/>
        <item x="2353"/>
        <item x="2914"/>
        <item x="3327"/>
        <item x="781"/>
        <item x="73"/>
        <item x="3930"/>
        <item x="2892"/>
        <item x="2929"/>
        <item x="3642"/>
        <item x="478"/>
        <item x="698"/>
        <item x="1321"/>
        <item x="3670"/>
        <item x="2458"/>
        <item x="2978"/>
        <item x="2000"/>
        <item x="1163"/>
        <item x="3948"/>
        <item x="2656"/>
        <item x="1839"/>
        <item x="1747"/>
        <item x="1723"/>
        <item x="1132"/>
        <item x="392"/>
        <item x="3701"/>
        <item x="1696"/>
        <item x="1706"/>
        <item x="3695"/>
        <item x="3490"/>
        <item x="3621"/>
        <item x="3957"/>
        <item x="2634"/>
        <item x="2886"/>
        <item x="3584"/>
        <item x="3923"/>
        <item x="2900"/>
        <item x="1349"/>
        <item x="2658"/>
        <item x="2148"/>
        <item x="1705"/>
        <item x="3626"/>
        <item x="787"/>
        <item x="412"/>
        <item x="1749"/>
        <item x="2527"/>
        <item x="686"/>
        <item x="1716"/>
        <item x="3726"/>
        <item x="420"/>
        <item x="551"/>
        <item x="239"/>
        <item x="3092"/>
        <item x="3082"/>
        <item x="1986"/>
        <item x="1104"/>
        <item x="1003"/>
        <item x="2522"/>
        <item x="1481"/>
        <item x="1727"/>
        <item x="2241"/>
        <item x="2184"/>
        <item x="3382"/>
        <item x="2789"/>
        <item x="3401"/>
        <item x="1097"/>
        <item x="3792"/>
        <item x="3049"/>
        <item x="1483"/>
        <item x="3500"/>
        <item x="1448"/>
        <item x="3298"/>
        <item x="2526"/>
        <item x="3286"/>
        <item x="177"/>
        <item x="427"/>
        <item x="3377"/>
        <item x="2803"/>
        <item x="1602"/>
        <item x="3365"/>
        <item x="1256"/>
        <item x="2314"/>
        <item x="2881"/>
        <item x="255"/>
        <item x="94"/>
        <item x="936"/>
        <item x="2766"/>
        <item x="377"/>
        <item x="630"/>
        <item x="546"/>
        <item x="469"/>
        <item x="2798"/>
        <item x="1809"/>
        <item x="1881"/>
        <item x="1290"/>
        <item x="3462"/>
        <item x="2998"/>
        <item x="2190"/>
        <item x="1381"/>
        <item x="1506"/>
        <item x="3667"/>
        <item x="179"/>
        <item x="497"/>
        <item x="3879"/>
        <item x="2875"/>
        <item x="289"/>
        <item x="2630"/>
        <item x="3137"/>
        <item x="917"/>
        <item x="2235"/>
        <item x="80"/>
        <item x="1416"/>
        <item x="1205"/>
        <item x="2708"/>
        <item x="2343"/>
        <item x="1263"/>
        <item x="1610"/>
        <item x="3187"/>
        <item x="3478"/>
        <item x="2222"/>
        <item x="1985"/>
        <item x="2395"/>
        <item x="2226"/>
        <item x="678"/>
        <item x="3208"/>
        <item x="1512"/>
        <item x="198"/>
        <item x="1127"/>
        <item x="2166"/>
        <item x="1150"/>
        <item x="398"/>
        <item x="234"/>
        <item x="2492"/>
        <item x="920"/>
        <item x="1517"/>
        <item x="1329"/>
        <item x="682"/>
        <item x="2140"/>
        <item x="2530"/>
        <item x="145"/>
        <item x="1524"/>
        <item x="3803"/>
        <item x="1535"/>
        <item x="2754"/>
        <item x="2884"/>
        <item x="3714"/>
        <item x="2660"/>
        <item x="259"/>
        <item x="807"/>
        <item x="1418"/>
        <item x="1843"/>
        <item x="3734"/>
        <item x="3434"/>
        <item x="3897"/>
        <item x="3620"/>
        <item x="4034"/>
        <item x="725"/>
        <item x="3221"/>
        <item x="3865"/>
        <item x="2001"/>
        <item x="1699"/>
        <item x="949"/>
        <item x="1108"/>
        <item x="108"/>
        <item x="1379"/>
        <item x="1276"/>
        <item x="3998"/>
        <item x="1720"/>
        <item x="3821"/>
        <item x="3145"/>
        <item x="672"/>
        <item x="2575"/>
        <item x="2272"/>
        <item x="2594"/>
        <item x="1754"/>
        <item x="507"/>
        <item x="1360"/>
        <item x="764"/>
        <item x="3350"/>
        <item x="1880"/>
        <item x="1345"/>
        <item x="1240"/>
        <item x="1941"/>
        <item x="360"/>
        <item x="57"/>
        <item x="2939"/>
        <item x="1861"/>
        <item x="164"/>
        <item x="3837"/>
        <item x="3296"/>
        <item x="3751"/>
        <item x="3609"/>
        <item x="3379"/>
        <item x="3385"/>
        <item x="2865"/>
        <item x="2117"/>
        <item x="3455"/>
        <item x="2042"/>
        <item x="3370"/>
        <item x="1531"/>
        <item x="869"/>
        <item x="942"/>
        <item x="2861"/>
        <item x="1438"/>
        <item x="1810"/>
        <item x="2193"/>
        <item x="3781"/>
        <item x="2792"/>
        <item x="973"/>
        <item x="3342"/>
        <item x="762"/>
        <item x="4091"/>
        <item x="4017"/>
        <item x="2967"/>
        <item x="1942"/>
        <item x="1458"/>
        <item x="2901"/>
        <item x="1306"/>
        <item x="505"/>
        <item x="2655"/>
        <item x="2120"/>
        <item x="3932"/>
        <item x="2561"/>
        <item x="2115"/>
        <item x="3740"/>
        <item x="1146"/>
        <item x="3429"/>
        <item x="3346"/>
        <item x="2370"/>
        <item x="3081"/>
        <item x="3917"/>
        <item x="4001"/>
        <item x="1808"/>
        <item x="3646"/>
        <item x="3744"/>
        <item x="3277"/>
        <item x="2838"/>
        <item x="2186"/>
        <item x="3977"/>
        <item x="614"/>
        <item x="974"/>
        <item x="3505"/>
        <item x="1721"/>
        <item x="4082"/>
        <item x="3661"/>
        <item x="481"/>
        <item x="2498"/>
        <item x="1145"/>
        <item x="547"/>
        <item x="3017"/>
        <item x="3472"/>
        <item x="616"/>
        <item x="1311"/>
        <item x="2832"/>
        <item x="1868"/>
        <item x="3471"/>
        <item x="3103"/>
        <item x="1551"/>
        <item x="3724"/>
        <item x="900"/>
        <item x="3812"/>
        <item x="2133"/>
        <item x="252"/>
        <item x="4030"/>
        <item x="3843"/>
        <item x="3659"/>
        <item x="2762"/>
        <item x="2555"/>
        <item x="3997"/>
        <item x="1207"/>
        <item x="2567"/>
        <item x="1303"/>
        <item x="3629"/>
        <item x="1457"/>
        <item x="1756"/>
        <item x="1734"/>
        <item x="216"/>
        <item x="1218"/>
        <item x="85"/>
        <item x="3035"/>
        <item x="1106"/>
        <item x="2854"/>
        <item x="534"/>
        <item x="1625"/>
        <item x="4042"/>
        <item x="2928"/>
        <item x="1814"/>
        <item x="1299"/>
        <item x="3212"/>
        <item x="2020"/>
        <item x="2444"/>
        <item x="3467"/>
        <item x="3697"/>
        <item x="513"/>
        <item x="2970"/>
        <item x="2724"/>
        <item x="2231"/>
        <item x="3511"/>
        <item x="3230"/>
        <item x="1987"/>
        <item x="3241"/>
        <item x="3355"/>
        <item x="3608"/>
        <item x="1013"/>
        <item x="1792"/>
        <item x="2544"/>
        <item x="3459"/>
        <item x="2471"/>
        <item x="890"/>
        <item x="2378"/>
        <item x="1172"/>
        <item x="1822"/>
        <item x="2124"/>
        <item x="1456"/>
        <item x="3636"/>
        <item x="1620"/>
        <item x="2943"/>
        <item x="3816"/>
        <item x="1417"/>
        <item x="2292"/>
        <item x="2984"/>
        <item x="3111"/>
        <item x="1653"/>
        <item x="1452"/>
        <item x="3285"/>
        <item x="660"/>
        <item x="850"/>
        <item x="2554"/>
        <item x="69"/>
        <item x="2985"/>
        <item x="297"/>
        <item x="3202"/>
        <item x="3787"/>
        <item x="137"/>
        <item x="1774"/>
        <item x="875"/>
        <item x="516"/>
        <item x="2740"/>
        <item x="15"/>
        <item x="3666"/>
        <item x="3261"/>
        <item x="2749"/>
        <item x="560"/>
        <item x="1715"/>
        <item x="1582"/>
        <item x="223"/>
        <item x="2004"/>
        <item x="3090"/>
        <item x="1933"/>
        <item x="23"/>
        <item x="3372"/>
        <item x="374"/>
        <item x="2718"/>
        <item x="1834"/>
        <item x="3070"/>
        <item x="2743"/>
        <item x="1969"/>
        <item x="1778"/>
        <item x="3763"/>
        <item x="1192"/>
        <item x="2195"/>
        <item x="1637"/>
        <item x="1376"/>
        <item x="3979"/>
        <item x="3168"/>
        <item x="2091"/>
        <item x="2095"/>
        <item x="418"/>
        <item x="1872"/>
        <item x="3011"/>
        <item x="3940"/>
        <item x="1564"/>
        <item x="3245"/>
        <item x="2024"/>
        <item x="994"/>
        <item x="3600"/>
        <item x="3808"/>
        <item x="1185"/>
        <item x="4059"/>
        <item x="184"/>
        <item x="1451"/>
        <item x="3804"/>
        <item x="2930"/>
        <item x="3316"/>
        <item x="1371"/>
        <item x="995"/>
        <item x="2316"/>
        <item x="805"/>
        <item x="538"/>
        <item x="3696"/>
        <item x="2116"/>
        <item x="1241"/>
        <item x="639"/>
        <item x="253"/>
        <item x="2291"/>
        <item x="82"/>
        <item x="2078"/>
        <item x="3332"/>
        <item x="1502"/>
        <item x="1523"/>
        <item x="2781"/>
        <item x="1832"/>
        <item x="3438"/>
        <item x="3496"/>
        <item x="3617"/>
        <item x="3827"/>
        <item x="3004"/>
        <item x="1608"/>
        <item x="656"/>
        <item x="2764"/>
        <item x="2597"/>
        <item x="4006"/>
        <item x="2993"/>
        <item x="3522"/>
        <item x="1980"/>
        <item x="2084"/>
        <item x="700"/>
        <item x="4053"/>
        <item x="3393"/>
        <item x="1928"/>
        <item x="1213"/>
        <item x="3098"/>
        <item x="2012"/>
        <item x="1149"/>
        <item x="3465"/>
        <item x="1991"/>
        <item x="3566"/>
        <item x="3200"/>
        <item x="1035"/>
        <item x="3080"/>
        <item x="2692"/>
        <item x="1029"/>
        <item x="1380"/>
        <item x="1976"/>
        <item x="3072"/>
        <item x="1413"/>
        <item x="86"/>
        <item x="2157"/>
        <item x="2233"/>
        <item x="387"/>
        <item x="2287"/>
        <item x="4002"/>
        <item x="1982"/>
        <item x="3809"/>
        <item x="3974"/>
        <item x="3876"/>
        <item x="813"/>
        <item x="2700"/>
        <item x="2834"/>
        <item x="3334"/>
        <item x="1813"/>
        <item x="2331"/>
        <item x="960"/>
        <item x="3053"/>
        <item x="2916"/>
        <item x="3698"/>
        <item x="3892"/>
        <item x="1180"/>
        <item x="3486"/>
        <item x="2455"/>
        <item x="327"/>
        <item x="408"/>
        <item x="4063"/>
        <item x="3348"/>
        <item x="2986"/>
        <item x="3723"/>
        <item x="2486"/>
        <item x="3964"/>
        <item x="2736"/>
        <item x="3085"/>
        <item x="2493"/>
        <item x="473"/>
        <item x="2351"/>
        <item x="2221"/>
        <item x="3091"/>
        <item x="2568"/>
        <item x="1717"/>
        <item x="1516"/>
        <item x="3531"/>
        <item x="3810"/>
        <item x="1141"/>
        <item x="3798"/>
        <item x="2447"/>
        <item x="3442"/>
        <item x="1429"/>
        <item x="2260"/>
        <item x="495"/>
        <item x="3844"/>
        <item x="1951"/>
        <item x="842"/>
        <item x="4028"/>
        <item x="675"/>
        <item x="2125"/>
        <item x="2099"/>
        <item x="854"/>
        <item x="3289"/>
        <item x="4031"/>
        <item x="3952"/>
        <item x="3367"/>
        <item x="1328"/>
        <item x="1169"/>
        <item x="3709"/>
        <item x="3034"/>
        <item x="2382"/>
        <item x="1095"/>
        <item x="3251"/>
        <item x="2870"/>
        <item x="3662"/>
        <item x="2297"/>
        <item x="3864"/>
        <item x="343"/>
        <item x="2868"/>
        <item x="970"/>
        <item x="1701"/>
        <item x="2211"/>
        <item x="468"/>
        <item x="3819"/>
        <item x="1050"/>
        <item x="3967"/>
        <item x="922"/>
        <item x="1194"/>
        <item x="3793"/>
        <item x="2329"/>
        <item x="1613"/>
        <item x="2637"/>
        <item x="2576"/>
        <item x="3848"/>
        <item x="1772"/>
        <item x="1521"/>
        <item x="1307"/>
        <item x="2676"/>
        <item x="2218"/>
        <item x="3451"/>
        <item x="4019"/>
        <item x="1237"/>
        <item x="756"/>
        <item x="1819"/>
        <item x="1474"/>
        <item x="2296"/>
        <item x="2010"/>
        <item x="105"/>
        <item x="3733"/>
        <item x="2149"/>
        <item x="3891"/>
        <item x="3419"/>
        <item x="2840"/>
        <item x="279"/>
        <item x="338"/>
        <item x="2850"/>
        <item x="1387"/>
        <item x="573"/>
        <item x="3390"/>
        <item x="3126"/>
        <item x="3815"/>
        <item x="2209"/>
        <item x="3444"/>
        <item x="1601"/>
        <item x="1437"/>
        <item x="798"/>
        <item x="2320"/>
        <item x="2429"/>
        <item x="328"/>
        <item x="2912"/>
        <item x="1545"/>
        <item x="1362"/>
        <item x="2354"/>
        <item x="1501"/>
        <item x="2365"/>
        <item x="2239"/>
        <item x="4084"/>
        <item x="2358"/>
        <item x="3460"/>
        <item x="814"/>
        <item x="148"/>
        <item x="3470"/>
        <item x="2434"/>
        <item x="2425"/>
        <item x="342"/>
        <item x="426"/>
        <item x="1109"/>
        <item x="1394"/>
        <item x="4009"/>
        <item x="3391"/>
        <item x="3847"/>
        <item x="1729"/>
        <item x="4072"/>
        <item x="3216"/>
        <item x="2735"/>
        <item x="2468"/>
        <item x="732"/>
        <item x="3676"/>
        <item x="2883"/>
        <item x="63"/>
        <item x="462"/>
        <item x="989"/>
        <item x="1198"/>
        <item x="1404"/>
        <item x="1397"/>
        <item x="2045"/>
        <item x="923"/>
        <item x="3278"/>
        <item x="4003"/>
        <item x="2784"/>
        <item x="1017"/>
        <item x="2136"/>
        <item x="1012"/>
        <item x="1491"/>
        <item x="1083"/>
        <item x="593"/>
        <item x="511"/>
        <item x="1755"/>
        <item x="2801"/>
        <item x="2251"/>
        <item x="3975"/>
        <item x="1713"/>
        <item x="2678"/>
        <item x="1004"/>
        <item x="3578"/>
        <item x="3300"/>
        <item x="4069"/>
        <item x="2725"/>
        <item x="1100"/>
        <item x="1057"/>
        <item x="2448"/>
        <item x="3648"/>
        <item x="2505"/>
        <item x="1651"/>
        <item x="2153"/>
        <item x="1216"/>
        <item x="3087"/>
        <item x="2991"/>
        <item x="570"/>
        <item x="2687"/>
        <item x="1915"/>
        <item x="3653"/>
        <item x="3078"/>
        <item x="3481"/>
        <item x="1604"/>
        <item x="1909"/>
        <item x="3497"/>
        <item x="1250"/>
        <item x="2957"/>
        <item x="2380"/>
        <item x="51"/>
        <item x="2885"/>
        <item x="3356"/>
        <item x="2238"/>
        <item x="2461"/>
        <item x="3138"/>
        <item x="3102"/>
        <item x="4111"/>
        <item x="2101"/>
        <item x="2720"/>
        <item x="658"/>
        <item x="496"/>
        <item x="2490"/>
        <item x="87"/>
        <item x="3007"/>
        <item x="231"/>
        <item x="367"/>
        <item x="2122"/>
        <item x="3678"/>
        <item x="1688"/>
        <item x="535"/>
        <item x="1683"/>
        <item x="282"/>
        <item x="2511"/>
        <item x="19"/>
        <item x="243"/>
        <item x="3488"/>
        <item x="3304"/>
        <item x="2706"/>
        <item x="586"/>
        <item x="3432"/>
        <item x="1391"/>
        <item x="3445"/>
        <item x="1740"/>
        <item x="2677"/>
        <item x="652"/>
        <item x="754"/>
        <item x="3729"/>
        <item x="3563"/>
        <item x="3386"/>
        <item x="1605"/>
        <item x="3449"/>
        <item x="2032"/>
        <item x="2613"/>
        <item x="3797"/>
        <item x="4085"/>
        <item x="1791"/>
        <item x="288"/>
        <item x="1253"/>
        <item x="1805"/>
        <item x="1134"/>
        <item x="1538"/>
        <item x="1348"/>
        <item x="2625"/>
        <item x="2005"/>
        <item x="3611"/>
        <item x="3211"/>
        <item x="3735"/>
        <item x="2399"/>
        <item x="4012"/>
        <item x="3757"/>
        <item x="163"/>
        <item x="2449"/>
        <item x="2816"/>
        <item x="3076"/>
        <item x="2982"/>
        <item x="778"/>
        <item x="3483"/>
        <item x="436"/>
        <item x="2859"/>
        <item x="3765"/>
        <item x="1211"/>
        <item x="113"/>
        <item x="1336"/>
        <item x="770"/>
        <item x="712"/>
        <item x="1779"/>
        <item x="3604"/>
        <item x="3881"/>
        <item x="2755"/>
        <item x="251"/>
        <item x="172"/>
        <item x="3297"/>
        <item x="1850"/>
        <item x="1570"/>
        <item x="773"/>
        <item x="2520"/>
        <item x="310"/>
        <item x="1801"/>
        <item x="3845"/>
        <item x="3073"/>
        <item x="162"/>
        <item x="584"/>
        <item x="1528"/>
        <item x="840"/>
        <item x="2357"/>
        <item x="2813"/>
        <item x="1283"/>
        <item x="3657"/>
        <item x="2823"/>
        <item x="3131"/>
        <item x="666"/>
        <item x="1534"/>
        <item x="2109"/>
        <item x="3213"/>
        <item x="315"/>
        <item x="3383"/>
        <item x="3888"/>
        <item x="3825"/>
        <item x="3537"/>
        <item x="3096"/>
        <item x="1659"/>
        <item x="2612"/>
        <item x="4107"/>
        <item x="2375"/>
        <item x="2940"/>
        <item x="2632"/>
        <item x="3990"/>
        <item x="3799"/>
        <item x="3590"/>
        <item x="38"/>
        <item x="3130"/>
        <item x="3526"/>
        <item x="3349"/>
        <item x="2404"/>
        <item x="2491"/>
        <item x="2617"/>
        <item x="2415"/>
        <item x="4113"/>
        <item x="3094"/>
        <item x="3933"/>
        <item x="2915"/>
        <item x="1189"/>
        <item x="1940"/>
        <item x="2852"/>
        <item x="1043"/>
        <item x="409"/>
        <item x="3786"/>
        <item x="3165"/>
        <item x="503"/>
        <item x="3951"/>
        <item x="488"/>
        <item x="3425"/>
        <item x="510"/>
        <item x="3162"/>
        <item x="2265"/>
        <item x="1084"/>
        <item x="878"/>
        <item x="2534"/>
        <item x="2711"/>
        <item x="3857"/>
        <item x="59"/>
        <item x="2315"/>
        <item x="2253"/>
        <item x="1975"/>
        <item x="1944"/>
        <item x="2416"/>
        <item x="4036"/>
        <item x="1114"/>
        <item x="2580"/>
        <item x="3244"/>
        <item x="577"/>
        <item x="103"/>
        <item x="1536"/>
        <item x="3374"/>
        <item x="3364"/>
        <item x="2006"/>
        <item x="2888"/>
        <item x="3387"/>
        <item x="3795"/>
        <item x="1112"/>
        <item x="1514"/>
        <item x="1199"/>
        <item x="150"/>
        <item x="3443"/>
        <item x="3801"/>
        <item x="1811"/>
        <item x="1144"/>
        <item x="2178"/>
        <item x="1158"/>
        <item x="1797"/>
        <item x="1295"/>
        <item x="2502"/>
        <item x="3250"/>
        <item x="2619"/>
        <item x="972"/>
        <item x="3565"/>
        <item x="1885"/>
        <item x="2728"/>
        <item x="3074"/>
        <item x="290"/>
        <item x="3849"/>
        <item x="3381"/>
        <item x="2965"/>
        <item x="3493"/>
        <item x="3517"/>
        <item x="168"/>
        <item x="2647"/>
        <item x="1245"/>
        <item x="2280"/>
        <item x="2592"/>
        <item x="3883"/>
        <item x="2204"/>
        <item x="3458"/>
        <item x="3924"/>
        <item x="3672"/>
        <item x="2110"/>
        <item x="3201"/>
        <item x="72"/>
        <item x="4078"/>
        <item x="2364"/>
        <item x="3641"/>
        <item x="47"/>
        <item x="2794"/>
        <item x="2250"/>
        <item x="3654"/>
        <item x="1626"/>
        <item x="250"/>
        <item x="2050"/>
        <item x="3343"/>
        <item x="2607"/>
        <item x="3339"/>
        <item x="3776"/>
        <item x="3842"/>
        <item x="2557"/>
        <item x="1939"/>
        <item x="2385"/>
        <item x="2558"/>
        <item x="3435"/>
        <item x="1955"/>
        <item x="3115"/>
        <item x="4112"/>
        <item x="1018"/>
        <item x="565"/>
        <item x="2926"/>
        <item x="1157"/>
        <item x="707"/>
        <item x="2390"/>
        <item x="1319"/>
        <item x="3301"/>
        <item x="603"/>
        <item x="2509"/>
        <item x="2525"/>
        <item x="2104"/>
        <item x="2855"/>
        <item x="544"/>
        <item x="365"/>
        <item x="1460"/>
        <item x="3570"/>
        <item x="1784"/>
        <item x="3262"/>
        <item x="4083"/>
        <item x="2649"/>
        <item x="3151"/>
        <item x="2574"/>
        <item x="3970"/>
        <item x="1562"/>
        <item x="543"/>
        <item x="2667"/>
        <item x="2922"/>
        <item x="36"/>
        <item x="2644"/>
        <item x="1831"/>
        <item x="3454"/>
        <item x="3838"/>
        <item x="3596"/>
        <item x="3762"/>
        <item x="3756"/>
        <item x="2964"/>
        <item x="2620"/>
        <item x="1574"/>
        <item x="4054"/>
        <item x="394"/>
        <item x="2232"/>
        <item x="1638"/>
        <item x="2989"/>
        <item x="1101"/>
        <item x="449"/>
        <item x="1343"/>
        <item x="3371"/>
        <item x="1719"/>
        <item x="286"/>
        <item x="3314"/>
        <item x="224"/>
        <item x="1086"/>
        <item x="1239"/>
        <item x="483"/>
        <item x="1257"/>
        <item x="4081"/>
        <item x="1221"/>
        <item x="1449"/>
        <item x="704"/>
        <item x="659"/>
        <item x="1288"/>
        <item x="4095"/>
        <item x="2958"/>
        <item x="2540"/>
        <item x="3882"/>
        <item x="1444"/>
        <item x="517"/>
        <item x="990"/>
        <item x="101"/>
        <item x="1783"/>
        <item x="414"/>
        <item x="3398"/>
        <item x="276"/>
        <item x="3171"/>
        <item x="737"/>
        <item x="339"/>
        <item x="1627"/>
        <item x="58"/>
        <item x="3730"/>
        <item x="3239"/>
        <item x="2046"/>
        <item x="1887"/>
        <item x="939"/>
        <item x="2918"/>
        <item x="2709"/>
        <item x="691"/>
        <item x="2536"/>
        <item x="3592"/>
        <item x="3534"/>
        <item x="437"/>
        <item x="979"/>
        <item x="1563"/>
        <item x="2517"/>
        <item x="1579"/>
        <item x="156"/>
        <item x="3067"/>
        <item x="2169"/>
        <item x="1522"/>
        <item x="1034"/>
        <item x="728"/>
        <item x="1433"/>
        <item x="3575"/>
        <item x="2853"/>
        <item x="5"/>
        <item x="4052"/>
        <item x="3962"/>
        <item x="1171"/>
        <item x="2407"/>
        <item x="3440"/>
        <item x="453"/>
        <item x="4062"/>
        <item x="3739"/>
        <item x="3988"/>
        <item x="3265"/>
        <item x="2552"/>
        <item x="4004"/>
        <item x="2130"/>
        <item x="735"/>
        <item x="4076"/>
        <item x="3556"/>
        <item x="3715"/>
        <item x="532"/>
        <item x="3954"/>
        <item x="2309"/>
        <item x="1546"/>
        <item x="3378"/>
        <item x="3307"/>
        <item x="3577"/>
        <item x="322"/>
        <item x="3254"/>
        <item x="2628"/>
        <item x="2158"/>
        <item x="485"/>
        <item x="683"/>
        <item x="452"/>
        <item x="3823"/>
        <item x="2624"/>
        <item x="3941"/>
        <item x="1707"/>
        <item x="2189"/>
        <item x="2497"/>
        <item x="1222"/>
        <item x="650"/>
        <item x="3008"/>
        <item x="3473"/>
        <item x="2138"/>
        <item x="379"/>
        <item x="708"/>
        <item x="4070"/>
        <item x="2172"/>
        <item x="1155"/>
        <item x="3418"/>
        <item x="1389"/>
        <item x="3869"/>
        <item x="3464"/>
        <item x="2352"/>
        <item x="147"/>
        <item x="1793"/>
        <item x="2733"/>
        <item x="3725"/>
        <item x="174"/>
        <item x="1428"/>
        <item x="1294"/>
        <item x="295"/>
        <item x="2693"/>
        <item x="161"/>
        <item x="413"/>
        <item x="806"/>
        <item x="340"/>
        <item x="3279"/>
        <item x="345"/>
        <item x="3922"/>
        <item x="2318"/>
        <item x="249"/>
        <item x="829"/>
        <item x="2972"/>
        <item x="4066"/>
        <item x="1532"/>
        <item x="1070"/>
        <item x="1484"/>
        <item x="1825"/>
        <item x="20"/>
        <item x="2023"/>
        <item x="4000"/>
        <item x="1828"/>
        <item x="3963"/>
        <item x="2088"/>
        <item x="3728"/>
        <item x="2168"/>
        <item x="2176"/>
        <item x="385"/>
        <item x="2293"/>
        <item x="3668"/>
        <item x="2369"/>
        <item x="2007"/>
        <item x="568"/>
        <item x="1170"/>
        <item x="523"/>
        <item x="111"/>
        <item x="1525"/>
        <item x="629"/>
        <item x="3203"/>
        <item x="2559"/>
        <item x="3931"/>
        <item x="1435"/>
        <item x="1726"/>
        <item x="1672"/>
        <item x="1593"/>
        <item x="1195"/>
        <item x="2132"/>
        <item x="1247"/>
        <item x="1670"/>
        <item x="3796"/>
        <item x="2143"/>
        <item x="2722"/>
        <item x="1136"/>
        <item x="65"/>
        <item x="146"/>
        <item x="1958"/>
        <item x="2819"/>
        <item x="2002"/>
        <item x="2207"/>
        <item x="119"/>
        <item x="4039"/>
        <item x="3732"/>
        <item x="2629"/>
        <item x="461"/>
        <item x="782"/>
        <item x="1271"/>
        <item x="41"/>
        <item x="131"/>
        <item x="3495"/>
        <item x="3916"/>
        <item x="1385"/>
        <item x="2435"/>
        <item x="304"/>
        <item x="4096"/>
        <item x="3040"/>
        <item x="3650"/>
        <item x="123"/>
        <item x="1323"/>
        <item x="2963"/>
        <item x="1333"/>
        <item x="1038"/>
        <item x="731"/>
        <item x="2334"/>
        <item x="2795"/>
        <item x="2890"/>
        <item x="3376"/>
        <item x="2030"/>
        <item x="2264"/>
        <item x="1075"/>
        <item x="571"/>
        <item x="3568"/>
        <item x="889"/>
        <item x="610"/>
        <item x="3664"/>
        <item x="1331"/>
        <item x="1236"/>
        <item x="3663"/>
        <item x="1159"/>
        <item x="114"/>
        <item x="3872"/>
        <item x="3411"/>
        <item x="3840"/>
        <item x="730"/>
        <item x="2956"/>
        <item x="3141"/>
        <item x="1392"/>
        <item x="3550"/>
        <item x="3331"/>
        <item x="1619"/>
        <item x="1217"/>
        <item x="3920"/>
        <item x="4046"/>
        <item x="1353"/>
        <item x="317"/>
        <item x="2384"/>
        <item x="527"/>
        <item x="2321"/>
        <item x="480"/>
        <item x="558"/>
        <item x="4047"/>
        <item x="1002"/>
        <item x="858"/>
        <item x="1377"/>
        <item x="4108"/>
        <item x="1181"/>
        <item x="1690"/>
        <item x="1315"/>
        <item x="3602"/>
        <item x="2995"/>
        <item x="3149"/>
        <item x="301"/>
        <item x="651"/>
        <item x="2325"/>
        <item x="2695"/>
        <item x="1999"/>
        <item x="3955"/>
        <item x="356"/>
        <item x="3851"/>
        <item x="1441"/>
        <item x="1154"/>
        <item x="2990"/>
        <item x="2188"/>
        <item x="68"/>
        <item x="1252"/>
        <item x="2076"/>
        <item x="751"/>
        <item x="638"/>
        <item x="746"/>
        <item x="3836"/>
        <item x="3447"/>
        <item x="705"/>
        <item x="1804"/>
        <item x="180"/>
        <item x="209"/>
        <item x="2437"/>
        <item x="1558"/>
        <item x="1838"/>
        <item x="2123"/>
        <item x="52"/>
        <item x="987"/>
        <item x="2202"/>
        <item x="2173"/>
        <item x="2403"/>
        <item x="1036"/>
        <item x="935"/>
        <item x="2641"/>
        <item x="1337"/>
        <item x="3616"/>
        <item x="1639"/>
        <item x="2925"/>
        <item x="1375"/>
        <item x="380"/>
        <item x="3985"/>
        <item x="3624"/>
        <item x="2635"/>
        <item x="2824"/>
        <item x="2627"/>
        <item x="2131"/>
        <item x="4101"/>
        <item x="2108"/>
        <item x="4102"/>
        <item x="1255"/>
        <item x="1816"/>
        <item x="2412"/>
        <item x="202"/>
        <item x="1956"/>
        <item x="434"/>
        <item x="4067"/>
        <item x="3345"/>
        <item x="1279"/>
        <item x="2295"/>
        <item x="3485"/>
        <item x="3939"/>
        <item x="2484"/>
        <item x="1671"/>
        <item x="3783"/>
        <item x="1882"/>
        <item x="1844"/>
        <item x="790"/>
        <item x="121"/>
        <item x="2820"/>
        <item x="3778"/>
        <item x="1815"/>
        <item x="144"/>
        <item x="684"/>
        <item x="2482"/>
        <item x="1700"/>
        <item x="96"/>
        <item x="635"/>
        <item x="3980"/>
        <item x="1259"/>
        <item x="2064"/>
        <item x="3101"/>
        <item x="390"/>
        <item x="2631"/>
        <item x="2685"/>
        <item x="1261"/>
        <item x="2971"/>
        <item x="1111"/>
        <item x="2288"/>
        <item x="3127"/>
        <item x="2604"/>
        <item x="1173"/>
        <item x="3689"/>
        <item x="4020"/>
        <item x="2478"/>
        <item x="3361"/>
        <item x="2472"/>
        <item x="3242"/>
        <item x="3222"/>
        <item x="3140"/>
        <item x="450"/>
        <item x="2229"/>
        <item x="3669"/>
        <item x="3752"/>
        <item x="1281"/>
        <item x="2220"/>
        <item x="2519"/>
        <item x="2653"/>
        <item x="1005"/>
        <item x="341"/>
        <item x="2808"/>
        <item x="3351"/>
        <item x="3232"/>
        <item x="2200"/>
        <item x="3986"/>
        <item x="4071"/>
        <item x="120"/>
        <item x="2254"/>
        <item x="1870"/>
        <item x="3185"/>
        <item x="2959"/>
        <item x="3456"/>
        <item x="1652"/>
        <item x="680"/>
        <item x="3887"/>
        <item x="1748"/>
        <item x="1961"/>
        <item x="3247"/>
        <item x="602"/>
        <item x="4105"/>
        <item x="2920"/>
        <item x="2894"/>
        <item x="3586"/>
        <item x="2578"/>
        <item x="871"/>
        <item x="3281"/>
        <item x="1974"/>
        <item x="3330"/>
        <item x="1757"/>
        <item x="2440"/>
        <item x="3310"/>
        <item x="549"/>
        <item x="775"/>
        <item x="1648"/>
        <item x="1320"/>
        <item x="3476"/>
        <item x="1530"/>
        <item x="1842"/>
        <item x="3204"/>
        <item x="12"/>
        <item x="2524"/>
        <item x="445"/>
        <item x="3058"/>
        <item x="711"/>
        <item x="1603"/>
        <item x="175"/>
        <item x="2496"/>
        <item x="4064"/>
        <item x="1685"/>
        <item x="2742"/>
        <item x="3890"/>
        <item x="2532"/>
        <item x="3899"/>
        <item x="284"/>
        <item x="300"/>
        <item x="2605"/>
        <item x="1901"/>
        <item x="1935"/>
        <item x="1760"/>
        <item x="1080"/>
        <item x="3683"/>
        <item x="636"/>
        <item x="2332"/>
        <item x="1526"/>
        <item x="2979"/>
        <item x="791"/>
        <item x="2259"/>
        <item x="2570"/>
        <item x="3360"/>
        <item x="2584"/>
        <item x="2198"/>
        <item x="2181"/>
        <item x="54"/>
        <item x="1504"/>
        <item x="2849"/>
        <item x="3337"/>
        <item x="1966"/>
        <item x="4087"/>
        <item x="1164"/>
        <item x="193"/>
        <item x="2671"/>
        <item x="2048"/>
        <item x="1983"/>
        <item x="3558"/>
        <item x="1160"/>
        <item x="157"/>
        <item x="519"/>
        <item x="1943"/>
        <item x="185"/>
        <item x="484"/>
        <item x="637"/>
        <item x="649"/>
        <item x="2572"/>
        <item x="3368"/>
        <item x="354"/>
        <item x="3949"/>
        <item x="1812"/>
        <item x="244"/>
        <item x="3198"/>
        <item x="248"/>
        <item x="471"/>
        <item x="320"/>
        <item x="3322"/>
        <item x="2805"/>
        <item x="118"/>
        <item x="1665"/>
        <item x="685"/>
        <item x="1327"/>
        <item x="1113"/>
        <item x="811"/>
        <item x="160"/>
        <item x="3273"/>
        <item x="2398"/>
        <item x="1823"/>
        <item x="2107"/>
        <item x="1405"/>
        <item x="1258"/>
        <item x="3068"/>
        <item x="837"/>
        <item x="2642"/>
        <item x="3560"/>
        <item x="1037"/>
        <item x="3576"/>
        <item x="1179"/>
        <item x="3366"/>
        <item x="3255"/>
        <item x="777"/>
        <item x="3484"/>
        <item x="1431"/>
        <item x="2350"/>
        <item x="3271"/>
        <item x="978"/>
        <item x="2812"/>
        <item x="2059"/>
        <item x="677"/>
        <item x="4007"/>
        <item x="679"/>
        <item x="3396"/>
        <item x="1686"/>
        <item x="733"/>
        <item x="3031"/>
        <item x="3806"/>
        <item x="2908"/>
        <item x="3325"/>
        <item x="2197"/>
        <item x="3253"/>
        <item x="2470"/>
        <item x="3426"/>
        <item x="183"/>
        <item x="2442"/>
        <item x="2112"/>
        <item x="3174"/>
        <item x="2829"/>
        <item x="3025"/>
        <item x="155"/>
        <item x="865"/>
        <item x="3095"/>
        <item x="2756"/>
        <item x="2799"/>
        <item x="1807"/>
        <item x="3713"/>
        <item x="2306"/>
        <item x="3656"/>
        <item x="3193"/>
        <item x="7"/>
        <item x="2818"/>
        <item x="71"/>
        <item x="808"/>
        <item x="3466"/>
        <item x="2546"/>
        <item x="1285"/>
        <item x="836"/>
        <item x="1300"/>
        <item x="729"/>
        <item x="218"/>
        <item x="1708"/>
        <item x="4027"/>
        <item x="110"/>
        <item x="2666"/>
        <item x="1384"/>
        <item x="2556"/>
        <item x="1790"/>
        <item x="3863"/>
        <item x="2215"/>
        <item x="3046"/>
        <item x="1426"/>
        <item x="3384"/>
        <item x="1714"/>
        <item x="4094"/>
        <item x="2446"/>
        <item x="3554"/>
        <item x="3736"/>
        <item x="241"/>
        <item x="1440"/>
        <item x="2873"/>
        <item x="3006"/>
        <item x="4033"/>
        <item x="3553"/>
        <item x="3785"/>
        <item x="3323"/>
        <item x="1787"/>
        <item x="2302"/>
        <item x="1228"/>
        <item x="2588"/>
        <item x="1078"/>
        <item x="1204"/>
        <item x="463"/>
        <item x="2747"/>
        <item x="3089"/>
        <item x="4103"/>
        <item x="2785"/>
        <item x="1509"/>
        <item x="2516"/>
        <item x="3167"/>
        <item x="2707"/>
        <item x="0"/>
        <item x="1972"/>
        <item x="173"/>
        <item x="1187"/>
        <item x="1077"/>
        <item x="3280"/>
        <item x="3015"/>
        <item x="2328"/>
        <item x="388"/>
        <item x="2768"/>
        <item x="648"/>
        <item x="2560"/>
        <item x="964"/>
        <item x="2521"/>
        <item x="2941"/>
        <item x="3906"/>
        <item x="1995"/>
        <item x="2702"/>
        <item x="3132"/>
        <item x="1156"/>
        <item x="386"/>
        <item x="83"/>
        <item x="1494"/>
        <item x="572"/>
        <item x="3144"/>
        <item x="281"/>
        <item x="3142"/>
        <item x="1765"/>
        <item x="3169"/>
        <item x="1089"/>
        <item x="2652"/>
        <item x="362"/>
        <item x="3509"/>
        <item x="2508"/>
        <item x="1019"/>
        <item x="3878"/>
        <item x="536"/>
        <item x="1423"/>
        <item x="1066"/>
        <item x="191"/>
        <item x="3748"/>
        <item x="1473"/>
        <item x="3475"/>
        <item x="1635"/>
        <item x="2862"/>
        <item x="97"/>
        <item x="969"/>
        <item x="2167"/>
        <item x="2913"/>
        <item x="2359"/>
        <item x="3436"/>
        <item x="3749"/>
        <item x="3766"/>
        <item x="228"/>
        <item x="2450"/>
        <item x="1094"/>
        <item x="79"/>
        <item x="294"/>
        <item x="804"/>
        <item x="913"/>
        <item x="3828"/>
        <item x="1326"/>
        <item x="3225"/>
        <item x="1480"/>
        <item x="2897"/>
        <item x="2882"/>
        <item x="3968"/>
        <item x="32"/>
        <item x="3033"/>
        <item x="966"/>
        <item x="1076"/>
        <item x="64"/>
        <item x="128"/>
        <item x="2162"/>
        <item x="646"/>
        <item x="2317"/>
        <item x="3589"/>
        <item x="2269"/>
        <item x="77"/>
        <item x="2126"/>
        <item x="3288"/>
        <item x="1624"/>
        <item x="4010"/>
        <item x="4015"/>
        <item x="459"/>
        <item x="2386"/>
        <item x="3421"/>
        <item x="2379"/>
        <item x="3807"/>
        <item x="353"/>
        <item x="3519"/>
        <item x="2686"/>
        <item x="2760"/>
        <item x="2786"/>
        <item x="2705"/>
        <item x="2049"/>
        <item x="3615"/>
        <item x="4055"/>
        <item x="562"/>
        <item x="1024"/>
        <item x="2244"/>
        <item x="2031"/>
        <item x="1702"/>
        <item x="1614"/>
        <item x="2029"/>
        <item x="2289"/>
        <item x="149"/>
        <item x="2512"/>
        <item x="3129"/>
        <item x="3514"/>
        <item x="31"/>
        <item x="182"/>
        <item x="2363"/>
        <item x="3761"/>
        <item x="3572"/>
        <item x="2245"/>
        <item x="3003"/>
        <item x="1123"/>
        <item x="1709"/>
        <item x="211"/>
        <item x="1208"/>
        <item x="2878"/>
        <item x="3996"/>
        <item x="490"/>
        <item x="152"/>
        <item x="3227"/>
        <item x="542"/>
        <item x="1342"/>
        <item x="2529"/>
        <item x="1650"/>
        <item x="1363"/>
        <item x="4018"/>
        <item x="1544"/>
        <item x="2152"/>
        <item x="129"/>
        <item x="2219"/>
        <item x="2367"/>
        <item x="624"/>
        <item x="136"/>
        <item x="1606"/>
        <item x="1021"/>
        <item x="918"/>
        <item x="2994"/>
        <item x="3520"/>
        <item x="27"/>
        <item x="664"/>
        <item x="1028"/>
        <item x="3452"/>
        <item x="623"/>
        <item x="140"/>
        <item x="3106"/>
        <item x="3012"/>
        <item x="673"/>
        <item x="1508"/>
        <item x="2418"/>
        <item x="165"/>
        <item x="3263"/>
        <item x="2748"/>
        <item x="2775"/>
        <item x="1515"/>
        <item x="2205"/>
        <item x="2802"/>
        <item x="1963"/>
        <item x="780"/>
        <item x="3195"/>
        <item x="1803"/>
        <item x="4097"/>
        <item x="2921"/>
        <item x="2503"/>
        <item x="902"/>
        <item x="2277"/>
        <item x="9"/>
        <item x="3557"/>
        <item x="1950"/>
        <item x="1351"/>
        <item x="3060"/>
        <item x="3045"/>
        <item x="1925"/>
        <item x="6"/>
        <item x="181"/>
        <item x="1486"/>
        <item x="2255"/>
        <item x="3194"/>
        <item x="1291"/>
        <item x="561"/>
        <item x="2608"/>
        <item x="227"/>
        <item x="2206"/>
        <item x="3665"/>
        <item x="3652"/>
        <item x="2973"/>
        <item x="3788"/>
        <item x="3750"/>
        <item x="740"/>
        <item x="2864"/>
        <item x="2603"/>
        <item x="24"/>
        <item x="1230"/>
        <item x="1643"/>
        <item x="375"/>
        <item x="2891"/>
        <item x="792"/>
        <item x="2809"/>
        <item x="3357"/>
        <item x="1884"/>
        <item x="3769"/>
        <item x="2208"/>
        <item x="3388"/>
        <item x="3422"/>
        <item x="3"/>
        <item x="2946"/>
        <item x="3229"/>
        <item x="3818"/>
        <item x="3320"/>
        <item x="1098"/>
        <item x="333"/>
        <item x="1560"/>
        <item x="2234"/>
        <item x="1462"/>
        <item x="2282"/>
        <item x="2867"/>
        <item x="757"/>
        <item x="533"/>
        <item x="1510"/>
        <item x="634"/>
        <item x="45"/>
        <item x="3147"/>
        <item x="3148"/>
        <item x="2518"/>
        <item x="220"/>
        <item x="2896"/>
        <item x="4110"/>
        <item x="1750"/>
        <item x="3859"/>
        <item x="3643"/>
        <item x="4100"/>
        <item x="3030"/>
        <item x="1981"/>
        <item x="952"/>
        <item x="1409"/>
        <item x="2586"/>
        <item x="2119"/>
        <item x="3249"/>
        <item x="153"/>
        <item x="3606"/>
        <item x="2481"/>
        <item x="3512"/>
        <item x="1454"/>
        <item x="3125"/>
        <item x="419"/>
        <item x="2299"/>
        <item x="1692"/>
        <item x="1482"/>
        <item x="55"/>
        <item x="2699"/>
        <item x="3220"/>
        <item x="2275"/>
        <item x="2310"/>
        <item x="2460"/>
        <item x="3256"/>
        <item x="3983"/>
        <item x="70"/>
        <item x="802"/>
        <item x="489"/>
        <item x="3630"/>
        <item x="1443"/>
        <item x="3029"/>
        <item x="1308"/>
        <item x="2252"/>
        <item x="2319"/>
        <item x="951"/>
        <item x="143"/>
        <item x="3038"/>
        <item x="2697"/>
        <item x="765"/>
        <item x="799"/>
        <item x="74"/>
        <item x="2111"/>
        <item x="3150"/>
        <item x="1869"/>
        <item x="3414"/>
        <item x="3128"/>
        <item x="1952"/>
        <item x="2761"/>
        <item x="927"/>
        <item x="2879"/>
        <item x="237"/>
        <item x="1592"/>
        <item x="464"/>
        <item x="601"/>
        <item x="1439"/>
        <item x="785"/>
        <item x="393"/>
        <item x="3502"/>
        <item x="1478"/>
        <item x="44"/>
        <item x="2650"/>
        <item x="1339"/>
        <item x="3487"/>
        <item x="1410"/>
        <item x="298"/>
        <item x="3995"/>
        <item x="2433"/>
        <item x="1110"/>
        <item x="3501"/>
        <item x="3002"/>
        <item x="499"/>
        <item x="2281"/>
        <item x="888"/>
        <item x="40"/>
        <item x="3971"/>
        <item x="3105"/>
        <item x="2266"/>
        <item x="2680"/>
        <item x="210"/>
        <item x="3358"/>
        <item x="348"/>
        <item x="849"/>
        <item x="2800"/>
        <item x="1817"/>
        <item x="1373"/>
        <item x="1924"/>
        <item x="2463"/>
        <item x="736"/>
        <item x="983"/>
        <item x="1949"/>
        <item x="432"/>
        <item x="2683"/>
        <item x="1902"/>
        <item x="3918"/>
        <item x="557"/>
        <item x="3075"/>
        <item x="3175"/>
        <item x="1049"/>
        <item x="825"/>
        <item x="1598"/>
        <item x="2338"/>
        <item x="1674"/>
        <item x="11"/>
        <item x="3510"/>
        <item x="3716"/>
        <item x="895"/>
        <item x="993"/>
        <item x="1174"/>
        <item x="2569"/>
        <item x="886"/>
        <item x="1246"/>
        <item x="2058"/>
        <item x="215"/>
        <item x="3694"/>
        <item x="504"/>
        <item x="3086"/>
        <item x="1229"/>
        <item x="2874"/>
        <item x="3052"/>
        <item x="3992"/>
        <item x="2827"/>
        <item x="2270"/>
        <item x="1663"/>
        <item x="1312"/>
        <item x="676"/>
        <item x="3953"/>
        <item x="2501"/>
        <item x="3492"/>
        <item x="3718"/>
        <item x="3717"/>
        <item x="2074"/>
        <item x="2763"/>
        <item x="3675"/>
        <item x="2374"/>
        <item x="3719"/>
        <item x="2441"/>
        <item x="3720"/>
        <item x="2210"/>
        <item x="2688"/>
        <item x="2330"/>
        <item x="2474"/>
        <item x="1"/>
        <item x="2257"/>
        <item x="2368"/>
        <item x="2648"/>
        <item x="2452"/>
        <item x="2285"/>
        <item x="2392"/>
        <item x="3292"/>
        <item x="2573"/>
        <item x="3291"/>
        <item x="2737"/>
        <item x="3236"/>
        <item x="2290"/>
        <item x="2981"/>
        <item x="2513"/>
        <item x="2905"/>
        <item x="2504"/>
        <item x="2273"/>
        <item x="2996"/>
        <item x="3994"/>
        <item x="2919"/>
        <item x="2483"/>
        <item x="399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topLeftCell="B1" zoomScale="95" zoomScaleNormal="95" workbookViewId="0">
      <pane ySplit="1" topLeftCell="A2202" activePane="bottomLeft" state="frozen"/>
      <selection activeCell="G1" sqref="G1"/>
      <selection pane="bottomLeft" activeCell="E1" activeCellId="1" sqref="D1:D1048576 E1:E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26.6640625" bestFit="1" customWidth="1"/>
    <col min="12" max="12" width="15.44140625" customWidth="1"/>
    <col min="13" max="13" width="24.44140625" customWidth="1"/>
    <col min="14" max="14" width="36.44140625" customWidth="1"/>
    <col min="15" max="16" width="41.109375" customWidth="1"/>
    <col min="17" max="17" width="22.44140625" bestFit="1" customWidth="1"/>
    <col min="18" max="18" width="20.66406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8323</v>
      </c>
      <c r="L1" s="1" t="s">
        <v>8260</v>
      </c>
      <c r="M1" s="1" t="s">
        <v>8261</v>
      </c>
      <c r="N1" s="1" t="s">
        <v>8262</v>
      </c>
      <c r="O1" s="11" t="s">
        <v>8317</v>
      </c>
      <c r="P1" s="1" t="s">
        <v>8316</v>
      </c>
      <c r="Q1" s="9" t="s">
        <v>8264</v>
      </c>
      <c r="R1" s="1" t="s">
        <v>8265</v>
      </c>
    </row>
    <row r="2" spans="1:18" ht="43.2" hidden="1" x14ac:dyDescent="0.3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s="16">
        <f>(((J2/60)/60)/24)+DATE(1970,1,1)</f>
        <v>42626.668888888889</v>
      </c>
      <c r="L2" t="b">
        <v>0</v>
      </c>
      <c r="M2">
        <v>163</v>
      </c>
      <c r="N2" t="b">
        <v>1</v>
      </c>
      <c r="O2" s="10" t="s">
        <v>8268</v>
      </c>
      <c r="P2" t="s">
        <v>8269</v>
      </c>
      <c r="Q2">
        <f t="shared" ref="Q2:Q65" si="0">ROUND(E2/D2*100,0)</f>
        <v>2260300</v>
      </c>
      <c r="R2">
        <f>IFERROR(ROUND(E2/M2,2),0)</f>
        <v>138.66999999999999</v>
      </c>
    </row>
    <row r="3" spans="1:18" ht="43.2" hidden="1" x14ac:dyDescent="0.3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s="16">
        <f t="shared" ref="K3:K66" si="1">(((J3/60)/60)/24)+DATE(1970,1,1)</f>
        <v>42800.751041666663</v>
      </c>
      <c r="L3" t="b">
        <v>0</v>
      </c>
      <c r="M3">
        <v>2035</v>
      </c>
      <c r="N3" t="b">
        <v>1</v>
      </c>
      <c r="O3" s="10" t="s">
        <v>8270</v>
      </c>
      <c r="P3" t="s">
        <v>8271</v>
      </c>
      <c r="Q3">
        <f t="shared" si="0"/>
        <v>930250</v>
      </c>
      <c r="R3">
        <f t="shared" ref="R3:R66" si="2">IFERROR(ROUND(E3/M3,2),0)</f>
        <v>4.57</v>
      </c>
    </row>
    <row r="4" spans="1:18" ht="43.2" hidden="1" x14ac:dyDescent="0.3">
      <c r="A4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s="16">
        <f t="shared" si="1"/>
        <v>41855.783645833333</v>
      </c>
      <c r="L4" t="b">
        <v>1</v>
      </c>
      <c r="M4">
        <v>711</v>
      </c>
      <c r="N4" t="b">
        <v>1</v>
      </c>
      <c r="O4" s="10" t="s">
        <v>8266</v>
      </c>
      <c r="P4" t="s">
        <v>8267</v>
      </c>
      <c r="Q4">
        <f t="shared" si="0"/>
        <v>303833</v>
      </c>
      <c r="R4">
        <f t="shared" si="2"/>
        <v>42.73</v>
      </c>
    </row>
    <row r="5" spans="1:18" ht="57.6" hidden="1" x14ac:dyDescent="0.3">
      <c r="A5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s="16">
        <f t="shared" si="1"/>
        <v>42714.440416666665</v>
      </c>
      <c r="L5" t="b">
        <v>0</v>
      </c>
      <c r="M5">
        <v>775</v>
      </c>
      <c r="N5" t="b">
        <v>0</v>
      </c>
      <c r="O5" s="10" t="s">
        <v>8268</v>
      </c>
      <c r="P5" t="s">
        <v>8272</v>
      </c>
      <c r="Q5">
        <f t="shared" si="0"/>
        <v>21535</v>
      </c>
      <c r="R5">
        <f t="shared" si="2"/>
        <v>1389.36</v>
      </c>
    </row>
    <row r="6" spans="1:18" ht="43.2" hidden="1" x14ac:dyDescent="0.3">
      <c r="A6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s="16">
        <f t="shared" si="1"/>
        <v>41324.214571759258</v>
      </c>
      <c r="L6" t="b">
        <v>1</v>
      </c>
      <c r="M6">
        <v>26457</v>
      </c>
      <c r="N6" t="b">
        <v>1</v>
      </c>
      <c r="O6" s="10" t="s">
        <v>8268</v>
      </c>
      <c r="P6" t="s">
        <v>8269</v>
      </c>
      <c r="Q6">
        <f t="shared" si="0"/>
        <v>7814</v>
      </c>
      <c r="R6">
        <f t="shared" si="2"/>
        <v>88.6</v>
      </c>
    </row>
    <row r="7" spans="1:18" ht="43.2" hidden="1" x14ac:dyDescent="0.3">
      <c r="A7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s="16">
        <f t="shared" si="1"/>
        <v>42432.701724537037</v>
      </c>
      <c r="L7" t="b">
        <v>0</v>
      </c>
      <c r="M7">
        <v>3</v>
      </c>
      <c r="N7" t="b">
        <v>1</v>
      </c>
      <c r="O7" s="10" t="s">
        <v>8273</v>
      </c>
      <c r="P7" t="s">
        <v>8274</v>
      </c>
      <c r="Q7">
        <f t="shared" si="0"/>
        <v>6500</v>
      </c>
      <c r="R7">
        <f t="shared" si="2"/>
        <v>21.67</v>
      </c>
    </row>
    <row r="8" spans="1:18" ht="57.6" hidden="1" x14ac:dyDescent="0.3">
      <c r="A8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s="16">
        <f t="shared" si="1"/>
        <v>42704.335810185185</v>
      </c>
      <c r="L8" t="b">
        <v>1</v>
      </c>
      <c r="M8">
        <v>3663</v>
      </c>
      <c r="N8" t="b">
        <v>1</v>
      </c>
      <c r="O8" s="10" t="s">
        <v>8268</v>
      </c>
      <c r="P8" t="s">
        <v>8275</v>
      </c>
      <c r="Q8">
        <f t="shared" si="0"/>
        <v>2791</v>
      </c>
      <c r="R8">
        <f t="shared" si="2"/>
        <v>83.8</v>
      </c>
    </row>
    <row r="9" spans="1:18" ht="86.4" hidden="1" x14ac:dyDescent="0.3">
      <c r="A9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s="16">
        <f t="shared" si="1"/>
        <v>42604.730567129634</v>
      </c>
      <c r="L9" t="b">
        <v>0</v>
      </c>
      <c r="M9">
        <v>35</v>
      </c>
      <c r="N9" t="b">
        <v>1</v>
      </c>
      <c r="O9" s="10" t="s">
        <v>8276</v>
      </c>
      <c r="P9" t="s">
        <v>8277</v>
      </c>
      <c r="Q9">
        <f t="shared" si="0"/>
        <v>2702</v>
      </c>
      <c r="R9">
        <f t="shared" si="2"/>
        <v>38.6</v>
      </c>
    </row>
    <row r="10" spans="1:18" ht="43.2" hidden="1" x14ac:dyDescent="0.3">
      <c r="A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s="16">
        <f t="shared" si="1"/>
        <v>41660.708530092597</v>
      </c>
      <c r="L10" t="b">
        <v>0</v>
      </c>
      <c r="M10">
        <v>1980</v>
      </c>
      <c r="N10" t="b">
        <v>1</v>
      </c>
      <c r="O10" s="10" t="s">
        <v>8270</v>
      </c>
      <c r="P10" t="s">
        <v>8271</v>
      </c>
      <c r="Q10">
        <f t="shared" si="0"/>
        <v>2647</v>
      </c>
      <c r="R10">
        <f t="shared" si="2"/>
        <v>53.48</v>
      </c>
    </row>
    <row r="11" spans="1:18" ht="43.2" hidden="1" x14ac:dyDescent="0.3">
      <c r="A11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s="16">
        <f t="shared" si="1"/>
        <v>42702.804814814815</v>
      </c>
      <c r="L11" t="b">
        <v>0</v>
      </c>
      <c r="M11">
        <v>206</v>
      </c>
      <c r="N11" t="b">
        <v>1</v>
      </c>
      <c r="O11" s="10" t="s">
        <v>8270</v>
      </c>
      <c r="P11" t="s">
        <v>8271</v>
      </c>
      <c r="Q11">
        <f t="shared" si="0"/>
        <v>1867</v>
      </c>
      <c r="R11">
        <f t="shared" si="2"/>
        <v>90.64</v>
      </c>
    </row>
    <row r="12" spans="1:18" ht="43.2" hidden="1" x14ac:dyDescent="0.3">
      <c r="A12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s="16">
        <f t="shared" si="1"/>
        <v>41319.349988425929</v>
      </c>
      <c r="L12" t="b">
        <v>0</v>
      </c>
      <c r="M12">
        <v>623</v>
      </c>
      <c r="N12" t="b">
        <v>1</v>
      </c>
      <c r="O12" s="10" t="s">
        <v>8270</v>
      </c>
      <c r="P12" t="s">
        <v>8271</v>
      </c>
      <c r="Q12">
        <f t="shared" si="0"/>
        <v>1857</v>
      </c>
      <c r="R12">
        <f t="shared" si="2"/>
        <v>149.03</v>
      </c>
    </row>
    <row r="13" spans="1:18" ht="43.2" hidden="1" x14ac:dyDescent="0.3">
      <c r="A13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s="16">
        <f t="shared" si="1"/>
        <v>42776.704432870371</v>
      </c>
      <c r="L13" t="b">
        <v>0</v>
      </c>
      <c r="M13">
        <v>902</v>
      </c>
      <c r="N13" t="b">
        <v>1</v>
      </c>
      <c r="O13" s="10" t="s">
        <v>8270</v>
      </c>
      <c r="P13" t="s">
        <v>8271</v>
      </c>
      <c r="Q13">
        <f t="shared" si="0"/>
        <v>1802</v>
      </c>
      <c r="R13">
        <f t="shared" si="2"/>
        <v>49.93</v>
      </c>
    </row>
    <row r="14" spans="1:18" ht="43.2" hidden="1" x14ac:dyDescent="0.3">
      <c r="A14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s="16">
        <f t="shared" si="1"/>
        <v>42548.269861111112</v>
      </c>
      <c r="L14" t="b">
        <v>1</v>
      </c>
      <c r="M14">
        <v>2478</v>
      </c>
      <c r="N14" t="b">
        <v>1</v>
      </c>
      <c r="O14" s="10" t="s">
        <v>8268</v>
      </c>
      <c r="P14" t="s">
        <v>8269</v>
      </c>
      <c r="Q14">
        <f t="shared" si="0"/>
        <v>1705</v>
      </c>
      <c r="R14">
        <f t="shared" si="2"/>
        <v>68.819999999999993</v>
      </c>
    </row>
    <row r="15" spans="1:18" ht="43.2" hidden="1" x14ac:dyDescent="0.3">
      <c r="A15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s="16">
        <f t="shared" si="1"/>
        <v>41450.681574074071</v>
      </c>
      <c r="L15" t="b">
        <v>0</v>
      </c>
      <c r="M15">
        <v>8200</v>
      </c>
      <c r="N15" t="b">
        <v>1</v>
      </c>
      <c r="O15" s="10" t="s">
        <v>8268</v>
      </c>
      <c r="P15" t="s">
        <v>8269</v>
      </c>
      <c r="Q15">
        <f t="shared" si="0"/>
        <v>1678</v>
      </c>
      <c r="R15">
        <f t="shared" si="2"/>
        <v>20.47</v>
      </c>
    </row>
    <row r="16" spans="1:18" ht="43.2" hidden="1" x14ac:dyDescent="0.3">
      <c r="A16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s="16">
        <f t="shared" si="1"/>
        <v>41493.543958333335</v>
      </c>
      <c r="L16" t="b">
        <v>0</v>
      </c>
      <c r="M16">
        <v>269</v>
      </c>
      <c r="N16" t="b">
        <v>1</v>
      </c>
      <c r="O16" s="10" t="s">
        <v>8268</v>
      </c>
      <c r="P16" t="s">
        <v>8269</v>
      </c>
      <c r="Q16">
        <f t="shared" si="0"/>
        <v>1462</v>
      </c>
      <c r="R16">
        <f t="shared" si="2"/>
        <v>40.76</v>
      </c>
    </row>
    <row r="17" spans="1:18" ht="43.2" hidden="1" x14ac:dyDescent="0.3">
      <c r="A17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s="16">
        <f t="shared" si="1"/>
        <v>42199.651319444441</v>
      </c>
      <c r="L17" t="b">
        <v>0</v>
      </c>
      <c r="M17">
        <v>2174</v>
      </c>
      <c r="N17" t="b">
        <v>1</v>
      </c>
      <c r="O17" s="10" t="s">
        <v>8268</v>
      </c>
      <c r="P17" t="s">
        <v>8272</v>
      </c>
      <c r="Q17">
        <f t="shared" si="0"/>
        <v>1460</v>
      </c>
      <c r="R17">
        <f t="shared" si="2"/>
        <v>134.36000000000001</v>
      </c>
    </row>
    <row r="18" spans="1:18" ht="43.2" hidden="1" x14ac:dyDescent="0.3">
      <c r="A18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s="16">
        <f t="shared" si="1"/>
        <v>41326.987974537034</v>
      </c>
      <c r="L18" t="b">
        <v>1</v>
      </c>
      <c r="M18">
        <v>1356</v>
      </c>
      <c r="N18" t="b">
        <v>1</v>
      </c>
      <c r="O18" s="10" t="s">
        <v>8268</v>
      </c>
      <c r="P18" t="s">
        <v>8269</v>
      </c>
      <c r="Q18">
        <f t="shared" si="0"/>
        <v>1436</v>
      </c>
      <c r="R18">
        <f t="shared" si="2"/>
        <v>74.11</v>
      </c>
    </row>
    <row r="19" spans="1:18" ht="43.2" hidden="1" x14ac:dyDescent="0.3">
      <c r="A19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s="16">
        <f t="shared" si="1"/>
        <v>41144.42155092593</v>
      </c>
      <c r="L19" t="b">
        <v>0</v>
      </c>
      <c r="M19">
        <v>3468</v>
      </c>
      <c r="N19" t="b">
        <v>1</v>
      </c>
      <c r="O19" s="10" t="s">
        <v>8268</v>
      </c>
      <c r="P19" t="s">
        <v>8275</v>
      </c>
      <c r="Q19">
        <f t="shared" si="0"/>
        <v>1379</v>
      </c>
      <c r="R19">
        <f t="shared" si="2"/>
        <v>31.82</v>
      </c>
    </row>
    <row r="20" spans="1:18" ht="28.8" hidden="1" x14ac:dyDescent="0.3">
      <c r="A2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s="16">
        <f t="shared" si="1"/>
        <v>41569.575613425928</v>
      </c>
      <c r="L20" t="b">
        <v>0</v>
      </c>
      <c r="M20">
        <v>2525</v>
      </c>
      <c r="N20" t="b">
        <v>1</v>
      </c>
      <c r="O20" s="10" t="s">
        <v>8270</v>
      </c>
      <c r="P20" t="s">
        <v>8271</v>
      </c>
      <c r="Q20">
        <f t="shared" si="0"/>
        <v>1360</v>
      </c>
      <c r="R20">
        <f t="shared" si="2"/>
        <v>53.87</v>
      </c>
    </row>
    <row r="21" spans="1:18" ht="43.2" hidden="1" x14ac:dyDescent="0.3">
      <c r="A21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s="16">
        <f t="shared" si="1"/>
        <v>42315.699490740735</v>
      </c>
      <c r="L21" t="b">
        <v>0</v>
      </c>
      <c r="M21">
        <v>944</v>
      </c>
      <c r="N21" t="b">
        <v>1</v>
      </c>
      <c r="O21" s="10" t="s">
        <v>8270</v>
      </c>
      <c r="P21" t="s">
        <v>8271</v>
      </c>
      <c r="Q21">
        <f t="shared" si="0"/>
        <v>1357</v>
      </c>
      <c r="R21">
        <f t="shared" si="2"/>
        <v>14.37</v>
      </c>
    </row>
    <row r="22" spans="1:18" ht="57.6" hidden="1" x14ac:dyDescent="0.3">
      <c r="A22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s="16">
        <f t="shared" si="1"/>
        <v>42459.693865740745</v>
      </c>
      <c r="L22" t="b">
        <v>0</v>
      </c>
      <c r="M22">
        <v>36</v>
      </c>
      <c r="N22" t="b">
        <v>1</v>
      </c>
      <c r="O22" s="10" t="s">
        <v>8266</v>
      </c>
      <c r="P22" t="s">
        <v>8278</v>
      </c>
      <c r="Q22">
        <f t="shared" si="0"/>
        <v>1254</v>
      </c>
      <c r="R22">
        <f t="shared" si="2"/>
        <v>27.86</v>
      </c>
    </row>
    <row r="23" spans="1:18" ht="43.2" hidden="1" x14ac:dyDescent="0.3">
      <c r="A23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s="16">
        <f t="shared" si="1"/>
        <v>41423.910891203705</v>
      </c>
      <c r="L23" t="b">
        <v>0</v>
      </c>
      <c r="M23">
        <v>1113</v>
      </c>
      <c r="N23" t="b">
        <v>1</v>
      </c>
      <c r="O23" s="10" t="s">
        <v>8270</v>
      </c>
      <c r="P23" t="s">
        <v>8271</v>
      </c>
      <c r="Q23">
        <f t="shared" si="0"/>
        <v>1212</v>
      </c>
      <c r="R23">
        <f t="shared" si="2"/>
        <v>27.23</v>
      </c>
    </row>
    <row r="24" spans="1:18" ht="43.2" hidden="1" x14ac:dyDescent="0.3">
      <c r="A24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s="16">
        <f t="shared" si="1"/>
        <v>41394.871678240743</v>
      </c>
      <c r="L24" t="b">
        <v>1</v>
      </c>
      <c r="M24">
        <v>20242</v>
      </c>
      <c r="N24" t="b">
        <v>1</v>
      </c>
      <c r="O24" s="10" t="s">
        <v>8279</v>
      </c>
      <c r="P24" t="s">
        <v>8280</v>
      </c>
      <c r="Q24">
        <f t="shared" si="0"/>
        <v>1182</v>
      </c>
      <c r="R24">
        <f t="shared" si="2"/>
        <v>29.19</v>
      </c>
    </row>
    <row r="25" spans="1:18" ht="57.6" hidden="1" x14ac:dyDescent="0.3">
      <c r="A25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s="16">
        <f t="shared" si="1"/>
        <v>42202.278194444443</v>
      </c>
      <c r="L25" t="b">
        <v>0</v>
      </c>
      <c r="M25">
        <v>144</v>
      </c>
      <c r="N25" t="b">
        <v>1</v>
      </c>
      <c r="O25" s="10" t="s">
        <v>8270</v>
      </c>
      <c r="P25" t="s">
        <v>8271</v>
      </c>
      <c r="Q25">
        <f t="shared" si="0"/>
        <v>1174</v>
      </c>
      <c r="R25">
        <f t="shared" si="2"/>
        <v>81.56</v>
      </c>
    </row>
    <row r="26" spans="1:18" ht="43.2" hidden="1" x14ac:dyDescent="0.3">
      <c r="A26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s="16">
        <f t="shared" si="1"/>
        <v>42710.824618055558</v>
      </c>
      <c r="L26" t="b">
        <v>0</v>
      </c>
      <c r="M26">
        <v>28</v>
      </c>
      <c r="N26" t="b">
        <v>1</v>
      </c>
      <c r="O26" s="10" t="s">
        <v>8270</v>
      </c>
      <c r="P26" t="s">
        <v>8271</v>
      </c>
      <c r="Q26">
        <f t="shared" si="0"/>
        <v>1165</v>
      </c>
      <c r="R26">
        <f t="shared" si="2"/>
        <v>41.61</v>
      </c>
    </row>
    <row r="27" spans="1:18" ht="43.2" hidden="1" x14ac:dyDescent="0.3">
      <c r="A27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s="16">
        <f t="shared" si="1"/>
        <v>41324.193298611113</v>
      </c>
      <c r="L27" t="b">
        <v>1</v>
      </c>
      <c r="M27">
        <v>701</v>
      </c>
      <c r="N27" t="b">
        <v>1</v>
      </c>
      <c r="O27" s="10" t="s">
        <v>8268</v>
      </c>
      <c r="P27" t="s">
        <v>8269</v>
      </c>
      <c r="Q27">
        <f t="shared" si="0"/>
        <v>1132</v>
      </c>
      <c r="R27">
        <f t="shared" si="2"/>
        <v>80.73</v>
      </c>
    </row>
    <row r="28" spans="1:18" ht="43.2" hidden="1" x14ac:dyDescent="0.3">
      <c r="A28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s="16">
        <f t="shared" si="1"/>
        <v>41148.194641203707</v>
      </c>
      <c r="L28" t="b">
        <v>1</v>
      </c>
      <c r="M28">
        <v>1633</v>
      </c>
      <c r="N28" t="b">
        <v>1</v>
      </c>
      <c r="O28" s="10" t="s">
        <v>8268</v>
      </c>
      <c r="P28" t="s">
        <v>8269</v>
      </c>
      <c r="Q28">
        <f t="shared" si="0"/>
        <v>1105</v>
      </c>
      <c r="R28">
        <f t="shared" si="2"/>
        <v>67.69</v>
      </c>
    </row>
    <row r="29" spans="1:18" ht="43.2" hidden="1" x14ac:dyDescent="0.3">
      <c r="A29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s="16">
        <f t="shared" si="1"/>
        <v>42691.8512037037</v>
      </c>
      <c r="L29" t="b">
        <v>0</v>
      </c>
      <c r="M29">
        <v>3238</v>
      </c>
      <c r="N29" t="b">
        <v>1</v>
      </c>
      <c r="O29" s="10" t="s">
        <v>8270</v>
      </c>
      <c r="P29" t="s">
        <v>8271</v>
      </c>
      <c r="Q29">
        <f t="shared" si="0"/>
        <v>1081</v>
      </c>
      <c r="R29">
        <f t="shared" si="2"/>
        <v>40.07</v>
      </c>
    </row>
    <row r="30" spans="1:18" ht="43.2" hidden="1" x14ac:dyDescent="0.3">
      <c r="A3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s="16">
        <f t="shared" si="1"/>
        <v>41039.225601851853</v>
      </c>
      <c r="L30" t="b">
        <v>1</v>
      </c>
      <c r="M30">
        <v>388</v>
      </c>
      <c r="N30" t="b">
        <v>1</v>
      </c>
      <c r="O30" s="10" t="s">
        <v>8268</v>
      </c>
      <c r="P30" t="s">
        <v>8269</v>
      </c>
      <c r="Q30">
        <f t="shared" si="0"/>
        <v>1027</v>
      </c>
      <c r="R30">
        <f t="shared" si="2"/>
        <v>1323.25</v>
      </c>
    </row>
    <row r="31" spans="1:18" ht="43.2" hidden="1" x14ac:dyDescent="0.3">
      <c r="A31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s="16">
        <f t="shared" si="1"/>
        <v>42068.209097222221</v>
      </c>
      <c r="L31" t="b">
        <v>1</v>
      </c>
      <c r="M31">
        <v>3562</v>
      </c>
      <c r="N31" t="b">
        <v>1</v>
      </c>
      <c r="O31" s="10" t="s">
        <v>8270</v>
      </c>
      <c r="P31" t="s">
        <v>8271</v>
      </c>
      <c r="Q31">
        <f t="shared" si="0"/>
        <v>1015</v>
      </c>
      <c r="R31">
        <f t="shared" si="2"/>
        <v>56.97</v>
      </c>
    </row>
    <row r="32" spans="1:18" ht="43.2" hidden="1" x14ac:dyDescent="0.3">
      <c r="A32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s="16">
        <f t="shared" si="1"/>
        <v>41316.120949074073</v>
      </c>
      <c r="L32" t="b">
        <v>0</v>
      </c>
      <c r="M32">
        <v>339</v>
      </c>
      <c r="N32" t="b">
        <v>1</v>
      </c>
      <c r="O32" s="10" t="s">
        <v>8268</v>
      </c>
      <c r="P32" t="s">
        <v>8269</v>
      </c>
      <c r="Q32">
        <f t="shared" si="0"/>
        <v>978</v>
      </c>
      <c r="R32">
        <f t="shared" si="2"/>
        <v>21.64</v>
      </c>
    </row>
    <row r="33" spans="1:18" ht="43.2" hidden="1" x14ac:dyDescent="0.3">
      <c r="A33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s="16">
        <f t="shared" si="1"/>
        <v>42677.005474537036</v>
      </c>
      <c r="L33" t="b">
        <v>0</v>
      </c>
      <c r="M33">
        <v>571</v>
      </c>
      <c r="N33" t="b">
        <v>1</v>
      </c>
      <c r="O33" s="10" t="s">
        <v>8270</v>
      </c>
      <c r="P33" t="s">
        <v>8271</v>
      </c>
      <c r="Q33">
        <f t="shared" si="0"/>
        <v>975</v>
      </c>
      <c r="R33">
        <f t="shared" si="2"/>
        <v>426.93</v>
      </c>
    </row>
    <row r="34" spans="1:18" ht="57.6" hidden="1" x14ac:dyDescent="0.3">
      <c r="A34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s="16">
        <f t="shared" si="1"/>
        <v>42658.810277777782</v>
      </c>
      <c r="L34" t="b">
        <v>0</v>
      </c>
      <c r="M34">
        <v>52</v>
      </c>
      <c r="N34" t="b">
        <v>1</v>
      </c>
      <c r="O34" s="10" t="s">
        <v>8268</v>
      </c>
      <c r="P34" t="s">
        <v>8275</v>
      </c>
      <c r="Q34">
        <f t="shared" si="0"/>
        <v>956</v>
      </c>
      <c r="R34">
        <f t="shared" si="2"/>
        <v>27.58</v>
      </c>
    </row>
    <row r="35" spans="1:18" ht="43.2" hidden="1" x14ac:dyDescent="0.3">
      <c r="A35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s="16">
        <f t="shared" si="1"/>
        <v>42033.584016203706</v>
      </c>
      <c r="L35" t="b">
        <v>0</v>
      </c>
      <c r="M35">
        <v>4330</v>
      </c>
      <c r="N35" t="b">
        <v>1</v>
      </c>
      <c r="O35" s="10" t="s">
        <v>8270</v>
      </c>
      <c r="P35" t="s">
        <v>8271</v>
      </c>
      <c r="Q35">
        <f t="shared" si="0"/>
        <v>951</v>
      </c>
      <c r="R35">
        <f t="shared" si="2"/>
        <v>65.89</v>
      </c>
    </row>
    <row r="36" spans="1:18" ht="43.2" hidden="1" x14ac:dyDescent="0.3">
      <c r="A36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s="16">
        <f t="shared" si="1"/>
        <v>41873.79184027778</v>
      </c>
      <c r="L36" t="b">
        <v>0</v>
      </c>
      <c r="M36">
        <v>1204</v>
      </c>
      <c r="N36" t="b">
        <v>1</v>
      </c>
      <c r="O36" s="10" t="s">
        <v>8270</v>
      </c>
      <c r="P36" t="s">
        <v>8271</v>
      </c>
      <c r="Q36">
        <f t="shared" si="0"/>
        <v>945</v>
      </c>
      <c r="R36">
        <f t="shared" si="2"/>
        <v>164.8</v>
      </c>
    </row>
    <row r="37" spans="1:18" ht="28.8" hidden="1" x14ac:dyDescent="0.3">
      <c r="A37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s="16">
        <f t="shared" si="1"/>
        <v>41312.88077546296</v>
      </c>
      <c r="L37" t="b">
        <v>1</v>
      </c>
      <c r="M37">
        <v>479</v>
      </c>
      <c r="N37" t="b">
        <v>1</v>
      </c>
      <c r="O37" s="10" t="s">
        <v>8268</v>
      </c>
      <c r="P37" t="s">
        <v>8269</v>
      </c>
      <c r="Q37">
        <f t="shared" si="0"/>
        <v>922</v>
      </c>
      <c r="R37">
        <f t="shared" si="2"/>
        <v>192.39</v>
      </c>
    </row>
    <row r="38" spans="1:18" ht="28.8" hidden="1" x14ac:dyDescent="0.3">
      <c r="A38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s="16">
        <f t="shared" si="1"/>
        <v>42410.982002314813</v>
      </c>
      <c r="L38" t="b">
        <v>0</v>
      </c>
      <c r="M38">
        <v>25</v>
      </c>
      <c r="N38" t="b">
        <v>1</v>
      </c>
      <c r="O38" s="10" t="s">
        <v>8281</v>
      </c>
      <c r="P38" t="s">
        <v>8282</v>
      </c>
      <c r="Q38">
        <f t="shared" si="0"/>
        <v>885</v>
      </c>
      <c r="R38">
        <f t="shared" si="2"/>
        <v>35.4</v>
      </c>
    </row>
    <row r="39" spans="1:18" ht="43.2" hidden="1" x14ac:dyDescent="0.3">
      <c r="A39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s="16">
        <f t="shared" si="1"/>
        <v>41902.874432870369</v>
      </c>
      <c r="L39" t="b">
        <v>1</v>
      </c>
      <c r="M39">
        <v>159</v>
      </c>
      <c r="N39" t="b">
        <v>1</v>
      </c>
      <c r="O39" s="10" t="s">
        <v>8268</v>
      </c>
      <c r="P39" t="s">
        <v>8275</v>
      </c>
      <c r="Q39">
        <f t="shared" si="0"/>
        <v>878</v>
      </c>
      <c r="R39">
        <f t="shared" si="2"/>
        <v>27.6</v>
      </c>
    </row>
    <row r="40" spans="1:18" ht="43.2" hidden="1" x14ac:dyDescent="0.3">
      <c r="A4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s="16">
        <f t="shared" si="1"/>
        <v>42347.358483796299</v>
      </c>
      <c r="L40" t="b">
        <v>1</v>
      </c>
      <c r="M40">
        <v>971</v>
      </c>
      <c r="N40" t="b">
        <v>1</v>
      </c>
      <c r="O40" s="10" t="s">
        <v>8268</v>
      </c>
      <c r="P40" t="s">
        <v>8269</v>
      </c>
      <c r="Q40">
        <f t="shared" si="0"/>
        <v>820</v>
      </c>
      <c r="R40">
        <f t="shared" si="2"/>
        <v>422.02</v>
      </c>
    </row>
    <row r="41" spans="1:18" ht="43.2" hidden="1" x14ac:dyDescent="0.3">
      <c r="A41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s="16">
        <f t="shared" si="1"/>
        <v>41069.088506944441</v>
      </c>
      <c r="L41" t="b">
        <v>0</v>
      </c>
      <c r="M41">
        <v>263</v>
      </c>
      <c r="N41" t="b">
        <v>1</v>
      </c>
      <c r="O41" s="10" t="s">
        <v>8268</v>
      </c>
      <c r="P41" t="s">
        <v>8269</v>
      </c>
      <c r="Q41">
        <f t="shared" si="0"/>
        <v>819</v>
      </c>
      <c r="R41">
        <f t="shared" si="2"/>
        <v>152.62</v>
      </c>
    </row>
    <row r="42" spans="1:18" ht="43.2" hidden="1" x14ac:dyDescent="0.3">
      <c r="A42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s="16">
        <f t="shared" si="1"/>
        <v>42766.827546296292</v>
      </c>
      <c r="L42" t="b">
        <v>0</v>
      </c>
      <c r="M42">
        <v>163</v>
      </c>
      <c r="N42" t="b">
        <v>1</v>
      </c>
      <c r="O42" s="10" t="s">
        <v>8270</v>
      </c>
      <c r="P42" t="s">
        <v>8271</v>
      </c>
      <c r="Q42">
        <f t="shared" si="0"/>
        <v>806</v>
      </c>
      <c r="R42">
        <f t="shared" si="2"/>
        <v>49.47</v>
      </c>
    </row>
    <row r="43" spans="1:18" ht="28.8" hidden="1" x14ac:dyDescent="0.3">
      <c r="A43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s="16">
        <f t="shared" si="1"/>
        <v>42473.604270833333</v>
      </c>
      <c r="L43" t="b">
        <v>1</v>
      </c>
      <c r="M43">
        <v>4245</v>
      </c>
      <c r="N43" t="b">
        <v>1</v>
      </c>
      <c r="O43" s="10" t="s">
        <v>8268</v>
      </c>
      <c r="P43" t="s">
        <v>8269</v>
      </c>
      <c r="Q43">
        <f t="shared" si="0"/>
        <v>800</v>
      </c>
      <c r="R43">
        <f t="shared" si="2"/>
        <v>188.51</v>
      </c>
    </row>
    <row r="44" spans="1:18" ht="43.2" hidden="1" x14ac:dyDescent="0.3">
      <c r="A44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s="16">
        <f t="shared" si="1"/>
        <v>41730.584374999999</v>
      </c>
      <c r="L44" t="b">
        <v>1</v>
      </c>
      <c r="M44">
        <v>1789</v>
      </c>
      <c r="N44" t="b">
        <v>1</v>
      </c>
      <c r="O44" s="10" t="s">
        <v>8268</v>
      </c>
      <c r="P44" t="s">
        <v>8269</v>
      </c>
      <c r="Q44">
        <f t="shared" si="0"/>
        <v>788</v>
      </c>
      <c r="R44">
        <f t="shared" si="2"/>
        <v>176.2</v>
      </c>
    </row>
    <row r="45" spans="1:18" ht="43.2" hidden="1" x14ac:dyDescent="0.3">
      <c r="A45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s="16">
        <f t="shared" si="1"/>
        <v>41759.923101851848</v>
      </c>
      <c r="L45" t="b">
        <v>0</v>
      </c>
      <c r="M45">
        <v>549</v>
      </c>
      <c r="N45" t="b">
        <v>1</v>
      </c>
      <c r="O45" s="10" t="s">
        <v>8281</v>
      </c>
      <c r="P45" t="s">
        <v>8282</v>
      </c>
      <c r="Q45">
        <f t="shared" si="0"/>
        <v>786</v>
      </c>
      <c r="R45">
        <f t="shared" si="2"/>
        <v>71.59</v>
      </c>
    </row>
    <row r="46" spans="1:18" ht="43.2" hidden="1" x14ac:dyDescent="0.3">
      <c r="A46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s="16">
        <f t="shared" si="1"/>
        <v>42759.724768518514</v>
      </c>
      <c r="L46" t="b">
        <v>0</v>
      </c>
      <c r="M46">
        <v>210</v>
      </c>
      <c r="N46" t="b">
        <v>1</v>
      </c>
      <c r="O46" s="10" t="s">
        <v>8270</v>
      </c>
      <c r="P46" t="s">
        <v>8271</v>
      </c>
      <c r="Q46">
        <f t="shared" si="0"/>
        <v>780</v>
      </c>
      <c r="R46">
        <f t="shared" si="2"/>
        <v>37.119999999999997</v>
      </c>
    </row>
    <row r="47" spans="1:18" ht="43.2" hidden="1" x14ac:dyDescent="0.3">
      <c r="A47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s="16">
        <f t="shared" si="1"/>
        <v>42725.869363425925</v>
      </c>
      <c r="L47" t="b">
        <v>0</v>
      </c>
      <c r="M47">
        <v>1670</v>
      </c>
      <c r="N47" t="b">
        <v>1</v>
      </c>
      <c r="O47" s="10" t="s">
        <v>8270</v>
      </c>
      <c r="P47" t="s">
        <v>8271</v>
      </c>
      <c r="Q47">
        <f t="shared" si="0"/>
        <v>720</v>
      </c>
      <c r="R47">
        <f t="shared" si="2"/>
        <v>107.82</v>
      </c>
    </row>
    <row r="48" spans="1:18" ht="28.8" hidden="1" x14ac:dyDescent="0.3">
      <c r="A48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s="16">
        <f t="shared" si="1"/>
        <v>41184.849166666667</v>
      </c>
      <c r="L48" t="b">
        <v>0</v>
      </c>
      <c r="M48">
        <v>721</v>
      </c>
      <c r="N48" t="b">
        <v>1</v>
      </c>
      <c r="O48" s="10" t="s">
        <v>8266</v>
      </c>
      <c r="P48" t="s">
        <v>8283</v>
      </c>
      <c r="Q48">
        <f t="shared" si="0"/>
        <v>704</v>
      </c>
      <c r="R48">
        <f t="shared" si="2"/>
        <v>39.07</v>
      </c>
    </row>
    <row r="49" spans="1:18" ht="28.8" hidden="1" x14ac:dyDescent="0.3">
      <c r="A49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s="16">
        <f t="shared" si="1"/>
        <v>42394.580740740741</v>
      </c>
      <c r="L49" t="b">
        <v>1</v>
      </c>
      <c r="M49">
        <v>415</v>
      </c>
      <c r="N49" t="b">
        <v>1</v>
      </c>
      <c r="O49" s="10" t="s">
        <v>8268</v>
      </c>
      <c r="P49" t="s">
        <v>8269</v>
      </c>
      <c r="Q49">
        <f t="shared" si="0"/>
        <v>699</v>
      </c>
      <c r="R49">
        <f t="shared" si="2"/>
        <v>842.11</v>
      </c>
    </row>
    <row r="50" spans="1:18" ht="43.2" hidden="1" x14ac:dyDescent="0.3">
      <c r="A5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s="16">
        <f t="shared" si="1"/>
        <v>41201.012083333335</v>
      </c>
      <c r="L50" t="b">
        <v>1</v>
      </c>
      <c r="M50">
        <v>238</v>
      </c>
      <c r="N50" t="b">
        <v>1</v>
      </c>
      <c r="O50" s="10" t="s">
        <v>8268</v>
      </c>
      <c r="P50" t="s">
        <v>8269</v>
      </c>
      <c r="Q50">
        <f t="shared" si="0"/>
        <v>674</v>
      </c>
      <c r="R50">
        <f t="shared" si="2"/>
        <v>70.849999999999994</v>
      </c>
    </row>
    <row r="51" spans="1:18" ht="28.8" hidden="1" x14ac:dyDescent="0.3">
      <c r="A51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s="16">
        <f t="shared" si="1"/>
        <v>40766.041921296295</v>
      </c>
      <c r="L51" t="b">
        <v>1</v>
      </c>
      <c r="M51">
        <v>916</v>
      </c>
      <c r="N51" t="b">
        <v>1</v>
      </c>
      <c r="O51" s="10" t="s">
        <v>8279</v>
      </c>
      <c r="P51" t="s">
        <v>8280</v>
      </c>
      <c r="Q51">
        <f t="shared" si="0"/>
        <v>662</v>
      </c>
      <c r="R51">
        <f t="shared" si="2"/>
        <v>43.33</v>
      </c>
    </row>
    <row r="52" spans="1:18" ht="57.6" hidden="1" x14ac:dyDescent="0.3">
      <c r="A52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s="16">
        <f t="shared" si="1"/>
        <v>41150.902187499996</v>
      </c>
      <c r="L52" t="b">
        <v>1</v>
      </c>
      <c r="M52">
        <v>151</v>
      </c>
      <c r="N52" t="b">
        <v>1</v>
      </c>
      <c r="O52" s="10" t="s">
        <v>8268</v>
      </c>
      <c r="P52" t="s">
        <v>8275</v>
      </c>
      <c r="Q52">
        <f t="shared" si="0"/>
        <v>661</v>
      </c>
      <c r="R52">
        <f t="shared" si="2"/>
        <v>21.9</v>
      </c>
    </row>
    <row r="53" spans="1:18" ht="43.2" hidden="1" x14ac:dyDescent="0.3">
      <c r="A53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s="16">
        <f t="shared" si="1"/>
        <v>42304.829409722224</v>
      </c>
      <c r="L53" t="b">
        <v>0</v>
      </c>
      <c r="M53">
        <v>45</v>
      </c>
      <c r="N53" t="b">
        <v>1</v>
      </c>
      <c r="O53" s="10" t="s">
        <v>8268</v>
      </c>
      <c r="P53" t="s">
        <v>8275</v>
      </c>
      <c r="Q53">
        <f t="shared" si="0"/>
        <v>647</v>
      </c>
      <c r="R53">
        <f t="shared" si="2"/>
        <v>21.56</v>
      </c>
    </row>
    <row r="54" spans="1:18" ht="57.6" hidden="1" x14ac:dyDescent="0.3">
      <c r="A54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s="16">
        <f t="shared" si="1"/>
        <v>42505.936678240745</v>
      </c>
      <c r="L54" t="b">
        <v>0</v>
      </c>
      <c r="M54">
        <v>169</v>
      </c>
      <c r="N54" t="b">
        <v>1</v>
      </c>
      <c r="O54" s="10" t="s">
        <v>8270</v>
      </c>
      <c r="P54" t="s">
        <v>8271</v>
      </c>
      <c r="Q54">
        <f t="shared" si="0"/>
        <v>636</v>
      </c>
      <c r="R54">
        <f t="shared" si="2"/>
        <v>94.1</v>
      </c>
    </row>
    <row r="55" spans="1:18" ht="43.2" hidden="1" x14ac:dyDescent="0.3">
      <c r="A55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s="16">
        <f t="shared" si="1"/>
        <v>41099.966944444444</v>
      </c>
      <c r="L55" t="b">
        <v>1</v>
      </c>
      <c r="M55">
        <v>105</v>
      </c>
      <c r="N55" t="b">
        <v>1</v>
      </c>
      <c r="O55" s="10" t="s">
        <v>8268</v>
      </c>
      <c r="P55" t="s">
        <v>8269</v>
      </c>
      <c r="Q55">
        <f t="shared" si="0"/>
        <v>585</v>
      </c>
      <c r="R55">
        <f t="shared" si="2"/>
        <v>222.99</v>
      </c>
    </row>
    <row r="56" spans="1:18" ht="43.2" hidden="1" x14ac:dyDescent="0.3">
      <c r="A56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s="16">
        <f t="shared" si="1"/>
        <v>42557.792453703703</v>
      </c>
      <c r="L56" t="b">
        <v>1</v>
      </c>
      <c r="M56">
        <v>1887</v>
      </c>
      <c r="N56" t="b">
        <v>1</v>
      </c>
      <c r="O56" s="10" t="s">
        <v>8268</v>
      </c>
      <c r="P56" t="s">
        <v>8269</v>
      </c>
      <c r="Q56">
        <f t="shared" si="0"/>
        <v>579</v>
      </c>
      <c r="R56">
        <f t="shared" si="2"/>
        <v>61.38</v>
      </c>
    </row>
    <row r="57" spans="1:18" ht="43.2" hidden="1" x14ac:dyDescent="0.3">
      <c r="A57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s="16">
        <f t="shared" si="1"/>
        <v>42741.684479166666</v>
      </c>
      <c r="L57" t="b">
        <v>1</v>
      </c>
      <c r="M57">
        <v>335</v>
      </c>
      <c r="N57" t="b">
        <v>1</v>
      </c>
      <c r="O57" s="10" t="s">
        <v>8281</v>
      </c>
      <c r="P57" t="s">
        <v>8282</v>
      </c>
      <c r="Q57">
        <f t="shared" si="0"/>
        <v>559</v>
      </c>
      <c r="R57">
        <f t="shared" si="2"/>
        <v>58.38</v>
      </c>
    </row>
    <row r="58" spans="1:18" ht="28.8" hidden="1" x14ac:dyDescent="0.3">
      <c r="A58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s="16">
        <f t="shared" si="1"/>
        <v>41803.880659722221</v>
      </c>
      <c r="L58" t="b">
        <v>0</v>
      </c>
      <c r="M58">
        <v>8359</v>
      </c>
      <c r="N58" t="b">
        <v>1</v>
      </c>
      <c r="O58" s="10" t="s">
        <v>8268</v>
      </c>
      <c r="P58" t="s">
        <v>8269</v>
      </c>
      <c r="Q58">
        <f t="shared" si="0"/>
        <v>543</v>
      </c>
      <c r="R58">
        <f t="shared" si="2"/>
        <v>116.35</v>
      </c>
    </row>
    <row r="59" spans="1:18" ht="43.2" hidden="1" x14ac:dyDescent="0.3">
      <c r="A59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s="16">
        <f t="shared" si="1"/>
        <v>42163.625787037032</v>
      </c>
      <c r="L59" t="b">
        <v>0</v>
      </c>
      <c r="M59">
        <v>263</v>
      </c>
      <c r="N59" t="b">
        <v>1</v>
      </c>
      <c r="O59" s="10" t="s">
        <v>8270</v>
      </c>
      <c r="P59" t="s">
        <v>8271</v>
      </c>
      <c r="Q59">
        <f t="shared" si="0"/>
        <v>542</v>
      </c>
      <c r="R59">
        <f t="shared" si="2"/>
        <v>41.23</v>
      </c>
    </row>
    <row r="60" spans="1:18" ht="57.6" hidden="1" x14ac:dyDescent="0.3">
      <c r="A6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s="16">
        <f t="shared" si="1"/>
        <v>42425.757986111115</v>
      </c>
      <c r="L60" t="b">
        <v>0</v>
      </c>
      <c r="M60">
        <v>878</v>
      </c>
      <c r="N60" t="b">
        <v>1</v>
      </c>
      <c r="O60" s="10" t="s">
        <v>8270</v>
      </c>
      <c r="P60" t="s">
        <v>8271</v>
      </c>
      <c r="Q60">
        <f t="shared" si="0"/>
        <v>537</v>
      </c>
      <c r="R60">
        <f t="shared" si="2"/>
        <v>61.2</v>
      </c>
    </row>
    <row r="61" spans="1:18" ht="43.2" hidden="1" x14ac:dyDescent="0.3">
      <c r="A61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s="16">
        <f t="shared" si="1"/>
        <v>42371.617164351846</v>
      </c>
      <c r="L61" t="b">
        <v>0</v>
      </c>
      <c r="M61">
        <v>680</v>
      </c>
      <c r="N61" t="b">
        <v>1</v>
      </c>
      <c r="O61" s="10" t="s">
        <v>8270</v>
      </c>
      <c r="P61" t="s">
        <v>8271</v>
      </c>
      <c r="Q61">
        <f t="shared" si="0"/>
        <v>537</v>
      </c>
      <c r="R61">
        <f t="shared" si="2"/>
        <v>22.12</v>
      </c>
    </row>
    <row r="62" spans="1:18" ht="28.8" hidden="1" x14ac:dyDescent="0.3">
      <c r="A62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s="16">
        <f t="shared" si="1"/>
        <v>41842.917129629634</v>
      </c>
      <c r="L62" t="b">
        <v>1</v>
      </c>
      <c r="M62">
        <v>3355</v>
      </c>
      <c r="N62" t="b">
        <v>1</v>
      </c>
      <c r="O62" s="10" t="s">
        <v>8284</v>
      </c>
      <c r="P62" t="s">
        <v>8285</v>
      </c>
      <c r="Q62">
        <f t="shared" si="0"/>
        <v>526</v>
      </c>
      <c r="R62">
        <f t="shared" si="2"/>
        <v>54.88</v>
      </c>
    </row>
    <row r="63" spans="1:18" ht="43.2" hidden="1" x14ac:dyDescent="0.3">
      <c r="A63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s="16">
        <f t="shared" si="1"/>
        <v>41879.900752314818</v>
      </c>
      <c r="L63" t="b">
        <v>0</v>
      </c>
      <c r="M63">
        <v>356</v>
      </c>
      <c r="N63" t="b">
        <v>1</v>
      </c>
      <c r="O63" s="10" t="s">
        <v>8270</v>
      </c>
      <c r="P63" t="s">
        <v>8271</v>
      </c>
      <c r="Q63">
        <f t="shared" si="0"/>
        <v>524</v>
      </c>
      <c r="R63">
        <f t="shared" si="2"/>
        <v>44.17</v>
      </c>
    </row>
    <row r="64" spans="1:18" ht="43.2" hidden="1" x14ac:dyDescent="0.3">
      <c r="A64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s="16">
        <f t="shared" si="1"/>
        <v>41666.924710648149</v>
      </c>
      <c r="L64" t="b">
        <v>1</v>
      </c>
      <c r="M64">
        <v>2165</v>
      </c>
      <c r="N64" t="b">
        <v>1</v>
      </c>
      <c r="O64" s="10" t="s">
        <v>8284</v>
      </c>
      <c r="P64" t="s">
        <v>8285</v>
      </c>
      <c r="Q64">
        <f t="shared" si="0"/>
        <v>521</v>
      </c>
      <c r="R64">
        <f t="shared" si="2"/>
        <v>48.1</v>
      </c>
    </row>
    <row r="65" spans="1:18" ht="43.2" hidden="1" x14ac:dyDescent="0.3">
      <c r="A65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s="16">
        <f t="shared" si="1"/>
        <v>42289.957175925927</v>
      </c>
      <c r="L65" t="b">
        <v>0</v>
      </c>
      <c r="M65">
        <v>50</v>
      </c>
      <c r="N65" t="b">
        <v>1</v>
      </c>
      <c r="O65" s="10" t="s">
        <v>8268</v>
      </c>
      <c r="P65" t="s">
        <v>8269</v>
      </c>
      <c r="Q65">
        <f t="shared" si="0"/>
        <v>508</v>
      </c>
      <c r="R65">
        <f t="shared" si="2"/>
        <v>101.56</v>
      </c>
    </row>
    <row r="66" spans="1:18" ht="43.2" hidden="1" x14ac:dyDescent="0.3">
      <c r="A66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s="16">
        <f t="shared" si="1"/>
        <v>42661.176817129628</v>
      </c>
      <c r="L66" t="b">
        <v>0</v>
      </c>
      <c r="M66">
        <v>193</v>
      </c>
      <c r="N66" t="b">
        <v>1</v>
      </c>
      <c r="O66" s="10" t="s">
        <v>8268</v>
      </c>
      <c r="P66" t="s">
        <v>8269</v>
      </c>
      <c r="Q66">
        <f t="shared" ref="Q66:Q129" si="3">ROUND(E66/D66*100,0)</f>
        <v>506</v>
      </c>
      <c r="R66">
        <f t="shared" si="2"/>
        <v>36.33</v>
      </c>
    </row>
    <row r="67" spans="1:18" ht="43.2" hidden="1" x14ac:dyDescent="0.3">
      <c r="A67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s="16">
        <f t="shared" ref="K67:K130" si="4">(((J67/60)/60)/24)+DATE(1970,1,1)</f>
        <v>42467.788194444445</v>
      </c>
      <c r="L67" t="b">
        <v>0</v>
      </c>
      <c r="M67">
        <v>88</v>
      </c>
      <c r="N67" t="b">
        <v>1</v>
      </c>
      <c r="O67" s="10" t="s">
        <v>8270</v>
      </c>
      <c r="P67" t="s">
        <v>8271</v>
      </c>
      <c r="Q67">
        <f t="shared" si="3"/>
        <v>503</v>
      </c>
      <c r="R67">
        <f t="shared" ref="R67:R130" si="5">IFERROR(ROUND(E67/M67,2),0)</f>
        <v>68.63</v>
      </c>
    </row>
    <row r="68" spans="1:18" ht="57.6" hidden="1" x14ac:dyDescent="0.3">
      <c r="A68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s="16">
        <f t="shared" si="4"/>
        <v>41399.99622685185</v>
      </c>
      <c r="L68" t="b">
        <v>0</v>
      </c>
      <c r="M68">
        <v>240</v>
      </c>
      <c r="N68" t="b">
        <v>1</v>
      </c>
      <c r="O68" s="10" t="s">
        <v>8266</v>
      </c>
      <c r="P68" t="s">
        <v>8267</v>
      </c>
      <c r="Q68">
        <f t="shared" si="3"/>
        <v>497</v>
      </c>
      <c r="R68">
        <f t="shared" si="5"/>
        <v>51.72</v>
      </c>
    </row>
    <row r="69" spans="1:18" ht="43.2" hidden="1" x14ac:dyDescent="0.3">
      <c r="A69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s="16">
        <f t="shared" si="4"/>
        <v>41806.794074074074</v>
      </c>
      <c r="L69" t="b">
        <v>0</v>
      </c>
      <c r="M69">
        <v>988</v>
      </c>
      <c r="N69" t="b">
        <v>1</v>
      </c>
      <c r="O69" s="10" t="s">
        <v>8270</v>
      </c>
      <c r="P69" t="s">
        <v>8271</v>
      </c>
      <c r="Q69">
        <f t="shared" si="3"/>
        <v>496</v>
      </c>
      <c r="R69">
        <f t="shared" si="5"/>
        <v>25.09</v>
      </c>
    </row>
    <row r="70" spans="1:18" ht="43.2" hidden="1" x14ac:dyDescent="0.3">
      <c r="A7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s="16">
        <f t="shared" si="4"/>
        <v>42499.960810185185</v>
      </c>
      <c r="L70" t="b">
        <v>1</v>
      </c>
      <c r="M70">
        <v>4562</v>
      </c>
      <c r="N70" t="b">
        <v>1</v>
      </c>
      <c r="O70" s="10" t="s">
        <v>8268</v>
      </c>
      <c r="P70" t="s">
        <v>8269</v>
      </c>
      <c r="Q70">
        <f t="shared" si="3"/>
        <v>495</v>
      </c>
      <c r="R70">
        <f t="shared" si="5"/>
        <v>173.58</v>
      </c>
    </row>
    <row r="71" spans="1:18" ht="43.2" hidden="1" x14ac:dyDescent="0.3">
      <c r="A71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s="16">
        <f t="shared" si="4"/>
        <v>42198.676655092597</v>
      </c>
      <c r="L71" t="b">
        <v>0</v>
      </c>
      <c r="M71">
        <v>707</v>
      </c>
      <c r="N71" t="b">
        <v>1</v>
      </c>
      <c r="O71" s="10" t="s">
        <v>8268</v>
      </c>
      <c r="P71" t="s">
        <v>8269</v>
      </c>
      <c r="Q71">
        <f t="shared" si="3"/>
        <v>493</v>
      </c>
      <c r="R71">
        <f t="shared" si="5"/>
        <v>69.760000000000005</v>
      </c>
    </row>
    <row r="72" spans="1:18" ht="43.2" hidden="1" x14ac:dyDescent="0.3">
      <c r="A72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s="16">
        <f t="shared" si="4"/>
        <v>42745.365474537044</v>
      </c>
      <c r="L72" t="b">
        <v>0</v>
      </c>
      <c r="M72">
        <v>279</v>
      </c>
      <c r="N72" t="b">
        <v>1</v>
      </c>
      <c r="O72" s="10" t="s">
        <v>8270</v>
      </c>
      <c r="P72" t="s">
        <v>8271</v>
      </c>
      <c r="Q72">
        <f t="shared" si="3"/>
        <v>489</v>
      </c>
      <c r="R72">
        <f t="shared" si="5"/>
        <v>31.57</v>
      </c>
    </row>
    <row r="73" spans="1:18" ht="57.6" hidden="1" x14ac:dyDescent="0.3">
      <c r="A73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s="16">
        <f t="shared" si="4"/>
        <v>42605.70857638889</v>
      </c>
      <c r="L73" t="b">
        <v>1</v>
      </c>
      <c r="M73">
        <v>1780</v>
      </c>
      <c r="N73" t="b">
        <v>1</v>
      </c>
      <c r="O73" s="10" t="s">
        <v>8268</v>
      </c>
      <c r="P73" t="s">
        <v>8269</v>
      </c>
      <c r="Q73">
        <f t="shared" si="3"/>
        <v>485</v>
      </c>
      <c r="R73">
        <f t="shared" si="5"/>
        <v>108.97</v>
      </c>
    </row>
    <row r="74" spans="1:18" ht="43.2" hidden="1" x14ac:dyDescent="0.3">
      <c r="A74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s="16">
        <f t="shared" si="4"/>
        <v>42391.475289351853</v>
      </c>
      <c r="L74" t="b">
        <v>1</v>
      </c>
      <c r="M74">
        <v>294</v>
      </c>
      <c r="N74" t="b">
        <v>1</v>
      </c>
      <c r="O74" s="10" t="s">
        <v>8281</v>
      </c>
      <c r="P74" t="s">
        <v>8282</v>
      </c>
      <c r="Q74">
        <f t="shared" si="3"/>
        <v>484</v>
      </c>
      <c r="R74">
        <f t="shared" si="5"/>
        <v>82.32</v>
      </c>
    </row>
    <row r="75" spans="1:18" ht="43.2" hidden="1" x14ac:dyDescent="0.3">
      <c r="A75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s="16">
        <f t="shared" si="4"/>
        <v>42115.071504629625</v>
      </c>
      <c r="L75" t="b">
        <v>0</v>
      </c>
      <c r="M75">
        <v>170</v>
      </c>
      <c r="N75" t="b">
        <v>1</v>
      </c>
      <c r="O75" s="10" t="s">
        <v>8268</v>
      </c>
      <c r="P75" t="s">
        <v>8269</v>
      </c>
      <c r="Q75">
        <f t="shared" si="3"/>
        <v>473</v>
      </c>
      <c r="R75">
        <f t="shared" si="5"/>
        <v>278.39</v>
      </c>
    </row>
    <row r="76" spans="1:18" ht="43.2" hidden="1" x14ac:dyDescent="0.3">
      <c r="A76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s="16">
        <f t="shared" si="4"/>
        <v>42752.647777777776</v>
      </c>
      <c r="L76" t="b">
        <v>0</v>
      </c>
      <c r="M76">
        <v>197</v>
      </c>
      <c r="N76" t="b">
        <v>1</v>
      </c>
      <c r="O76" s="10" t="s">
        <v>8270</v>
      </c>
      <c r="P76" t="s">
        <v>8271</v>
      </c>
      <c r="Q76">
        <f t="shared" si="3"/>
        <v>460</v>
      </c>
      <c r="R76">
        <f t="shared" si="5"/>
        <v>11.67</v>
      </c>
    </row>
    <row r="77" spans="1:18" ht="43.2" hidden="1" x14ac:dyDescent="0.3">
      <c r="A77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s="16">
        <f t="shared" si="4"/>
        <v>41885.478842592594</v>
      </c>
      <c r="L77" t="b">
        <v>0</v>
      </c>
      <c r="M77">
        <v>59</v>
      </c>
      <c r="N77" t="b">
        <v>1</v>
      </c>
      <c r="O77" s="10" t="s">
        <v>8273</v>
      </c>
      <c r="P77" t="s">
        <v>8286</v>
      </c>
      <c r="Q77">
        <f t="shared" si="3"/>
        <v>458</v>
      </c>
      <c r="R77">
        <f t="shared" si="5"/>
        <v>23.28</v>
      </c>
    </row>
    <row r="78" spans="1:18" ht="43.2" hidden="1" x14ac:dyDescent="0.3">
      <c r="A78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s="16">
        <f t="shared" si="4"/>
        <v>40959.734398148146</v>
      </c>
      <c r="L78" t="b">
        <v>1</v>
      </c>
      <c r="M78">
        <v>2602</v>
      </c>
      <c r="N78" t="b">
        <v>1</v>
      </c>
      <c r="O78" s="10" t="s">
        <v>8279</v>
      </c>
      <c r="P78" t="s">
        <v>8280</v>
      </c>
      <c r="Q78">
        <f t="shared" si="3"/>
        <v>456</v>
      </c>
      <c r="R78">
        <f t="shared" si="5"/>
        <v>52.62</v>
      </c>
    </row>
    <row r="79" spans="1:18" ht="57.6" hidden="1" x14ac:dyDescent="0.3">
      <c r="A79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s="16">
        <f t="shared" si="4"/>
        <v>42664.405925925923</v>
      </c>
      <c r="L79" t="b">
        <v>0</v>
      </c>
      <c r="M79">
        <v>897</v>
      </c>
      <c r="N79" t="b">
        <v>1</v>
      </c>
      <c r="O79" s="10" t="s">
        <v>8270</v>
      </c>
      <c r="P79" t="s">
        <v>8271</v>
      </c>
      <c r="Q79">
        <f t="shared" si="3"/>
        <v>452</v>
      </c>
      <c r="R79">
        <f t="shared" si="5"/>
        <v>75.650000000000006</v>
      </c>
    </row>
    <row r="80" spans="1:18" ht="57.6" hidden="1" x14ac:dyDescent="0.3">
      <c r="A8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s="16">
        <f t="shared" si="4"/>
        <v>41324.79415509259</v>
      </c>
      <c r="L80" t="b">
        <v>1</v>
      </c>
      <c r="M80">
        <v>1224</v>
      </c>
      <c r="N80" t="b">
        <v>1</v>
      </c>
      <c r="O80" s="10" t="s">
        <v>8266</v>
      </c>
      <c r="P80" t="s">
        <v>8287</v>
      </c>
      <c r="Q80">
        <f t="shared" si="3"/>
        <v>429</v>
      </c>
      <c r="R80">
        <f t="shared" si="5"/>
        <v>64.819999999999993</v>
      </c>
    </row>
    <row r="81" spans="1:18" ht="57.6" hidden="1" x14ac:dyDescent="0.3">
      <c r="A81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s="16">
        <f t="shared" si="4"/>
        <v>42654.469826388886</v>
      </c>
      <c r="L81" t="b">
        <v>0</v>
      </c>
      <c r="M81">
        <v>337</v>
      </c>
      <c r="N81" t="b">
        <v>1</v>
      </c>
      <c r="O81" s="10" t="s">
        <v>8284</v>
      </c>
      <c r="P81" t="s">
        <v>8285</v>
      </c>
      <c r="Q81">
        <f t="shared" si="3"/>
        <v>427</v>
      </c>
      <c r="R81">
        <f t="shared" si="5"/>
        <v>31.69</v>
      </c>
    </row>
    <row r="82" spans="1:18" ht="43.2" hidden="1" x14ac:dyDescent="0.3">
      <c r="A82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s="16">
        <f t="shared" si="4"/>
        <v>42141.762800925921</v>
      </c>
      <c r="L82" t="b">
        <v>0</v>
      </c>
      <c r="M82">
        <v>5</v>
      </c>
      <c r="N82" t="b">
        <v>1</v>
      </c>
      <c r="O82" s="10" t="s">
        <v>8266</v>
      </c>
      <c r="P82" t="s">
        <v>8267</v>
      </c>
      <c r="Q82">
        <f t="shared" si="3"/>
        <v>424</v>
      </c>
      <c r="R82">
        <f t="shared" si="5"/>
        <v>21.2</v>
      </c>
    </row>
    <row r="83" spans="1:18" ht="43.2" hidden="1" x14ac:dyDescent="0.3">
      <c r="A83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s="16">
        <f t="shared" si="4"/>
        <v>41424.27107638889</v>
      </c>
      <c r="L83" t="b">
        <v>1</v>
      </c>
      <c r="M83">
        <v>204</v>
      </c>
      <c r="N83" t="b">
        <v>1</v>
      </c>
      <c r="O83" s="10" t="s">
        <v>8268</v>
      </c>
      <c r="P83" t="s">
        <v>8269</v>
      </c>
      <c r="Q83">
        <f t="shared" si="3"/>
        <v>421</v>
      </c>
      <c r="R83">
        <f t="shared" si="5"/>
        <v>164.91</v>
      </c>
    </row>
    <row r="84" spans="1:18" ht="43.2" hidden="1" x14ac:dyDescent="0.3">
      <c r="A84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s="16">
        <f t="shared" si="4"/>
        <v>42221.67432870371</v>
      </c>
      <c r="L84" t="b">
        <v>1</v>
      </c>
      <c r="M84">
        <v>369</v>
      </c>
      <c r="N84" t="b">
        <v>1</v>
      </c>
      <c r="O84" s="10" t="s">
        <v>8281</v>
      </c>
      <c r="P84" t="s">
        <v>8282</v>
      </c>
      <c r="Q84">
        <f t="shared" si="3"/>
        <v>418</v>
      </c>
      <c r="R84">
        <f t="shared" si="5"/>
        <v>84.91</v>
      </c>
    </row>
    <row r="85" spans="1:18" ht="43.2" hidden="1" x14ac:dyDescent="0.3">
      <c r="A85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s="16">
        <f t="shared" si="4"/>
        <v>42633.586122685185</v>
      </c>
      <c r="L85" t="b">
        <v>0</v>
      </c>
      <c r="M85">
        <v>514</v>
      </c>
      <c r="N85" t="b">
        <v>1</v>
      </c>
      <c r="O85" s="10" t="s">
        <v>8270</v>
      </c>
      <c r="P85" t="s">
        <v>8271</v>
      </c>
      <c r="Q85">
        <f t="shared" si="3"/>
        <v>412</v>
      </c>
      <c r="R85">
        <f t="shared" si="5"/>
        <v>44.06</v>
      </c>
    </row>
    <row r="86" spans="1:18" ht="43.2" hidden="1" x14ac:dyDescent="0.3">
      <c r="A86">
        <v>2275</v>
      </c>
      <c r="B86" s="3" t="s">
        <v>2276</v>
      </c>
      <c r="C86" s="3" t="s">
        <v>6385</v>
      </c>
      <c r="D86" s="6">
        <v>650</v>
      </c>
      <c r="E86" s="8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s="16">
        <f t="shared" si="4"/>
        <v>41965.616655092599</v>
      </c>
      <c r="L86" t="b">
        <v>0</v>
      </c>
      <c r="M86">
        <v>79</v>
      </c>
      <c r="N86" t="b">
        <v>1</v>
      </c>
      <c r="O86" s="10" t="s">
        <v>8270</v>
      </c>
      <c r="P86" t="s">
        <v>8271</v>
      </c>
      <c r="Q86">
        <f t="shared" si="3"/>
        <v>408</v>
      </c>
      <c r="R86">
        <f t="shared" si="5"/>
        <v>33.549999999999997</v>
      </c>
    </row>
    <row r="87" spans="1:18" ht="43.2" hidden="1" x14ac:dyDescent="0.3">
      <c r="A87">
        <v>2607</v>
      </c>
      <c r="B87" s="3" t="s">
        <v>2607</v>
      </c>
      <c r="C87" s="3" t="s">
        <v>6717</v>
      </c>
      <c r="D87" s="6">
        <v>8000</v>
      </c>
      <c r="E87" s="8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s="16">
        <f t="shared" si="4"/>
        <v>42184.874675925923</v>
      </c>
      <c r="L87" t="b">
        <v>1</v>
      </c>
      <c r="M87">
        <v>398</v>
      </c>
      <c r="N87" t="b">
        <v>1</v>
      </c>
      <c r="O87" s="10" t="s">
        <v>8268</v>
      </c>
      <c r="P87" t="s">
        <v>8275</v>
      </c>
      <c r="Q87">
        <f t="shared" si="3"/>
        <v>408</v>
      </c>
      <c r="R87">
        <f t="shared" si="5"/>
        <v>81.95</v>
      </c>
    </row>
    <row r="88" spans="1:18" ht="57.6" hidden="1" x14ac:dyDescent="0.3">
      <c r="A88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s="16">
        <f t="shared" si="4"/>
        <v>42234.624895833331</v>
      </c>
      <c r="L88" t="b">
        <v>0</v>
      </c>
      <c r="M88">
        <v>480</v>
      </c>
      <c r="N88" t="b">
        <v>1</v>
      </c>
      <c r="O88" s="10" t="s">
        <v>8270</v>
      </c>
      <c r="P88" t="s">
        <v>8271</v>
      </c>
      <c r="Q88">
        <f t="shared" si="3"/>
        <v>404</v>
      </c>
      <c r="R88">
        <f t="shared" si="5"/>
        <v>82.4</v>
      </c>
    </row>
    <row r="89" spans="1:18" ht="43.2" hidden="1" x14ac:dyDescent="0.3">
      <c r="A89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s="16">
        <f t="shared" si="4"/>
        <v>42311.216898148152</v>
      </c>
      <c r="L89" t="b">
        <v>1</v>
      </c>
      <c r="M89">
        <v>821</v>
      </c>
      <c r="N89" t="b">
        <v>1</v>
      </c>
      <c r="O89" s="10" t="s">
        <v>8268</v>
      </c>
      <c r="P89" t="s">
        <v>8269</v>
      </c>
      <c r="Q89">
        <f t="shared" si="3"/>
        <v>402</v>
      </c>
      <c r="R89">
        <f t="shared" si="5"/>
        <v>245.02</v>
      </c>
    </row>
    <row r="90" spans="1:18" ht="43.2" hidden="1" x14ac:dyDescent="0.3">
      <c r="A9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s="16">
        <f t="shared" si="4"/>
        <v>41020.271770833337</v>
      </c>
      <c r="L90" t="b">
        <v>1</v>
      </c>
      <c r="M90">
        <v>290</v>
      </c>
      <c r="N90" t="b">
        <v>1</v>
      </c>
      <c r="O90" s="10" t="s">
        <v>8268</v>
      </c>
      <c r="P90" t="s">
        <v>8269</v>
      </c>
      <c r="Q90">
        <f t="shared" si="3"/>
        <v>399</v>
      </c>
      <c r="R90">
        <f t="shared" si="5"/>
        <v>577.28</v>
      </c>
    </row>
    <row r="91" spans="1:18" ht="43.2" hidden="1" x14ac:dyDescent="0.3">
      <c r="A91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s="16">
        <f t="shared" si="4"/>
        <v>40997.144872685189</v>
      </c>
      <c r="L91" t="b">
        <v>0</v>
      </c>
      <c r="M91">
        <v>26</v>
      </c>
      <c r="N91" t="b">
        <v>1</v>
      </c>
      <c r="O91" s="10" t="s">
        <v>8276</v>
      </c>
      <c r="P91" t="s">
        <v>8277</v>
      </c>
      <c r="Q91">
        <f t="shared" si="3"/>
        <v>393</v>
      </c>
      <c r="R91">
        <f t="shared" si="5"/>
        <v>60.38</v>
      </c>
    </row>
    <row r="92" spans="1:18" ht="57.6" hidden="1" x14ac:dyDescent="0.3">
      <c r="A92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s="16">
        <f t="shared" si="4"/>
        <v>42076.130011574074</v>
      </c>
      <c r="L92" t="b">
        <v>1</v>
      </c>
      <c r="M92">
        <v>508</v>
      </c>
      <c r="N92" t="b">
        <v>1</v>
      </c>
      <c r="O92" s="10" t="s">
        <v>8268</v>
      </c>
      <c r="P92" t="s">
        <v>8269</v>
      </c>
      <c r="Q92">
        <f t="shared" si="3"/>
        <v>387</v>
      </c>
      <c r="R92">
        <f t="shared" si="5"/>
        <v>593.94000000000005</v>
      </c>
    </row>
    <row r="93" spans="1:18" ht="43.2" hidden="1" x14ac:dyDescent="0.3">
      <c r="A93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s="16">
        <f t="shared" si="4"/>
        <v>41304.833194444444</v>
      </c>
      <c r="L93" t="b">
        <v>1</v>
      </c>
      <c r="M93">
        <v>120</v>
      </c>
      <c r="N93" t="b">
        <v>1</v>
      </c>
      <c r="O93" s="10" t="s">
        <v>8276</v>
      </c>
      <c r="P93" t="s">
        <v>8288</v>
      </c>
      <c r="Q93">
        <f t="shared" si="3"/>
        <v>385</v>
      </c>
      <c r="R93">
        <f t="shared" si="5"/>
        <v>32.1</v>
      </c>
    </row>
    <row r="94" spans="1:18" ht="43.2" hidden="1" x14ac:dyDescent="0.3">
      <c r="A94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s="16">
        <f t="shared" si="4"/>
        <v>41719.887928240743</v>
      </c>
      <c r="L94" t="b">
        <v>0</v>
      </c>
      <c r="M94">
        <v>191</v>
      </c>
      <c r="N94" t="b">
        <v>1</v>
      </c>
      <c r="O94" s="10" t="s">
        <v>8268</v>
      </c>
      <c r="P94" t="s">
        <v>8269</v>
      </c>
      <c r="Q94">
        <f t="shared" si="3"/>
        <v>384</v>
      </c>
      <c r="R94">
        <f t="shared" si="5"/>
        <v>22.12</v>
      </c>
    </row>
    <row r="95" spans="1:18" ht="43.2" hidden="1" x14ac:dyDescent="0.3">
      <c r="A95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s="16">
        <f t="shared" si="4"/>
        <v>41276.846817129634</v>
      </c>
      <c r="L95" t="b">
        <v>0</v>
      </c>
      <c r="M95">
        <v>28</v>
      </c>
      <c r="N95" t="b">
        <v>1</v>
      </c>
      <c r="O95" s="10" t="s">
        <v>8266</v>
      </c>
      <c r="P95" t="s">
        <v>8283</v>
      </c>
      <c r="Q95">
        <f t="shared" si="3"/>
        <v>383</v>
      </c>
      <c r="R95">
        <f t="shared" si="5"/>
        <v>15.04</v>
      </c>
    </row>
    <row r="96" spans="1:18" ht="43.2" hidden="1" x14ac:dyDescent="0.3">
      <c r="A96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s="16">
        <f t="shared" si="4"/>
        <v>42136.209675925929</v>
      </c>
      <c r="L96" t="b">
        <v>1</v>
      </c>
      <c r="M96">
        <v>1637</v>
      </c>
      <c r="N96" t="b">
        <v>1</v>
      </c>
      <c r="O96" s="10" t="s">
        <v>8268</v>
      </c>
      <c r="P96" t="s">
        <v>8269</v>
      </c>
      <c r="Q96">
        <f t="shared" si="3"/>
        <v>382</v>
      </c>
      <c r="R96">
        <f t="shared" si="5"/>
        <v>128.38999999999999</v>
      </c>
    </row>
    <row r="97" spans="1:18" ht="43.2" hidden="1" x14ac:dyDescent="0.3">
      <c r="A97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s="16">
        <f t="shared" si="4"/>
        <v>41968.829826388886</v>
      </c>
      <c r="L97" t="b">
        <v>0</v>
      </c>
      <c r="M97">
        <v>404</v>
      </c>
      <c r="N97" t="b">
        <v>1</v>
      </c>
      <c r="O97" s="10" t="s">
        <v>8270</v>
      </c>
      <c r="P97" t="s">
        <v>8271</v>
      </c>
      <c r="Q97">
        <f t="shared" si="3"/>
        <v>381</v>
      </c>
      <c r="R97">
        <f t="shared" si="5"/>
        <v>188.38</v>
      </c>
    </row>
    <row r="98" spans="1:18" ht="43.2" hidden="1" x14ac:dyDescent="0.3">
      <c r="A98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s="16">
        <f t="shared" si="4"/>
        <v>42522.789803240739</v>
      </c>
      <c r="L98" t="b">
        <v>0</v>
      </c>
      <c r="M98">
        <v>139</v>
      </c>
      <c r="N98" t="b">
        <v>1</v>
      </c>
      <c r="O98" s="10" t="s">
        <v>8279</v>
      </c>
      <c r="P98" t="s">
        <v>8289</v>
      </c>
      <c r="Q98">
        <f t="shared" si="3"/>
        <v>378</v>
      </c>
      <c r="R98">
        <f t="shared" si="5"/>
        <v>40.76</v>
      </c>
    </row>
    <row r="99" spans="1:18" ht="43.2" hidden="1" x14ac:dyDescent="0.3">
      <c r="A99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s="16">
        <f t="shared" si="4"/>
        <v>42647.818819444445</v>
      </c>
      <c r="L99" t="b">
        <v>0</v>
      </c>
      <c r="M99">
        <v>290</v>
      </c>
      <c r="N99" t="b">
        <v>1</v>
      </c>
      <c r="O99" s="10" t="s">
        <v>8270</v>
      </c>
      <c r="P99" t="s">
        <v>8271</v>
      </c>
      <c r="Q99">
        <f t="shared" si="3"/>
        <v>377</v>
      </c>
      <c r="R99">
        <f t="shared" si="5"/>
        <v>65</v>
      </c>
    </row>
    <row r="100" spans="1:18" ht="43.2" hidden="1" x14ac:dyDescent="0.3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s="16">
        <f t="shared" si="4"/>
        <v>41445.334131944444</v>
      </c>
      <c r="L100" t="b">
        <v>1</v>
      </c>
      <c r="M100">
        <v>402</v>
      </c>
      <c r="N100" t="b">
        <v>1</v>
      </c>
      <c r="O100" s="10" t="s">
        <v>8268</v>
      </c>
      <c r="P100" t="s">
        <v>8269</v>
      </c>
      <c r="Q100">
        <f t="shared" si="3"/>
        <v>375</v>
      </c>
      <c r="R100">
        <f t="shared" si="5"/>
        <v>186.81</v>
      </c>
    </row>
    <row r="101" spans="1:18" ht="43.2" hidden="1" x14ac:dyDescent="0.3">
      <c r="A101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s="16">
        <f t="shared" si="4"/>
        <v>41730.663530092592</v>
      </c>
      <c r="L101" t="b">
        <v>1</v>
      </c>
      <c r="M101">
        <v>405</v>
      </c>
      <c r="N101" t="b">
        <v>1</v>
      </c>
      <c r="O101" s="10" t="s">
        <v>8268</v>
      </c>
      <c r="P101" t="s">
        <v>8269</v>
      </c>
      <c r="Q101">
        <f t="shared" si="3"/>
        <v>370</v>
      </c>
      <c r="R101">
        <f t="shared" si="5"/>
        <v>182.78</v>
      </c>
    </row>
    <row r="102" spans="1:18" ht="43.2" hidden="1" x14ac:dyDescent="0.3">
      <c r="A102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s="16">
        <f t="shared" si="4"/>
        <v>41848.021770833337</v>
      </c>
      <c r="L102" t="b">
        <v>1</v>
      </c>
      <c r="M102">
        <v>94</v>
      </c>
      <c r="N102" t="b">
        <v>1</v>
      </c>
      <c r="O102" s="10" t="s">
        <v>8268</v>
      </c>
      <c r="P102" t="s">
        <v>8269</v>
      </c>
      <c r="Q102">
        <f t="shared" si="3"/>
        <v>361</v>
      </c>
      <c r="R102">
        <f t="shared" si="5"/>
        <v>96.06</v>
      </c>
    </row>
    <row r="103" spans="1:18" ht="28.8" hidden="1" x14ac:dyDescent="0.3">
      <c r="A103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s="16">
        <f t="shared" si="4"/>
        <v>42423.542384259257</v>
      </c>
      <c r="L103" t="b">
        <v>1</v>
      </c>
      <c r="M103">
        <v>1945</v>
      </c>
      <c r="N103" t="b">
        <v>1</v>
      </c>
      <c r="O103" s="10" t="s">
        <v>8268</v>
      </c>
      <c r="P103" t="s">
        <v>8269</v>
      </c>
      <c r="Q103">
        <f t="shared" si="3"/>
        <v>355</v>
      </c>
      <c r="R103">
        <f t="shared" si="5"/>
        <v>91.21</v>
      </c>
    </row>
    <row r="104" spans="1:18" ht="43.2" hidden="1" x14ac:dyDescent="0.3">
      <c r="A104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s="16">
        <f t="shared" si="4"/>
        <v>41667.823287037041</v>
      </c>
      <c r="L104" t="b">
        <v>0</v>
      </c>
      <c r="M104">
        <v>199</v>
      </c>
      <c r="N104" t="b">
        <v>1</v>
      </c>
      <c r="O104" s="10" t="s">
        <v>8268</v>
      </c>
      <c r="P104" t="s">
        <v>8275</v>
      </c>
      <c r="Q104">
        <f t="shared" si="3"/>
        <v>355</v>
      </c>
      <c r="R104">
        <f t="shared" si="5"/>
        <v>89.1</v>
      </c>
    </row>
    <row r="105" spans="1:18" ht="43.2" hidden="1" x14ac:dyDescent="0.3">
      <c r="A105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s="16">
        <f t="shared" si="4"/>
        <v>42375.08394675926</v>
      </c>
      <c r="L105" t="b">
        <v>0</v>
      </c>
      <c r="M105">
        <v>541</v>
      </c>
      <c r="N105" t="b">
        <v>1</v>
      </c>
      <c r="O105" s="10" t="s">
        <v>8268</v>
      </c>
      <c r="P105" t="s">
        <v>8269</v>
      </c>
      <c r="Q105">
        <f t="shared" si="3"/>
        <v>353</v>
      </c>
      <c r="R105">
        <f t="shared" si="5"/>
        <v>326.29000000000002</v>
      </c>
    </row>
    <row r="106" spans="1:18" ht="43.2" hidden="1" x14ac:dyDescent="0.3">
      <c r="A106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s="16">
        <f t="shared" si="4"/>
        <v>41915.003275462965</v>
      </c>
      <c r="L106" t="b">
        <v>0</v>
      </c>
      <c r="M106">
        <v>983</v>
      </c>
      <c r="N106" t="b">
        <v>1</v>
      </c>
      <c r="O106" s="10" t="s">
        <v>8270</v>
      </c>
      <c r="P106" t="s">
        <v>8271</v>
      </c>
      <c r="Q106">
        <f t="shared" si="3"/>
        <v>353</v>
      </c>
      <c r="R106">
        <f t="shared" si="5"/>
        <v>64.63</v>
      </c>
    </row>
    <row r="107" spans="1:18" ht="43.2" hidden="1" x14ac:dyDescent="0.3">
      <c r="A107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s="16">
        <f t="shared" si="4"/>
        <v>42271.251979166671</v>
      </c>
      <c r="L107" t="b">
        <v>1</v>
      </c>
      <c r="M107">
        <v>478</v>
      </c>
      <c r="N107" t="b">
        <v>1</v>
      </c>
      <c r="O107" s="10" t="s">
        <v>8266</v>
      </c>
      <c r="P107" t="s">
        <v>8283</v>
      </c>
      <c r="Q107">
        <f t="shared" si="3"/>
        <v>352</v>
      </c>
      <c r="R107">
        <f t="shared" si="5"/>
        <v>22.08</v>
      </c>
    </row>
    <row r="108" spans="1:18" ht="43.2" hidden="1" x14ac:dyDescent="0.3">
      <c r="A108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s="16">
        <f t="shared" si="4"/>
        <v>41391.782905092594</v>
      </c>
      <c r="L108" t="b">
        <v>1</v>
      </c>
      <c r="M108">
        <v>394</v>
      </c>
      <c r="N108" t="b">
        <v>1</v>
      </c>
      <c r="O108" s="10" t="s">
        <v>8273</v>
      </c>
      <c r="P108" t="s">
        <v>8286</v>
      </c>
      <c r="Q108">
        <f t="shared" si="3"/>
        <v>351</v>
      </c>
      <c r="R108">
        <f t="shared" si="5"/>
        <v>71.239999999999995</v>
      </c>
    </row>
    <row r="109" spans="1:18" ht="43.2" hidden="1" x14ac:dyDescent="0.3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s="16">
        <f t="shared" si="4"/>
        <v>40565.032511574071</v>
      </c>
      <c r="L109" t="b">
        <v>0</v>
      </c>
      <c r="M109">
        <v>14</v>
      </c>
      <c r="N109" t="b">
        <v>1</v>
      </c>
      <c r="O109" s="10" t="s">
        <v>8266</v>
      </c>
      <c r="P109" t="s">
        <v>8267</v>
      </c>
      <c r="Q109">
        <f t="shared" si="3"/>
        <v>350</v>
      </c>
      <c r="R109">
        <f t="shared" si="5"/>
        <v>75.040000000000006</v>
      </c>
    </row>
    <row r="110" spans="1:18" ht="43.2" hidden="1" x14ac:dyDescent="0.3">
      <c r="A1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s="16">
        <f t="shared" si="4"/>
        <v>42157.251828703709</v>
      </c>
      <c r="L110" t="b">
        <v>1</v>
      </c>
      <c r="M110">
        <v>680</v>
      </c>
      <c r="N110" t="b">
        <v>1</v>
      </c>
      <c r="O110" s="10" t="s">
        <v>8268</v>
      </c>
      <c r="P110" t="s">
        <v>8269</v>
      </c>
      <c r="Q110">
        <f t="shared" si="3"/>
        <v>348</v>
      </c>
      <c r="R110">
        <f t="shared" si="5"/>
        <v>511.79</v>
      </c>
    </row>
    <row r="111" spans="1:18" ht="28.8" hidden="1" x14ac:dyDescent="0.3">
      <c r="A111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s="16">
        <f t="shared" si="4"/>
        <v>41438.899594907409</v>
      </c>
      <c r="L111" t="b">
        <v>1</v>
      </c>
      <c r="M111">
        <v>473</v>
      </c>
      <c r="N111" t="b">
        <v>1</v>
      </c>
      <c r="O111" s="10" t="s">
        <v>8268</v>
      </c>
      <c r="P111" t="s">
        <v>8269</v>
      </c>
      <c r="Q111">
        <f t="shared" si="3"/>
        <v>347</v>
      </c>
      <c r="R111">
        <f t="shared" si="5"/>
        <v>29.31</v>
      </c>
    </row>
    <row r="112" spans="1:18" ht="28.8" hidden="1" x14ac:dyDescent="0.3">
      <c r="A112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s="16">
        <f t="shared" si="4"/>
        <v>42611.483206018514</v>
      </c>
      <c r="L112" t="b">
        <v>0</v>
      </c>
      <c r="M112">
        <v>159</v>
      </c>
      <c r="N112" t="b">
        <v>1</v>
      </c>
      <c r="O112" s="10" t="s">
        <v>8266</v>
      </c>
      <c r="P112" t="s">
        <v>8283</v>
      </c>
      <c r="Q112">
        <f t="shared" si="3"/>
        <v>342</v>
      </c>
      <c r="R112">
        <f t="shared" si="5"/>
        <v>43.03</v>
      </c>
    </row>
    <row r="113" spans="1:18" ht="43.2" hidden="1" x14ac:dyDescent="0.3">
      <c r="A113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s="16">
        <f t="shared" si="4"/>
        <v>42462.140868055561</v>
      </c>
      <c r="L113" t="b">
        <v>0</v>
      </c>
      <c r="M113">
        <v>46</v>
      </c>
      <c r="N113" t="b">
        <v>1</v>
      </c>
      <c r="O113" s="10" t="s">
        <v>8273</v>
      </c>
      <c r="P113" t="s">
        <v>8274</v>
      </c>
      <c r="Q113">
        <f t="shared" si="3"/>
        <v>339</v>
      </c>
      <c r="R113">
        <f t="shared" si="5"/>
        <v>62.59</v>
      </c>
    </row>
    <row r="114" spans="1:18" ht="43.2" hidden="1" x14ac:dyDescent="0.3">
      <c r="A114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s="16">
        <f t="shared" si="4"/>
        <v>40633.154363425929</v>
      </c>
      <c r="L114" t="b">
        <v>1</v>
      </c>
      <c r="M114">
        <v>241</v>
      </c>
      <c r="N114" t="b">
        <v>1</v>
      </c>
      <c r="O114" s="10" t="s">
        <v>8273</v>
      </c>
      <c r="P114" t="s">
        <v>8274</v>
      </c>
      <c r="Q114">
        <f t="shared" si="3"/>
        <v>336</v>
      </c>
      <c r="R114">
        <f t="shared" si="5"/>
        <v>41.77</v>
      </c>
    </row>
    <row r="115" spans="1:18" ht="43.2" hidden="1" x14ac:dyDescent="0.3">
      <c r="A115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s="16">
        <f t="shared" si="4"/>
        <v>42331.378923611104</v>
      </c>
      <c r="L115" t="b">
        <v>0</v>
      </c>
      <c r="M115">
        <v>391</v>
      </c>
      <c r="N115" t="b">
        <v>1</v>
      </c>
      <c r="O115" s="10" t="s">
        <v>8270</v>
      </c>
      <c r="P115" t="s">
        <v>8271</v>
      </c>
      <c r="Q115">
        <f t="shared" si="3"/>
        <v>332</v>
      </c>
      <c r="R115">
        <f t="shared" si="5"/>
        <v>21.23</v>
      </c>
    </row>
    <row r="116" spans="1:18" ht="43.2" hidden="1" x14ac:dyDescent="0.3">
      <c r="A116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s="16">
        <f t="shared" si="4"/>
        <v>42487.62700231481</v>
      </c>
      <c r="L116" t="b">
        <v>0</v>
      </c>
      <c r="M116">
        <v>19</v>
      </c>
      <c r="N116" t="b">
        <v>1</v>
      </c>
      <c r="O116" s="10" t="s">
        <v>8273</v>
      </c>
      <c r="P116" t="s">
        <v>8274</v>
      </c>
      <c r="Q116">
        <f t="shared" si="3"/>
        <v>330</v>
      </c>
      <c r="R116">
        <f t="shared" si="5"/>
        <v>43.42</v>
      </c>
    </row>
    <row r="117" spans="1:18" ht="43.2" hidden="1" x14ac:dyDescent="0.3">
      <c r="A117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s="16">
        <f t="shared" si="4"/>
        <v>41695.016782407409</v>
      </c>
      <c r="L117" t="b">
        <v>0</v>
      </c>
      <c r="M117">
        <v>84</v>
      </c>
      <c r="N117" t="b">
        <v>1</v>
      </c>
      <c r="O117" s="10" t="s">
        <v>8270</v>
      </c>
      <c r="P117" t="s">
        <v>8271</v>
      </c>
      <c r="Q117">
        <f t="shared" si="3"/>
        <v>327</v>
      </c>
      <c r="R117">
        <f t="shared" si="5"/>
        <v>97.3</v>
      </c>
    </row>
    <row r="118" spans="1:18" ht="43.2" hidden="1" x14ac:dyDescent="0.3">
      <c r="A118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s="16">
        <f t="shared" si="4"/>
        <v>41915.747314814813</v>
      </c>
      <c r="L118" t="b">
        <v>1</v>
      </c>
      <c r="M118">
        <v>489</v>
      </c>
      <c r="N118" t="b">
        <v>1</v>
      </c>
      <c r="O118" s="10" t="s">
        <v>8268</v>
      </c>
      <c r="P118" t="s">
        <v>8275</v>
      </c>
      <c r="Q118">
        <f t="shared" si="3"/>
        <v>326</v>
      </c>
      <c r="R118">
        <f t="shared" si="5"/>
        <v>80.02</v>
      </c>
    </row>
    <row r="119" spans="1:18" ht="43.2" hidden="1" x14ac:dyDescent="0.3">
      <c r="A119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s="16">
        <f t="shared" si="4"/>
        <v>42072.488182870366</v>
      </c>
      <c r="L119" t="b">
        <v>0</v>
      </c>
      <c r="M119">
        <v>714</v>
      </c>
      <c r="N119" t="b">
        <v>1</v>
      </c>
      <c r="O119" s="10" t="s">
        <v>8281</v>
      </c>
      <c r="P119" t="s">
        <v>8282</v>
      </c>
      <c r="Q119">
        <f t="shared" si="3"/>
        <v>322</v>
      </c>
      <c r="R119">
        <f t="shared" si="5"/>
        <v>56.41</v>
      </c>
    </row>
    <row r="120" spans="1:18" ht="28.8" hidden="1" x14ac:dyDescent="0.3">
      <c r="A12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s="16">
        <f t="shared" si="4"/>
        <v>42570.996423611112</v>
      </c>
      <c r="L120" t="b">
        <v>1</v>
      </c>
      <c r="M120">
        <v>1737</v>
      </c>
      <c r="N120" t="b">
        <v>1</v>
      </c>
      <c r="O120" s="10" t="s">
        <v>8268</v>
      </c>
      <c r="P120" t="s">
        <v>8269</v>
      </c>
      <c r="Q120">
        <f t="shared" si="3"/>
        <v>320</v>
      </c>
      <c r="R120">
        <f t="shared" si="5"/>
        <v>55.28</v>
      </c>
    </row>
    <row r="121" spans="1:18" ht="43.2" hidden="1" x14ac:dyDescent="0.3">
      <c r="A121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s="16">
        <f t="shared" si="4"/>
        <v>42469.874907407408</v>
      </c>
      <c r="L121" t="b">
        <v>0</v>
      </c>
      <c r="M121">
        <v>194</v>
      </c>
      <c r="N121" t="b">
        <v>1</v>
      </c>
      <c r="O121" s="10" t="s">
        <v>8270</v>
      </c>
      <c r="P121" t="s">
        <v>8271</v>
      </c>
      <c r="Q121">
        <f t="shared" si="3"/>
        <v>320</v>
      </c>
      <c r="R121">
        <f t="shared" si="5"/>
        <v>24.76</v>
      </c>
    </row>
    <row r="122" spans="1:18" ht="43.2" hidden="1" x14ac:dyDescent="0.3">
      <c r="A122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s="16">
        <f t="shared" si="4"/>
        <v>42534.895625000005</v>
      </c>
      <c r="L122" t="b">
        <v>0</v>
      </c>
      <c r="M122">
        <v>175</v>
      </c>
      <c r="N122" t="b">
        <v>1</v>
      </c>
      <c r="O122" s="10" t="s">
        <v>8273</v>
      </c>
      <c r="P122" t="s">
        <v>8286</v>
      </c>
      <c r="Q122">
        <f t="shared" si="3"/>
        <v>319</v>
      </c>
      <c r="R122">
        <f t="shared" si="5"/>
        <v>131.38</v>
      </c>
    </row>
    <row r="123" spans="1:18" ht="43.2" hidden="1" x14ac:dyDescent="0.3">
      <c r="A123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s="16">
        <f t="shared" si="4"/>
        <v>42519.6565162037</v>
      </c>
      <c r="L123" t="b">
        <v>0</v>
      </c>
      <c r="M123">
        <v>1530</v>
      </c>
      <c r="N123" t="b">
        <v>1</v>
      </c>
      <c r="O123" s="10" t="s">
        <v>8268</v>
      </c>
      <c r="P123" t="s">
        <v>8269</v>
      </c>
      <c r="Q123">
        <f t="shared" si="3"/>
        <v>317</v>
      </c>
      <c r="R123">
        <f t="shared" si="5"/>
        <v>259.25</v>
      </c>
    </row>
    <row r="124" spans="1:18" ht="43.2" hidden="1" x14ac:dyDescent="0.3">
      <c r="A124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s="16">
        <f t="shared" si="4"/>
        <v>41579.734259259261</v>
      </c>
      <c r="L124" t="b">
        <v>0</v>
      </c>
      <c r="M124">
        <v>108</v>
      </c>
      <c r="N124" t="b">
        <v>1</v>
      </c>
      <c r="O124" s="10" t="s">
        <v>8279</v>
      </c>
      <c r="P124" t="s">
        <v>8289</v>
      </c>
      <c r="Q124">
        <f t="shared" si="3"/>
        <v>315</v>
      </c>
      <c r="R124">
        <f t="shared" si="5"/>
        <v>105.05</v>
      </c>
    </row>
    <row r="125" spans="1:18" ht="43.2" hidden="1" x14ac:dyDescent="0.3">
      <c r="A125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s="16">
        <f t="shared" si="4"/>
        <v>42479.432291666672</v>
      </c>
      <c r="L125" t="b">
        <v>0</v>
      </c>
      <c r="M125">
        <v>44</v>
      </c>
      <c r="N125" t="b">
        <v>1</v>
      </c>
      <c r="O125" s="10" t="s">
        <v>8273</v>
      </c>
      <c r="P125" t="s">
        <v>8274</v>
      </c>
      <c r="Q125">
        <f t="shared" si="3"/>
        <v>315</v>
      </c>
      <c r="R125">
        <f t="shared" si="5"/>
        <v>35.799999999999997</v>
      </c>
    </row>
    <row r="126" spans="1:18" ht="57.6" hidden="1" x14ac:dyDescent="0.3">
      <c r="A126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s="16">
        <f t="shared" si="4"/>
        <v>40347.125601851854</v>
      </c>
      <c r="L126" t="b">
        <v>1</v>
      </c>
      <c r="M126">
        <v>17</v>
      </c>
      <c r="N126" t="b">
        <v>1</v>
      </c>
      <c r="O126" s="10" t="s">
        <v>8268</v>
      </c>
      <c r="P126" t="s">
        <v>8269</v>
      </c>
      <c r="Q126">
        <f t="shared" si="3"/>
        <v>312</v>
      </c>
      <c r="R126">
        <f t="shared" si="5"/>
        <v>91.76</v>
      </c>
    </row>
    <row r="127" spans="1:18" ht="43.2" hidden="1" x14ac:dyDescent="0.3">
      <c r="A127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s="16">
        <f t="shared" si="4"/>
        <v>41802.790347222224</v>
      </c>
      <c r="L127" t="b">
        <v>0</v>
      </c>
      <c r="M127">
        <v>263</v>
      </c>
      <c r="N127" t="b">
        <v>1</v>
      </c>
      <c r="O127" s="10" t="s">
        <v>8276</v>
      </c>
      <c r="P127" t="s">
        <v>8290</v>
      </c>
      <c r="Q127">
        <f t="shared" si="3"/>
        <v>309</v>
      </c>
      <c r="R127">
        <f t="shared" si="5"/>
        <v>117.36</v>
      </c>
    </row>
    <row r="128" spans="1:18" ht="57.6" hidden="1" x14ac:dyDescent="0.3">
      <c r="A128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s="16">
        <f t="shared" si="4"/>
        <v>40926.047858796301</v>
      </c>
      <c r="L128" t="b">
        <v>0</v>
      </c>
      <c r="M128">
        <v>30</v>
      </c>
      <c r="N128" t="b">
        <v>1</v>
      </c>
      <c r="O128" s="10" t="s">
        <v>8266</v>
      </c>
      <c r="P128" t="s">
        <v>8267</v>
      </c>
      <c r="Q128">
        <f t="shared" si="3"/>
        <v>307</v>
      </c>
      <c r="R128">
        <f t="shared" si="5"/>
        <v>61.37</v>
      </c>
    </row>
    <row r="129" spans="1:18" ht="43.2" hidden="1" x14ac:dyDescent="0.3">
      <c r="A129">
        <v>246</v>
      </c>
      <c r="B129" s="3" t="s">
        <v>247</v>
      </c>
      <c r="C129" s="3" t="s">
        <v>4356</v>
      </c>
      <c r="D129" s="6">
        <v>5000</v>
      </c>
      <c r="E129" s="8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s="16">
        <f t="shared" si="4"/>
        <v>40480.363483796296</v>
      </c>
      <c r="L129" t="b">
        <v>1</v>
      </c>
      <c r="M129">
        <v>223</v>
      </c>
      <c r="N129" t="b">
        <v>1</v>
      </c>
      <c r="O129" s="10" t="s">
        <v>8276</v>
      </c>
      <c r="P129" t="s">
        <v>8288</v>
      </c>
      <c r="Q129">
        <f t="shared" si="3"/>
        <v>305</v>
      </c>
      <c r="R129">
        <f t="shared" si="5"/>
        <v>68.489999999999995</v>
      </c>
    </row>
    <row r="130" spans="1:18" ht="43.2" hidden="1" x14ac:dyDescent="0.3">
      <c r="A130">
        <v>2009</v>
      </c>
      <c r="B130" s="3" t="s">
        <v>2010</v>
      </c>
      <c r="C130" s="3" t="s">
        <v>6119</v>
      </c>
      <c r="D130" s="6">
        <v>50000</v>
      </c>
      <c r="E130" s="8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s="16">
        <f t="shared" si="4"/>
        <v>42661.323414351849</v>
      </c>
      <c r="L130" t="b">
        <v>1</v>
      </c>
      <c r="M130">
        <v>398</v>
      </c>
      <c r="N130" t="b">
        <v>1</v>
      </c>
      <c r="O130" s="10" t="s">
        <v>8268</v>
      </c>
      <c r="P130" t="s">
        <v>8269</v>
      </c>
      <c r="Q130">
        <f t="shared" ref="Q130:Q193" si="6">ROUND(E130/D130*100,0)</f>
        <v>305</v>
      </c>
      <c r="R130">
        <f t="shared" si="5"/>
        <v>383.36</v>
      </c>
    </row>
    <row r="131" spans="1:18" ht="43.2" hidden="1" x14ac:dyDescent="0.3">
      <c r="A131">
        <v>2032</v>
      </c>
      <c r="B131" s="3" t="s">
        <v>2033</v>
      </c>
      <c r="C131" s="3" t="s">
        <v>6142</v>
      </c>
      <c r="D131" s="6">
        <v>25000</v>
      </c>
      <c r="E131" s="8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s="16">
        <f t="shared" ref="K131:K194" si="7">(((J131/60)/60)/24)+DATE(1970,1,1)</f>
        <v>42689.565671296295</v>
      </c>
      <c r="L131" t="b">
        <v>1</v>
      </c>
      <c r="M131">
        <v>531</v>
      </c>
      <c r="N131" t="b">
        <v>1</v>
      </c>
      <c r="O131" s="10" t="s">
        <v>8268</v>
      </c>
      <c r="P131" t="s">
        <v>8269</v>
      </c>
      <c r="Q131">
        <f t="shared" si="6"/>
        <v>304</v>
      </c>
      <c r="R131">
        <f t="shared" ref="R131:R194" si="8">IFERROR(ROUND(E131/M131,2),0)</f>
        <v>143.21</v>
      </c>
    </row>
    <row r="132" spans="1:18" ht="57.6" hidden="1" x14ac:dyDescent="0.3">
      <c r="A132">
        <v>2609</v>
      </c>
      <c r="B132" s="3" t="s">
        <v>2609</v>
      </c>
      <c r="C132" s="3" t="s">
        <v>6719</v>
      </c>
      <c r="D132" s="6">
        <v>35000</v>
      </c>
      <c r="E132" s="8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s="16">
        <f t="shared" si="7"/>
        <v>41075.237858796296</v>
      </c>
      <c r="L132" t="b">
        <v>1</v>
      </c>
      <c r="M132">
        <v>676</v>
      </c>
      <c r="N132" t="b">
        <v>1</v>
      </c>
      <c r="O132" s="10" t="s">
        <v>8268</v>
      </c>
      <c r="P132" t="s">
        <v>8275</v>
      </c>
      <c r="Q132">
        <f t="shared" si="6"/>
        <v>304</v>
      </c>
      <c r="R132">
        <f t="shared" si="8"/>
        <v>157.29</v>
      </c>
    </row>
    <row r="133" spans="1:18" ht="43.2" hidden="1" x14ac:dyDescent="0.3">
      <c r="A133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s="16">
        <f t="shared" si="7"/>
        <v>42473.794710648144</v>
      </c>
      <c r="L133" t="b">
        <v>0</v>
      </c>
      <c r="M133">
        <v>60</v>
      </c>
      <c r="N133" t="b">
        <v>1</v>
      </c>
      <c r="O133" s="10" t="s">
        <v>8273</v>
      </c>
      <c r="P133" t="s">
        <v>8274</v>
      </c>
      <c r="Q133">
        <f t="shared" si="6"/>
        <v>302</v>
      </c>
      <c r="R133">
        <f t="shared" si="8"/>
        <v>252.02</v>
      </c>
    </row>
    <row r="134" spans="1:18" ht="43.2" hidden="1" x14ac:dyDescent="0.3">
      <c r="A134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s="16">
        <f t="shared" si="7"/>
        <v>41761.509409722225</v>
      </c>
      <c r="L134" t="b">
        <v>0</v>
      </c>
      <c r="M134">
        <v>145</v>
      </c>
      <c r="N134" t="b">
        <v>1</v>
      </c>
      <c r="O134" s="10" t="s">
        <v>8273</v>
      </c>
      <c r="P134" t="s">
        <v>8286</v>
      </c>
      <c r="Q134">
        <f t="shared" si="6"/>
        <v>302</v>
      </c>
      <c r="R134">
        <f t="shared" si="8"/>
        <v>52.1</v>
      </c>
    </row>
    <row r="135" spans="1:18" ht="43.2" hidden="1" x14ac:dyDescent="0.3">
      <c r="A135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s="16">
        <f t="shared" si="7"/>
        <v>41898.665960648148</v>
      </c>
      <c r="L135" t="b">
        <v>0</v>
      </c>
      <c r="M135">
        <v>1021</v>
      </c>
      <c r="N135" t="b">
        <v>1</v>
      </c>
      <c r="O135" s="10" t="s">
        <v>8268</v>
      </c>
      <c r="P135" t="s">
        <v>8272</v>
      </c>
      <c r="Q135">
        <f t="shared" si="6"/>
        <v>300</v>
      </c>
      <c r="R135">
        <f t="shared" si="8"/>
        <v>73.489999999999995</v>
      </c>
    </row>
    <row r="136" spans="1:18" ht="43.2" hidden="1" x14ac:dyDescent="0.3">
      <c r="A136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s="16">
        <f t="shared" si="7"/>
        <v>41578.210104166668</v>
      </c>
      <c r="L136" t="b">
        <v>1</v>
      </c>
      <c r="M136">
        <v>429</v>
      </c>
      <c r="N136" t="b">
        <v>1</v>
      </c>
      <c r="O136" s="10" t="s">
        <v>8268</v>
      </c>
      <c r="P136" t="s">
        <v>8269</v>
      </c>
      <c r="Q136">
        <f t="shared" si="6"/>
        <v>300</v>
      </c>
      <c r="R136">
        <f t="shared" si="8"/>
        <v>70.040000000000006</v>
      </c>
    </row>
    <row r="137" spans="1:18" ht="57.6" hidden="1" x14ac:dyDescent="0.3">
      <c r="A137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s="16">
        <f t="shared" si="7"/>
        <v>41810.142199074071</v>
      </c>
      <c r="L137" t="b">
        <v>0</v>
      </c>
      <c r="M137">
        <v>39</v>
      </c>
      <c r="N137" t="b">
        <v>1</v>
      </c>
      <c r="O137" s="10" t="s">
        <v>8273</v>
      </c>
      <c r="P137" t="s">
        <v>8274</v>
      </c>
      <c r="Q137">
        <f t="shared" si="6"/>
        <v>300</v>
      </c>
      <c r="R137">
        <f t="shared" si="8"/>
        <v>53.85</v>
      </c>
    </row>
    <row r="138" spans="1:18" ht="43.2" hidden="1" x14ac:dyDescent="0.3">
      <c r="A138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s="16">
        <f t="shared" si="7"/>
        <v>42689.853090277778</v>
      </c>
      <c r="L138" t="b">
        <v>0</v>
      </c>
      <c r="M138">
        <v>17</v>
      </c>
      <c r="N138" t="b">
        <v>1</v>
      </c>
      <c r="O138" s="10" t="s">
        <v>8270</v>
      </c>
      <c r="P138" t="s">
        <v>8271</v>
      </c>
      <c r="Q138">
        <f t="shared" si="6"/>
        <v>299</v>
      </c>
      <c r="R138">
        <f t="shared" si="8"/>
        <v>35.119999999999997</v>
      </c>
    </row>
    <row r="139" spans="1:18" ht="43.2" hidden="1" x14ac:dyDescent="0.3">
      <c r="A139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s="16">
        <f t="shared" si="7"/>
        <v>42199.32707175926</v>
      </c>
      <c r="L139" t="b">
        <v>0</v>
      </c>
      <c r="M139">
        <v>1019</v>
      </c>
      <c r="N139" t="b">
        <v>1</v>
      </c>
      <c r="O139" s="10" t="s">
        <v>8268</v>
      </c>
      <c r="P139" t="s">
        <v>8269</v>
      </c>
      <c r="Q139">
        <f t="shared" si="6"/>
        <v>297</v>
      </c>
      <c r="R139">
        <f t="shared" si="8"/>
        <v>7.19</v>
      </c>
    </row>
    <row r="140" spans="1:18" ht="43.2" hidden="1" x14ac:dyDescent="0.3">
      <c r="A14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s="16">
        <f t="shared" si="7"/>
        <v>40587.085532407407</v>
      </c>
      <c r="L140" t="b">
        <v>1</v>
      </c>
      <c r="M140">
        <v>176</v>
      </c>
      <c r="N140" t="b">
        <v>1</v>
      </c>
      <c r="O140" s="10" t="s">
        <v>8266</v>
      </c>
      <c r="P140" t="s">
        <v>8267</v>
      </c>
      <c r="Q140">
        <f t="shared" si="6"/>
        <v>295</v>
      </c>
      <c r="R140">
        <f t="shared" si="8"/>
        <v>92.1</v>
      </c>
    </row>
    <row r="141" spans="1:18" ht="43.2" hidden="1" x14ac:dyDescent="0.3">
      <c r="A141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s="16">
        <f t="shared" si="7"/>
        <v>42067.923668981486</v>
      </c>
      <c r="L141" t="b">
        <v>1</v>
      </c>
      <c r="M141">
        <v>365</v>
      </c>
      <c r="N141" t="b">
        <v>1</v>
      </c>
      <c r="O141" s="10" t="s">
        <v>8268</v>
      </c>
      <c r="P141" t="s">
        <v>8269</v>
      </c>
      <c r="Q141">
        <f t="shared" si="6"/>
        <v>294</v>
      </c>
      <c r="R141">
        <f t="shared" si="8"/>
        <v>483.34</v>
      </c>
    </row>
    <row r="142" spans="1:18" ht="43.2" hidden="1" x14ac:dyDescent="0.3">
      <c r="A142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s="16">
        <f t="shared" si="7"/>
        <v>42692.79987268518</v>
      </c>
      <c r="L142" t="b">
        <v>1</v>
      </c>
      <c r="M142">
        <v>1104</v>
      </c>
      <c r="N142" t="b">
        <v>1</v>
      </c>
      <c r="O142" s="10" t="s">
        <v>8284</v>
      </c>
      <c r="P142" t="s">
        <v>8285</v>
      </c>
      <c r="Q142">
        <f t="shared" si="6"/>
        <v>294</v>
      </c>
      <c r="R142">
        <f t="shared" si="8"/>
        <v>66.62</v>
      </c>
    </row>
    <row r="143" spans="1:18" ht="28.8" hidden="1" x14ac:dyDescent="0.3">
      <c r="A143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s="16">
        <f t="shared" si="7"/>
        <v>41333.837187500001</v>
      </c>
      <c r="L143" t="b">
        <v>1</v>
      </c>
      <c r="M143">
        <v>80</v>
      </c>
      <c r="N143" t="b">
        <v>1</v>
      </c>
      <c r="O143" s="10" t="s">
        <v>8276</v>
      </c>
      <c r="P143" t="s">
        <v>8288</v>
      </c>
      <c r="Q143">
        <f t="shared" si="6"/>
        <v>293</v>
      </c>
      <c r="R143">
        <f t="shared" si="8"/>
        <v>36.61</v>
      </c>
    </row>
    <row r="144" spans="1:18" ht="43.2" hidden="1" x14ac:dyDescent="0.3">
      <c r="A144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s="16">
        <f t="shared" si="7"/>
        <v>41646.792222222226</v>
      </c>
      <c r="L144" t="b">
        <v>0</v>
      </c>
      <c r="M144">
        <v>24</v>
      </c>
      <c r="N144" t="b">
        <v>1</v>
      </c>
      <c r="O144" s="10" t="s">
        <v>8266</v>
      </c>
      <c r="P144" t="s">
        <v>8283</v>
      </c>
      <c r="Q144">
        <f t="shared" si="6"/>
        <v>293</v>
      </c>
      <c r="R144">
        <f t="shared" si="8"/>
        <v>73.13</v>
      </c>
    </row>
    <row r="145" spans="1:18" ht="28.8" hidden="1" x14ac:dyDescent="0.3">
      <c r="A145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s="16">
        <f t="shared" si="7"/>
        <v>42747.506689814814</v>
      </c>
      <c r="L145" t="b">
        <v>0</v>
      </c>
      <c r="M145">
        <v>15</v>
      </c>
      <c r="N145" t="b">
        <v>1</v>
      </c>
      <c r="O145" s="10" t="s">
        <v>8281</v>
      </c>
      <c r="P145" t="s">
        <v>8282</v>
      </c>
      <c r="Q145">
        <f t="shared" si="6"/>
        <v>290</v>
      </c>
      <c r="R145">
        <f t="shared" si="8"/>
        <v>19.329999999999998</v>
      </c>
    </row>
    <row r="146" spans="1:18" ht="43.2" hidden="1" x14ac:dyDescent="0.3">
      <c r="A146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s="16">
        <f t="shared" si="7"/>
        <v>42521.291504629626</v>
      </c>
      <c r="L146" t="b">
        <v>0</v>
      </c>
      <c r="M146">
        <v>20</v>
      </c>
      <c r="N146" t="b">
        <v>1</v>
      </c>
      <c r="O146" s="10" t="s">
        <v>8273</v>
      </c>
      <c r="P146" t="s">
        <v>8274</v>
      </c>
      <c r="Q146">
        <f t="shared" si="6"/>
        <v>289</v>
      </c>
      <c r="R146">
        <f t="shared" si="8"/>
        <v>43.35</v>
      </c>
    </row>
    <row r="147" spans="1:18" ht="57.6" hidden="1" x14ac:dyDescent="0.3">
      <c r="A147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s="16">
        <f t="shared" si="7"/>
        <v>42150.71056712963</v>
      </c>
      <c r="L147" t="b">
        <v>0</v>
      </c>
      <c r="M147">
        <v>607</v>
      </c>
      <c r="N147" t="b">
        <v>1</v>
      </c>
      <c r="O147" s="10" t="s">
        <v>8268</v>
      </c>
      <c r="P147" t="s">
        <v>8269</v>
      </c>
      <c r="Q147">
        <f t="shared" si="6"/>
        <v>288</v>
      </c>
      <c r="R147">
        <f t="shared" si="8"/>
        <v>47.47</v>
      </c>
    </row>
    <row r="148" spans="1:18" ht="28.8" hidden="1" x14ac:dyDescent="0.3">
      <c r="A148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s="16">
        <f t="shared" si="7"/>
        <v>42467.951979166668</v>
      </c>
      <c r="L148" t="b">
        <v>0</v>
      </c>
      <c r="M148">
        <v>271</v>
      </c>
      <c r="N148" t="b">
        <v>1</v>
      </c>
      <c r="O148" s="10" t="s">
        <v>8270</v>
      </c>
      <c r="P148" t="s">
        <v>8271</v>
      </c>
      <c r="Q148">
        <f t="shared" si="6"/>
        <v>287</v>
      </c>
      <c r="R148">
        <f t="shared" si="8"/>
        <v>41.78</v>
      </c>
    </row>
    <row r="149" spans="1:18" ht="43.2" hidden="1" x14ac:dyDescent="0.3">
      <c r="A149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s="16">
        <f t="shared" si="7"/>
        <v>42451.095856481479</v>
      </c>
      <c r="L149" t="b">
        <v>0</v>
      </c>
      <c r="M149">
        <v>49</v>
      </c>
      <c r="N149" t="b">
        <v>1</v>
      </c>
      <c r="O149" s="10" t="s">
        <v>8273</v>
      </c>
      <c r="P149" t="s">
        <v>8274</v>
      </c>
      <c r="Q149">
        <f t="shared" si="6"/>
        <v>287</v>
      </c>
      <c r="R149">
        <f t="shared" si="8"/>
        <v>58.57</v>
      </c>
    </row>
    <row r="150" spans="1:18" ht="43.2" hidden="1" x14ac:dyDescent="0.3">
      <c r="A15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s="16">
        <f t="shared" si="7"/>
        <v>42282.770231481481</v>
      </c>
      <c r="L150" t="b">
        <v>0</v>
      </c>
      <c r="M150">
        <v>15</v>
      </c>
      <c r="N150" t="b">
        <v>1</v>
      </c>
      <c r="O150" s="10" t="s">
        <v>8273</v>
      </c>
      <c r="P150" t="s">
        <v>8274</v>
      </c>
      <c r="Q150">
        <f t="shared" si="6"/>
        <v>286</v>
      </c>
      <c r="R150">
        <f t="shared" si="8"/>
        <v>19.27</v>
      </c>
    </row>
    <row r="151" spans="1:18" ht="28.8" hidden="1" x14ac:dyDescent="0.3">
      <c r="A151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s="16">
        <f t="shared" si="7"/>
        <v>42676.586979166663</v>
      </c>
      <c r="L151" t="b">
        <v>1</v>
      </c>
      <c r="M151">
        <v>510</v>
      </c>
      <c r="N151" t="b">
        <v>1</v>
      </c>
      <c r="O151" s="10" t="s">
        <v>8268</v>
      </c>
      <c r="P151" t="s">
        <v>8269</v>
      </c>
      <c r="Q151">
        <f t="shared" si="6"/>
        <v>285</v>
      </c>
      <c r="R151">
        <f t="shared" si="8"/>
        <v>279.38</v>
      </c>
    </row>
    <row r="152" spans="1:18" ht="57.6" hidden="1" x14ac:dyDescent="0.3">
      <c r="A152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s="16">
        <f t="shared" si="7"/>
        <v>42380.690289351856</v>
      </c>
      <c r="L152" t="b">
        <v>1</v>
      </c>
      <c r="M152">
        <v>266</v>
      </c>
      <c r="N152" t="b">
        <v>1</v>
      </c>
      <c r="O152" s="10" t="s">
        <v>8270</v>
      </c>
      <c r="P152" t="s">
        <v>8271</v>
      </c>
      <c r="Q152">
        <f t="shared" si="6"/>
        <v>285</v>
      </c>
      <c r="R152">
        <f t="shared" si="8"/>
        <v>107.05</v>
      </c>
    </row>
    <row r="153" spans="1:18" ht="43.2" hidden="1" x14ac:dyDescent="0.3">
      <c r="A153">
        <v>318</v>
      </c>
      <c r="B153" s="3" t="s">
        <v>319</v>
      </c>
      <c r="C153" s="3" t="s">
        <v>4428</v>
      </c>
      <c r="D153" s="6">
        <v>5000</v>
      </c>
      <c r="E153" s="8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s="16">
        <f t="shared" si="7"/>
        <v>41330.038784722223</v>
      </c>
      <c r="L153" t="b">
        <v>1</v>
      </c>
      <c r="M153">
        <v>284</v>
      </c>
      <c r="N153" t="b">
        <v>1</v>
      </c>
      <c r="O153" s="10" t="s">
        <v>8276</v>
      </c>
      <c r="P153" t="s">
        <v>8288</v>
      </c>
      <c r="Q153">
        <f t="shared" si="6"/>
        <v>283</v>
      </c>
      <c r="R153">
        <f t="shared" si="8"/>
        <v>49.88</v>
      </c>
    </row>
    <row r="154" spans="1:18" ht="43.2" hidden="1" x14ac:dyDescent="0.3">
      <c r="A154">
        <v>2271</v>
      </c>
      <c r="B154" s="3" t="s">
        <v>2272</v>
      </c>
      <c r="C154" s="3" t="s">
        <v>6381</v>
      </c>
      <c r="D154" s="6">
        <v>20000</v>
      </c>
      <c r="E154" s="8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s="16">
        <f t="shared" si="7"/>
        <v>42684.000046296293</v>
      </c>
      <c r="L154" t="b">
        <v>0</v>
      </c>
      <c r="M154">
        <v>1328</v>
      </c>
      <c r="N154" t="b">
        <v>1</v>
      </c>
      <c r="O154" s="10" t="s">
        <v>8270</v>
      </c>
      <c r="P154" t="s">
        <v>8271</v>
      </c>
      <c r="Q154">
        <f t="shared" si="6"/>
        <v>283</v>
      </c>
      <c r="R154">
        <f t="shared" si="8"/>
        <v>42.63</v>
      </c>
    </row>
    <row r="155" spans="1:18" ht="28.8" hidden="1" x14ac:dyDescent="0.3">
      <c r="A155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s="16">
        <f t="shared" si="7"/>
        <v>42736.732893518521</v>
      </c>
      <c r="L155" t="b">
        <v>1</v>
      </c>
      <c r="M155">
        <v>160</v>
      </c>
      <c r="N155" t="b">
        <v>1</v>
      </c>
      <c r="O155" s="10" t="s">
        <v>8281</v>
      </c>
      <c r="P155" t="s">
        <v>8282</v>
      </c>
      <c r="Q155">
        <f t="shared" si="6"/>
        <v>282</v>
      </c>
      <c r="R155">
        <f t="shared" si="8"/>
        <v>52.79</v>
      </c>
    </row>
    <row r="156" spans="1:18" ht="43.2" hidden="1" x14ac:dyDescent="0.3">
      <c r="A156">
        <v>2021</v>
      </c>
      <c r="B156" s="3" t="s">
        <v>2022</v>
      </c>
      <c r="C156" s="3" t="s">
        <v>6131</v>
      </c>
      <c r="D156" s="6">
        <v>5000</v>
      </c>
      <c r="E156" s="8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s="16">
        <f t="shared" si="7"/>
        <v>41861.070567129631</v>
      </c>
      <c r="L156" t="b">
        <v>1</v>
      </c>
      <c r="M156">
        <v>95</v>
      </c>
      <c r="N156" t="b">
        <v>1</v>
      </c>
      <c r="O156" s="10" t="s">
        <v>8268</v>
      </c>
      <c r="P156" t="s">
        <v>8269</v>
      </c>
      <c r="Q156">
        <f t="shared" si="6"/>
        <v>281</v>
      </c>
      <c r="R156">
        <f t="shared" si="8"/>
        <v>147.94999999999999</v>
      </c>
    </row>
    <row r="157" spans="1:18" ht="43.2" hidden="1" x14ac:dyDescent="0.3">
      <c r="A157">
        <v>2071</v>
      </c>
      <c r="B157" s="3" t="s">
        <v>2072</v>
      </c>
      <c r="C157" s="3" t="s">
        <v>6181</v>
      </c>
      <c r="D157" s="6">
        <v>20000</v>
      </c>
      <c r="E157" s="8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s="16">
        <f t="shared" si="7"/>
        <v>42600.278749999998</v>
      </c>
      <c r="L157" t="b">
        <v>0</v>
      </c>
      <c r="M157">
        <v>278</v>
      </c>
      <c r="N157" t="b">
        <v>1</v>
      </c>
      <c r="O157" s="10" t="s">
        <v>8268</v>
      </c>
      <c r="P157" t="s">
        <v>8269</v>
      </c>
      <c r="Q157">
        <f t="shared" si="6"/>
        <v>281</v>
      </c>
      <c r="R157">
        <f t="shared" si="8"/>
        <v>201.96</v>
      </c>
    </row>
    <row r="158" spans="1:18" ht="28.8" hidden="1" x14ac:dyDescent="0.3">
      <c r="A158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s="16">
        <f t="shared" si="7"/>
        <v>42430.720451388886</v>
      </c>
      <c r="L158" t="b">
        <v>0</v>
      </c>
      <c r="M158">
        <v>138</v>
      </c>
      <c r="N158" t="b">
        <v>1</v>
      </c>
      <c r="O158" s="10" t="s">
        <v>8281</v>
      </c>
      <c r="P158" t="s">
        <v>8282</v>
      </c>
      <c r="Q158">
        <f t="shared" si="6"/>
        <v>280</v>
      </c>
      <c r="R158">
        <f t="shared" si="8"/>
        <v>81.27</v>
      </c>
    </row>
    <row r="159" spans="1:18" ht="28.8" hidden="1" x14ac:dyDescent="0.3">
      <c r="A159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s="16">
        <f t="shared" si="7"/>
        <v>42564.026319444441</v>
      </c>
      <c r="L159" t="b">
        <v>0</v>
      </c>
      <c r="M159">
        <v>237</v>
      </c>
      <c r="N159" t="b">
        <v>1</v>
      </c>
      <c r="O159" s="10" t="s">
        <v>8268</v>
      </c>
      <c r="P159" t="s">
        <v>8272</v>
      </c>
      <c r="Q159">
        <f t="shared" si="6"/>
        <v>279</v>
      </c>
      <c r="R159">
        <f t="shared" si="8"/>
        <v>23.52</v>
      </c>
    </row>
    <row r="160" spans="1:18" ht="43.2" hidden="1" x14ac:dyDescent="0.3">
      <c r="A16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s="16">
        <f t="shared" si="7"/>
        <v>41772.657685185186</v>
      </c>
      <c r="L160" t="b">
        <v>1</v>
      </c>
      <c r="M160">
        <v>269</v>
      </c>
      <c r="N160" t="b">
        <v>1</v>
      </c>
      <c r="O160" s="10" t="s">
        <v>8281</v>
      </c>
      <c r="P160" t="s">
        <v>8282</v>
      </c>
      <c r="Q160">
        <f t="shared" si="6"/>
        <v>278</v>
      </c>
      <c r="R160">
        <f t="shared" si="8"/>
        <v>67.16</v>
      </c>
    </row>
    <row r="161" spans="1:18" ht="28.8" hidden="1" x14ac:dyDescent="0.3">
      <c r="A161">
        <v>1610</v>
      </c>
      <c r="B161" s="3" t="s">
        <v>1611</v>
      </c>
      <c r="C161" s="3" t="s">
        <v>5720</v>
      </c>
      <c r="D161" s="6">
        <v>2000</v>
      </c>
      <c r="E161" s="8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s="16">
        <f t="shared" si="7"/>
        <v>41228.924884259257</v>
      </c>
      <c r="L161" t="b">
        <v>0</v>
      </c>
      <c r="M161">
        <v>112</v>
      </c>
      <c r="N161" t="b">
        <v>1</v>
      </c>
      <c r="O161" s="10" t="s">
        <v>8266</v>
      </c>
      <c r="P161" t="s">
        <v>8267</v>
      </c>
      <c r="Q161">
        <f t="shared" si="6"/>
        <v>272</v>
      </c>
      <c r="R161">
        <f t="shared" si="8"/>
        <v>48.54</v>
      </c>
    </row>
    <row r="162" spans="1:18" ht="43.2" hidden="1" x14ac:dyDescent="0.3">
      <c r="A162">
        <v>2252</v>
      </c>
      <c r="B162" s="3" t="s">
        <v>2253</v>
      </c>
      <c r="C162" s="3" t="s">
        <v>6362</v>
      </c>
      <c r="D162" s="6">
        <v>9000</v>
      </c>
      <c r="E162" s="8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s="16">
        <f t="shared" si="7"/>
        <v>42573.327986111108</v>
      </c>
      <c r="L162" t="b">
        <v>0</v>
      </c>
      <c r="M162">
        <v>249</v>
      </c>
      <c r="N162" t="b">
        <v>1</v>
      </c>
      <c r="O162" s="10" t="s">
        <v>8270</v>
      </c>
      <c r="P162" t="s">
        <v>8271</v>
      </c>
      <c r="Q162">
        <f t="shared" si="6"/>
        <v>272</v>
      </c>
      <c r="R162">
        <f t="shared" si="8"/>
        <v>98.41</v>
      </c>
    </row>
    <row r="163" spans="1:18" ht="43.2" hidden="1" x14ac:dyDescent="0.3">
      <c r="A163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s="16">
        <f t="shared" si="7"/>
        <v>42452.825740740736</v>
      </c>
      <c r="L163" t="b">
        <v>0</v>
      </c>
      <c r="M163">
        <v>96</v>
      </c>
      <c r="N163" t="b">
        <v>1</v>
      </c>
      <c r="O163" s="10" t="s">
        <v>8270</v>
      </c>
      <c r="P163" t="s">
        <v>8271</v>
      </c>
      <c r="Q163">
        <f t="shared" si="6"/>
        <v>271</v>
      </c>
      <c r="R163">
        <f t="shared" si="8"/>
        <v>140.97999999999999</v>
      </c>
    </row>
    <row r="164" spans="1:18" ht="28.8" hidden="1" x14ac:dyDescent="0.3">
      <c r="A164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s="16">
        <f t="shared" si="7"/>
        <v>42338.709108796291</v>
      </c>
      <c r="L164" t="b">
        <v>0</v>
      </c>
      <c r="M164">
        <v>102</v>
      </c>
      <c r="N164" t="b">
        <v>1</v>
      </c>
      <c r="O164" s="10" t="s">
        <v>8270</v>
      </c>
      <c r="P164" t="s">
        <v>8271</v>
      </c>
      <c r="Q164">
        <f t="shared" si="6"/>
        <v>271</v>
      </c>
      <c r="R164">
        <f t="shared" si="8"/>
        <v>53.08</v>
      </c>
    </row>
    <row r="165" spans="1:18" ht="28.8" hidden="1" x14ac:dyDescent="0.3">
      <c r="A165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s="16">
        <f t="shared" si="7"/>
        <v>42326.818738425922</v>
      </c>
      <c r="L165" t="b">
        <v>0</v>
      </c>
      <c r="M165">
        <v>512</v>
      </c>
      <c r="N165" t="b">
        <v>1</v>
      </c>
      <c r="O165" s="10" t="s">
        <v>8281</v>
      </c>
      <c r="P165" t="s">
        <v>8282</v>
      </c>
      <c r="Q165">
        <f t="shared" si="6"/>
        <v>270</v>
      </c>
      <c r="R165">
        <f t="shared" si="8"/>
        <v>76.44</v>
      </c>
    </row>
    <row r="166" spans="1:18" ht="43.2" hidden="1" x14ac:dyDescent="0.3">
      <c r="A166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s="16">
        <f t="shared" si="7"/>
        <v>42163.957326388889</v>
      </c>
      <c r="L166" t="b">
        <v>0</v>
      </c>
      <c r="M166">
        <v>1013</v>
      </c>
      <c r="N166" t="b">
        <v>1</v>
      </c>
      <c r="O166" s="10" t="s">
        <v>8268</v>
      </c>
      <c r="P166" t="s">
        <v>8272</v>
      </c>
      <c r="Q166">
        <f t="shared" si="6"/>
        <v>267</v>
      </c>
      <c r="R166">
        <f t="shared" si="8"/>
        <v>31.66</v>
      </c>
    </row>
    <row r="167" spans="1:18" ht="43.2" hidden="1" x14ac:dyDescent="0.3">
      <c r="A167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s="16">
        <f t="shared" si="7"/>
        <v>42695.257870370369</v>
      </c>
      <c r="L167" t="b">
        <v>0</v>
      </c>
      <c r="M167">
        <v>127</v>
      </c>
      <c r="N167" t="b">
        <v>1</v>
      </c>
      <c r="O167" s="10" t="s">
        <v>8266</v>
      </c>
      <c r="P167" t="s">
        <v>8291</v>
      </c>
      <c r="Q167">
        <f t="shared" si="6"/>
        <v>267</v>
      </c>
      <c r="R167">
        <f t="shared" si="8"/>
        <v>63.1</v>
      </c>
    </row>
    <row r="168" spans="1:18" ht="43.2" hidden="1" x14ac:dyDescent="0.3">
      <c r="A168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s="16">
        <f t="shared" si="7"/>
        <v>40991.708055555559</v>
      </c>
      <c r="L168" t="b">
        <v>0</v>
      </c>
      <c r="M168">
        <v>30</v>
      </c>
      <c r="N168" t="b">
        <v>1</v>
      </c>
      <c r="O168" s="10" t="s">
        <v>8266</v>
      </c>
      <c r="P168" t="s">
        <v>8287</v>
      </c>
      <c r="Q168">
        <f t="shared" si="6"/>
        <v>266</v>
      </c>
      <c r="R168">
        <f t="shared" si="8"/>
        <v>26.57</v>
      </c>
    </row>
    <row r="169" spans="1:18" ht="43.2" hidden="1" x14ac:dyDescent="0.3">
      <c r="A169">
        <v>1630</v>
      </c>
      <c r="B169" s="3" t="s">
        <v>1631</v>
      </c>
      <c r="C169" s="3" t="s">
        <v>5740</v>
      </c>
      <c r="D169" s="6">
        <v>4000</v>
      </c>
      <c r="E169" s="8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s="16">
        <f t="shared" si="7"/>
        <v>40939.837673611109</v>
      </c>
      <c r="L169" t="b">
        <v>0</v>
      </c>
      <c r="M169">
        <v>126</v>
      </c>
      <c r="N169" t="b">
        <v>1</v>
      </c>
      <c r="O169" s="10" t="s">
        <v>8266</v>
      </c>
      <c r="P169" t="s">
        <v>8267</v>
      </c>
      <c r="Q169">
        <f t="shared" si="6"/>
        <v>265</v>
      </c>
      <c r="R169">
        <f t="shared" si="8"/>
        <v>84.21</v>
      </c>
    </row>
    <row r="170" spans="1:18" ht="43.2" hidden="1" x14ac:dyDescent="0.3">
      <c r="A170">
        <v>2715</v>
      </c>
      <c r="B170" s="3" t="s">
        <v>2715</v>
      </c>
      <c r="C170" s="3" t="s">
        <v>6825</v>
      </c>
      <c r="D170" s="6">
        <v>12000</v>
      </c>
      <c r="E170" s="8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s="16">
        <f t="shared" si="7"/>
        <v>42387.398472222223</v>
      </c>
      <c r="L170" t="b">
        <v>1</v>
      </c>
      <c r="M170">
        <v>551</v>
      </c>
      <c r="N170" t="b">
        <v>1</v>
      </c>
      <c r="O170" s="10" t="s">
        <v>8273</v>
      </c>
      <c r="P170" t="s">
        <v>8286</v>
      </c>
      <c r="Q170">
        <f t="shared" si="6"/>
        <v>265</v>
      </c>
      <c r="R170">
        <f t="shared" si="8"/>
        <v>57.63</v>
      </c>
    </row>
    <row r="171" spans="1:18" ht="43.2" hidden="1" x14ac:dyDescent="0.3">
      <c r="A171">
        <v>1833</v>
      </c>
      <c r="B171" s="3" t="s">
        <v>1834</v>
      </c>
      <c r="C171" s="3" t="s">
        <v>5943</v>
      </c>
      <c r="D171" s="6">
        <v>400</v>
      </c>
      <c r="E171" s="8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s="16">
        <f t="shared" si="7"/>
        <v>41303.044016203705</v>
      </c>
      <c r="L171" t="b">
        <v>0</v>
      </c>
      <c r="M171">
        <v>25</v>
      </c>
      <c r="N171" t="b">
        <v>1</v>
      </c>
      <c r="O171" s="10" t="s">
        <v>8266</v>
      </c>
      <c r="P171" t="s">
        <v>8267</v>
      </c>
      <c r="Q171">
        <f t="shared" si="6"/>
        <v>263</v>
      </c>
      <c r="R171">
        <f t="shared" si="8"/>
        <v>42</v>
      </c>
    </row>
    <row r="172" spans="1:18" ht="43.2" hidden="1" x14ac:dyDescent="0.3">
      <c r="A172">
        <v>1971</v>
      </c>
      <c r="B172" s="3" t="s">
        <v>1972</v>
      </c>
      <c r="C172" s="3" t="s">
        <v>6081</v>
      </c>
      <c r="D172" s="6">
        <v>400000</v>
      </c>
      <c r="E172" s="8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s="16">
        <f t="shared" si="7"/>
        <v>41561.500706018516</v>
      </c>
      <c r="L172" t="b">
        <v>1</v>
      </c>
      <c r="M172">
        <v>3863</v>
      </c>
      <c r="N172" t="b">
        <v>1</v>
      </c>
      <c r="O172" s="10" t="s">
        <v>8268</v>
      </c>
      <c r="P172" t="s">
        <v>8269</v>
      </c>
      <c r="Q172">
        <f t="shared" si="6"/>
        <v>263</v>
      </c>
      <c r="R172">
        <f t="shared" si="8"/>
        <v>272.36</v>
      </c>
    </row>
    <row r="173" spans="1:18" ht="43.2" hidden="1" x14ac:dyDescent="0.3">
      <c r="A173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s="16">
        <f t="shared" si="7"/>
        <v>40898.089236111111</v>
      </c>
      <c r="L173" t="b">
        <v>1</v>
      </c>
      <c r="M173">
        <v>103</v>
      </c>
      <c r="N173" t="b">
        <v>1</v>
      </c>
      <c r="O173" s="10" t="s">
        <v>8268</v>
      </c>
      <c r="P173" t="s">
        <v>8269</v>
      </c>
      <c r="Q173">
        <f t="shared" si="6"/>
        <v>262</v>
      </c>
      <c r="R173">
        <f t="shared" si="8"/>
        <v>127.32</v>
      </c>
    </row>
    <row r="174" spans="1:18" ht="43.2" hidden="1" x14ac:dyDescent="0.3">
      <c r="A174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s="16">
        <f t="shared" si="7"/>
        <v>42333.619050925925</v>
      </c>
      <c r="L174" t="b">
        <v>0</v>
      </c>
      <c r="M174">
        <v>167</v>
      </c>
      <c r="N174" t="b">
        <v>1</v>
      </c>
      <c r="O174" s="10" t="s">
        <v>8281</v>
      </c>
      <c r="P174" t="s">
        <v>8282</v>
      </c>
      <c r="Q174">
        <f t="shared" si="6"/>
        <v>261</v>
      </c>
      <c r="R174">
        <f t="shared" si="8"/>
        <v>54.62</v>
      </c>
    </row>
    <row r="175" spans="1:18" ht="28.8" hidden="1" x14ac:dyDescent="0.3">
      <c r="A175">
        <v>1752</v>
      </c>
      <c r="B175" s="3" t="s">
        <v>1753</v>
      </c>
      <c r="C175" s="3" t="s">
        <v>5862</v>
      </c>
      <c r="D175" s="6">
        <v>1200</v>
      </c>
      <c r="E175" s="8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s="16">
        <f t="shared" si="7"/>
        <v>42627.253263888888</v>
      </c>
      <c r="L175" t="b">
        <v>0</v>
      </c>
      <c r="M175">
        <v>90</v>
      </c>
      <c r="N175" t="b">
        <v>1</v>
      </c>
      <c r="O175" s="10" t="s">
        <v>8281</v>
      </c>
      <c r="P175" t="s">
        <v>8282</v>
      </c>
      <c r="Q175">
        <f t="shared" si="6"/>
        <v>260</v>
      </c>
      <c r="R175">
        <f t="shared" si="8"/>
        <v>34.69</v>
      </c>
    </row>
    <row r="176" spans="1:18" ht="43.2" hidden="1" x14ac:dyDescent="0.3">
      <c r="A176">
        <v>1964</v>
      </c>
      <c r="B176" s="3" t="s">
        <v>1965</v>
      </c>
      <c r="C176" s="3" t="s">
        <v>6074</v>
      </c>
      <c r="D176" s="6">
        <v>89200</v>
      </c>
      <c r="E176" s="8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s="16">
        <f t="shared" si="7"/>
        <v>42452.272824074069</v>
      </c>
      <c r="L176" t="b">
        <v>1</v>
      </c>
      <c r="M176">
        <v>1281</v>
      </c>
      <c r="N176" t="b">
        <v>1</v>
      </c>
      <c r="O176" s="10" t="s">
        <v>8268</v>
      </c>
      <c r="P176" t="s">
        <v>8269</v>
      </c>
      <c r="Q176">
        <f t="shared" si="6"/>
        <v>260</v>
      </c>
      <c r="R176">
        <f t="shared" si="8"/>
        <v>180.75</v>
      </c>
    </row>
    <row r="177" spans="1:18" ht="43.2" hidden="1" x14ac:dyDescent="0.3">
      <c r="A177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s="16">
        <f t="shared" si="7"/>
        <v>42549.722962962958</v>
      </c>
      <c r="L177" t="b">
        <v>1</v>
      </c>
      <c r="M177">
        <v>2051</v>
      </c>
      <c r="N177" t="b">
        <v>1</v>
      </c>
      <c r="O177" s="10" t="s">
        <v>8268</v>
      </c>
      <c r="P177" t="s">
        <v>8269</v>
      </c>
      <c r="Q177">
        <f t="shared" si="6"/>
        <v>257</v>
      </c>
      <c r="R177">
        <f t="shared" si="8"/>
        <v>247.94</v>
      </c>
    </row>
    <row r="178" spans="1:18" ht="57.6" hidden="1" x14ac:dyDescent="0.3">
      <c r="A178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s="16">
        <f t="shared" si="7"/>
        <v>41144.709490740745</v>
      </c>
      <c r="L178" t="b">
        <v>0</v>
      </c>
      <c r="M178">
        <v>22</v>
      </c>
      <c r="N178" t="b">
        <v>1</v>
      </c>
      <c r="O178" s="10" t="s">
        <v>8276</v>
      </c>
      <c r="P178" t="s">
        <v>8288</v>
      </c>
      <c r="Q178">
        <f t="shared" si="6"/>
        <v>256</v>
      </c>
      <c r="R178">
        <f t="shared" si="8"/>
        <v>69.77</v>
      </c>
    </row>
    <row r="179" spans="1:18" ht="28.8" hidden="1" x14ac:dyDescent="0.3">
      <c r="A179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s="16">
        <f t="shared" si="7"/>
        <v>42132.941805555558</v>
      </c>
      <c r="L179" t="b">
        <v>0</v>
      </c>
      <c r="M179">
        <v>103</v>
      </c>
      <c r="N179" t="b">
        <v>1</v>
      </c>
      <c r="O179" s="10" t="s">
        <v>8281</v>
      </c>
      <c r="P179" t="s">
        <v>8282</v>
      </c>
      <c r="Q179">
        <f t="shared" si="6"/>
        <v>254</v>
      </c>
      <c r="R179">
        <f t="shared" si="8"/>
        <v>493.82</v>
      </c>
    </row>
    <row r="180" spans="1:18" ht="43.2" hidden="1" x14ac:dyDescent="0.3">
      <c r="A180">
        <v>2105</v>
      </c>
      <c r="B180" s="3" t="s">
        <v>2106</v>
      </c>
      <c r="C180" s="3" t="s">
        <v>6215</v>
      </c>
      <c r="D180" s="6">
        <v>2000</v>
      </c>
      <c r="E180" s="8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s="16">
        <f t="shared" si="7"/>
        <v>41951.788807870369</v>
      </c>
      <c r="L180" t="b">
        <v>0</v>
      </c>
      <c r="M180">
        <v>99</v>
      </c>
      <c r="N180" t="b">
        <v>1</v>
      </c>
      <c r="O180" s="10" t="s">
        <v>8266</v>
      </c>
      <c r="P180" t="s">
        <v>8287</v>
      </c>
      <c r="Q180">
        <f t="shared" si="6"/>
        <v>254</v>
      </c>
      <c r="R180">
        <f t="shared" si="8"/>
        <v>51.31</v>
      </c>
    </row>
    <row r="181" spans="1:18" ht="57.6" hidden="1" x14ac:dyDescent="0.3">
      <c r="A181">
        <v>2328</v>
      </c>
      <c r="B181" s="3" t="s">
        <v>2329</v>
      </c>
      <c r="C181" s="3" t="s">
        <v>6438</v>
      </c>
      <c r="D181" s="6">
        <v>10000</v>
      </c>
      <c r="E181" s="8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s="16">
        <f t="shared" si="7"/>
        <v>42139.781678240746</v>
      </c>
      <c r="L181" t="b">
        <v>1</v>
      </c>
      <c r="M181">
        <v>537</v>
      </c>
      <c r="N181" t="b">
        <v>1</v>
      </c>
      <c r="O181" s="10" t="s">
        <v>8284</v>
      </c>
      <c r="P181" t="s">
        <v>8285</v>
      </c>
      <c r="Q181">
        <f t="shared" si="6"/>
        <v>254</v>
      </c>
      <c r="R181">
        <f t="shared" si="8"/>
        <v>47.38</v>
      </c>
    </row>
    <row r="182" spans="1:18" ht="57.6" hidden="1" x14ac:dyDescent="0.3">
      <c r="A182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s="16">
        <f t="shared" si="7"/>
        <v>42503.66474537037</v>
      </c>
      <c r="L182" t="b">
        <v>0</v>
      </c>
      <c r="M182">
        <v>314</v>
      </c>
      <c r="N182" t="b">
        <v>1</v>
      </c>
      <c r="O182" s="10" t="s">
        <v>8281</v>
      </c>
      <c r="P182" t="s">
        <v>8282</v>
      </c>
      <c r="Q182">
        <f t="shared" si="6"/>
        <v>253</v>
      </c>
      <c r="R182">
        <f t="shared" si="8"/>
        <v>121</v>
      </c>
    </row>
    <row r="183" spans="1:18" ht="43.2" hidden="1" x14ac:dyDescent="0.3">
      <c r="A183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s="16">
        <f t="shared" si="7"/>
        <v>42704.857094907406</v>
      </c>
      <c r="L183" t="b">
        <v>0</v>
      </c>
      <c r="M183">
        <v>185</v>
      </c>
      <c r="N183" t="b">
        <v>1</v>
      </c>
      <c r="O183" s="10" t="s">
        <v>8268</v>
      </c>
      <c r="P183" t="s">
        <v>8269</v>
      </c>
      <c r="Q183">
        <f t="shared" si="6"/>
        <v>253</v>
      </c>
      <c r="R183">
        <f t="shared" si="8"/>
        <v>68.25</v>
      </c>
    </row>
    <row r="184" spans="1:18" ht="28.8" hidden="1" x14ac:dyDescent="0.3">
      <c r="A184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s="16">
        <f t="shared" si="7"/>
        <v>42677.669050925921</v>
      </c>
      <c r="L184" t="b">
        <v>0</v>
      </c>
      <c r="M184">
        <v>168</v>
      </c>
      <c r="N184" t="b">
        <v>1</v>
      </c>
      <c r="O184" s="10" t="s">
        <v>8266</v>
      </c>
      <c r="P184" t="s">
        <v>8267</v>
      </c>
      <c r="Q184">
        <f t="shared" si="6"/>
        <v>252</v>
      </c>
      <c r="R184">
        <f t="shared" si="8"/>
        <v>55.61</v>
      </c>
    </row>
    <row r="185" spans="1:18" ht="43.2" hidden="1" x14ac:dyDescent="0.3">
      <c r="A185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s="16">
        <f t="shared" si="7"/>
        <v>42596.644699074073</v>
      </c>
      <c r="L185" t="b">
        <v>0</v>
      </c>
      <c r="M185">
        <v>17</v>
      </c>
      <c r="N185" t="b">
        <v>1</v>
      </c>
      <c r="O185" s="10" t="s">
        <v>8273</v>
      </c>
      <c r="P185" t="s">
        <v>8274</v>
      </c>
      <c r="Q185">
        <f t="shared" si="6"/>
        <v>251</v>
      </c>
      <c r="R185">
        <f t="shared" si="8"/>
        <v>44.24</v>
      </c>
    </row>
    <row r="186" spans="1:18" ht="57.6" hidden="1" x14ac:dyDescent="0.3">
      <c r="A186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s="16">
        <f t="shared" si="7"/>
        <v>42213.802199074074</v>
      </c>
      <c r="L186" t="b">
        <v>1</v>
      </c>
      <c r="M186">
        <v>455</v>
      </c>
      <c r="N186" t="b">
        <v>1</v>
      </c>
      <c r="O186" s="10" t="s">
        <v>8281</v>
      </c>
      <c r="P186" t="s">
        <v>8282</v>
      </c>
      <c r="Q186">
        <f t="shared" si="6"/>
        <v>250</v>
      </c>
      <c r="R186">
        <f t="shared" si="8"/>
        <v>66.02</v>
      </c>
    </row>
    <row r="187" spans="1:18" ht="43.2" hidden="1" x14ac:dyDescent="0.3">
      <c r="A187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s="16">
        <f t="shared" si="7"/>
        <v>42565.009097222224</v>
      </c>
      <c r="L187" t="b">
        <v>0</v>
      </c>
      <c r="M187">
        <v>26</v>
      </c>
      <c r="N187" t="b">
        <v>1</v>
      </c>
      <c r="O187" s="10" t="s">
        <v>8266</v>
      </c>
      <c r="P187" t="s">
        <v>8267</v>
      </c>
      <c r="Q187">
        <f t="shared" si="6"/>
        <v>250</v>
      </c>
      <c r="R187">
        <f t="shared" si="8"/>
        <v>67.31</v>
      </c>
    </row>
    <row r="188" spans="1:18" ht="57.6" hidden="1" x14ac:dyDescent="0.3">
      <c r="A188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s="16">
        <f t="shared" si="7"/>
        <v>41941.500520833331</v>
      </c>
      <c r="L188" t="b">
        <v>1</v>
      </c>
      <c r="M188">
        <v>303</v>
      </c>
      <c r="N188" t="b">
        <v>1</v>
      </c>
      <c r="O188" s="10" t="s">
        <v>8268</v>
      </c>
      <c r="P188" t="s">
        <v>8269</v>
      </c>
      <c r="Q188">
        <f t="shared" si="6"/>
        <v>248</v>
      </c>
      <c r="R188">
        <f t="shared" si="8"/>
        <v>408.98</v>
      </c>
    </row>
    <row r="189" spans="1:18" ht="28.8" hidden="1" x14ac:dyDescent="0.3">
      <c r="A189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s="16">
        <f t="shared" si="7"/>
        <v>41578.927118055559</v>
      </c>
      <c r="L189" t="b">
        <v>1</v>
      </c>
      <c r="M189">
        <v>271</v>
      </c>
      <c r="N189" t="b">
        <v>1</v>
      </c>
      <c r="O189" s="10" t="s">
        <v>8268</v>
      </c>
      <c r="P189" t="s">
        <v>8269</v>
      </c>
      <c r="Q189">
        <f t="shared" si="6"/>
        <v>248</v>
      </c>
      <c r="R189">
        <f t="shared" si="8"/>
        <v>27.47</v>
      </c>
    </row>
    <row r="190" spans="1:18" ht="43.2" hidden="1" x14ac:dyDescent="0.3">
      <c r="A19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s="16">
        <f t="shared" si="7"/>
        <v>41365.613078703704</v>
      </c>
      <c r="L190" t="b">
        <v>0</v>
      </c>
      <c r="M190">
        <v>47</v>
      </c>
      <c r="N190" t="b">
        <v>1</v>
      </c>
      <c r="O190" s="10" t="s">
        <v>8276</v>
      </c>
      <c r="P190" t="s">
        <v>8277</v>
      </c>
      <c r="Q190">
        <f t="shared" si="6"/>
        <v>247</v>
      </c>
      <c r="R190">
        <f t="shared" si="8"/>
        <v>78.72</v>
      </c>
    </row>
    <row r="191" spans="1:18" ht="43.2" hidden="1" x14ac:dyDescent="0.3">
      <c r="A191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s="16">
        <f t="shared" si="7"/>
        <v>41611.917673611111</v>
      </c>
      <c r="L191" t="b">
        <v>0</v>
      </c>
      <c r="M191">
        <v>456</v>
      </c>
      <c r="N191" t="b">
        <v>1</v>
      </c>
      <c r="O191" s="10" t="s">
        <v>8268</v>
      </c>
      <c r="P191" t="s">
        <v>8269</v>
      </c>
      <c r="Q191">
        <f t="shared" si="6"/>
        <v>246</v>
      </c>
      <c r="R191">
        <f t="shared" si="8"/>
        <v>161.88</v>
      </c>
    </row>
    <row r="192" spans="1:18" ht="43.2" hidden="1" x14ac:dyDescent="0.3">
      <c r="A192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s="16">
        <f t="shared" si="7"/>
        <v>41158.993923611109</v>
      </c>
      <c r="L192" t="b">
        <v>0</v>
      </c>
      <c r="M192">
        <v>182</v>
      </c>
      <c r="N192" t="b">
        <v>1</v>
      </c>
      <c r="O192" s="10" t="s">
        <v>8273</v>
      </c>
      <c r="P192" t="s">
        <v>8286</v>
      </c>
      <c r="Q192">
        <f t="shared" si="6"/>
        <v>246</v>
      </c>
      <c r="R192">
        <f t="shared" si="8"/>
        <v>67.7</v>
      </c>
    </row>
    <row r="193" spans="1:18" ht="43.2" hidden="1" x14ac:dyDescent="0.3">
      <c r="A193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s="16">
        <f t="shared" si="7"/>
        <v>42644.667534722219</v>
      </c>
      <c r="L193" t="b">
        <v>0</v>
      </c>
      <c r="M193">
        <v>296</v>
      </c>
      <c r="N193" t="b">
        <v>1</v>
      </c>
      <c r="O193" s="10" t="s">
        <v>8270</v>
      </c>
      <c r="P193" t="s">
        <v>8271</v>
      </c>
      <c r="Q193">
        <f t="shared" si="6"/>
        <v>243</v>
      </c>
      <c r="R193">
        <f t="shared" si="8"/>
        <v>82.15</v>
      </c>
    </row>
    <row r="194" spans="1:18" ht="72" hidden="1" x14ac:dyDescent="0.3">
      <c r="A194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s="16">
        <f t="shared" si="7"/>
        <v>42107.621018518519</v>
      </c>
      <c r="L194" t="b">
        <v>0</v>
      </c>
      <c r="M194">
        <v>25</v>
      </c>
      <c r="N194" t="b">
        <v>1</v>
      </c>
      <c r="O194" s="10" t="s">
        <v>8273</v>
      </c>
      <c r="P194" t="s">
        <v>8274</v>
      </c>
      <c r="Q194">
        <f t="shared" ref="Q194:Q257" si="9">ROUND(E194/D194*100,0)</f>
        <v>242</v>
      </c>
      <c r="R194">
        <f t="shared" si="8"/>
        <v>24.2</v>
      </c>
    </row>
    <row r="195" spans="1:18" ht="43.2" hidden="1" x14ac:dyDescent="0.3">
      <c r="A195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s="16">
        <f t="shared" ref="K195:K258" si="10">(((J195/60)/60)/24)+DATE(1970,1,1)</f>
        <v>42559.776724537034</v>
      </c>
      <c r="L195" t="b">
        <v>0</v>
      </c>
      <c r="M195">
        <v>14</v>
      </c>
      <c r="N195" t="b">
        <v>1</v>
      </c>
      <c r="O195" s="10" t="s">
        <v>8273</v>
      </c>
      <c r="P195" t="s">
        <v>8274</v>
      </c>
      <c r="Q195">
        <f t="shared" si="9"/>
        <v>242</v>
      </c>
      <c r="R195">
        <f t="shared" ref="R195:R258" si="11">IFERROR(ROUND(E195/M195,2),0)</f>
        <v>43.21</v>
      </c>
    </row>
    <row r="196" spans="1:18" ht="43.2" hidden="1" x14ac:dyDescent="0.3">
      <c r="A196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s="16">
        <f t="shared" si="10"/>
        <v>40772.848749999997</v>
      </c>
      <c r="L196" t="b">
        <v>0</v>
      </c>
      <c r="M196">
        <v>13</v>
      </c>
      <c r="N196" t="b">
        <v>1</v>
      </c>
      <c r="O196" s="10" t="s">
        <v>8266</v>
      </c>
      <c r="P196" t="s">
        <v>8287</v>
      </c>
      <c r="Q196">
        <f t="shared" si="9"/>
        <v>241</v>
      </c>
      <c r="R196">
        <f t="shared" si="11"/>
        <v>23.15</v>
      </c>
    </row>
    <row r="197" spans="1:18" ht="28.8" hidden="1" x14ac:dyDescent="0.3">
      <c r="A197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s="16">
        <f t="shared" si="10"/>
        <v>40555.24800925926</v>
      </c>
      <c r="L197" t="b">
        <v>1</v>
      </c>
      <c r="M197">
        <v>145</v>
      </c>
      <c r="N197" t="b">
        <v>1</v>
      </c>
      <c r="O197" s="10" t="s">
        <v>8276</v>
      </c>
      <c r="P197" t="s">
        <v>8288</v>
      </c>
      <c r="Q197">
        <f t="shared" si="9"/>
        <v>240</v>
      </c>
      <c r="R197">
        <f t="shared" si="11"/>
        <v>41.38</v>
      </c>
    </row>
    <row r="198" spans="1:18" ht="43.2" hidden="1" x14ac:dyDescent="0.3">
      <c r="A198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s="16">
        <f t="shared" si="10"/>
        <v>42032.716145833328</v>
      </c>
      <c r="L198" t="b">
        <v>0</v>
      </c>
      <c r="M198">
        <v>46</v>
      </c>
      <c r="N198" t="b">
        <v>1</v>
      </c>
      <c r="O198" s="10" t="s">
        <v>8273</v>
      </c>
      <c r="P198" t="s">
        <v>8274</v>
      </c>
      <c r="Q198">
        <f t="shared" si="9"/>
        <v>239</v>
      </c>
      <c r="R198">
        <f t="shared" si="11"/>
        <v>26.02</v>
      </c>
    </row>
    <row r="199" spans="1:18" ht="43.2" hidden="1" x14ac:dyDescent="0.3">
      <c r="A199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s="16">
        <f t="shared" si="10"/>
        <v>41235.054560185185</v>
      </c>
      <c r="L199" t="b">
        <v>0</v>
      </c>
      <c r="M199">
        <v>18</v>
      </c>
      <c r="N199" t="b">
        <v>1</v>
      </c>
      <c r="O199" s="10" t="s">
        <v>8279</v>
      </c>
      <c r="P199" t="s">
        <v>8289</v>
      </c>
      <c r="Q199">
        <f t="shared" si="9"/>
        <v>238</v>
      </c>
      <c r="R199">
        <f t="shared" si="11"/>
        <v>33.06</v>
      </c>
    </row>
    <row r="200" spans="1:18" ht="43.2" hidden="1" x14ac:dyDescent="0.3">
      <c r="A20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s="16">
        <f t="shared" si="10"/>
        <v>42145.919687500005</v>
      </c>
      <c r="L200" t="b">
        <v>0</v>
      </c>
      <c r="M200">
        <v>131</v>
      </c>
      <c r="N200" t="b">
        <v>1</v>
      </c>
      <c r="O200" s="10" t="s">
        <v>8266</v>
      </c>
      <c r="P200" t="s">
        <v>8283</v>
      </c>
      <c r="Q200">
        <f t="shared" si="9"/>
        <v>237</v>
      </c>
      <c r="R200">
        <f t="shared" si="11"/>
        <v>36.21</v>
      </c>
    </row>
    <row r="201" spans="1:18" ht="43.2" hidden="1" x14ac:dyDescent="0.3">
      <c r="A201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s="16">
        <f t="shared" si="10"/>
        <v>42010.822233796294</v>
      </c>
      <c r="L201" t="b">
        <v>1</v>
      </c>
      <c r="M201">
        <v>183</v>
      </c>
      <c r="N201" t="b">
        <v>1</v>
      </c>
      <c r="O201" s="10" t="s">
        <v>8268</v>
      </c>
      <c r="P201" t="s">
        <v>8269</v>
      </c>
      <c r="Q201">
        <f t="shared" si="9"/>
        <v>235</v>
      </c>
      <c r="R201">
        <f t="shared" si="11"/>
        <v>64.180000000000007</v>
      </c>
    </row>
    <row r="202" spans="1:18" ht="43.2" hidden="1" x14ac:dyDescent="0.3">
      <c r="A202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s="16">
        <f t="shared" si="10"/>
        <v>41800.604895833334</v>
      </c>
      <c r="L202" t="b">
        <v>1</v>
      </c>
      <c r="M202">
        <v>354</v>
      </c>
      <c r="N202" t="b">
        <v>1</v>
      </c>
      <c r="O202" s="10" t="s">
        <v>8268</v>
      </c>
      <c r="P202" t="s">
        <v>8269</v>
      </c>
      <c r="Q202">
        <f t="shared" si="9"/>
        <v>234</v>
      </c>
      <c r="R202">
        <f t="shared" si="11"/>
        <v>331.1</v>
      </c>
    </row>
    <row r="203" spans="1:18" ht="28.8" hidden="1" x14ac:dyDescent="0.3">
      <c r="A203">
        <v>831</v>
      </c>
      <c r="B203" s="3" t="s">
        <v>832</v>
      </c>
      <c r="C203" s="3" t="s">
        <v>4941</v>
      </c>
      <c r="D203" s="6">
        <v>1500</v>
      </c>
      <c r="E203" s="8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s="16">
        <f t="shared" si="10"/>
        <v>40996.646921296298</v>
      </c>
      <c r="L203" t="b">
        <v>0</v>
      </c>
      <c r="M203">
        <v>20</v>
      </c>
      <c r="N203" t="b">
        <v>1</v>
      </c>
      <c r="O203" s="10" t="s">
        <v>8266</v>
      </c>
      <c r="P203" t="s">
        <v>8267</v>
      </c>
      <c r="Q203">
        <f t="shared" si="9"/>
        <v>233</v>
      </c>
      <c r="R203">
        <f t="shared" si="11"/>
        <v>175</v>
      </c>
    </row>
    <row r="204" spans="1:18" ht="43.2" hidden="1" x14ac:dyDescent="0.3">
      <c r="A204">
        <v>2708</v>
      </c>
      <c r="B204" s="3" t="s">
        <v>2708</v>
      </c>
      <c r="C204" s="3" t="s">
        <v>6818</v>
      </c>
      <c r="D204" s="6">
        <v>20000</v>
      </c>
      <c r="E204" s="8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s="16">
        <f t="shared" si="10"/>
        <v>42512.698217592595</v>
      </c>
      <c r="L204" t="b">
        <v>1</v>
      </c>
      <c r="M204">
        <v>1049</v>
      </c>
      <c r="N204" t="b">
        <v>1</v>
      </c>
      <c r="O204" s="10" t="s">
        <v>8273</v>
      </c>
      <c r="P204" t="s">
        <v>8286</v>
      </c>
      <c r="Q204">
        <f t="shared" si="9"/>
        <v>233</v>
      </c>
      <c r="R204">
        <f t="shared" si="11"/>
        <v>44.46</v>
      </c>
    </row>
    <row r="205" spans="1:18" ht="28.8" hidden="1" x14ac:dyDescent="0.3">
      <c r="A205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s="16">
        <f t="shared" si="10"/>
        <v>41114.094872685186</v>
      </c>
      <c r="L205" t="b">
        <v>1</v>
      </c>
      <c r="M205">
        <v>74</v>
      </c>
      <c r="N205" t="b">
        <v>1</v>
      </c>
      <c r="O205" s="10" t="s">
        <v>8276</v>
      </c>
      <c r="P205" t="s">
        <v>8288</v>
      </c>
      <c r="Q205">
        <f t="shared" si="9"/>
        <v>232</v>
      </c>
      <c r="R205">
        <f t="shared" si="11"/>
        <v>106.43</v>
      </c>
    </row>
    <row r="206" spans="1:18" ht="43.2" hidden="1" x14ac:dyDescent="0.3">
      <c r="A206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s="16">
        <f t="shared" si="10"/>
        <v>41506.756111111114</v>
      </c>
      <c r="L206" t="b">
        <v>1</v>
      </c>
      <c r="M206">
        <v>563</v>
      </c>
      <c r="N206" t="b">
        <v>1</v>
      </c>
      <c r="O206" s="10" t="s">
        <v>8276</v>
      </c>
      <c r="P206" t="s">
        <v>8288</v>
      </c>
      <c r="Q206">
        <f t="shared" si="9"/>
        <v>229</v>
      </c>
      <c r="R206">
        <f t="shared" si="11"/>
        <v>56.9</v>
      </c>
    </row>
    <row r="207" spans="1:18" ht="43.2" hidden="1" x14ac:dyDescent="0.3">
      <c r="A207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s="16">
        <f t="shared" si="10"/>
        <v>42045.84238425926</v>
      </c>
      <c r="L207" t="b">
        <v>0</v>
      </c>
      <c r="M207">
        <v>10</v>
      </c>
      <c r="N207" t="b">
        <v>1</v>
      </c>
      <c r="O207" s="10" t="s">
        <v>8273</v>
      </c>
      <c r="P207" t="s">
        <v>8274</v>
      </c>
      <c r="Q207">
        <f t="shared" si="9"/>
        <v>228</v>
      </c>
      <c r="R207">
        <f t="shared" si="11"/>
        <v>57</v>
      </c>
    </row>
    <row r="208" spans="1:18" ht="43.2" hidden="1" x14ac:dyDescent="0.3">
      <c r="A208">
        <v>1953</v>
      </c>
      <c r="B208" s="3" t="s">
        <v>1954</v>
      </c>
      <c r="C208" s="3" t="s">
        <v>6063</v>
      </c>
      <c r="D208" s="6">
        <v>15000</v>
      </c>
      <c r="E208" s="8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s="16">
        <f t="shared" si="10"/>
        <v>40941.199826388889</v>
      </c>
      <c r="L208" t="b">
        <v>1</v>
      </c>
      <c r="M208">
        <v>147</v>
      </c>
      <c r="N208" t="b">
        <v>1</v>
      </c>
      <c r="O208" s="10" t="s">
        <v>8268</v>
      </c>
      <c r="P208" t="s">
        <v>8269</v>
      </c>
      <c r="Q208">
        <f t="shared" si="9"/>
        <v>226</v>
      </c>
      <c r="R208">
        <f t="shared" si="11"/>
        <v>230.56</v>
      </c>
    </row>
    <row r="209" spans="1:18" ht="43.2" hidden="1" x14ac:dyDescent="0.3">
      <c r="A209">
        <v>2030</v>
      </c>
      <c r="B209" s="3" t="s">
        <v>2031</v>
      </c>
      <c r="C209" s="3" t="s">
        <v>6140</v>
      </c>
      <c r="D209" s="6">
        <v>32768</v>
      </c>
      <c r="E209" s="8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s="16">
        <f t="shared" si="10"/>
        <v>41212.996481481481</v>
      </c>
      <c r="L209" t="b">
        <v>1</v>
      </c>
      <c r="M209">
        <v>625</v>
      </c>
      <c r="N209" t="b">
        <v>1</v>
      </c>
      <c r="O209" s="10" t="s">
        <v>8268</v>
      </c>
      <c r="P209" t="s">
        <v>8269</v>
      </c>
      <c r="Q209">
        <f t="shared" si="9"/>
        <v>226</v>
      </c>
      <c r="R209">
        <f t="shared" si="11"/>
        <v>118.61</v>
      </c>
    </row>
    <row r="210" spans="1:18" ht="43.2" hidden="1" x14ac:dyDescent="0.3">
      <c r="A2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s="16">
        <f t="shared" si="10"/>
        <v>40564.081030092595</v>
      </c>
      <c r="L210" t="b">
        <v>0</v>
      </c>
      <c r="M210">
        <v>36</v>
      </c>
      <c r="N210" t="b">
        <v>1</v>
      </c>
      <c r="O210" s="10" t="s">
        <v>8266</v>
      </c>
      <c r="P210" t="s">
        <v>8287</v>
      </c>
      <c r="Q210">
        <f t="shared" si="9"/>
        <v>226</v>
      </c>
      <c r="R210">
        <f t="shared" si="11"/>
        <v>94.03</v>
      </c>
    </row>
    <row r="211" spans="1:18" ht="43.2" hidden="1" x14ac:dyDescent="0.3">
      <c r="A211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s="16">
        <f t="shared" si="10"/>
        <v>42503.740868055553</v>
      </c>
      <c r="L211" t="b">
        <v>0</v>
      </c>
      <c r="M211">
        <v>3</v>
      </c>
      <c r="N211" t="b">
        <v>1</v>
      </c>
      <c r="O211" s="10" t="s">
        <v>8273</v>
      </c>
      <c r="P211" t="s">
        <v>8274</v>
      </c>
      <c r="Q211">
        <f t="shared" si="9"/>
        <v>225</v>
      </c>
      <c r="R211">
        <f t="shared" si="11"/>
        <v>75</v>
      </c>
    </row>
    <row r="212" spans="1:18" ht="43.2" hidden="1" x14ac:dyDescent="0.3">
      <c r="A212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s="16">
        <f t="shared" si="10"/>
        <v>42767.801712962959</v>
      </c>
      <c r="L212" t="b">
        <v>1</v>
      </c>
      <c r="M212">
        <v>304</v>
      </c>
      <c r="N212" t="b">
        <v>1</v>
      </c>
      <c r="O212" s="10" t="s">
        <v>8268</v>
      </c>
      <c r="P212" t="s">
        <v>8275</v>
      </c>
      <c r="Q212">
        <f t="shared" si="9"/>
        <v>224</v>
      </c>
      <c r="R212">
        <f t="shared" si="11"/>
        <v>58.93</v>
      </c>
    </row>
    <row r="213" spans="1:18" ht="43.2" hidden="1" x14ac:dyDescent="0.3">
      <c r="A213">
        <v>2256</v>
      </c>
      <c r="B213" s="3" t="s">
        <v>2257</v>
      </c>
      <c r="C213" s="3" t="s">
        <v>6366</v>
      </c>
      <c r="D213" s="6">
        <v>480</v>
      </c>
      <c r="E213" s="8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s="16">
        <f t="shared" si="10"/>
        <v>42682.451921296291</v>
      </c>
      <c r="L213" t="b">
        <v>0</v>
      </c>
      <c r="M213">
        <v>50</v>
      </c>
      <c r="N213" t="b">
        <v>1</v>
      </c>
      <c r="O213" s="10" t="s">
        <v>8270</v>
      </c>
      <c r="P213" t="s">
        <v>8271</v>
      </c>
      <c r="Q213">
        <f t="shared" si="9"/>
        <v>223</v>
      </c>
      <c r="R213">
        <f t="shared" si="11"/>
        <v>21.38</v>
      </c>
    </row>
    <row r="214" spans="1:18" ht="43.2" hidden="1" x14ac:dyDescent="0.3">
      <c r="A214">
        <v>3391</v>
      </c>
      <c r="B214" s="3" t="s">
        <v>3390</v>
      </c>
      <c r="C214" s="3" t="s">
        <v>7501</v>
      </c>
      <c r="D214" s="6">
        <v>500</v>
      </c>
      <c r="E214" s="8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s="16">
        <f t="shared" si="10"/>
        <v>41830.545694444445</v>
      </c>
      <c r="L214" t="b">
        <v>0</v>
      </c>
      <c r="M214">
        <v>18</v>
      </c>
      <c r="N214" t="b">
        <v>1</v>
      </c>
      <c r="O214" s="10" t="s">
        <v>8273</v>
      </c>
      <c r="P214" t="s">
        <v>8274</v>
      </c>
      <c r="Q214">
        <f t="shared" si="9"/>
        <v>223</v>
      </c>
      <c r="R214">
        <f t="shared" si="11"/>
        <v>61.94</v>
      </c>
    </row>
    <row r="215" spans="1:18" ht="43.2" hidden="1" x14ac:dyDescent="0.3">
      <c r="A215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s="16">
        <f t="shared" si="10"/>
        <v>42107.067557870367</v>
      </c>
      <c r="L215" t="b">
        <v>0</v>
      </c>
      <c r="M215">
        <v>18</v>
      </c>
      <c r="N215" t="b">
        <v>1</v>
      </c>
      <c r="O215" s="10" t="s">
        <v>8273</v>
      </c>
      <c r="P215" t="s">
        <v>8274</v>
      </c>
      <c r="Q215">
        <f t="shared" si="9"/>
        <v>221</v>
      </c>
      <c r="R215">
        <f t="shared" si="11"/>
        <v>61.39</v>
      </c>
    </row>
    <row r="216" spans="1:18" ht="43.2" hidden="1" x14ac:dyDescent="0.3">
      <c r="A216">
        <v>109</v>
      </c>
      <c r="B216" s="3" t="s">
        <v>111</v>
      </c>
      <c r="C216" s="3" t="s">
        <v>4220</v>
      </c>
      <c r="D216" s="6">
        <v>1000</v>
      </c>
      <c r="E216" s="8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s="16">
        <f t="shared" si="10"/>
        <v>40570.025810185187</v>
      </c>
      <c r="L216" t="b">
        <v>0</v>
      </c>
      <c r="M216">
        <v>47</v>
      </c>
      <c r="N216" t="b">
        <v>1</v>
      </c>
      <c r="O216" s="10" t="s">
        <v>8276</v>
      </c>
      <c r="P216" t="s">
        <v>8277</v>
      </c>
      <c r="Q216">
        <f t="shared" si="9"/>
        <v>220</v>
      </c>
      <c r="R216">
        <f t="shared" si="11"/>
        <v>46.7</v>
      </c>
    </row>
    <row r="217" spans="1:18" ht="43.2" hidden="1" x14ac:dyDescent="0.3">
      <c r="A217">
        <v>2273</v>
      </c>
      <c r="B217" s="3" t="s">
        <v>2274</v>
      </c>
      <c r="C217" s="3" t="s">
        <v>6383</v>
      </c>
      <c r="D217" s="6">
        <v>2500</v>
      </c>
      <c r="E217" s="8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s="16">
        <f t="shared" si="10"/>
        <v>42781.549097222218</v>
      </c>
      <c r="L217" t="b">
        <v>0</v>
      </c>
      <c r="M217">
        <v>147</v>
      </c>
      <c r="N217" t="b">
        <v>1</v>
      </c>
      <c r="O217" s="10" t="s">
        <v>8270</v>
      </c>
      <c r="P217" t="s">
        <v>8271</v>
      </c>
      <c r="Q217">
        <f t="shared" si="9"/>
        <v>220</v>
      </c>
      <c r="R217">
        <f t="shared" si="11"/>
        <v>37.479999999999997</v>
      </c>
    </row>
    <row r="218" spans="1:18" ht="28.8" hidden="1" x14ac:dyDescent="0.3">
      <c r="A218">
        <v>1386</v>
      </c>
      <c r="B218" s="3" t="s">
        <v>1387</v>
      </c>
      <c r="C218" s="3" t="s">
        <v>5496</v>
      </c>
      <c r="D218" s="6">
        <v>400</v>
      </c>
      <c r="E218" s="8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s="16">
        <f t="shared" si="10"/>
        <v>42184.646863425922</v>
      </c>
      <c r="L218" t="b">
        <v>0</v>
      </c>
      <c r="M218">
        <v>14</v>
      </c>
      <c r="N218" t="b">
        <v>1</v>
      </c>
      <c r="O218" s="10" t="s">
        <v>8266</v>
      </c>
      <c r="P218" t="s">
        <v>8267</v>
      </c>
      <c r="Q218">
        <f t="shared" si="9"/>
        <v>219</v>
      </c>
      <c r="R218">
        <f t="shared" si="11"/>
        <v>62.5</v>
      </c>
    </row>
    <row r="219" spans="1:18" ht="43.2" hidden="1" x14ac:dyDescent="0.3">
      <c r="A219">
        <v>2066</v>
      </c>
      <c r="B219" s="3" t="s">
        <v>2067</v>
      </c>
      <c r="C219" s="3" t="s">
        <v>6176</v>
      </c>
      <c r="D219" s="6">
        <v>2000</v>
      </c>
      <c r="E219" s="8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s="16">
        <f t="shared" si="10"/>
        <v>41844.771793981483</v>
      </c>
      <c r="L219" t="b">
        <v>0</v>
      </c>
      <c r="M219">
        <v>65</v>
      </c>
      <c r="N219" t="b">
        <v>1</v>
      </c>
      <c r="O219" s="10" t="s">
        <v>8268</v>
      </c>
      <c r="P219" t="s">
        <v>8269</v>
      </c>
      <c r="Q219">
        <f t="shared" si="9"/>
        <v>219</v>
      </c>
      <c r="R219">
        <f t="shared" si="11"/>
        <v>67.260000000000005</v>
      </c>
    </row>
    <row r="220" spans="1:18" ht="57.6" hidden="1" x14ac:dyDescent="0.3">
      <c r="A220">
        <v>856</v>
      </c>
      <c r="B220" s="3" t="s">
        <v>857</v>
      </c>
      <c r="C220" s="3" t="s">
        <v>4966</v>
      </c>
      <c r="D220" s="6">
        <v>250</v>
      </c>
      <c r="E220" s="8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s="16">
        <f t="shared" si="10"/>
        <v>42609.311990740738</v>
      </c>
      <c r="L220" t="b">
        <v>0</v>
      </c>
      <c r="M220">
        <v>28</v>
      </c>
      <c r="N220" t="b">
        <v>1</v>
      </c>
      <c r="O220" s="10" t="s">
        <v>8266</v>
      </c>
      <c r="P220" t="s">
        <v>8291</v>
      </c>
      <c r="Q220">
        <f t="shared" si="9"/>
        <v>218</v>
      </c>
      <c r="R220">
        <f t="shared" si="11"/>
        <v>19.46</v>
      </c>
    </row>
    <row r="221" spans="1:18" ht="43.2" hidden="1" x14ac:dyDescent="0.3">
      <c r="A221">
        <v>3362</v>
      </c>
      <c r="B221" s="3" t="s">
        <v>3361</v>
      </c>
      <c r="C221" s="3" t="s">
        <v>7472</v>
      </c>
      <c r="D221" s="6">
        <v>500</v>
      </c>
      <c r="E221" s="8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s="16">
        <f t="shared" si="10"/>
        <v>42056.091631944444</v>
      </c>
      <c r="L221" t="b">
        <v>0</v>
      </c>
      <c r="M221">
        <v>20</v>
      </c>
      <c r="N221" t="b">
        <v>1</v>
      </c>
      <c r="O221" s="10" t="s">
        <v>8273</v>
      </c>
      <c r="P221" t="s">
        <v>8274</v>
      </c>
      <c r="Q221">
        <f t="shared" si="9"/>
        <v>218</v>
      </c>
      <c r="R221">
        <f t="shared" si="11"/>
        <v>54.5</v>
      </c>
    </row>
    <row r="222" spans="1:18" ht="43.2" hidden="1" x14ac:dyDescent="0.3">
      <c r="A222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s="16">
        <f t="shared" si="10"/>
        <v>42728.71230324074</v>
      </c>
      <c r="L222" t="b">
        <v>1</v>
      </c>
      <c r="M222">
        <v>1375</v>
      </c>
      <c r="N222" t="b">
        <v>1</v>
      </c>
      <c r="O222" s="10" t="s">
        <v>8268</v>
      </c>
      <c r="P222" t="s">
        <v>8269</v>
      </c>
      <c r="Q222">
        <f t="shared" si="9"/>
        <v>217</v>
      </c>
      <c r="R222">
        <f t="shared" si="11"/>
        <v>78.83</v>
      </c>
    </row>
    <row r="223" spans="1:18" ht="57.6" hidden="1" x14ac:dyDescent="0.3">
      <c r="A223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s="16">
        <f t="shared" si="10"/>
        <v>40254.450335648151</v>
      </c>
      <c r="L223" t="b">
        <v>1</v>
      </c>
      <c r="M223">
        <v>33</v>
      </c>
      <c r="N223" t="b">
        <v>1</v>
      </c>
      <c r="O223" s="10" t="s">
        <v>8281</v>
      </c>
      <c r="P223" t="s">
        <v>8282</v>
      </c>
      <c r="Q223">
        <f t="shared" si="9"/>
        <v>215</v>
      </c>
      <c r="R223">
        <f t="shared" si="11"/>
        <v>78.180000000000007</v>
      </c>
    </row>
    <row r="224" spans="1:18" ht="43.2" hidden="1" x14ac:dyDescent="0.3">
      <c r="A224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s="16">
        <f t="shared" si="10"/>
        <v>41841.820486111108</v>
      </c>
      <c r="L224" t="b">
        <v>0</v>
      </c>
      <c r="M224">
        <v>30</v>
      </c>
      <c r="N224" t="b">
        <v>1</v>
      </c>
      <c r="O224" s="10" t="s">
        <v>8273</v>
      </c>
      <c r="P224" t="s">
        <v>8274</v>
      </c>
      <c r="Q224">
        <f t="shared" si="9"/>
        <v>215</v>
      </c>
      <c r="R224">
        <f t="shared" si="11"/>
        <v>35.770000000000003</v>
      </c>
    </row>
    <row r="225" spans="1:18" ht="57.6" hidden="1" x14ac:dyDescent="0.3">
      <c r="A225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s="16">
        <f t="shared" si="10"/>
        <v>42200.67659722222</v>
      </c>
      <c r="L225" t="b">
        <v>0</v>
      </c>
      <c r="M225">
        <v>562</v>
      </c>
      <c r="N225" t="b">
        <v>1</v>
      </c>
      <c r="O225" s="10" t="s">
        <v>8276</v>
      </c>
      <c r="P225" t="s">
        <v>8288</v>
      </c>
      <c r="Q225">
        <f t="shared" si="9"/>
        <v>214</v>
      </c>
      <c r="R225">
        <f t="shared" si="11"/>
        <v>144.69</v>
      </c>
    </row>
    <row r="226" spans="1:18" ht="43.2" hidden="1" x14ac:dyDescent="0.3">
      <c r="A226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s="16">
        <f t="shared" si="10"/>
        <v>42417.804618055554</v>
      </c>
      <c r="L226" t="b">
        <v>0</v>
      </c>
      <c r="M226">
        <v>87</v>
      </c>
      <c r="N226" t="b">
        <v>1</v>
      </c>
      <c r="O226" s="10" t="s">
        <v>8268</v>
      </c>
      <c r="P226" t="s">
        <v>8272</v>
      </c>
      <c r="Q226">
        <f t="shared" si="9"/>
        <v>214</v>
      </c>
      <c r="R226">
        <f t="shared" si="11"/>
        <v>122.74</v>
      </c>
    </row>
    <row r="227" spans="1:18" ht="43.2" hidden="1" x14ac:dyDescent="0.3">
      <c r="A227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s="16">
        <f t="shared" si="10"/>
        <v>41487.611250000002</v>
      </c>
      <c r="L227" t="b">
        <v>1</v>
      </c>
      <c r="M227">
        <v>670</v>
      </c>
      <c r="N227" t="b">
        <v>1</v>
      </c>
      <c r="O227" s="10" t="s">
        <v>8266</v>
      </c>
      <c r="P227" t="s">
        <v>8267</v>
      </c>
      <c r="Q227">
        <f t="shared" si="9"/>
        <v>213</v>
      </c>
      <c r="R227">
        <f t="shared" si="11"/>
        <v>38.18</v>
      </c>
    </row>
    <row r="228" spans="1:18" ht="57.6" hidden="1" x14ac:dyDescent="0.3">
      <c r="A228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s="16">
        <f t="shared" si="10"/>
        <v>40378.893206018518</v>
      </c>
      <c r="L228" t="b">
        <v>0</v>
      </c>
      <c r="M228">
        <v>32</v>
      </c>
      <c r="N228" t="b">
        <v>1</v>
      </c>
      <c r="O228" s="10" t="s">
        <v>8273</v>
      </c>
      <c r="P228" t="s">
        <v>8286</v>
      </c>
      <c r="Q228">
        <f t="shared" si="9"/>
        <v>213</v>
      </c>
      <c r="R228">
        <f t="shared" si="11"/>
        <v>33.31</v>
      </c>
    </row>
    <row r="229" spans="1:18" ht="43.2" hidden="1" x14ac:dyDescent="0.3">
      <c r="A229">
        <v>1383</v>
      </c>
      <c r="B229" s="3" t="s">
        <v>1384</v>
      </c>
      <c r="C229" s="3" t="s">
        <v>5493</v>
      </c>
      <c r="D229" s="6">
        <v>2200</v>
      </c>
      <c r="E229" s="8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s="16">
        <f t="shared" si="10"/>
        <v>42707.074976851851</v>
      </c>
      <c r="L229" t="b">
        <v>0</v>
      </c>
      <c r="M229">
        <v>93</v>
      </c>
      <c r="N229" t="b">
        <v>1</v>
      </c>
      <c r="O229" s="10" t="s">
        <v>8266</v>
      </c>
      <c r="P229" t="s">
        <v>8267</v>
      </c>
      <c r="Q229">
        <f t="shared" si="9"/>
        <v>212</v>
      </c>
      <c r="R229">
        <f t="shared" si="11"/>
        <v>50.25</v>
      </c>
    </row>
    <row r="230" spans="1:18" ht="43.2" hidden="1" x14ac:dyDescent="0.3">
      <c r="A230">
        <v>1951</v>
      </c>
      <c r="B230" s="3" t="s">
        <v>1952</v>
      </c>
      <c r="C230" s="3" t="s">
        <v>6061</v>
      </c>
      <c r="D230" s="6">
        <v>50000</v>
      </c>
      <c r="E230" s="8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s="16">
        <f t="shared" si="10"/>
        <v>42651.420567129629</v>
      </c>
      <c r="L230" t="b">
        <v>1</v>
      </c>
      <c r="M230">
        <v>834</v>
      </c>
      <c r="N230" t="b">
        <v>1</v>
      </c>
      <c r="O230" s="10" t="s">
        <v>8268</v>
      </c>
      <c r="P230" t="s">
        <v>8269</v>
      </c>
      <c r="Q230">
        <f t="shared" si="9"/>
        <v>212</v>
      </c>
      <c r="R230">
        <f t="shared" si="11"/>
        <v>127.36</v>
      </c>
    </row>
    <row r="231" spans="1:18" ht="43.2" hidden="1" x14ac:dyDescent="0.3">
      <c r="A231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s="16">
        <f t="shared" si="10"/>
        <v>41767.650347222225</v>
      </c>
      <c r="L231" t="b">
        <v>1</v>
      </c>
      <c r="M231">
        <v>94</v>
      </c>
      <c r="N231" t="b">
        <v>1</v>
      </c>
      <c r="O231" s="10" t="s">
        <v>8284</v>
      </c>
      <c r="P231" t="s">
        <v>8285</v>
      </c>
      <c r="Q231">
        <f t="shared" si="9"/>
        <v>212</v>
      </c>
      <c r="R231">
        <f t="shared" si="11"/>
        <v>13.54</v>
      </c>
    </row>
    <row r="232" spans="1:18" ht="43.2" hidden="1" x14ac:dyDescent="0.3">
      <c r="A232">
        <v>1283</v>
      </c>
      <c r="B232" s="3" t="s">
        <v>1284</v>
      </c>
      <c r="C232" s="3" t="s">
        <v>5393</v>
      </c>
      <c r="D232" s="6">
        <v>1000</v>
      </c>
      <c r="E232" s="8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s="16">
        <f t="shared" si="10"/>
        <v>41320.717465277776</v>
      </c>
      <c r="L232" t="b">
        <v>1</v>
      </c>
      <c r="M232">
        <v>22</v>
      </c>
      <c r="N232" t="b">
        <v>1</v>
      </c>
      <c r="O232" s="10" t="s">
        <v>8266</v>
      </c>
      <c r="P232" t="s">
        <v>8267</v>
      </c>
      <c r="Q232">
        <f t="shared" si="9"/>
        <v>211</v>
      </c>
      <c r="R232">
        <f t="shared" si="11"/>
        <v>95.93</v>
      </c>
    </row>
    <row r="233" spans="1:18" ht="43.2" hidden="1" x14ac:dyDescent="0.3">
      <c r="A233">
        <v>2035</v>
      </c>
      <c r="B233" s="3" t="s">
        <v>2036</v>
      </c>
      <c r="C233" s="3" t="s">
        <v>6145</v>
      </c>
      <c r="D233" s="6">
        <v>80000</v>
      </c>
      <c r="E233" s="8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s="16">
        <f t="shared" si="10"/>
        <v>42311.625081018516</v>
      </c>
      <c r="L233" t="b">
        <v>1</v>
      </c>
      <c r="M233">
        <v>644</v>
      </c>
      <c r="N233" t="b">
        <v>1</v>
      </c>
      <c r="O233" s="10" t="s">
        <v>8268</v>
      </c>
      <c r="P233" t="s">
        <v>8269</v>
      </c>
      <c r="Q233">
        <f t="shared" si="9"/>
        <v>211</v>
      </c>
      <c r="R233">
        <f t="shared" si="11"/>
        <v>262.16000000000003</v>
      </c>
    </row>
    <row r="234" spans="1:18" ht="43.2" hidden="1" x14ac:dyDescent="0.3">
      <c r="A234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s="16">
        <f t="shared" si="10"/>
        <v>42105.267488425925</v>
      </c>
      <c r="L234" t="b">
        <v>0</v>
      </c>
      <c r="M234">
        <v>58</v>
      </c>
      <c r="N234" t="b">
        <v>1</v>
      </c>
      <c r="O234" s="10" t="s">
        <v>8273</v>
      </c>
      <c r="P234" t="s">
        <v>8274</v>
      </c>
      <c r="Q234">
        <f t="shared" si="9"/>
        <v>211</v>
      </c>
      <c r="R234">
        <f t="shared" si="11"/>
        <v>29.07</v>
      </c>
    </row>
    <row r="235" spans="1:18" ht="43.2" hidden="1" x14ac:dyDescent="0.3">
      <c r="A235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s="16">
        <f t="shared" si="10"/>
        <v>41808.991944444446</v>
      </c>
      <c r="L235" t="b">
        <v>0</v>
      </c>
      <c r="M235">
        <v>18</v>
      </c>
      <c r="N235" t="b">
        <v>1</v>
      </c>
      <c r="O235" s="10" t="s">
        <v>8273</v>
      </c>
      <c r="P235" t="s">
        <v>8274</v>
      </c>
      <c r="Q235">
        <f t="shared" si="9"/>
        <v>211</v>
      </c>
      <c r="R235">
        <f t="shared" si="11"/>
        <v>58.61</v>
      </c>
    </row>
    <row r="236" spans="1:18" ht="28.8" hidden="1" x14ac:dyDescent="0.3">
      <c r="A236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s="16">
        <f t="shared" si="10"/>
        <v>42147.729930555557</v>
      </c>
      <c r="L236" t="b">
        <v>0</v>
      </c>
      <c r="M236">
        <v>4</v>
      </c>
      <c r="N236" t="b">
        <v>1</v>
      </c>
      <c r="O236" s="10" t="s">
        <v>8273</v>
      </c>
      <c r="P236" t="s">
        <v>8274</v>
      </c>
      <c r="Q236">
        <f t="shared" si="9"/>
        <v>210</v>
      </c>
      <c r="R236">
        <f t="shared" si="11"/>
        <v>105</v>
      </c>
    </row>
    <row r="237" spans="1:18" ht="28.8" hidden="1" x14ac:dyDescent="0.3">
      <c r="A237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s="16">
        <f t="shared" si="10"/>
        <v>41313.755219907405</v>
      </c>
      <c r="L237" t="b">
        <v>1</v>
      </c>
      <c r="M237">
        <v>253</v>
      </c>
      <c r="N237" t="b">
        <v>1</v>
      </c>
      <c r="O237" s="10" t="s">
        <v>8268</v>
      </c>
      <c r="P237" t="s">
        <v>8269</v>
      </c>
      <c r="Q237">
        <f t="shared" si="9"/>
        <v>209</v>
      </c>
      <c r="R237">
        <f t="shared" si="11"/>
        <v>131.99</v>
      </c>
    </row>
    <row r="238" spans="1:18" ht="43.2" hidden="1" x14ac:dyDescent="0.3">
      <c r="A238">
        <v>383</v>
      </c>
      <c r="B238" s="3" t="s">
        <v>384</v>
      </c>
      <c r="C238" s="3" t="s">
        <v>4493</v>
      </c>
      <c r="D238" s="6">
        <v>999</v>
      </c>
      <c r="E238" s="8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s="16">
        <f t="shared" si="10"/>
        <v>41755.117581018516</v>
      </c>
      <c r="L238" t="b">
        <v>0</v>
      </c>
      <c r="M238">
        <v>48</v>
      </c>
      <c r="N238" t="b">
        <v>1</v>
      </c>
      <c r="O238" s="10" t="s">
        <v>8276</v>
      </c>
      <c r="P238" t="s">
        <v>8288</v>
      </c>
      <c r="Q238">
        <f t="shared" si="9"/>
        <v>207</v>
      </c>
      <c r="R238">
        <f t="shared" si="11"/>
        <v>43.02</v>
      </c>
    </row>
    <row r="239" spans="1:18" ht="43.2" hidden="1" x14ac:dyDescent="0.3">
      <c r="A239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s="16">
        <f t="shared" si="10"/>
        <v>42756.501041666663</v>
      </c>
      <c r="L239" t="b">
        <v>1</v>
      </c>
      <c r="M239">
        <v>28</v>
      </c>
      <c r="N239" t="b">
        <v>1</v>
      </c>
      <c r="O239" s="10" t="s">
        <v>8281</v>
      </c>
      <c r="P239" t="s">
        <v>8282</v>
      </c>
      <c r="Q239">
        <f t="shared" si="9"/>
        <v>207</v>
      </c>
      <c r="R239">
        <f t="shared" si="11"/>
        <v>221.79</v>
      </c>
    </row>
    <row r="240" spans="1:18" ht="43.2" hidden="1" x14ac:dyDescent="0.3">
      <c r="A240">
        <v>1966</v>
      </c>
      <c r="B240" s="3" t="s">
        <v>1967</v>
      </c>
      <c r="C240" s="3" t="s">
        <v>6076</v>
      </c>
      <c r="D240" s="6">
        <v>100000</v>
      </c>
      <c r="E240" s="8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s="16">
        <f t="shared" si="10"/>
        <v>41835.540486111109</v>
      </c>
      <c r="L240" t="b">
        <v>1</v>
      </c>
      <c r="M240">
        <v>1513</v>
      </c>
      <c r="N240" t="b">
        <v>1</v>
      </c>
      <c r="O240" s="10" t="s">
        <v>8268</v>
      </c>
      <c r="P240" t="s">
        <v>8269</v>
      </c>
      <c r="Q240">
        <f t="shared" si="9"/>
        <v>207</v>
      </c>
      <c r="R240">
        <f t="shared" si="11"/>
        <v>136.63999999999999</v>
      </c>
    </row>
    <row r="241" spans="1:18" ht="43.2" hidden="1" x14ac:dyDescent="0.3">
      <c r="A241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s="16">
        <f t="shared" si="10"/>
        <v>42127.069548611107</v>
      </c>
      <c r="L241" t="b">
        <v>0</v>
      </c>
      <c r="M241">
        <v>30</v>
      </c>
      <c r="N241" t="b">
        <v>1</v>
      </c>
      <c r="O241" s="10" t="s">
        <v>8266</v>
      </c>
      <c r="P241" t="s">
        <v>8283</v>
      </c>
      <c r="Q241">
        <f t="shared" si="9"/>
        <v>206</v>
      </c>
      <c r="R241">
        <f t="shared" si="11"/>
        <v>106.2</v>
      </c>
    </row>
    <row r="242" spans="1:18" ht="28.8" hidden="1" x14ac:dyDescent="0.3">
      <c r="A242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s="16">
        <f t="shared" si="10"/>
        <v>41760.8200462963</v>
      </c>
      <c r="L242" t="b">
        <v>1</v>
      </c>
      <c r="M242">
        <v>236</v>
      </c>
      <c r="N242" t="b">
        <v>1</v>
      </c>
      <c r="O242" s="10" t="s">
        <v>8281</v>
      </c>
      <c r="P242" t="s">
        <v>8282</v>
      </c>
      <c r="Q242">
        <f t="shared" si="9"/>
        <v>205</v>
      </c>
      <c r="R242">
        <f t="shared" si="11"/>
        <v>130.53</v>
      </c>
    </row>
    <row r="243" spans="1:18" ht="43.2" hidden="1" x14ac:dyDescent="0.3">
      <c r="A243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s="16">
        <f t="shared" si="10"/>
        <v>42614.722013888888</v>
      </c>
      <c r="L243" t="b">
        <v>0</v>
      </c>
      <c r="M243">
        <v>45</v>
      </c>
      <c r="N243" t="b">
        <v>1</v>
      </c>
      <c r="O243" s="10" t="s">
        <v>8266</v>
      </c>
      <c r="P243" t="s">
        <v>8267</v>
      </c>
      <c r="Q243">
        <f t="shared" si="9"/>
        <v>205</v>
      </c>
      <c r="R243">
        <f t="shared" si="11"/>
        <v>45.62</v>
      </c>
    </row>
    <row r="244" spans="1:18" ht="43.2" hidden="1" x14ac:dyDescent="0.3">
      <c r="A244">
        <v>788</v>
      </c>
      <c r="B244" s="3" t="s">
        <v>789</v>
      </c>
      <c r="C244" s="3" t="s">
        <v>4898</v>
      </c>
      <c r="D244" s="6">
        <v>1000</v>
      </c>
      <c r="E244" s="8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s="16">
        <f t="shared" si="10"/>
        <v>41059.006805555553</v>
      </c>
      <c r="L244" t="b">
        <v>0</v>
      </c>
      <c r="M244">
        <v>34</v>
      </c>
      <c r="N244" t="b">
        <v>1</v>
      </c>
      <c r="O244" s="10" t="s">
        <v>8266</v>
      </c>
      <c r="P244" t="s">
        <v>8267</v>
      </c>
      <c r="Q244">
        <f t="shared" si="9"/>
        <v>204</v>
      </c>
      <c r="R244">
        <f t="shared" si="11"/>
        <v>59.85</v>
      </c>
    </row>
    <row r="245" spans="1:18" ht="43.2" hidden="1" x14ac:dyDescent="0.3">
      <c r="A245">
        <v>1349</v>
      </c>
      <c r="B245" s="3" t="s">
        <v>1350</v>
      </c>
      <c r="C245" s="3" t="s">
        <v>5459</v>
      </c>
      <c r="D245" s="6">
        <v>5000</v>
      </c>
      <c r="E245" s="8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s="16">
        <f t="shared" si="10"/>
        <v>42317.33258101852</v>
      </c>
      <c r="L245" t="b">
        <v>0</v>
      </c>
      <c r="M245">
        <v>172</v>
      </c>
      <c r="N245" t="b">
        <v>1</v>
      </c>
      <c r="O245" s="10" t="s">
        <v>8279</v>
      </c>
      <c r="P245" t="s">
        <v>8289</v>
      </c>
      <c r="Q245">
        <f t="shared" si="9"/>
        <v>204</v>
      </c>
      <c r="R245">
        <f t="shared" si="11"/>
        <v>59.36</v>
      </c>
    </row>
    <row r="246" spans="1:18" hidden="1" x14ac:dyDescent="0.3">
      <c r="A246">
        <v>1378</v>
      </c>
      <c r="B246" s="3" t="s">
        <v>1379</v>
      </c>
      <c r="C246" s="3" t="s">
        <v>5488</v>
      </c>
      <c r="D246" s="6">
        <v>2000</v>
      </c>
      <c r="E246" s="8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s="16">
        <f t="shared" si="10"/>
        <v>42568.759374999994</v>
      </c>
      <c r="L246" t="b">
        <v>0</v>
      </c>
      <c r="M246">
        <v>133</v>
      </c>
      <c r="N246" t="b">
        <v>1</v>
      </c>
      <c r="O246" s="10" t="s">
        <v>8266</v>
      </c>
      <c r="P246" t="s">
        <v>8267</v>
      </c>
      <c r="Q246">
        <f t="shared" si="9"/>
        <v>203</v>
      </c>
      <c r="R246">
        <f t="shared" si="11"/>
        <v>30.58</v>
      </c>
    </row>
    <row r="247" spans="1:18" ht="43.2" hidden="1" x14ac:dyDescent="0.3">
      <c r="A247">
        <v>2443</v>
      </c>
      <c r="B247" s="3" t="s">
        <v>2444</v>
      </c>
      <c r="C247" s="3" t="s">
        <v>6553</v>
      </c>
      <c r="D247" s="6">
        <v>20000</v>
      </c>
      <c r="E247" s="8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s="16">
        <f t="shared" si="10"/>
        <v>41836.625254629631</v>
      </c>
      <c r="L247" t="b">
        <v>0</v>
      </c>
      <c r="M247">
        <v>311</v>
      </c>
      <c r="N247" t="b">
        <v>1</v>
      </c>
      <c r="O247" s="10" t="s">
        <v>8284</v>
      </c>
      <c r="P247" t="s">
        <v>8285</v>
      </c>
      <c r="Q247">
        <f t="shared" si="9"/>
        <v>203</v>
      </c>
      <c r="R247">
        <f t="shared" si="11"/>
        <v>130.22999999999999</v>
      </c>
    </row>
    <row r="248" spans="1:18" ht="43.2" hidden="1" x14ac:dyDescent="0.3">
      <c r="A248">
        <v>2499</v>
      </c>
      <c r="B248" s="3" t="s">
        <v>2499</v>
      </c>
      <c r="C248" s="3" t="s">
        <v>6609</v>
      </c>
      <c r="D248" s="6">
        <v>4000</v>
      </c>
      <c r="E248" s="8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s="16">
        <f t="shared" si="10"/>
        <v>41226.648576388885</v>
      </c>
      <c r="L248" t="b">
        <v>0</v>
      </c>
      <c r="M248">
        <v>170</v>
      </c>
      <c r="N248" t="b">
        <v>1</v>
      </c>
      <c r="O248" s="10" t="s">
        <v>8266</v>
      </c>
      <c r="P248" t="s">
        <v>8287</v>
      </c>
      <c r="Q248">
        <f t="shared" si="9"/>
        <v>203</v>
      </c>
      <c r="R248">
        <f t="shared" si="11"/>
        <v>47.68</v>
      </c>
    </row>
    <row r="249" spans="1:18" ht="43.2" hidden="1" x14ac:dyDescent="0.3">
      <c r="A249">
        <v>1255</v>
      </c>
      <c r="B249" s="3" t="s">
        <v>1256</v>
      </c>
      <c r="C249" s="3" t="s">
        <v>5365</v>
      </c>
      <c r="D249" s="6">
        <v>3000</v>
      </c>
      <c r="E249" s="8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s="16">
        <f t="shared" si="10"/>
        <v>41579.845509259263</v>
      </c>
      <c r="L249" t="b">
        <v>1</v>
      </c>
      <c r="M249">
        <v>109</v>
      </c>
      <c r="N249" t="b">
        <v>1</v>
      </c>
      <c r="O249" s="10" t="s">
        <v>8266</v>
      </c>
      <c r="P249" t="s">
        <v>8267</v>
      </c>
      <c r="Q249">
        <f t="shared" si="9"/>
        <v>202</v>
      </c>
      <c r="R249">
        <f t="shared" si="11"/>
        <v>55.7</v>
      </c>
    </row>
    <row r="250" spans="1:18" ht="43.2" hidden="1" x14ac:dyDescent="0.3">
      <c r="A250">
        <v>1674</v>
      </c>
      <c r="B250" s="3" t="s">
        <v>1675</v>
      </c>
      <c r="C250" s="3" t="s">
        <v>5784</v>
      </c>
      <c r="D250" s="6">
        <v>5000</v>
      </c>
      <c r="E250" s="8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s="16">
        <f t="shared" si="10"/>
        <v>42569.605393518519</v>
      </c>
      <c r="L250" t="b">
        <v>0</v>
      </c>
      <c r="M250">
        <v>113</v>
      </c>
      <c r="N250" t="b">
        <v>1</v>
      </c>
      <c r="O250" s="10" t="s">
        <v>8266</v>
      </c>
      <c r="P250" t="s">
        <v>8278</v>
      </c>
      <c r="Q250">
        <f t="shared" si="9"/>
        <v>202</v>
      </c>
      <c r="R250">
        <f t="shared" si="11"/>
        <v>89.25</v>
      </c>
    </row>
    <row r="251" spans="1:18" ht="43.2" hidden="1" x14ac:dyDescent="0.3">
      <c r="A251">
        <v>1750</v>
      </c>
      <c r="B251" s="3" t="s">
        <v>1751</v>
      </c>
      <c r="C251" s="3" t="s">
        <v>5860</v>
      </c>
      <c r="D251" s="6">
        <v>5000</v>
      </c>
      <c r="E251" s="8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s="16">
        <f t="shared" si="10"/>
        <v>42454.836851851855</v>
      </c>
      <c r="L251" t="b">
        <v>0</v>
      </c>
      <c r="M251">
        <v>125</v>
      </c>
      <c r="N251" t="b">
        <v>1</v>
      </c>
      <c r="O251" s="10" t="s">
        <v>8281</v>
      </c>
      <c r="P251" t="s">
        <v>8282</v>
      </c>
      <c r="Q251">
        <f t="shared" si="9"/>
        <v>202</v>
      </c>
      <c r="R251">
        <f t="shared" si="11"/>
        <v>80.650000000000006</v>
      </c>
    </row>
    <row r="252" spans="1:18" ht="57.6" hidden="1" x14ac:dyDescent="0.3">
      <c r="A252">
        <v>2057</v>
      </c>
      <c r="B252" s="3" t="s">
        <v>2058</v>
      </c>
      <c r="C252" s="3" t="s">
        <v>6167</v>
      </c>
      <c r="D252" s="6">
        <v>15000</v>
      </c>
      <c r="E252" s="8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s="16">
        <f t="shared" si="10"/>
        <v>42396.494583333333</v>
      </c>
      <c r="L252" t="b">
        <v>0</v>
      </c>
      <c r="M252">
        <v>666</v>
      </c>
      <c r="N252" t="b">
        <v>1</v>
      </c>
      <c r="O252" s="10" t="s">
        <v>8268</v>
      </c>
      <c r="P252" t="s">
        <v>8269</v>
      </c>
      <c r="Q252">
        <f t="shared" si="9"/>
        <v>202</v>
      </c>
      <c r="R252">
        <f t="shared" si="11"/>
        <v>45.55</v>
      </c>
    </row>
    <row r="253" spans="1:18" ht="28.8" hidden="1" x14ac:dyDescent="0.3">
      <c r="A253">
        <v>2728</v>
      </c>
      <c r="B253" s="3" t="s">
        <v>2728</v>
      </c>
      <c r="C253" s="3" t="s">
        <v>6838</v>
      </c>
      <c r="D253" s="6">
        <v>15000</v>
      </c>
      <c r="E253" s="8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s="16">
        <f t="shared" si="10"/>
        <v>42333.59993055556</v>
      </c>
      <c r="L253" t="b">
        <v>0</v>
      </c>
      <c r="M253">
        <v>392</v>
      </c>
      <c r="N253" t="b">
        <v>1</v>
      </c>
      <c r="O253" s="10" t="s">
        <v>8268</v>
      </c>
      <c r="P253" t="s">
        <v>8269</v>
      </c>
      <c r="Q253">
        <f t="shared" si="9"/>
        <v>202</v>
      </c>
      <c r="R253">
        <f t="shared" si="11"/>
        <v>77.23</v>
      </c>
    </row>
    <row r="254" spans="1:18" ht="43.2" hidden="1" x14ac:dyDescent="0.3">
      <c r="A254">
        <v>3462</v>
      </c>
      <c r="B254" s="3" t="s">
        <v>3461</v>
      </c>
      <c r="C254" s="3" t="s">
        <v>7572</v>
      </c>
      <c r="D254" s="6">
        <v>250</v>
      </c>
      <c r="E254" s="8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s="16">
        <f t="shared" si="10"/>
        <v>42179.898472222223</v>
      </c>
      <c r="L254" t="b">
        <v>0</v>
      </c>
      <c r="M254">
        <v>17</v>
      </c>
      <c r="N254" t="b">
        <v>1</v>
      </c>
      <c r="O254" s="10" t="s">
        <v>8273</v>
      </c>
      <c r="P254" t="s">
        <v>8274</v>
      </c>
      <c r="Q254">
        <f t="shared" si="9"/>
        <v>202</v>
      </c>
      <c r="R254">
        <f t="shared" si="11"/>
        <v>29.71</v>
      </c>
    </row>
    <row r="255" spans="1:18" ht="43.2" hidden="1" x14ac:dyDescent="0.3">
      <c r="A255">
        <v>3599</v>
      </c>
      <c r="B255" s="3" t="s">
        <v>3598</v>
      </c>
      <c r="C255" s="3" t="s">
        <v>7709</v>
      </c>
      <c r="D255" s="6">
        <v>500</v>
      </c>
      <c r="E255" s="8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s="16">
        <f t="shared" si="10"/>
        <v>42220.79487268519</v>
      </c>
      <c r="L255" t="b">
        <v>0</v>
      </c>
      <c r="M255">
        <v>17</v>
      </c>
      <c r="N255" t="b">
        <v>1</v>
      </c>
      <c r="O255" s="10" t="s">
        <v>8273</v>
      </c>
      <c r="P255" t="s">
        <v>8274</v>
      </c>
      <c r="Q255">
        <f t="shared" si="9"/>
        <v>202</v>
      </c>
      <c r="R255">
        <f t="shared" si="11"/>
        <v>59.41</v>
      </c>
    </row>
    <row r="256" spans="1:18" ht="43.2" hidden="1" x14ac:dyDescent="0.3">
      <c r="A256">
        <v>1950</v>
      </c>
      <c r="B256" s="3" t="s">
        <v>1951</v>
      </c>
      <c r="C256" s="3" t="s">
        <v>6060</v>
      </c>
      <c r="D256" s="6">
        <v>48000</v>
      </c>
      <c r="E256" s="8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s="16">
        <f t="shared" si="10"/>
        <v>40624.181400462963</v>
      </c>
      <c r="L256" t="b">
        <v>1</v>
      </c>
      <c r="M256">
        <v>1876</v>
      </c>
      <c r="N256" t="b">
        <v>1</v>
      </c>
      <c r="O256" s="10" t="s">
        <v>8268</v>
      </c>
      <c r="P256" t="s">
        <v>8269</v>
      </c>
      <c r="Q256">
        <f t="shared" si="9"/>
        <v>201</v>
      </c>
      <c r="R256">
        <f t="shared" si="11"/>
        <v>51.31</v>
      </c>
    </row>
    <row r="257" spans="1:18" ht="43.2" hidden="1" x14ac:dyDescent="0.3">
      <c r="A257">
        <v>2025</v>
      </c>
      <c r="B257" s="3" t="s">
        <v>2026</v>
      </c>
      <c r="C257" s="3" t="s">
        <v>6135</v>
      </c>
      <c r="D257" s="6">
        <v>80000</v>
      </c>
      <c r="E257" s="8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s="16">
        <f t="shared" si="10"/>
        <v>42136.184560185182</v>
      </c>
      <c r="L257" t="b">
        <v>1</v>
      </c>
      <c r="M257">
        <v>729</v>
      </c>
      <c r="N257" t="b">
        <v>1</v>
      </c>
      <c r="O257" s="10" t="s">
        <v>8268</v>
      </c>
      <c r="P257" t="s">
        <v>8269</v>
      </c>
      <c r="Q257">
        <f t="shared" si="9"/>
        <v>201</v>
      </c>
      <c r="R257">
        <f t="shared" si="11"/>
        <v>220.74</v>
      </c>
    </row>
    <row r="258" spans="1:18" ht="57.6" hidden="1" x14ac:dyDescent="0.3">
      <c r="A258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s="16">
        <f t="shared" si="10"/>
        <v>41843.64271990741</v>
      </c>
      <c r="L258" t="b">
        <v>1</v>
      </c>
      <c r="M258">
        <v>508</v>
      </c>
      <c r="N258" t="b">
        <v>1</v>
      </c>
      <c r="O258" s="10" t="s">
        <v>8266</v>
      </c>
      <c r="P258" t="s">
        <v>8267</v>
      </c>
      <c r="Q258">
        <f t="shared" ref="Q258:Q321" si="12">ROUND(E258/D258*100,0)</f>
        <v>200</v>
      </c>
      <c r="R258">
        <f t="shared" si="11"/>
        <v>118.2</v>
      </c>
    </row>
    <row r="259" spans="1:18" ht="28.8" hidden="1" x14ac:dyDescent="0.3">
      <c r="A259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s="16">
        <f t="shared" ref="K259:K322" si="13">(((J259/60)/60)/24)+DATE(1970,1,1)</f>
        <v>41305.809363425928</v>
      </c>
      <c r="L259" t="b">
        <v>0</v>
      </c>
      <c r="M259">
        <v>55</v>
      </c>
      <c r="N259" t="b">
        <v>1</v>
      </c>
      <c r="O259" s="10" t="s">
        <v>8266</v>
      </c>
      <c r="P259" t="s">
        <v>8267</v>
      </c>
      <c r="Q259">
        <f t="shared" si="12"/>
        <v>200</v>
      </c>
      <c r="R259">
        <f t="shared" ref="R259:R322" si="14">IFERROR(ROUND(E259/M259,2),0)</f>
        <v>182.13</v>
      </c>
    </row>
    <row r="260" spans="1:18" ht="57.6" hidden="1" x14ac:dyDescent="0.3">
      <c r="A26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s="16">
        <f t="shared" si="13"/>
        <v>42109.826145833329</v>
      </c>
      <c r="L260" t="b">
        <v>0</v>
      </c>
      <c r="M260">
        <v>1</v>
      </c>
      <c r="N260" t="b">
        <v>1</v>
      </c>
      <c r="O260" s="10" t="s">
        <v>8266</v>
      </c>
      <c r="P260" t="s">
        <v>8283</v>
      </c>
      <c r="Q260">
        <f t="shared" si="12"/>
        <v>200</v>
      </c>
      <c r="R260">
        <f t="shared" si="14"/>
        <v>10</v>
      </c>
    </row>
    <row r="261" spans="1:18" ht="43.2" hidden="1" x14ac:dyDescent="0.3">
      <c r="A261">
        <v>1202</v>
      </c>
      <c r="B261" s="3" t="s">
        <v>1203</v>
      </c>
      <c r="C261" s="3" t="s">
        <v>5312</v>
      </c>
      <c r="D261" s="6">
        <v>25000</v>
      </c>
      <c r="E261" s="8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s="16">
        <f t="shared" si="13"/>
        <v>42152.288819444439</v>
      </c>
      <c r="L261" t="b">
        <v>0</v>
      </c>
      <c r="M261">
        <v>271</v>
      </c>
      <c r="N261" t="b">
        <v>1</v>
      </c>
      <c r="O261" s="10" t="s">
        <v>8281</v>
      </c>
      <c r="P261" t="s">
        <v>8282</v>
      </c>
      <c r="Q261">
        <f t="shared" si="12"/>
        <v>199</v>
      </c>
      <c r="R261">
        <f t="shared" si="14"/>
        <v>183.8</v>
      </c>
    </row>
    <row r="262" spans="1:18" ht="43.2" hidden="1" x14ac:dyDescent="0.3">
      <c r="A262">
        <v>1254</v>
      </c>
      <c r="B262" s="3" t="s">
        <v>1255</v>
      </c>
      <c r="C262" s="3" t="s">
        <v>5364</v>
      </c>
      <c r="D262" s="6">
        <v>6700</v>
      </c>
      <c r="E262" s="8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s="16">
        <f t="shared" si="13"/>
        <v>40487.621365740742</v>
      </c>
      <c r="L262" t="b">
        <v>1</v>
      </c>
      <c r="M262">
        <v>141</v>
      </c>
      <c r="N262" t="b">
        <v>1</v>
      </c>
      <c r="O262" s="10" t="s">
        <v>8266</v>
      </c>
      <c r="P262" t="s">
        <v>8267</v>
      </c>
      <c r="Q262">
        <f t="shared" si="12"/>
        <v>199</v>
      </c>
      <c r="R262">
        <f t="shared" si="14"/>
        <v>94.49</v>
      </c>
    </row>
    <row r="263" spans="1:18" ht="43.2" hidden="1" x14ac:dyDescent="0.3">
      <c r="A263">
        <v>2065</v>
      </c>
      <c r="B263" s="3" t="s">
        <v>2066</v>
      </c>
      <c r="C263" s="3" t="s">
        <v>6175</v>
      </c>
      <c r="D263" s="6">
        <v>40000</v>
      </c>
      <c r="E263" s="8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s="16">
        <f t="shared" si="13"/>
        <v>41603.333668981482</v>
      </c>
      <c r="L263" t="b">
        <v>0</v>
      </c>
      <c r="M263">
        <v>1556</v>
      </c>
      <c r="N263" t="b">
        <v>1</v>
      </c>
      <c r="O263" s="10" t="s">
        <v>8268</v>
      </c>
      <c r="P263" t="s">
        <v>8269</v>
      </c>
      <c r="Q263">
        <f t="shared" si="12"/>
        <v>199</v>
      </c>
      <c r="R263">
        <f t="shared" si="14"/>
        <v>51.21</v>
      </c>
    </row>
    <row r="264" spans="1:18" ht="43.2" hidden="1" x14ac:dyDescent="0.3">
      <c r="A264">
        <v>81</v>
      </c>
      <c r="B264" s="3" t="s">
        <v>83</v>
      </c>
      <c r="C264" s="3" t="s">
        <v>4192</v>
      </c>
      <c r="D264" s="6">
        <v>750</v>
      </c>
      <c r="E264" s="8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s="16">
        <f t="shared" si="13"/>
        <v>41100.158877314818</v>
      </c>
      <c r="L264" t="b">
        <v>0</v>
      </c>
      <c r="M264">
        <v>28</v>
      </c>
      <c r="N264" t="b">
        <v>1</v>
      </c>
      <c r="O264" s="10" t="s">
        <v>8276</v>
      </c>
      <c r="P264" t="s">
        <v>8277</v>
      </c>
      <c r="Q264">
        <f t="shared" si="12"/>
        <v>198</v>
      </c>
      <c r="R264">
        <f t="shared" si="14"/>
        <v>53.04</v>
      </c>
    </row>
    <row r="265" spans="1:18" ht="43.2" hidden="1" x14ac:dyDescent="0.3">
      <c r="A265">
        <v>1952</v>
      </c>
      <c r="B265" s="3" t="s">
        <v>1953</v>
      </c>
      <c r="C265" s="3" t="s">
        <v>6062</v>
      </c>
      <c r="D265" s="6">
        <v>35000</v>
      </c>
      <c r="E265" s="8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s="16">
        <f t="shared" si="13"/>
        <v>41526.60665509259</v>
      </c>
      <c r="L265" t="b">
        <v>1</v>
      </c>
      <c r="M265">
        <v>682</v>
      </c>
      <c r="N265" t="b">
        <v>1</v>
      </c>
      <c r="O265" s="10" t="s">
        <v>8268</v>
      </c>
      <c r="P265" t="s">
        <v>8269</v>
      </c>
      <c r="Q265">
        <f t="shared" si="12"/>
        <v>198</v>
      </c>
      <c r="R265">
        <f t="shared" si="14"/>
        <v>101.86</v>
      </c>
    </row>
    <row r="266" spans="1:18" ht="43.2" hidden="1" x14ac:dyDescent="0.3">
      <c r="A266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s="16">
        <f t="shared" si="13"/>
        <v>41783.642939814818</v>
      </c>
      <c r="L266" t="b">
        <v>0</v>
      </c>
      <c r="M266">
        <v>1364</v>
      </c>
      <c r="N266" t="b">
        <v>1</v>
      </c>
      <c r="O266" s="10" t="s">
        <v>8268</v>
      </c>
      <c r="P266" t="s">
        <v>8269</v>
      </c>
      <c r="Q266">
        <f t="shared" si="12"/>
        <v>196</v>
      </c>
      <c r="R266">
        <f t="shared" si="14"/>
        <v>36</v>
      </c>
    </row>
    <row r="267" spans="1:18" ht="43.2" hidden="1" x14ac:dyDescent="0.3">
      <c r="A267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s="16">
        <f t="shared" si="13"/>
        <v>41716.785011574073</v>
      </c>
      <c r="L267" t="b">
        <v>0</v>
      </c>
      <c r="M267">
        <v>120</v>
      </c>
      <c r="N267" t="b">
        <v>1</v>
      </c>
      <c r="O267" s="10" t="s">
        <v>8266</v>
      </c>
      <c r="P267" t="s">
        <v>8283</v>
      </c>
      <c r="Q267">
        <f t="shared" si="12"/>
        <v>196</v>
      </c>
      <c r="R267">
        <f t="shared" si="14"/>
        <v>40.75</v>
      </c>
    </row>
    <row r="268" spans="1:18" ht="57.6" hidden="1" x14ac:dyDescent="0.3">
      <c r="A268">
        <v>1926</v>
      </c>
      <c r="B268" s="3" t="s">
        <v>1927</v>
      </c>
      <c r="C268" s="3" t="s">
        <v>6036</v>
      </c>
      <c r="D268" s="6">
        <v>1500</v>
      </c>
      <c r="E268" s="8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s="16">
        <f t="shared" si="13"/>
        <v>40456.954351851848</v>
      </c>
      <c r="L268" t="b">
        <v>0</v>
      </c>
      <c r="M268">
        <v>107</v>
      </c>
      <c r="N268" t="b">
        <v>1</v>
      </c>
      <c r="O268" s="10" t="s">
        <v>8266</v>
      </c>
      <c r="P268" t="s">
        <v>8287</v>
      </c>
      <c r="Q268">
        <f t="shared" si="12"/>
        <v>195</v>
      </c>
      <c r="R268">
        <f t="shared" si="14"/>
        <v>27.39</v>
      </c>
    </row>
    <row r="269" spans="1:18" ht="43.2" hidden="1" x14ac:dyDescent="0.3">
      <c r="A269">
        <v>2545</v>
      </c>
      <c r="B269" s="3" t="s">
        <v>2545</v>
      </c>
      <c r="C269" s="3" t="s">
        <v>6655</v>
      </c>
      <c r="D269" s="6">
        <v>2000</v>
      </c>
      <c r="E269" s="8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s="16">
        <f t="shared" si="13"/>
        <v>42027.13817129629</v>
      </c>
      <c r="L269" t="b">
        <v>0</v>
      </c>
      <c r="M269">
        <v>61</v>
      </c>
      <c r="N269" t="b">
        <v>1</v>
      </c>
      <c r="O269" s="10" t="s">
        <v>8266</v>
      </c>
      <c r="P269" t="s">
        <v>8292</v>
      </c>
      <c r="Q269">
        <f t="shared" si="12"/>
        <v>195</v>
      </c>
      <c r="R269">
        <f t="shared" si="14"/>
        <v>64.03</v>
      </c>
    </row>
    <row r="270" spans="1:18" ht="57.6" hidden="1" x14ac:dyDescent="0.3">
      <c r="A27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s="16">
        <f t="shared" si="13"/>
        <v>41905.684629629628</v>
      </c>
      <c r="L270" t="b">
        <v>1</v>
      </c>
      <c r="M270">
        <v>159</v>
      </c>
      <c r="N270" t="b">
        <v>1</v>
      </c>
      <c r="O270" s="10" t="s">
        <v>8266</v>
      </c>
      <c r="P270" t="s">
        <v>8291</v>
      </c>
      <c r="Q270">
        <f t="shared" si="12"/>
        <v>194</v>
      </c>
      <c r="R270">
        <f t="shared" si="14"/>
        <v>36.630000000000003</v>
      </c>
    </row>
    <row r="271" spans="1:18" ht="43.2" hidden="1" x14ac:dyDescent="0.3">
      <c r="A271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s="16">
        <f t="shared" si="13"/>
        <v>41742.780509259261</v>
      </c>
      <c r="L271" t="b">
        <v>1</v>
      </c>
      <c r="M271">
        <v>306</v>
      </c>
      <c r="N271" t="b">
        <v>1</v>
      </c>
      <c r="O271" s="10" t="s">
        <v>8268</v>
      </c>
      <c r="P271" t="s">
        <v>8269</v>
      </c>
      <c r="Q271">
        <f t="shared" si="12"/>
        <v>193</v>
      </c>
      <c r="R271">
        <f t="shared" si="14"/>
        <v>63.05</v>
      </c>
    </row>
    <row r="272" spans="1:18" ht="43.2" hidden="1" x14ac:dyDescent="0.3">
      <c r="A272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s="16">
        <f t="shared" si="13"/>
        <v>41737.097499999996</v>
      </c>
      <c r="L272" t="b">
        <v>1</v>
      </c>
      <c r="M272">
        <v>122</v>
      </c>
      <c r="N272" t="b">
        <v>1</v>
      </c>
      <c r="O272" s="10" t="s">
        <v>8268</v>
      </c>
      <c r="P272" t="s">
        <v>8269</v>
      </c>
      <c r="Q272">
        <f t="shared" si="12"/>
        <v>192</v>
      </c>
      <c r="R272">
        <f t="shared" si="14"/>
        <v>23.65</v>
      </c>
    </row>
    <row r="273" spans="1:18" ht="43.2" hidden="1" x14ac:dyDescent="0.3">
      <c r="A273">
        <v>258</v>
      </c>
      <c r="B273" s="3" t="s">
        <v>259</v>
      </c>
      <c r="C273" s="3" t="s">
        <v>4368</v>
      </c>
      <c r="D273" s="6">
        <v>30000</v>
      </c>
      <c r="E273" s="8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s="16">
        <f t="shared" si="13"/>
        <v>40682.051689814813</v>
      </c>
      <c r="L273" t="b">
        <v>1</v>
      </c>
      <c r="M273">
        <v>688</v>
      </c>
      <c r="N273" t="b">
        <v>1</v>
      </c>
      <c r="O273" s="10" t="s">
        <v>8276</v>
      </c>
      <c r="P273" t="s">
        <v>8288</v>
      </c>
      <c r="Q273">
        <f t="shared" si="12"/>
        <v>191</v>
      </c>
      <c r="R273">
        <f t="shared" si="14"/>
        <v>83.35</v>
      </c>
    </row>
    <row r="274" spans="1:18" ht="43.2" hidden="1" x14ac:dyDescent="0.3">
      <c r="A274">
        <v>2064</v>
      </c>
      <c r="B274" s="3" t="s">
        <v>2065</v>
      </c>
      <c r="C274" s="3" t="s">
        <v>6174</v>
      </c>
      <c r="D274" s="6">
        <v>261962</v>
      </c>
      <c r="E274" s="8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s="16">
        <f t="shared" si="13"/>
        <v>41389.364849537036</v>
      </c>
      <c r="L274" t="b">
        <v>0</v>
      </c>
      <c r="M274">
        <v>5812</v>
      </c>
      <c r="N274" t="b">
        <v>1</v>
      </c>
      <c r="O274" s="10" t="s">
        <v>8268</v>
      </c>
      <c r="P274" t="s">
        <v>8269</v>
      </c>
      <c r="Q274">
        <f t="shared" si="12"/>
        <v>191</v>
      </c>
      <c r="R274">
        <f t="shared" si="14"/>
        <v>86.16</v>
      </c>
    </row>
    <row r="275" spans="1:18" ht="57.6" hidden="1" x14ac:dyDescent="0.3">
      <c r="A275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s="16">
        <f t="shared" si="13"/>
        <v>41862.803078703706</v>
      </c>
      <c r="L275" t="b">
        <v>0</v>
      </c>
      <c r="M275">
        <v>58</v>
      </c>
      <c r="N275" t="b">
        <v>1</v>
      </c>
      <c r="O275" s="10" t="s">
        <v>8273</v>
      </c>
      <c r="P275" t="s">
        <v>8286</v>
      </c>
      <c r="Q275">
        <f t="shared" si="12"/>
        <v>191</v>
      </c>
      <c r="R275">
        <f t="shared" si="14"/>
        <v>259.95</v>
      </c>
    </row>
    <row r="276" spans="1:18" ht="43.2" hidden="1" x14ac:dyDescent="0.3">
      <c r="A276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s="16">
        <f t="shared" si="13"/>
        <v>41821.205636574072</v>
      </c>
      <c r="L276" t="b">
        <v>0</v>
      </c>
      <c r="M276">
        <v>16</v>
      </c>
      <c r="N276" t="b">
        <v>1</v>
      </c>
      <c r="O276" s="10" t="s">
        <v>8273</v>
      </c>
      <c r="P276" t="s">
        <v>8274</v>
      </c>
      <c r="Q276">
        <f t="shared" si="12"/>
        <v>191</v>
      </c>
      <c r="R276">
        <f t="shared" si="14"/>
        <v>358.69</v>
      </c>
    </row>
    <row r="277" spans="1:18" ht="43.2" hidden="1" x14ac:dyDescent="0.3">
      <c r="A277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s="16">
        <f t="shared" si="13"/>
        <v>41852.527222222219</v>
      </c>
      <c r="L277" t="b">
        <v>0</v>
      </c>
      <c r="M277">
        <v>19</v>
      </c>
      <c r="N277" t="b">
        <v>1</v>
      </c>
      <c r="O277" s="10" t="s">
        <v>8273</v>
      </c>
      <c r="P277" t="s">
        <v>8274</v>
      </c>
      <c r="Q277">
        <f t="shared" si="12"/>
        <v>190</v>
      </c>
      <c r="R277">
        <f t="shared" si="14"/>
        <v>50</v>
      </c>
    </row>
    <row r="278" spans="1:18" ht="43.2" hidden="1" x14ac:dyDescent="0.3">
      <c r="A278">
        <v>1374</v>
      </c>
      <c r="B278" s="3" t="s">
        <v>1375</v>
      </c>
      <c r="C278" s="3" t="s">
        <v>5484</v>
      </c>
      <c r="D278" s="6">
        <v>1500</v>
      </c>
      <c r="E278" s="8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s="16">
        <f t="shared" si="13"/>
        <v>42424.161898148144</v>
      </c>
      <c r="L278" t="b">
        <v>0</v>
      </c>
      <c r="M278">
        <v>66</v>
      </c>
      <c r="N278" t="b">
        <v>1</v>
      </c>
      <c r="O278" s="10" t="s">
        <v>8266</v>
      </c>
      <c r="P278" t="s">
        <v>8267</v>
      </c>
      <c r="Q278">
        <f t="shared" si="12"/>
        <v>189</v>
      </c>
      <c r="R278">
        <f t="shared" si="14"/>
        <v>43.06</v>
      </c>
    </row>
    <row r="279" spans="1:18" ht="43.2" hidden="1" x14ac:dyDescent="0.3">
      <c r="A279">
        <v>1475</v>
      </c>
      <c r="B279" s="3" t="s">
        <v>1476</v>
      </c>
      <c r="C279" s="3" t="s">
        <v>5585</v>
      </c>
      <c r="D279" s="6">
        <v>15000</v>
      </c>
      <c r="E279" s="8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s="16">
        <f t="shared" si="13"/>
        <v>41960.722951388889</v>
      </c>
      <c r="L279" t="b">
        <v>1</v>
      </c>
      <c r="M279">
        <v>441</v>
      </c>
      <c r="N279" t="b">
        <v>1</v>
      </c>
      <c r="O279" s="10" t="s">
        <v>8279</v>
      </c>
      <c r="P279" t="s">
        <v>8280</v>
      </c>
      <c r="Q279">
        <f t="shared" si="12"/>
        <v>189</v>
      </c>
      <c r="R279">
        <f t="shared" si="14"/>
        <v>64.17</v>
      </c>
    </row>
    <row r="280" spans="1:18" ht="43.2" hidden="1" x14ac:dyDescent="0.3">
      <c r="A280">
        <v>3155</v>
      </c>
      <c r="B280" s="3" t="s">
        <v>3155</v>
      </c>
      <c r="C280" s="3" t="s">
        <v>7265</v>
      </c>
      <c r="D280" s="6">
        <v>5000</v>
      </c>
      <c r="E280" s="8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s="16">
        <f t="shared" si="13"/>
        <v>41233.499131944445</v>
      </c>
      <c r="L280" t="b">
        <v>1</v>
      </c>
      <c r="M280">
        <v>302</v>
      </c>
      <c r="N280" t="b">
        <v>1</v>
      </c>
      <c r="O280" s="10" t="s">
        <v>8273</v>
      </c>
      <c r="P280" t="s">
        <v>8274</v>
      </c>
      <c r="Q280">
        <f t="shared" si="12"/>
        <v>189</v>
      </c>
      <c r="R280">
        <f t="shared" si="14"/>
        <v>31.21</v>
      </c>
    </row>
    <row r="281" spans="1:18" ht="43.2" hidden="1" x14ac:dyDescent="0.3">
      <c r="A281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s="16">
        <f t="shared" si="13"/>
        <v>42273.884305555555</v>
      </c>
      <c r="L281" t="b">
        <v>1</v>
      </c>
      <c r="M281">
        <v>53</v>
      </c>
      <c r="N281" t="b">
        <v>1</v>
      </c>
      <c r="O281" s="10" t="s">
        <v>8268</v>
      </c>
      <c r="P281" t="s">
        <v>8275</v>
      </c>
      <c r="Q281">
        <f t="shared" si="12"/>
        <v>188</v>
      </c>
      <c r="R281">
        <f t="shared" si="14"/>
        <v>35.549999999999997</v>
      </c>
    </row>
    <row r="282" spans="1:18" ht="43.2" hidden="1" x14ac:dyDescent="0.3">
      <c r="A282">
        <v>1937</v>
      </c>
      <c r="B282" s="3" t="s">
        <v>1938</v>
      </c>
      <c r="C282" s="3" t="s">
        <v>6047</v>
      </c>
      <c r="D282" s="6">
        <v>600</v>
      </c>
      <c r="E282" s="8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s="16">
        <f t="shared" si="13"/>
        <v>41059.118993055556</v>
      </c>
      <c r="L282" t="b">
        <v>0</v>
      </c>
      <c r="M282">
        <v>29</v>
      </c>
      <c r="N282" t="b">
        <v>1</v>
      </c>
      <c r="O282" s="10" t="s">
        <v>8266</v>
      </c>
      <c r="P282" t="s">
        <v>8287</v>
      </c>
      <c r="Q282">
        <f t="shared" si="12"/>
        <v>187</v>
      </c>
      <c r="R282">
        <f t="shared" si="14"/>
        <v>38.74</v>
      </c>
    </row>
    <row r="283" spans="1:18" ht="57.6" hidden="1" x14ac:dyDescent="0.3">
      <c r="A283">
        <v>2636</v>
      </c>
      <c r="B283" s="3" t="s">
        <v>2636</v>
      </c>
      <c r="C283" s="3" t="s">
        <v>6746</v>
      </c>
      <c r="D283" s="6">
        <v>1000</v>
      </c>
      <c r="E283" s="8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s="16">
        <f t="shared" si="13"/>
        <v>42636.614745370374</v>
      </c>
      <c r="L283" t="b">
        <v>0</v>
      </c>
      <c r="M283">
        <v>50</v>
      </c>
      <c r="N283" t="b">
        <v>1</v>
      </c>
      <c r="O283" s="10" t="s">
        <v>8268</v>
      </c>
      <c r="P283" t="s">
        <v>8275</v>
      </c>
      <c r="Q283">
        <f t="shared" si="12"/>
        <v>187</v>
      </c>
      <c r="R283">
        <f t="shared" si="14"/>
        <v>37.46</v>
      </c>
    </row>
    <row r="284" spans="1:18" ht="43.2" hidden="1" x14ac:dyDescent="0.3">
      <c r="A284">
        <v>2835</v>
      </c>
      <c r="B284" s="3" t="s">
        <v>2835</v>
      </c>
      <c r="C284" s="3" t="s">
        <v>6945</v>
      </c>
      <c r="D284" s="6">
        <v>1000</v>
      </c>
      <c r="E284" s="8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s="16">
        <f t="shared" si="13"/>
        <v>42313.703900462962</v>
      </c>
      <c r="L284" t="b">
        <v>0</v>
      </c>
      <c r="M284">
        <v>93</v>
      </c>
      <c r="N284" t="b">
        <v>1</v>
      </c>
      <c r="O284" s="10" t="s">
        <v>8273</v>
      </c>
      <c r="P284" t="s">
        <v>8274</v>
      </c>
      <c r="Q284">
        <f t="shared" si="12"/>
        <v>187</v>
      </c>
      <c r="R284">
        <f t="shared" si="14"/>
        <v>20.12</v>
      </c>
    </row>
    <row r="285" spans="1:18" ht="43.2" hidden="1" x14ac:dyDescent="0.3">
      <c r="A285">
        <v>3443</v>
      </c>
      <c r="B285" s="3" t="s">
        <v>3442</v>
      </c>
      <c r="C285" s="3" t="s">
        <v>7553</v>
      </c>
      <c r="D285" s="6">
        <v>1000</v>
      </c>
      <c r="E285" s="8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s="16">
        <f t="shared" si="13"/>
        <v>41861.524837962963</v>
      </c>
      <c r="L285" t="b">
        <v>0</v>
      </c>
      <c r="M285">
        <v>45</v>
      </c>
      <c r="N285" t="b">
        <v>1</v>
      </c>
      <c r="O285" s="10" t="s">
        <v>8273</v>
      </c>
      <c r="P285" t="s">
        <v>8274</v>
      </c>
      <c r="Q285">
        <f t="shared" si="12"/>
        <v>186</v>
      </c>
      <c r="R285">
        <f t="shared" si="14"/>
        <v>41.22</v>
      </c>
    </row>
    <row r="286" spans="1:18" ht="43.2" hidden="1" x14ac:dyDescent="0.3">
      <c r="A286">
        <v>3707</v>
      </c>
      <c r="B286" s="3" t="s">
        <v>3704</v>
      </c>
      <c r="C286" s="3" t="s">
        <v>7817</v>
      </c>
      <c r="D286" s="6">
        <v>1000</v>
      </c>
      <c r="E286" s="8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s="16">
        <f t="shared" si="13"/>
        <v>42552.048356481479</v>
      </c>
      <c r="L286" t="b">
        <v>0</v>
      </c>
      <c r="M286">
        <v>23</v>
      </c>
      <c r="N286" t="b">
        <v>1</v>
      </c>
      <c r="O286" s="10" t="s">
        <v>8273</v>
      </c>
      <c r="P286" t="s">
        <v>8274</v>
      </c>
      <c r="Q286">
        <f t="shared" si="12"/>
        <v>186</v>
      </c>
      <c r="R286">
        <f t="shared" si="14"/>
        <v>80.87</v>
      </c>
    </row>
    <row r="287" spans="1:18" ht="43.2" hidden="1" x14ac:dyDescent="0.3">
      <c r="A287">
        <v>252</v>
      </c>
      <c r="B287" s="3" t="s">
        <v>253</v>
      </c>
      <c r="C287" s="3" t="s">
        <v>4362</v>
      </c>
      <c r="D287" s="6">
        <v>5000</v>
      </c>
      <c r="E287" s="8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s="16">
        <f t="shared" si="13"/>
        <v>40266.662708333337</v>
      </c>
      <c r="L287" t="b">
        <v>1</v>
      </c>
      <c r="M287">
        <v>108</v>
      </c>
      <c r="N287" t="b">
        <v>1</v>
      </c>
      <c r="O287" s="10" t="s">
        <v>8276</v>
      </c>
      <c r="P287" t="s">
        <v>8288</v>
      </c>
      <c r="Q287">
        <f t="shared" si="12"/>
        <v>185</v>
      </c>
      <c r="R287">
        <f t="shared" si="14"/>
        <v>85.44</v>
      </c>
    </row>
    <row r="288" spans="1:18" ht="43.2" hidden="1" x14ac:dyDescent="0.3">
      <c r="A288">
        <v>2190</v>
      </c>
      <c r="B288" s="3" t="s">
        <v>2191</v>
      </c>
      <c r="C288" s="3" t="s">
        <v>6300</v>
      </c>
      <c r="D288" s="6">
        <v>19000</v>
      </c>
      <c r="E288" s="8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s="16">
        <f t="shared" si="13"/>
        <v>42417.625046296293</v>
      </c>
      <c r="L288" t="b">
        <v>0</v>
      </c>
      <c r="M288">
        <v>537</v>
      </c>
      <c r="N288" t="b">
        <v>1</v>
      </c>
      <c r="O288" s="10" t="s">
        <v>8270</v>
      </c>
      <c r="P288" t="s">
        <v>8271</v>
      </c>
      <c r="Q288">
        <f t="shared" si="12"/>
        <v>185</v>
      </c>
      <c r="R288">
        <f t="shared" si="14"/>
        <v>65.319999999999993</v>
      </c>
    </row>
    <row r="289" spans="1:18" ht="43.2" hidden="1" x14ac:dyDescent="0.3">
      <c r="A289">
        <v>2281</v>
      </c>
      <c r="B289" s="3" t="s">
        <v>2282</v>
      </c>
      <c r="C289" s="3" t="s">
        <v>6391</v>
      </c>
      <c r="D289" s="6">
        <v>300</v>
      </c>
      <c r="E289" s="8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s="16">
        <f t="shared" si="13"/>
        <v>40687.285844907405</v>
      </c>
      <c r="L289" t="b">
        <v>0</v>
      </c>
      <c r="M289">
        <v>11</v>
      </c>
      <c r="N289" t="b">
        <v>1</v>
      </c>
      <c r="O289" s="10" t="s">
        <v>8266</v>
      </c>
      <c r="P289" t="s">
        <v>8267</v>
      </c>
      <c r="Q289">
        <f t="shared" si="12"/>
        <v>185</v>
      </c>
      <c r="R289">
        <f t="shared" si="14"/>
        <v>50.45</v>
      </c>
    </row>
    <row r="290" spans="1:18" ht="28.8" hidden="1" x14ac:dyDescent="0.3">
      <c r="A290">
        <v>2282</v>
      </c>
      <c r="B290" s="3" t="s">
        <v>2283</v>
      </c>
      <c r="C290" s="3" t="s">
        <v>6392</v>
      </c>
      <c r="D290" s="6">
        <v>750</v>
      </c>
      <c r="E290" s="8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s="16">
        <f t="shared" si="13"/>
        <v>42323.17460648148</v>
      </c>
      <c r="L290" t="b">
        <v>0</v>
      </c>
      <c r="M290">
        <v>12</v>
      </c>
      <c r="N290" t="b">
        <v>1</v>
      </c>
      <c r="O290" s="10" t="s">
        <v>8266</v>
      </c>
      <c r="P290" t="s">
        <v>8267</v>
      </c>
      <c r="Q290">
        <f t="shared" si="12"/>
        <v>185</v>
      </c>
      <c r="R290">
        <f t="shared" si="14"/>
        <v>115.83</v>
      </c>
    </row>
    <row r="291" spans="1:18" ht="28.8" hidden="1" x14ac:dyDescent="0.3">
      <c r="A291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s="16">
        <f t="shared" si="13"/>
        <v>42140.712314814817</v>
      </c>
      <c r="L291" t="b">
        <v>0</v>
      </c>
      <c r="M291">
        <v>38</v>
      </c>
      <c r="N291" t="b">
        <v>1</v>
      </c>
      <c r="O291" s="10" t="s">
        <v>8273</v>
      </c>
      <c r="P291" t="s">
        <v>8274</v>
      </c>
      <c r="Q291">
        <f t="shared" si="12"/>
        <v>184</v>
      </c>
      <c r="R291">
        <f t="shared" si="14"/>
        <v>24.21</v>
      </c>
    </row>
    <row r="292" spans="1:18" ht="57.6" hidden="1" x14ac:dyDescent="0.3">
      <c r="A292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s="16">
        <f t="shared" si="13"/>
        <v>42383.793124999997</v>
      </c>
      <c r="L292" t="b">
        <v>0</v>
      </c>
      <c r="M292">
        <v>15</v>
      </c>
      <c r="N292" t="b">
        <v>1</v>
      </c>
      <c r="O292" s="10" t="s">
        <v>8273</v>
      </c>
      <c r="P292" t="s">
        <v>8274</v>
      </c>
      <c r="Q292">
        <f t="shared" si="12"/>
        <v>184</v>
      </c>
      <c r="R292">
        <f t="shared" si="14"/>
        <v>30.67</v>
      </c>
    </row>
    <row r="293" spans="1:18" ht="43.2" hidden="1" x14ac:dyDescent="0.3">
      <c r="A293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s="16">
        <f t="shared" si="13"/>
        <v>42032.693043981482</v>
      </c>
      <c r="L293" t="b">
        <v>0</v>
      </c>
      <c r="M293">
        <v>253</v>
      </c>
      <c r="N293" t="b">
        <v>1</v>
      </c>
      <c r="O293" s="10" t="s">
        <v>8276</v>
      </c>
      <c r="P293" t="s">
        <v>8290</v>
      </c>
      <c r="Q293">
        <f t="shared" si="12"/>
        <v>183</v>
      </c>
      <c r="R293">
        <f t="shared" si="14"/>
        <v>159.51</v>
      </c>
    </row>
    <row r="294" spans="1:18" ht="43.2" hidden="1" x14ac:dyDescent="0.3">
      <c r="A294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s="16">
        <f t="shared" si="13"/>
        <v>41430.038888888892</v>
      </c>
      <c r="L294" t="b">
        <v>0</v>
      </c>
      <c r="M294">
        <v>87</v>
      </c>
      <c r="N294" t="b">
        <v>1</v>
      </c>
      <c r="O294" s="10" t="s">
        <v>8279</v>
      </c>
      <c r="P294" t="s">
        <v>8289</v>
      </c>
      <c r="Q294">
        <f t="shared" si="12"/>
        <v>183</v>
      </c>
      <c r="R294">
        <f t="shared" si="14"/>
        <v>71.44</v>
      </c>
    </row>
    <row r="295" spans="1:18" ht="57.6" hidden="1" x14ac:dyDescent="0.3">
      <c r="A295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s="16">
        <f t="shared" si="13"/>
        <v>41674.063078703701</v>
      </c>
      <c r="L295" t="b">
        <v>0</v>
      </c>
      <c r="M295">
        <v>1510</v>
      </c>
      <c r="N295" t="b">
        <v>1</v>
      </c>
      <c r="O295" s="10" t="s">
        <v>8276</v>
      </c>
      <c r="P295" t="s">
        <v>8288</v>
      </c>
      <c r="Q295">
        <f t="shared" si="12"/>
        <v>182</v>
      </c>
      <c r="R295">
        <f t="shared" si="14"/>
        <v>81.75</v>
      </c>
    </row>
    <row r="296" spans="1:18" ht="43.2" hidden="1" x14ac:dyDescent="0.3">
      <c r="A296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s="16">
        <f t="shared" si="13"/>
        <v>42654.525775462964</v>
      </c>
      <c r="L296" t="b">
        <v>0</v>
      </c>
      <c r="M296">
        <v>120</v>
      </c>
      <c r="N296" t="b">
        <v>1</v>
      </c>
      <c r="O296" s="10" t="s">
        <v>8268</v>
      </c>
      <c r="P296" t="s">
        <v>8269</v>
      </c>
      <c r="Q296">
        <f t="shared" si="12"/>
        <v>182</v>
      </c>
      <c r="R296">
        <f t="shared" si="14"/>
        <v>143.97999999999999</v>
      </c>
    </row>
    <row r="297" spans="1:18" ht="43.2" hidden="1" x14ac:dyDescent="0.3">
      <c r="A297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s="16">
        <f t="shared" si="13"/>
        <v>42452.781828703708</v>
      </c>
      <c r="L297" t="b">
        <v>0</v>
      </c>
      <c r="M297">
        <v>16</v>
      </c>
      <c r="N297" t="b">
        <v>1</v>
      </c>
      <c r="O297" s="10" t="s">
        <v>8284</v>
      </c>
      <c r="P297" t="s">
        <v>8285</v>
      </c>
      <c r="Q297">
        <f t="shared" si="12"/>
        <v>182</v>
      </c>
      <c r="R297">
        <f t="shared" si="14"/>
        <v>34.130000000000003</v>
      </c>
    </row>
    <row r="298" spans="1:18" ht="43.2" hidden="1" x14ac:dyDescent="0.3">
      <c r="A298">
        <v>785</v>
      </c>
      <c r="B298" s="3" t="s">
        <v>786</v>
      </c>
      <c r="C298" s="3" t="s">
        <v>4895</v>
      </c>
      <c r="D298" s="6">
        <v>500</v>
      </c>
      <c r="E298" s="8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s="16">
        <f t="shared" si="13"/>
        <v>41303.593923611108</v>
      </c>
      <c r="L298" t="b">
        <v>0</v>
      </c>
      <c r="M298">
        <v>29</v>
      </c>
      <c r="N298" t="b">
        <v>1</v>
      </c>
      <c r="O298" s="10" t="s">
        <v>8266</v>
      </c>
      <c r="P298" t="s">
        <v>8267</v>
      </c>
      <c r="Q298">
        <f t="shared" si="12"/>
        <v>181</v>
      </c>
      <c r="R298">
        <f t="shared" si="14"/>
        <v>31.14</v>
      </c>
    </row>
    <row r="299" spans="1:18" ht="43.2" hidden="1" x14ac:dyDescent="0.3">
      <c r="A299">
        <v>2170</v>
      </c>
      <c r="B299" s="3" t="s">
        <v>2171</v>
      </c>
      <c r="C299" s="3" t="s">
        <v>6280</v>
      </c>
      <c r="D299" s="6">
        <v>350</v>
      </c>
      <c r="E299" s="8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s="16">
        <f t="shared" si="13"/>
        <v>42198.750254629631</v>
      </c>
      <c r="L299" t="b">
        <v>0</v>
      </c>
      <c r="M299">
        <v>19</v>
      </c>
      <c r="N299" t="b">
        <v>1</v>
      </c>
      <c r="O299" s="10" t="s">
        <v>8266</v>
      </c>
      <c r="P299" t="s">
        <v>8267</v>
      </c>
      <c r="Q299">
        <f t="shared" si="12"/>
        <v>181</v>
      </c>
      <c r="R299">
        <f t="shared" si="14"/>
        <v>33.32</v>
      </c>
    </row>
    <row r="300" spans="1:18" ht="43.2" hidden="1" x14ac:dyDescent="0.3">
      <c r="A300">
        <v>2456</v>
      </c>
      <c r="B300" s="3" t="s">
        <v>2457</v>
      </c>
      <c r="C300" s="3" t="s">
        <v>6566</v>
      </c>
      <c r="D300" s="6">
        <v>1500</v>
      </c>
      <c r="E300" s="8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s="16">
        <f t="shared" si="13"/>
        <v>42761.961099537039</v>
      </c>
      <c r="L300" t="b">
        <v>0</v>
      </c>
      <c r="M300">
        <v>67</v>
      </c>
      <c r="N300" t="b">
        <v>1</v>
      </c>
      <c r="O300" s="10" t="s">
        <v>8284</v>
      </c>
      <c r="P300" t="s">
        <v>8285</v>
      </c>
      <c r="Q300">
        <f t="shared" si="12"/>
        <v>181</v>
      </c>
      <c r="R300">
        <f t="shared" si="14"/>
        <v>40.49</v>
      </c>
    </row>
    <row r="301" spans="1:18" ht="43.2" hidden="1" x14ac:dyDescent="0.3">
      <c r="A301">
        <v>823</v>
      </c>
      <c r="B301" s="3" t="s">
        <v>824</v>
      </c>
      <c r="C301" s="3" t="s">
        <v>4933</v>
      </c>
      <c r="D301" s="6">
        <v>800</v>
      </c>
      <c r="E301" s="8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s="16">
        <f t="shared" si="13"/>
        <v>42055.972824074073</v>
      </c>
      <c r="L301" t="b">
        <v>0</v>
      </c>
      <c r="M301">
        <v>33</v>
      </c>
      <c r="N301" t="b">
        <v>1</v>
      </c>
      <c r="O301" s="10" t="s">
        <v>8266</v>
      </c>
      <c r="P301" t="s">
        <v>8267</v>
      </c>
      <c r="Q301">
        <f t="shared" si="12"/>
        <v>180</v>
      </c>
      <c r="R301">
        <f t="shared" si="14"/>
        <v>43.52</v>
      </c>
    </row>
    <row r="302" spans="1:18" ht="43.2" hidden="1" x14ac:dyDescent="0.3">
      <c r="A302">
        <v>1537</v>
      </c>
      <c r="B302" s="3" t="s">
        <v>1538</v>
      </c>
      <c r="C302" s="3" t="s">
        <v>5647</v>
      </c>
      <c r="D302" s="6">
        <v>12000</v>
      </c>
      <c r="E302" s="8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s="16">
        <f t="shared" si="13"/>
        <v>42552.315127314811</v>
      </c>
      <c r="L302" t="b">
        <v>1</v>
      </c>
      <c r="M302">
        <v>224</v>
      </c>
      <c r="N302" t="b">
        <v>1</v>
      </c>
      <c r="O302" s="10" t="s">
        <v>8281</v>
      </c>
      <c r="P302" t="s">
        <v>8282</v>
      </c>
      <c r="Q302">
        <f t="shared" si="12"/>
        <v>180</v>
      </c>
      <c r="R302">
        <f t="shared" si="14"/>
        <v>96.38</v>
      </c>
    </row>
    <row r="303" spans="1:18" ht="57.6" hidden="1" x14ac:dyDescent="0.3">
      <c r="A303">
        <v>2264</v>
      </c>
      <c r="B303" s="3" t="s">
        <v>2265</v>
      </c>
      <c r="C303" s="3" t="s">
        <v>6374</v>
      </c>
      <c r="D303" s="6">
        <v>6000</v>
      </c>
      <c r="E303" s="8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s="16">
        <f t="shared" si="13"/>
        <v>42496.582337962958</v>
      </c>
      <c r="L303" t="b">
        <v>0</v>
      </c>
      <c r="M303">
        <v>445</v>
      </c>
      <c r="N303" t="b">
        <v>1</v>
      </c>
      <c r="O303" s="10" t="s">
        <v>8270</v>
      </c>
      <c r="P303" t="s">
        <v>8271</v>
      </c>
      <c r="Q303">
        <f t="shared" si="12"/>
        <v>180</v>
      </c>
      <c r="R303">
        <f t="shared" si="14"/>
        <v>24.27</v>
      </c>
    </row>
    <row r="304" spans="1:18" ht="28.8" hidden="1" x14ac:dyDescent="0.3">
      <c r="A304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s="16">
        <f t="shared" si="13"/>
        <v>41145.719305555554</v>
      </c>
      <c r="L304" t="b">
        <v>0</v>
      </c>
      <c r="M304">
        <v>48</v>
      </c>
      <c r="N304" t="b">
        <v>1</v>
      </c>
      <c r="O304" s="10" t="s">
        <v>8266</v>
      </c>
      <c r="P304" t="s">
        <v>8287</v>
      </c>
      <c r="Q304">
        <f t="shared" si="12"/>
        <v>180</v>
      </c>
      <c r="R304">
        <f t="shared" si="14"/>
        <v>26.27</v>
      </c>
    </row>
    <row r="305" spans="1:18" ht="28.8" hidden="1" x14ac:dyDescent="0.3">
      <c r="A305">
        <v>3007</v>
      </c>
      <c r="B305" s="3" t="s">
        <v>3007</v>
      </c>
      <c r="C305" s="3" t="s">
        <v>7117</v>
      </c>
      <c r="D305" s="6">
        <v>600</v>
      </c>
      <c r="E305" s="8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s="16">
        <f t="shared" si="13"/>
        <v>42098.216238425928</v>
      </c>
      <c r="L305" t="b">
        <v>0</v>
      </c>
      <c r="M305">
        <v>20</v>
      </c>
      <c r="N305" t="b">
        <v>1</v>
      </c>
      <c r="O305" s="10" t="s">
        <v>8273</v>
      </c>
      <c r="P305" t="s">
        <v>8286</v>
      </c>
      <c r="Q305">
        <f t="shared" si="12"/>
        <v>180</v>
      </c>
      <c r="R305">
        <f t="shared" si="14"/>
        <v>54</v>
      </c>
    </row>
    <row r="306" spans="1:18" ht="43.2" hidden="1" x14ac:dyDescent="0.3">
      <c r="A306">
        <v>3508</v>
      </c>
      <c r="B306" s="3" t="s">
        <v>3507</v>
      </c>
      <c r="C306" s="3" t="s">
        <v>7618</v>
      </c>
      <c r="D306" s="6">
        <v>100</v>
      </c>
      <c r="E306" s="8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s="16">
        <f t="shared" si="13"/>
        <v>42477.729780092588</v>
      </c>
      <c r="L306" t="b">
        <v>0</v>
      </c>
      <c r="M306">
        <v>15</v>
      </c>
      <c r="N306" t="b">
        <v>1</v>
      </c>
      <c r="O306" s="10" t="s">
        <v>8273</v>
      </c>
      <c r="P306" t="s">
        <v>8274</v>
      </c>
      <c r="Q306">
        <f t="shared" si="12"/>
        <v>180</v>
      </c>
      <c r="R306">
        <f t="shared" si="14"/>
        <v>12</v>
      </c>
    </row>
    <row r="307" spans="1:18" ht="43.2" hidden="1" x14ac:dyDescent="0.3">
      <c r="A307">
        <v>3537</v>
      </c>
      <c r="B307" s="3" t="s">
        <v>3536</v>
      </c>
      <c r="C307" s="3" t="s">
        <v>7647</v>
      </c>
      <c r="D307" s="6">
        <v>675</v>
      </c>
      <c r="E307" s="8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s="16">
        <f t="shared" si="13"/>
        <v>41923.354351851849</v>
      </c>
      <c r="L307" t="b">
        <v>0</v>
      </c>
      <c r="M307">
        <v>28</v>
      </c>
      <c r="N307" t="b">
        <v>1</v>
      </c>
      <c r="O307" s="10" t="s">
        <v>8273</v>
      </c>
      <c r="P307" t="s">
        <v>8274</v>
      </c>
      <c r="Q307">
        <f t="shared" si="12"/>
        <v>180</v>
      </c>
      <c r="R307">
        <f t="shared" si="14"/>
        <v>43.5</v>
      </c>
    </row>
    <row r="308" spans="1:18" ht="57.6" hidden="1" x14ac:dyDescent="0.3">
      <c r="A308">
        <v>299</v>
      </c>
      <c r="B308" s="3" t="s">
        <v>300</v>
      </c>
      <c r="C308" s="3" t="s">
        <v>4409</v>
      </c>
      <c r="D308" s="6">
        <v>10000</v>
      </c>
      <c r="E308" s="8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s="16">
        <f t="shared" si="13"/>
        <v>40469.225231481483</v>
      </c>
      <c r="L308" t="b">
        <v>1</v>
      </c>
      <c r="M308">
        <v>244</v>
      </c>
      <c r="N308" t="b">
        <v>1</v>
      </c>
      <c r="O308" s="10" t="s">
        <v>8276</v>
      </c>
      <c r="P308" t="s">
        <v>8288</v>
      </c>
      <c r="Q308">
        <f t="shared" si="12"/>
        <v>179</v>
      </c>
      <c r="R308">
        <f t="shared" si="14"/>
        <v>73.34</v>
      </c>
    </row>
    <row r="309" spans="1:18" ht="43.2" hidden="1" x14ac:dyDescent="0.3">
      <c r="A309">
        <v>745</v>
      </c>
      <c r="B309" s="3" t="s">
        <v>746</v>
      </c>
      <c r="C309" s="3" t="s">
        <v>4855</v>
      </c>
      <c r="D309" s="6">
        <v>2220</v>
      </c>
      <c r="E309" s="8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s="16">
        <f t="shared" si="13"/>
        <v>41367.572280092594</v>
      </c>
      <c r="L309" t="b">
        <v>0</v>
      </c>
      <c r="M309">
        <v>74</v>
      </c>
      <c r="N309" t="b">
        <v>1</v>
      </c>
      <c r="O309" s="10" t="s">
        <v>8279</v>
      </c>
      <c r="P309" t="s">
        <v>8289</v>
      </c>
      <c r="Q309">
        <f t="shared" si="12"/>
        <v>179</v>
      </c>
      <c r="R309">
        <f t="shared" si="14"/>
        <v>53.73</v>
      </c>
    </row>
    <row r="310" spans="1:18" ht="43.2" hidden="1" x14ac:dyDescent="0.3">
      <c r="A310">
        <v>2033</v>
      </c>
      <c r="B310" s="3" t="s">
        <v>2034</v>
      </c>
      <c r="C310" s="3" t="s">
        <v>6143</v>
      </c>
      <c r="D310" s="6">
        <v>25000</v>
      </c>
      <c r="E310" s="8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s="16">
        <f t="shared" si="13"/>
        <v>41725.082384259258</v>
      </c>
      <c r="L310" t="b">
        <v>1</v>
      </c>
      <c r="M310">
        <v>158</v>
      </c>
      <c r="N310" t="b">
        <v>1</v>
      </c>
      <c r="O310" s="10" t="s">
        <v>8268</v>
      </c>
      <c r="P310" t="s">
        <v>8269</v>
      </c>
      <c r="Q310">
        <f t="shared" si="12"/>
        <v>179</v>
      </c>
      <c r="R310">
        <f t="shared" si="14"/>
        <v>282.72000000000003</v>
      </c>
    </row>
    <row r="311" spans="1:18" ht="43.2" hidden="1" x14ac:dyDescent="0.3">
      <c r="A311">
        <v>272</v>
      </c>
      <c r="B311" s="3" t="s">
        <v>273</v>
      </c>
      <c r="C311" s="3" t="s">
        <v>4382</v>
      </c>
      <c r="D311" s="6">
        <v>3000</v>
      </c>
      <c r="E311" s="8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s="16">
        <f t="shared" si="13"/>
        <v>40235.900358796294</v>
      </c>
      <c r="L311" t="b">
        <v>1</v>
      </c>
      <c r="M311">
        <v>65</v>
      </c>
      <c r="N311" t="b">
        <v>1</v>
      </c>
      <c r="O311" s="10" t="s">
        <v>8276</v>
      </c>
      <c r="P311" t="s">
        <v>8288</v>
      </c>
      <c r="Q311">
        <f t="shared" si="12"/>
        <v>177</v>
      </c>
      <c r="R311">
        <f t="shared" si="14"/>
        <v>81.89</v>
      </c>
    </row>
    <row r="312" spans="1:18" hidden="1" x14ac:dyDescent="0.3">
      <c r="A312">
        <v>2989</v>
      </c>
      <c r="B312" s="3" t="s">
        <v>2989</v>
      </c>
      <c r="C312" s="3" t="s">
        <v>7099</v>
      </c>
      <c r="D312" s="6">
        <v>20000</v>
      </c>
      <c r="E312" s="8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s="16">
        <f t="shared" si="13"/>
        <v>42337.02039351852</v>
      </c>
      <c r="L312" t="b">
        <v>0</v>
      </c>
      <c r="M312">
        <v>364</v>
      </c>
      <c r="N312" t="b">
        <v>1</v>
      </c>
      <c r="O312" s="10" t="s">
        <v>8273</v>
      </c>
      <c r="P312" t="s">
        <v>8286</v>
      </c>
      <c r="Q312">
        <f t="shared" si="12"/>
        <v>177</v>
      </c>
      <c r="R312">
        <f t="shared" si="14"/>
        <v>97</v>
      </c>
    </row>
    <row r="313" spans="1:18" ht="28.8" hidden="1" x14ac:dyDescent="0.3">
      <c r="A313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s="16">
        <f t="shared" si="13"/>
        <v>41184.277986111112</v>
      </c>
      <c r="L313" t="b">
        <v>1</v>
      </c>
      <c r="M313">
        <v>290</v>
      </c>
      <c r="N313" t="b">
        <v>1</v>
      </c>
      <c r="O313" s="10" t="s">
        <v>8276</v>
      </c>
      <c r="P313" t="s">
        <v>8288</v>
      </c>
      <c r="Q313">
        <f t="shared" si="12"/>
        <v>176</v>
      </c>
      <c r="R313">
        <f t="shared" si="14"/>
        <v>91.19</v>
      </c>
    </row>
    <row r="314" spans="1:18" ht="57.6" hidden="1" x14ac:dyDescent="0.3">
      <c r="A314">
        <v>1531</v>
      </c>
      <c r="B314" s="3" t="s">
        <v>1532</v>
      </c>
      <c r="C314" s="3" t="s">
        <v>5641</v>
      </c>
      <c r="D314" s="6">
        <v>2350</v>
      </c>
      <c r="E314" s="8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s="16">
        <f t="shared" si="13"/>
        <v>41941.802384259259</v>
      </c>
      <c r="L314" t="b">
        <v>1</v>
      </c>
      <c r="M314">
        <v>73</v>
      </c>
      <c r="N314" t="b">
        <v>1</v>
      </c>
      <c r="O314" s="10" t="s">
        <v>8281</v>
      </c>
      <c r="P314" t="s">
        <v>8282</v>
      </c>
      <c r="Q314">
        <f t="shared" si="12"/>
        <v>176</v>
      </c>
      <c r="R314">
        <f t="shared" si="14"/>
        <v>56.64</v>
      </c>
    </row>
    <row r="315" spans="1:18" ht="28.8" hidden="1" x14ac:dyDescent="0.3">
      <c r="A315">
        <v>2313</v>
      </c>
      <c r="B315" s="3" t="s">
        <v>2314</v>
      </c>
      <c r="C315" s="3" t="s">
        <v>6423</v>
      </c>
      <c r="D315" s="6">
        <v>5000</v>
      </c>
      <c r="E315" s="8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s="16">
        <f t="shared" si="13"/>
        <v>41002.958634259259</v>
      </c>
      <c r="L315" t="b">
        <v>1</v>
      </c>
      <c r="M315">
        <v>157</v>
      </c>
      <c r="N315" t="b">
        <v>1</v>
      </c>
      <c r="O315" s="10" t="s">
        <v>8266</v>
      </c>
      <c r="P315" t="s">
        <v>8287</v>
      </c>
      <c r="Q315">
        <f t="shared" si="12"/>
        <v>176</v>
      </c>
      <c r="R315">
        <f t="shared" si="14"/>
        <v>56</v>
      </c>
    </row>
    <row r="316" spans="1:18" ht="57.6" hidden="1" x14ac:dyDescent="0.3">
      <c r="A316">
        <v>1679</v>
      </c>
      <c r="B316" s="3" t="s">
        <v>1680</v>
      </c>
      <c r="C316" s="3" t="s">
        <v>5789</v>
      </c>
      <c r="D316" s="6">
        <v>2000</v>
      </c>
      <c r="E316" s="8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s="16">
        <f t="shared" si="13"/>
        <v>40723.068807870368</v>
      </c>
      <c r="L316" t="b">
        <v>0</v>
      </c>
      <c r="M316">
        <v>56</v>
      </c>
      <c r="N316" t="b">
        <v>1</v>
      </c>
      <c r="O316" s="10" t="s">
        <v>8266</v>
      </c>
      <c r="P316" t="s">
        <v>8278</v>
      </c>
      <c r="Q316">
        <f t="shared" si="12"/>
        <v>175</v>
      </c>
      <c r="R316">
        <f t="shared" si="14"/>
        <v>62.5</v>
      </c>
    </row>
    <row r="317" spans="1:18" ht="43.2" hidden="1" x14ac:dyDescent="0.3">
      <c r="A317">
        <v>2973</v>
      </c>
      <c r="B317" s="3" t="s">
        <v>2973</v>
      </c>
      <c r="C317" s="3" t="s">
        <v>7083</v>
      </c>
      <c r="D317" s="6">
        <v>5000</v>
      </c>
      <c r="E317" s="8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s="16">
        <f t="shared" si="13"/>
        <v>42341.818379629629</v>
      </c>
      <c r="L317" t="b">
        <v>0</v>
      </c>
      <c r="M317">
        <v>33</v>
      </c>
      <c r="N317" t="b">
        <v>1</v>
      </c>
      <c r="O317" s="10" t="s">
        <v>8273</v>
      </c>
      <c r="P317" t="s">
        <v>8274</v>
      </c>
      <c r="Q317">
        <f t="shared" si="12"/>
        <v>175</v>
      </c>
      <c r="R317">
        <f t="shared" si="14"/>
        <v>264.85000000000002</v>
      </c>
    </row>
    <row r="318" spans="1:18" ht="57.6" hidden="1" x14ac:dyDescent="0.3">
      <c r="A318">
        <v>3255</v>
      </c>
      <c r="B318" s="3" t="s">
        <v>3255</v>
      </c>
      <c r="C318" s="3" t="s">
        <v>7365</v>
      </c>
      <c r="D318" s="6">
        <v>300</v>
      </c>
      <c r="E318" s="8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s="16">
        <f t="shared" si="13"/>
        <v>41889.768229166664</v>
      </c>
      <c r="L318" t="b">
        <v>1</v>
      </c>
      <c r="M318">
        <v>18</v>
      </c>
      <c r="N318" t="b">
        <v>1</v>
      </c>
      <c r="O318" s="10" t="s">
        <v>8273</v>
      </c>
      <c r="P318" t="s">
        <v>8274</v>
      </c>
      <c r="Q318">
        <f t="shared" si="12"/>
        <v>175</v>
      </c>
      <c r="R318">
        <f t="shared" si="14"/>
        <v>29.17</v>
      </c>
    </row>
    <row r="319" spans="1:18" ht="57.6" hidden="1" x14ac:dyDescent="0.3">
      <c r="A319">
        <v>3306</v>
      </c>
      <c r="B319" s="3" t="s">
        <v>3306</v>
      </c>
      <c r="C319" s="3" t="s">
        <v>7416</v>
      </c>
      <c r="D319" s="6">
        <v>1500</v>
      </c>
      <c r="E319" s="8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s="16">
        <f t="shared" si="13"/>
        <v>42493.219236111108</v>
      </c>
      <c r="L319" t="b">
        <v>0</v>
      </c>
      <c r="M319">
        <v>54</v>
      </c>
      <c r="N319" t="b">
        <v>1</v>
      </c>
      <c r="O319" s="10" t="s">
        <v>8273</v>
      </c>
      <c r="P319" t="s">
        <v>8274</v>
      </c>
      <c r="Q319">
        <f t="shared" si="12"/>
        <v>175</v>
      </c>
      <c r="R319">
        <f t="shared" si="14"/>
        <v>48.7</v>
      </c>
    </row>
    <row r="320" spans="1:18" ht="43.2" hidden="1" x14ac:dyDescent="0.3">
      <c r="A320">
        <v>3591</v>
      </c>
      <c r="B320" s="3" t="s">
        <v>3590</v>
      </c>
      <c r="C320" s="3" t="s">
        <v>7701</v>
      </c>
      <c r="D320" s="6">
        <v>700</v>
      </c>
      <c r="E320" s="8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s="16">
        <f t="shared" si="13"/>
        <v>42003.948425925926</v>
      </c>
      <c r="L320" t="b">
        <v>0</v>
      </c>
      <c r="M320">
        <v>18</v>
      </c>
      <c r="N320" t="b">
        <v>1</v>
      </c>
      <c r="O320" s="10" t="s">
        <v>8273</v>
      </c>
      <c r="P320" t="s">
        <v>8274</v>
      </c>
      <c r="Q320">
        <f t="shared" si="12"/>
        <v>175</v>
      </c>
      <c r="R320">
        <f t="shared" si="14"/>
        <v>68.06</v>
      </c>
    </row>
    <row r="321" spans="1:18" ht="43.2" hidden="1" x14ac:dyDescent="0.3">
      <c r="A321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s="16">
        <f t="shared" si="13"/>
        <v>42078.222187499996</v>
      </c>
      <c r="L321" t="b">
        <v>1</v>
      </c>
      <c r="M321">
        <v>303</v>
      </c>
      <c r="N321" t="b">
        <v>1</v>
      </c>
      <c r="O321" s="10" t="s">
        <v>8276</v>
      </c>
      <c r="P321" t="s">
        <v>8288</v>
      </c>
      <c r="Q321">
        <f t="shared" si="12"/>
        <v>174</v>
      </c>
      <c r="R321">
        <f t="shared" si="14"/>
        <v>86.14</v>
      </c>
    </row>
    <row r="322" spans="1:18" ht="43.2" hidden="1" x14ac:dyDescent="0.3">
      <c r="A322">
        <v>1525</v>
      </c>
      <c r="B322" s="3" t="s">
        <v>1526</v>
      </c>
      <c r="C322" s="3" t="s">
        <v>5635</v>
      </c>
      <c r="D322" s="6">
        <v>2600</v>
      </c>
      <c r="E322" s="8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s="16">
        <f t="shared" si="13"/>
        <v>42570.702986111108</v>
      </c>
      <c r="L322" t="b">
        <v>1</v>
      </c>
      <c r="M322">
        <v>140</v>
      </c>
      <c r="N322" t="b">
        <v>1</v>
      </c>
      <c r="O322" s="10" t="s">
        <v>8281</v>
      </c>
      <c r="P322" t="s">
        <v>8282</v>
      </c>
      <c r="Q322">
        <f t="shared" ref="Q322:Q385" si="15">ROUND(E322/D322*100,0)</f>
        <v>174</v>
      </c>
      <c r="R322">
        <f t="shared" si="14"/>
        <v>32.32</v>
      </c>
    </row>
    <row r="323" spans="1:18" ht="43.2" hidden="1" x14ac:dyDescent="0.3">
      <c r="A323">
        <v>1653</v>
      </c>
      <c r="B323" s="3" t="s">
        <v>1654</v>
      </c>
      <c r="C323" s="3" t="s">
        <v>5763</v>
      </c>
      <c r="D323" s="6">
        <v>5000</v>
      </c>
      <c r="E323" s="8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s="16">
        <f t="shared" ref="K323:K386" si="16">(((J323/60)/60)/24)+DATE(1970,1,1)</f>
        <v>40626.834444444445</v>
      </c>
      <c r="L323" t="b">
        <v>0</v>
      </c>
      <c r="M323">
        <v>168</v>
      </c>
      <c r="N323" t="b">
        <v>1</v>
      </c>
      <c r="O323" s="10" t="s">
        <v>8266</v>
      </c>
      <c r="P323" t="s">
        <v>8278</v>
      </c>
      <c r="Q323">
        <f t="shared" si="15"/>
        <v>174</v>
      </c>
      <c r="R323">
        <f t="shared" ref="R323:R386" si="17">IFERROR(ROUND(E323/M323,2),0)</f>
        <v>51.85</v>
      </c>
    </row>
    <row r="324" spans="1:18" ht="57.6" hidden="1" x14ac:dyDescent="0.3">
      <c r="A324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s="16">
        <f t="shared" si="16"/>
        <v>42440.416504629626</v>
      </c>
      <c r="L324" t="b">
        <v>0</v>
      </c>
      <c r="M324">
        <v>38</v>
      </c>
      <c r="N324" t="b">
        <v>1</v>
      </c>
      <c r="O324" s="10" t="s">
        <v>8273</v>
      </c>
      <c r="P324" t="s">
        <v>8274</v>
      </c>
      <c r="Q324">
        <f t="shared" si="15"/>
        <v>174</v>
      </c>
      <c r="R324">
        <f t="shared" si="17"/>
        <v>68.84</v>
      </c>
    </row>
    <row r="325" spans="1:18" ht="43.2" hidden="1" x14ac:dyDescent="0.3">
      <c r="A325">
        <v>64</v>
      </c>
      <c r="B325" s="3" t="s">
        <v>66</v>
      </c>
      <c r="C325" s="3" t="s">
        <v>4175</v>
      </c>
      <c r="D325" s="6">
        <v>1200</v>
      </c>
      <c r="E325" s="8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s="16">
        <f t="shared" si="16"/>
        <v>41433.01829861111</v>
      </c>
      <c r="L325" t="b">
        <v>0</v>
      </c>
      <c r="M325">
        <v>24</v>
      </c>
      <c r="N325" t="b">
        <v>1</v>
      </c>
      <c r="O325" s="10" t="s">
        <v>8276</v>
      </c>
      <c r="P325" t="s">
        <v>8277</v>
      </c>
      <c r="Q325">
        <f t="shared" si="15"/>
        <v>173</v>
      </c>
      <c r="R325">
        <f t="shared" si="17"/>
        <v>86.67</v>
      </c>
    </row>
    <row r="326" spans="1:18" ht="28.8" hidden="1" x14ac:dyDescent="0.3">
      <c r="A326">
        <v>1360</v>
      </c>
      <c r="B326" s="3" t="s">
        <v>1361</v>
      </c>
      <c r="C326" s="3" t="s">
        <v>5470</v>
      </c>
      <c r="D326" s="6">
        <v>1500</v>
      </c>
      <c r="E326" s="8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s="16">
        <f t="shared" si="16"/>
        <v>41095.900694444441</v>
      </c>
      <c r="L326" t="b">
        <v>0</v>
      </c>
      <c r="M326">
        <v>81</v>
      </c>
      <c r="N326" t="b">
        <v>1</v>
      </c>
      <c r="O326" s="10" t="s">
        <v>8279</v>
      </c>
      <c r="P326" t="s">
        <v>8289</v>
      </c>
      <c r="Q326">
        <f t="shared" si="15"/>
        <v>173</v>
      </c>
      <c r="R326">
        <f t="shared" si="17"/>
        <v>32.07</v>
      </c>
    </row>
    <row r="327" spans="1:18" ht="43.2" hidden="1" x14ac:dyDescent="0.3">
      <c r="A327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s="16">
        <f t="shared" si="16"/>
        <v>42043.152650462958</v>
      </c>
      <c r="L327" t="b">
        <v>0</v>
      </c>
      <c r="M327">
        <v>70</v>
      </c>
      <c r="N327" t="b">
        <v>1</v>
      </c>
      <c r="O327" s="10" t="s">
        <v>8266</v>
      </c>
      <c r="P327" t="s">
        <v>8287</v>
      </c>
      <c r="Q327">
        <f t="shared" si="15"/>
        <v>173</v>
      </c>
      <c r="R327">
        <f t="shared" si="17"/>
        <v>49.34</v>
      </c>
    </row>
    <row r="328" spans="1:18" ht="43.2" hidden="1" x14ac:dyDescent="0.3">
      <c r="A328">
        <v>2291</v>
      </c>
      <c r="B328" s="3" t="s">
        <v>2292</v>
      </c>
      <c r="C328" s="3" t="s">
        <v>6401</v>
      </c>
      <c r="D328" s="6">
        <v>2500</v>
      </c>
      <c r="E328" s="8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s="16">
        <f t="shared" si="16"/>
        <v>40987.977060185185</v>
      </c>
      <c r="L328" t="b">
        <v>0</v>
      </c>
      <c r="M328">
        <v>43</v>
      </c>
      <c r="N328" t="b">
        <v>1</v>
      </c>
      <c r="O328" s="10" t="s">
        <v>8266</v>
      </c>
      <c r="P328" t="s">
        <v>8267</v>
      </c>
      <c r="Q328">
        <f t="shared" si="15"/>
        <v>173</v>
      </c>
      <c r="R328">
        <f t="shared" si="17"/>
        <v>100.47</v>
      </c>
    </row>
    <row r="329" spans="1:18" ht="57.6" hidden="1" x14ac:dyDescent="0.3">
      <c r="A329">
        <v>2445</v>
      </c>
      <c r="B329" s="3" t="s">
        <v>2446</v>
      </c>
      <c r="C329" s="3" t="s">
        <v>6555</v>
      </c>
      <c r="D329" s="6">
        <v>5000</v>
      </c>
      <c r="E329" s="8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s="16">
        <f t="shared" si="16"/>
        <v>42243.190057870372</v>
      </c>
      <c r="L329" t="b">
        <v>0</v>
      </c>
      <c r="M329">
        <v>115</v>
      </c>
      <c r="N329" t="b">
        <v>1</v>
      </c>
      <c r="O329" s="10" t="s">
        <v>8284</v>
      </c>
      <c r="P329" t="s">
        <v>8285</v>
      </c>
      <c r="Q329">
        <f t="shared" si="15"/>
        <v>173</v>
      </c>
      <c r="R329">
        <f t="shared" si="17"/>
        <v>75.13</v>
      </c>
    </row>
    <row r="330" spans="1:18" ht="43.2" hidden="1" x14ac:dyDescent="0.3">
      <c r="A330">
        <v>1218</v>
      </c>
      <c r="B330" s="3" t="s">
        <v>1219</v>
      </c>
      <c r="C330" s="3" t="s">
        <v>5328</v>
      </c>
      <c r="D330" s="6">
        <v>9000</v>
      </c>
      <c r="E330" s="8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s="16">
        <f t="shared" si="16"/>
        <v>42278.662037037036</v>
      </c>
      <c r="L330" t="b">
        <v>0</v>
      </c>
      <c r="M330">
        <v>89</v>
      </c>
      <c r="N330" t="b">
        <v>1</v>
      </c>
      <c r="O330" s="10" t="s">
        <v>8281</v>
      </c>
      <c r="P330" t="s">
        <v>8282</v>
      </c>
      <c r="Q330">
        <f t="shared" si="15"/>
        <v>172</v>
      </c>
      <c r="R330">
        <f t="shared" si="17"/>
        <v>174.21</v>
      </c>
    </row>
    <row r="331" spans="1:18" ht="43.2" hidden="1" x14ac:dyDescent="0.3">
      <c r="A331">
        <v>1933</v>
      </c>
      <c r="B331" s="3" t="s">
        <v>1934</v>
      </c>
      <c r="C331" s="3" t="s">
        <v>6043</v>
      </c>
      <c r="D331" s="6">
        <v>6000</v>
      </c>
      <c r="E331" s="8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s="16">
        <f t="shared" si="16"/>
        <v>41879.130868055552</v>
      </c>
      <c r="L331" t="b">
        <v>0</v>
      </c>
      <c r="M331">
        <v>110</v>
      </c>
      <c r="N331" t="b">
        <v>1</v>
      </c>
      <c r="O331" s="10" t="s">
        <v>8266</v>
      </c>
      <c r="P331" t="s">
        <v>8287</v>
      </c>
      <c r="Q331">
        <f t="shared" si="15"/>
        <v>172</v>
      </c>
      <c r="R331">
        <f t="shared" si="17"/>
        <v>94.05</v>
      </c>
    </row>
    <row r="332" spans="1:18" ht="43.2" hidden="1" x14ac:dyDescent="0.3">
      <c r="A332">
        <v>2612</v>
      </c>
      <c r="B332" s="3" t="s">
        <v>2612</v>
      </c>
      <c r="C332" s="3" t="s">
        <v>6722</v>
      </c>
      <c r="D332" s="6">
        <v>10000</v>
      </c>
      <c r="E332" s="8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s="16">
        <f t="shared" si="16"/>
        <v>41982.143171296295</v>
      </c>
      <c r="L332" t="b">
        <v>1</v>
      </c>
      <c r="M332">
        <v>294</v>
      </c>
      <c r="N332" t="b">
        <v>1</v>
      </c>
      <c r="O332" s="10" t="s">
        <v>8268</v>
      </c>
      <c r="P332" t="s">
        <v>8275</v>
      </c>
      <c r="Q332">
        <f t="shared" si="15"/>
        <v>172</v>
      </c>
      <c r="R332">
        <f t="shared" si="17"/>
        <v>58.42</v>
      </c>
    </row>
    <row r="333" spans="1:18" ht="28.8" hidden="1" x14ac:dyDescent="0.3">
      <c r="A333">
        <v>2996</v>
      </c>
      <c r="B333" s="3" t="s">
        <v>2996</v>
      </c>
      <c r="C333" s="3" t="s">
        <v>7106</v>
      </c>
      <c r="D333" s="6">
        <v>35000</v>
      </c>
      <c r="E333" s="8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s="16">
        <f t="shared" si="16"/>
        <v>42090.912500000006</v>
      </c>
      <c r="L333" t="b">
        <v>0</v>
      </c>
      <c r="M333">
        <v>392</v>
      </c>
      <c r="N333" t="b">
        <v>1</v>
      </c>
      <c r="O333" s="10" t="s">
        <v>8273</v>
      </c>
      <c r="P333" t="s">
        <v>8286</v>
      </c>
      <c r="Q333">
        <f t="shared" si="15"/>
        <v>172</v>
      </c>
      <c r="R333">
        <f t="shared" si="17"/>
        <v>153.52000000000001</v>
      </c>
    </row>
    <row r="334" spans="1:18" ht="57.6" hidden="1" x14ac:dyDescent="0.3">
      <c r="A334">
        <v>3178</v>
      </c>
      <c r="B334" s="3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s="16">
        <f t="shared" si="16"/>
        <v>41806.605034722219</v>
      </c>
      <c r="L334" t="b">
        <v>1</v>
      </c>
      <c r="M334">
        <v>78</v>
      </c>
      <c r="N334" t="b">
        <v>1</v>
      </c>
      <c r="O334" s="10" t="s">
        <v>8273</v>
      </c>
      <c r="P334" t="s">
        <v>8274</v>
      </c>
      <c r="Q334">
        <f t="shared" si="15"/>
        <v>172</v>
      </c>
      <c r="R334">
        <f t="shared" si="17"/>
        <v>33.03</v>
      </c>
    </row>
    <row r="335" spans="1:18" ht="57.6" hidden="1" x14ac:dyDescent="0.3">
      <c r="A335">
        <v>1375</v>
      </c>
      <c r="B335" s="3" t="s">
        <v>1376</v>
      </c>
      <c r="C335" s="3" t="s">
        <v>5485</v>
      </c>
      <c r="D335" s="6">
        <v>4000</v>
      </c>
      <c r="E335" s="8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s="16">
        <f t="shared" si="16"/>
        <v>42720.066192129627</v>
      </c>
      <c r="L335" t="b">
        <v>0</v>
      </c>
      <c r="M335">
        <v>109</v>
      </c>
      <c r="N335" t="b">
        <v>1</v>
      </c>
      <c r="O335" s="10" t="s">
        <v>8266</v>
      </c>
      <c r="P335" t="s">
        <v>8267</v>
      </c>
      <c r="Q335">
        <f t="shared" si="15"/>
        <v>171</v>
      </c>
      <c r="R335">
        <f t="shared" si="17"/>
        <v>62.87</v>
      </c>
    </row>
    <row r="336" spans="1:18" ht="43.2" hidden="1" x14ac:dyDescent="0.3">
      <c r="A336">
        <v>1940</v>
      </c>
      <c r="B336" s="3" t="s">
        <v>1941</v>
      </c>
      <c r="C336" s="3" t="s">
        <v>6050</v>
      </c>
      <c r="D336" s="6">
        <v>650</v>
      </c>
      <c r="E336" s="8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s="16">
        <f t="shared" si="16"/>
        <v>40670.507326388892</v>
      </c>
      <c r="L336" t="b">
        <v>0</v>
      </c>
      <c r="M336">
        <v>31</v>
      </c>
      <c r="N336" t="b">
        <v>1</v>
      </c>
      <c r="O336" s="10" t="s">
        <v>8266</v>
      </c>
      <c r="P336" t="s">
        <v>8287</v>
      </c>
      <c r="Q336">
        <f t="shared" si="15"/>
        <v>171</v>
      </c>
      <c r="R336">
        <f t="shared" si="17"/>
        <v>35.840000000000003</v>
      </c>
    </row>
    <row r="337" spans="1:18" ht="43.2" hidden="1" x14ac:dyDescent="0.3">
      <c r="A337">
        <v>2229</v>
      </c>
      <c r="B337" s="3" t="s">
        <v>2230</v>
      </c>
      <c r="C337" s="3" t="s">
        <v>6339</v>
      </c>
      <c r="D337" s="6">
        <v>8012</v>
      </c>
      <c r="E337" s="8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s="16">
        <f t="shared" si="16"/>
        <v>41484.664247685185</v>
      </c>
      <c r="L337" t="b">
        <v>0</v>
      </c>
      <c r="M337">
        <v>539</v>
      </c>
      <c r="N337" t="b">
        <v>1</v>
      </c>
      <c r="O337" s="10" t="s">
        <v>8270</v>
      </c>
      <c r="P337" t="s">
        <v>8271</v>
      </c>
      <c r="Q337">
        <f t="shared" si="15"/>
        <v>171</v>
      </c>
      <c r="R337">
        <f t="shared" si="17"/>
        <v>25.43</v>
      </c>
    </row>
    <row r="338" spans="1:18" ht="43.2" hidden="1" x14ac:dyDescent="0.3">
      <c r="A338">
        <v>2302</v>
      </c>
      <c r="B338" s="3" t="s">
        <v>2303</v>
      </c>
      <c r="C338" s="3" t="s">
        <v>6412</v>
      </c>
      <c r="D338" s="6">
        <v>2300</v>
      </c>
      <c r="E338" s="8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s="16">
        <f t="shared" si="16"/>
        <v>41605.868449074071</v>
      </c>
      <c r="L338" t="b">
        <v>1</v>
      </c>
      <c r="M338">
        <v>85</v>
      </c>
      <c r="N338" t="b">
        <v>1</v>
      </c>
      <c r="O338" s="10" t="s">
        <v>8266</v>
      </c>
      <c r="P338" t="s">
        <v>8287</v>
      </c>
      <c r="Q338">
        <f t="shared" si="15"/>
        <v>171</v>
      </c>
      <c r="R338">
        <f t="shared" si="17"/>
        <v>46.18</v>
      </c>
    </row>
    <row r="339" spans="1:18" ht="28.8" hidden="1" x14ac:dyDescent="0.3">
      <c r="A339">
        <v>2477</v>
      </c>
      <c r="B339" s="3" t="s">
        <v>824</v>
      </c>
      <c r="C339" s="3" t="s">
        <v>6587</v>
      </c>
      <c r="D339" s="6">
        <v>750</v>
      </c>
      <c r="E339" s="8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s="16">
        <f t="shared" si="16"/>
        <v>41088.691493055558</v>
      </c>
      <c r="L339" t="b">
        <v>0</v>
      </c>
      <c r="M339">
        <v>41</v>
      </c>
      <c r="N339" t="b">
        <v>1</v>
      </c>
      <c r="O339" s="10" t="s">
        <v>8266</v>
      </c>
      <c r="P339" t="s">
        <v>8287</v>
      </c>
      <c r="Q339">
        <f t="shared" si="15"/>
        <v>171</v>
      </c>
      <c r="R339">
        <f t="shared" si="17"/>
        <v>31.34</v>
      </c>
    </row>
    <row r="340" spans="1:18" ht="28.8" hidden="1" x14ac:dyDescent="0.3">
      <c r="A340">
        <v>2668</v>
      </c>
      <c r="B340" s="3" t="s">
        <v>2668</v>
      </c>
      <c r="C340" s="3" t="s">
        <v>6778</v>
      </c>
      <c r="D340" s="6">
        <v>1000</v>
      </c>
      <c r="E340" s="8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s="16">
        <f t="shared" si="16"/>
        <v>42275.588715277772</v>
      </c>
      <c r="L340" t="b">
        <v>0</v>
      </c>
      <c r="M340">
        <v>28</v>
      </c>
      <c r="N340" t="b">
        <v>1</v>
      </c>
      <c r="O340" s="10" t="s">
        <v>8268</v>
      </c>
      <c r="P340" t="s">
        <v>8293</v>
      </c>
      <c r="Q340">
        <f t="shared" si="15"/>
        <v>171</v>
      </c>
      <c r="R340">
        <f t="shared" si="17"/>
        <v>60.96</v>
      </c>
    </row>
    <row r="341" spans="1:18" ht="43.2" hidden="1" x14ac:dyDescent="0.3">
      <c r="A341">
        <v>2976</v>
      </c>
      <c r="B341" s="3" t="s">
        <v>2976</v>
      </c>
      <c r="C341" s="3" t="s">
        <v>7086</v>
      </c>
      <c r="D341" s="6">
        <v>70</v>
      </c>
      <c r="E341" s="8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s="16">
        <f t="shared" si="16"/>
        <v>42425.730671296296</v>
      </c>
      <c r="L341" t="b">
        <v>0</v>
      </c>
      <c r="M341">
        <v>14</v>
      </c>
      <c r="N341" t="b">
        <v>1</v>
      </c>
      <c r="O341" s="10" t="s">
        <v>8273</v>
      </c>
      <c r="P341" t="s">
        <v>8274</v>
      </c>
      <c r="Q341">
        <f t="shared" si="15"/>
        <v>171</v>
      </c>
      <c r="R341">
        <f t="shared" si="17"/>
        <v>8.57</v>
      </c>
    </row>
    <row r="342" spans="1:18" ht="43.2" hidden="1" x14ac:dyDescent="0.3">
      <c r="A342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s="16">
        <f t="shared" si="16"/>
        <v>42452.916481481487</v>
      </c>
      <c r="L342" t="b">
        <v>0</v>
      </c>
      <c r="M342">
        <v>23</v>
      </c>
      <c r="N342" t="b">
        <v>1</v>
      </c>
      <c r="O342" s="10" t="s">
        <v>8273</v>
      </c>
      <c r="P342" t="s">
        <v>8274</v>
      </c>
      <c r="Q342">
        <f t="shared" si="15"/>
        <v>171</v>
      </c>
      <c r="R342">
        <f t="shared" si="17"/>
        <v>52.17</v>
      </c>
    </row>
    <row r="343" spans="1:18" ht="43.2" hidden="1" x14ac:dyDescent="0.3">
      <c r="A343">
        <v>3449</v>
      </c>
      <c r="B343" s="3" t="s">
        <v>3448</v>
      </c>
      <c r="C343" s="3" t="s">
        <v>7559</v>
      </c>
      <c r="D343" s="6">
        <v>800</v>
      </c>
      <c r="E343" s="8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s="16">
        <f t="shared" si="16"/>
        <v>42532.052523148144</v>
      </c>
      <c r="L343" t="b">
        <v>0</v>
      </c>
      <c r="M343">
        <v>20</v>
      </c>
      <c r="N343" t="b">
        <v>1</v>
      </c>
      <c r="O343" s="10" t="s">
        <v>8273</v>
      </c>
      <c r="P343" t="s">
        <v>8274</v>
      </c>
      <c r="Q343">
        <f t="shared" si="15"/>
        <v>171</v>
      </c>
      <c r="R343">
        <f t="shared" si="17"/>
        <v>68.25</v>
      </c>
    </row>
    <row r="344" spans="1:18" ht="43.2" hidden="1" x14ac:dyDescent="0.3">
      <c r="A344">
        <v>3603</v>
      </c>
      <c r="B344" s="3" t="s">
        <v>3602</v>
      </c>
      <c r="C344" s="3" t="s">
        <v>7713</v>
      </c>
      <c r="D344" s="6">
        <v>1500</v>
      </c>
      <c r="E344" s="8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s="16">
        <f t="shared" si="16"/>
        <v>42283.864351851851</v>
      </c>
      <c r="L344" t="b">
        <v>0</v>
      </c>
      <c r="M344">
        <v>57</v>
      </c>
      <c r="N344" t="b">
        <v>1</v>
      </c>
      <c r="O344" s="10" t="s">
        <v>8273</v>
      </c>
      <c r="P344" t="s">
        <v>8274</v>
      </c>
      <c r="Q344">
        <f t="shared" si="15"/>
        <v>171</v>
      </c>
      <c r="R344">
        <f t="shared" si="17"/>
        <v>44.91</v>
      </c>
    </row>
    <row r="345" spans="1:18" ht="43.2" hidden="1" x14ac:dyDescent="0.3">
      <c r="A345">
        <v>346</v>
      </c>
      <c r="B345" s="3" t="s">
        <v>347</v>
      </c>
      <c r="C345" s="3" t="s">
        <v>4456</v>
      </c>
      <c r="D345" s="6">
        <v>10000</v>
      </c>
      <c r="E345" s="8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s="16">
        <f t="shared" si="16"/>
        <v>42261.500243055561</v>
      </c>
      <c r="L345" t="b">
        <v>1</v>
      </c>
      <c r="M345">
        <v>188</v>
      </c>
      <c r="N345" t="b">
        <v>1</v>
      </c>
      <c r="O345" s="10" t="s">
        <v>8276</v>
      </c>
      <c r="P345" t="s">
        <v>8288</v>
      </c>
      <c r="Q345">
        <f t="shared" si="15"/>
        <v>170</v>
      </c>
      <c r="R345">
        <f t="shared" si="17"/>
        <v>90.58</v>
      </c>
    </row>
    <row r="346" spans="1:18" ht="43.2" hidden="1" x14ac:dyDescent="0.3">
      <c r="A346">
        <v>1640</v>
      </c>
      <c r="B346" s="3" t="s">
        <v>1641</v>
      </c>
      <c r="C346" s="3" t="s">
        <v>5750</v>
      </c>
      <c r="D346" s="6">
        <v>400</v>
      </c>
      <c r="E346" s="8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s="16">
        <f t="shared" si="16"/>
        <v>40379.23096064815</v>
      </c>
      <c r="L346" t="b">
        <v>0</v>
      </c>
      <c r="M346">
        <v>17</v>
      </c>
      <c r="N346" t="b">
        <v>1</v>
      </c>
      <c r="O346" s="10" t="s">
        <v>8266</v>
      </c>
      <c r="P346" t="s">
        <v>8267</v>
      </c>
      <c r="Q346">
        <f t="shared" si="15"/>
        <v>170</v>
      </c>
      <c r="R346">
        <f t="shared" si="17"/>
        <v>39.97</v>
      </c>
    </row>
    <row r="347" spans="1:18" ht="43.2" hidden="1" x14ac:dyDescent="0.3">
      <c r="A347">
        <v>2615</v>
      </c>
      <c r="B347" s="3" t="s">
        <v>2615</v>
      </c>
      <c r="C347" s="3" t="s">
        <v>6725</v>
      </c>
      <c r="D347" s="6">
        <v>2001</v>
      </c>
      <c r="E347" s="8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s="16">
        <f t="shared" si="16"/>
        <v>42453.49726851852</v>
      </c>
      <c r="L347" t="b">
        <v>0</v>
      </c>
      <c r="M347">
        <v>72</v>
      </c>
      <c r="N347" t="b">
        <v>1</v>
      </c>
      <c r="O347" s="10" t="s">
        <v>8268</v>
      </c>
      <c r="P347" t="s">
        <v>8275</v>
      </c>
      <c r="Q347">
        <f t="shared" si="15"/>
        <v>170</v>
      </c>
      <c r="R347">
        <f t="shared" si="17"/>
        <v>47.18</v>
      </c>
    </row>
    <row r="348" spans="1:18" ht="43.2" hidden="1" x14ac:dyDescent="0.3">
      <c r="A348">
        <v>2730</v>
      </c>
      <c r="B348" s="3" t="s">
        <v>2730</v>
      </c>
      <c r="C348" s="3" t="s">
        <v>6840</v>
      </c>
      <c r="D348" s="6">
        <v>27000</v>
      </c>
      <c r="E348" s="8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s="16">
        <f t="shared" si="16"/>
        <v>41351.541377314818</v>
      </c>
      <c r="L348" t="b">
        <v>0</v>
      </c>
      <c r="M348">
        <v>682</v>
      </c>
      <c r="N348" t="b">
        <v>1</v>
      </c>
      <c r="O348" s="10" t="s">
        <v>8268</v>
      </c>
      <c r="P348" t="s">
        <v>8269</v>
      </c>
      <c r="Q348">
        <f t="shared" si="15"/>
        <v>170</v>
      </c>
      <c r="R348">
        <f t="shared" si="17"/>
        <v>67.42</v>
      </c>
    </row>
    <row r="349" spans="1:18" ht="43.2" hidden="1" x14ac:dyDescent="0.3">
      <c r="A349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s="16">
        <f t="shared" si="16"/>
        <v>42019.959837962961</v>
      </c>
      <c r="L349" t="b">
        <v>0</v>
      </c>
      <c r="M349">
        <v>21</v>
      </c>
      <c r="N349" t="b">
        <v>1</v>
      </c>
      <c r="O349" s="10" t="s">
        <v>8273</v>
      </c>
      <c r="P349" t="s">
        <v>8274</v>
      </c>
      <c r="Q349">
        <f t="shared" si="15"/>
        <v>170</v>
      </c>
      <c r="R349">
        <f t="shared" si="17"/>
        <v>64.760000000000005</v>
      </c>
    </row>
    <row r="350" spans="1:18" ht="57.6" hidden="1" x14ac:dyDescent="0.3">
      <c r="A350">
        <v>3293</v>
      </c>
      <c r="B350" s="3" t="s">
        <v>3293</v>
      </c>
      <c r="C350" s="3" t="s">
        <v>7403</v>
      </c>
      <c r="D350" s="6">
        <v>4500</v>
      </c>
      <c r="E350" s="8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s="16">
        <f t="shared" si="16"/>
        <v>42768.425370370373</v>
      </c>
      <c r="L350" t="b">
        <v>0</v>
      </c>
      <c r="M350">
        <v>91</v>
      </c>
      <c r="N350" t="b">
        <v>1</v>
      </c>
      <c r="O350" s="10" t="s">
        <v>8273</v>
      </c>
      <c r="P350" t="s">
        <v>8274</v>
      </c>
      <c r="Q350">
        <f t="shared" si="15"/>
        <v>170</v>
      </c>
      <c r="R350">
        <f t="shared" si="17"/>
        <v>84.29</v>
      </c>
    </row>
    <row r="351" spans="1:18" ht="43.2" hidden="1" x14ac:dyDescent="0.3">
      <c r="A351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s="16">
        <f t="shared" si="16"/>
        <v>41336.703298611108</v>
      </c>
      <c r="L351" t="b">
        <v>0</v>
      </c>
      <c r="M351">
        <v>180</v>
      </c>
      <c r="N351" t="b">
        <v>1</v>
      </c>
      <c r="O351" s="10" t="s">
        <v>8270</v>
      </c>
      <c r="P351" t="s">
        <v>8271</v>
      </c>
      <c r="Q351">
        <f t="shared" si="15"/>
        <v>169</v>
      </c>
      <c r="R351">
        <f t="shared" si="17"/>
        <v>32.82</v>
      </c>
    </row>
    <row r="352" spans="1:18" ht="57.6" hidden="1" x14ac:dyDescent="0.3">
      <c r="A352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s="16">
        <f t="shared" si="16"/>
        <v>41881.361342592594</v>
      </c>
      <c r="L352" t="b">
        <v>0</v>
      </c>
      <c r="M352">
        <v>13</v>
      </c>
      <c r="N352" t="b">
        <v>1</v>
      </c>
      <c r="O352" s="10" t="s">
        <v>8273</v>
      </c>
      <c r="P352" t="s">
        <v>8274</v>
      </c>
      <c r="Q352">
        <f t="shared" si="15"/>
        <v>169</v>
      </c>
      <c r="R352">
        <f t="shared" si="17"/>
        <v>45.62</v>
      </c>
    </row>
    <row r="353" spans="1:18" ht="28.8" hidden="1" x14ac:dyDescent="0.3">
      <c r="A353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s="16">
        <f t="shared" si="16"/>
        <v>41179.098530092589</v>
      </c>
      <c r="L353" t="b">
        <v>1</v>
      </c>
      <c r="M353">
        <v>660</v>
      </c>
      <c r="N353" t="b">
        <v>1</v>
      </c>
      <c r="O353" s="10" t="s">
        <v>8268</v>
      </c>
      <c r="P353" t="s">
        <v>8269</v>
      </c>
      <c r="Q353">
        <f t="shared" si="15"/>
        <v>168</v>
      </c>
      <c r="R353">
        <f t="shared" si="17"/>
        <v>76.14</v>
      </c>
    </row>
    <row r="354" spans="1:18" ht="28.8" hidden="1" x14ac:dyDescent="0.3">
      <c r="A354">
        <v>2058</v>
      </c>
      <c r="B354" s="3" t="s">
        <v>2059</v>
      </c>
      <c r="C354" s="3" t="s">
        <v>6168</v>
      </c>
      <c r="D354" s="6">
        <v>2560</v>
      </c>
      <c r="E354" s="8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s="16">
        <f t="shared" si="16"/>
        <v>42026.370717592596</v>
      </c>
      <c r="L354" t="b">
        <v>0</v>
      </c>
      <c r="M354">
        <v>410</v>
      </c>
      <c r="N354" t="b">
        <v>1</v>
      </c>
      <c r="O354" s="10" t="s">
        <v>8268</v>
      </c>
      <c r="P354" t="s">
        <v>8269</v>
      </c>
      <c r="Q354">
        <f t="shared" si="15"/>
        <v>168</v>
      </c>
      <c r="R354">
        <f t="shared" si="17"/>
        <v>10.51</v>
      </c>
    </row>
    <row r="355" spans="1:18" ht="57.6" hidden="1" x14ac:dyDescent="0.3">
      <c r="A355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s="16">
        <f t="shared" si="16"/>
        <v>42670.602673611109</v>
      </c>
      <c r="L355" t="b">
        <v>0</v>
      </c>
      <c r="M355">
        <v>111</v>
      </c>
      <c r="N355" t="b">
        <v>1</v>
      </c>
      <c r="O355" s="10" t="s">
        <v>8284</v>
      </c>
      <c r="P355" t="s">
        <v>8285</v>
      </c>
      <c r="Q355">
        <f t="shared" si="15"/>
        <v>168</v>
      </c>
      <c r="R355">
        <f t="shared" si="17"/>
        <v>75.67</v>
      </c>
    </row>
    <row r="356" spans="1:18" ht="28.8" hidden="1" x14ac:dyDescent="0.3">
      <c r="A356">
        <v>3028</v>
      </c>
      <c r="B356" s="3" t="s">
        <v>3028</v>
      </c>
      <c r="C356" s="3" t="s">
        <v>7138</v>
      </c>
      <c r="D356" s="6">
        <v>5000</v>
      </c>
      <c r="E356" s="8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s="16">
        <f t="shared" si="16"/>
        <v>42567.264178240745</v>
      </c>
      <c r="L356" t="b">
        <v>0</v>
      </c>
      <c r="M356">
        <v>99</v>
      </c>
      <c r="N356" t="b">
        <v>1</v>
      </c>
      <c r="O356" s="10" t="s">
        <v>8273</v>
      </c>
      <c r="P356" t="s">
        <v>8286</v>
      </c>
      <c r="Q356">
        <f t="shared" si="15"/>
        <v>168</v>
      </c>
      <c r="R356">
        <f t="shared" si="17"/>
        <v>84.86</v>
      </c>
    </row>
    <row r="357" spans="1:18" ht="43.2" hidden="1" x14ac:dyDescent="0.3">
      <c r="A357">
        <v>35</v>
      </c>
      <c r="B357" s="3" t="s">
        <v>37</v>
      </c>
      <c r="C357" s="3" t="s">
        <v>4146</v>
      </c>
      <c r="D357" s="6">
        <v>1000</v>
      </c>
      <c r="E357" s="8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s="16">
        <f t="shared" si="16"/>
        <v>42098.291828703703</v>
      </c>
      <c r="L357" t="b">
        <v>0</v>
      </c>
      <c r="M357">
        <v>28</v>
      </c>
      <c r="N357" t="b">
        <v>1</v>
      </c>
      <c r="O357" s="10" t="s">
        <v>8276</v>
      </c>
      <c r="P357" t="s">
        <v>8290</v>
      </c>
      <c r="Q357">
        <f t="shared" si="15"/>
        <v>167</v>
      </c>
      <c r="R357">
        <f t="shared" si="17"/>
        <v>59.46</v>
      </c>
    </row>
    <row r="358" spans="1:18" ht="43.2" hidden="1" x14ac:dyDescent="0.3">
      <c r="A358">
        <v>1400</v>
      </c>
      <c r="B358" s="3" t="s">
        <v>1401</v>
      </c>
      <c r="C358" s="3" t="s">
        <v>5510</v>
      </c>
      <c r="D358" s="6">
        <v>350</v>
      </c>
      <c r="E358" s="8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s="16">
        <f t="shared" si="16"/>
        <v>42498.341122685189</v>
      </c>
      <c r="L358" t="b">
        <v>0</v>
      </c>
      <c r="M358">
        <v>34</v>
      </c>
      <c r="N358" t="b">
        <v>1</v>
      </c>
      <c r="O358" s="10" t="s">
        <v>8266</v>
      </c>
      <c r="P358" t="s">
        <v>8267</v>
      </c>
      <c r="Q358">
        <f t="shared" si="15"/>
        <v>167</v>
      </c>
      <c r="R358">
        <f t="shared" si="17"/>
        <v>17.239999999999998</v>
      </c>
    </row>
    <row r="359" spans="1:18" ht="43.2" hidden="1" x14ac:dyDescent="0.3">
      <c r="A359">
        <v>1829</v>
      </c>
      <c r="B359" s="3" t="s">
        <v>1830</v>
      </c>
      <c r="C359" s="3" t="s">
        <v>5939</v>
      </c>
      <c r="D359" s="6">
        <v>1500</v>
      </c>
      <c r="E359" s="8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s="16">
        <f t="shared" si="16"/>
        <v>40516.087627314817</v>
      </c>
      <c r="L359" t="b">
        <v>0</v>
      </c>
      <c r="M359">
        <v>33</v>
      </c>
      <c r="N359" t="b">
        <v>1</v>
      </c>
      <c r="O359" s="10" t="s">
        <v>8266</v>
      </c>
      <c r="P359" t="s">
        <v>8267</v>
      </c>
      <c r="Q359">
        <f t="shared" si="15"/>
        <v>167</v>
      </c>
      <c r="R359">
        <f t="shared" si="17"/>
        <v>75.77</v>
      </c>
    </row>
    <row r="360" spans="1:18" ht="43.2" hidden="1" x14ac:dyDescent="0.3">
      <c r="A360">
        <v>2055</v>
      </c>
      <c r="B360" s="3" t="s">
        <v>2056</v>
      </c>
      <c r="C360" s="3" t="s">
        <v>6165</v>
      </c>
      <c r="D360" s="6">
        <v>6000</v>
      </c>
      <c r="E360" s="8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s="16">
        <f t="shared" si="16"/>
        <v>41946.674108796295</v>
      </c>
      <c r="L360" t="b">
        <v>0</v>
      </c>
      <c r="M360">
        <v>101</v>
      </c>
      <c r="N360" t="b">
        <v>1</v>
      </c>
      <c r="O360" s="10" t="s">
        <v>8268</v>
      </c>
      <c r="P360" t="s">
        <v>8269</v>
      </c>
      <c r="Q360">
        <f t="shared" si="15"/>
        <v>167</v>
      </c>
      <c r="R360">
        <f t="shared" si="17"/>
        <v>99.46</v>
      </c>
    </row>
    <row r="361" spans="1:18" ht="43.2" hidden="1" x14ac:dyDescent="0.3">
      <c r="A361">
        <v>1264</v>
      </c>
      <c r="B361" s="3" t="s">
        <v>1265</v>
      </c>
      <c r="C361" s="3" t="s">
        <v>5374</v>
      </c>
      <c r="D361" s="6">
        <v>650</v>
      </c>
      <c r="E361" s="8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s="16">
        <f t="shared" si="16"/>
        <v>41547.662997685184</v>
      </c>
      <c r="L361" t="b">
        <v>1</v>
      </c>
      <c r="M361">
        <v>34</v>
      </c>
      <c r="N361" t="b">
        <v>1</v>
      </c>
      <c r="O361" s="10" t="s">
        <v>8266</v>
      </c>
      <c r="P361" t="s">
        <v>8267</v>
      </c>
      <c r="Q361">
        <f t="shared" si="15"/>
        <v>166</v>
      </c>
      <c r="R361">
        <f t="shared" si="17"/>
        <v>31.82</v>
      </c>
    </row>
    <row r="362" spans="1:18" ht="28.8" hidden="1" x14ac:dyDescent="0.3">
      <c r="A362">
        <v>1501</v>
      </c>
      <c r="B362" s="3" t="s">
        <v>1502</v>
      </c>
      <c r="C362" s="3" t="s">
        <v>5611</v>
      </c>
      <c r="D362" s="6">
        <v>52000</v>
      </c>
      <c r="E362" s="8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s="16">
        <f t="shared" si="16"/>
        <v>42163.583599537036</v>
      </c>
      <c r="L362" t="b">
        <v>1</v>
      </c>
      <c r="M362">
        <v>885</v>
      </c>
      <c r="N362" t="b">
        <v>1</v>
      </c>
      <c r="O362" s="10" t="s">
        <v>8281</v>
      </c>
      <c r="P362" t="s">
        <v>8282</v>
      </c>
      <c r="Q362">
        <f t="shared" si="15"/>
        <v>166</v>
      </c>
      <c r="R362">
        <f t="shared" si="17"/>
        <v>97.73</v>
      </c>
    </row>
    <row r="363" spans="1:18" ht="57.6" hidden="1" x14ac:dyDescent="0.3">
      <c r="A363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s="16">
        <f t="shared" si="16"/>
        <v>40299.239953703705</v>
      </c>
      <c r="L363" t="b">
        <v>0</v>
      </c>
      <c r="M363">
        <v>89</v>
      </c>
      <c r="N363" t="b">
        <v>1</v>
      </c>
      <c r="O363" s="10" t="s">
        <v>8266</v>
      </c>
      <c r="P363" t="s">
        <v>8287</v>
      </c>
      <c r="Q363">
        <f t="shared" si="15"/>
        <v>166</v>
      </c>
      <c r="R363">
        <f t="shared" si="17"/>
        <v>46.65</v>
      </c>
    </row>
    <row r="364" spans="1:18" ht="28.8" hidden="1" x14ac:dyDescent="0.3">
      <c r="A364">
        <v>2637</v>
      </c>
      <c r="B364" s="3" t="s">
        <v>2637</v>
      </c>
      <c r="C364" s="3" t="s">
        <v>6747</v>
      </c>
      <c r="D364" s="6">
        <v>500</v>
      </c>
      <c r="E364" s="8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s="16">
        <f t="shared" si="16"/>
        <v>42639.549479166672</v>
      </c>
      <c r="L364" t="b">
        <v>0</v>
      </c>
      <c r="M364">
        <v>26</v>
      </c>
      <c r="N364" t="b">
        <v>1</v>
      </c>
      <c r="O364" s="10" t="s">
        <v>8268</v>
      </c>
      <c r="P364" t="s">
        <v>8275</v>
      </c>
      <c r="Q364">
        <f t="shared" si="15"/>
        <v>166</v>
      </c>
      <c r="R364">
        <f t="shared" si="17"/>
        <v>31.96</v>
      </c>
    </row>
    <row r="365" spans="1:18" ht="43.2" hidden="1" x14ac:dyDescent="0.3">
      <c r="A365">
        <v>3048</v>
      </c>
      <c r="B365" s="3" t="s">
        <v>3048</v>
      </c>
      <c r="C365" s="3" t="s">
        <v>7158</v>
      </c>
      <c r="D365" s="6">
        <v>5000</v>
      </c>
      <c r="E365" s="8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s="16">
        <f t="shared" si="16"/>
        <v>41975.901180555549</v>
      </c>
      <c r="L365" t="b">
        <v>0</v>
      </c>
      <c r="M365">
        <v>47</v>
      </c>
      <c r="N365" t="b">
        <v>1</v>
      </c>
      <c r="O365" s="10" t="s">
        <v>8273</v>
      </c>
      <c r="P365" t="s">
        <v>8286</v>
      </c>
      <c r="Q365">
        <f t="shared" si="15"/>
        <v>166</v>
      </c>
      <c r="R365">
        <f t="shared" si="17"/>
        <v>177.02</v>
      </c>
    </row>
    <row r="366" spans="1:18" ht="57.6" hidden="1" x14ac:dyDescent="0.3">
      <c r="A366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s="16">
        <f t="shared" si="16"/>
        <v>41791.713252314818</v>
      </c>
      <c r="L366" t="b">
        <v>0</v>
      </c>
      <c r="M366">
        <v>827</v>
      </c>
      <c r="N366" t="b">
        <v>1</v>
      </c>
      <c r="O366" s="10" t="s">
        <v>8276</v>
      </c>
      <c r="P366" t="s">
        <v>8290</v>
      </c>
      <c r="Q366">
        <f t="shared" si="15"/>
        <v>165</v>
      </c>
      <c r="R366">
        <f t="shared" si="17"/>
        <v>59.96</v>
      </c>
    </row>
    <row r="367" spans="1:18" ht="43.2" hidden="1" x14ac:dyDescent="0.3">
      <c r="A367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s="16">
        <f t="shared" si="16"/>
        <v>42405.67260416667</v>
      </c>
      <c r="L367" t="b">
        <v>0</v>
      </c>
      <c r="M367">
        <v>102</v>
      </c>
      <c r="N367" t="b">
        <v>1</v>
      </c>
      <c r="O367" s="10" t="s">
        <v>8281</v>
      </c>
      <c r="P367" t="s">
        <v>8282</v>
      </c>
      <c r="Q367">
        <f t="shared" si="15"/>
        <v>165</v>
      </c>
      <c r="R367">
        <f t="shared" si="17"/>
        <v>81.099999999999994</v>
      </c>
    </row>
    <row r="368" spans="1:18" ht="43.2" hidden="1" x14ac:dyDescent="0.3">
      <c r="A368">
        <v>2639</v>
      </c>
      <c r="B368" s="3" t="s">
        <v>2639</v>
      </c>
      <c r="C368" s="3" t="s">
        <v>6749</v>
      </c>
      <c r="D368" s="6">
        <v>300</v>
      </c>
      <c r="E368" s="8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s="16">
        <f t="shared" si="16"/>
        <v>42024.86513888889</v>
      </c>
      <c r="L368" t="b">
        <v>0</v>
      </c>
      <c r="M368">
        <v>49</v>
      </c>
      <c r="N368" t="b">
        <v>1</v>
      </c>
      <c r="O368" s="10" t="s">
        <v>8268</v>
      </c>
      <c r="P368" t="s">
        <v>8275</v>
      </c>
      <c r="Q368">
        <f t="shared" si="15"/>
        <v>164</v>
      </c>
      <c r="R368">
        <f t="shared" si="17"/>
        <v>10.039999999999999</v>
      </c>
    </row>
    <row r="369" spans="1:18" ht="43.2" hidden="1" x14ac:dyDescent="0.3">
      <c r="A369">
        <v>3265</v>
      </c>
      <c r="B369" s="3" t="s">
        <v>3265</v>
      </c>
      <c r="C369" s="3" t="s">
        <v>7375</v>
      </c>
      <c r="D369" s="6">
        <v>2700</v>
      </c>
      <c r="E369" s="8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s="16">
        <f t="shared" si="16"/>
        <v>42311.711979166663</v>
      </c>
      <c r="L369" t="b">
        <v>1</v>
      </c>
      <c r="M369">
        <v>63</v>
      </c>
      <c r="N369" t="b">
        <v>1</v>
      </c>
      <c r="O369" s="10" t="s">
        <v>8273</v>
      </c>
      <c r="P369" t="s">
        <v>8274</v>
      </c>
      <c r="Q369">
        <f t="shared" si="15"/>
        <v>164</v>
      </c>
      <c r="R369">
        <f t="shared" si="17"/>
        <v>70.290000000000006</v>
      </c>
    </row>
    <row r="370" spans="1:18" hidden="1" x14ac:dyDescent="0.3">
      <c r="A37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s="16">
        <f t="shared" si="16"/>
        <v>41291.661550925928</v>
      </c>
      <c r="L370" t="b">
        <v>1</v>
      </c>
      <c r="M370">
        <v>234</v>
      </c>
      <c r="N370" t="b">
        <v>1</v>
      </c>
      <c r="O370" s="10" t="s">
        <v>8279</v>
      </c>
      <c r="P370" t="s">
        <v>8280</v>
      </c>
      <c r="Q370">
        <f t="shared" si="15"/>
        <v>163</v>
      </c>
      <c r="R370">
        <f t="shared" si="17"/>
        <v>34.869999999999997</v>
      </c>
    </row>
    <row r="371" spans="1:18" ht="43.2" hidden="1" x14ac:dyDescent="0.3">
      <c r="A371">
        <v>2222</v>
      </c>
      <c r="B371" s="3" t="s">
        <v>2223</v>
      </c>
      <c r="C371" s="3" t="s">
        <v>6332</v>
      </c>
      <c r="D371" s="6">
        <v>500</v>
      </c>
      <c r="E371" s="8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s="16">
        <f t="shared" si="16"/>
        <v>40906.787581018521</v>
      </c>
      <c r="L371" t="b">
        <v>0</v>
      </c>
      <c r="M371">
        <v>30</v>
      </c>
      <c r="N371" t="b">
        <v>1</v>
      </c>
      <c r="O371" s="10" t="s">
        <v>8270</v>
      </c>
      <c r="P371" t="s">
        <v>8271</v>
      </c>
      <c r="Q371">
        <f t="shared" si="15"/>
        <v>163</v>
      </c>
      <c r="R371">
        <f t="shared" si="17"/>
        <v>27.1</v>
      </c>
    </row>
    <row r="372" spans="1:18" ht="43.2" hidden="1" x14ac:dyDescent="0.3">
      <c r="A372">
        <v>2969</v>
      </c>
      <c r="B372" s="3" t="s">
        <v>2969</v>
      </c>
      <c r="C372" s="3" t="s">
        <v>7079</v>
      </c>
      <c r="D372" s="6">
        <v>1000</v>
      </c>
      <c r="E372" s="8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s="16">
        <f t="shared" si="16"/>
        <v>42097.786493055552</v>
      </c>
      <c r="L372" t="b">
        <v>0</v>
      </c>
      <c r="M372">
        <v>17</v>
      </c>
      <c r="N372" t="b">
        <v>1</v>
      </c>
      <c r="O372" s="10" t="s">
        <v>8273</v>
      </c>
      <c r="P372" t="s">
        <v>8274</v>
      </c>
      <c r="Q372">
        <f t="shared" si="15"/>
        <v>163</v>
      </c>
      <c r="R372">
        <f t="shared" si="17"/>
        <v>95.59</v>
      </c>
    </row>
    <row r="373" spans="1:18" ht="57.6" hidden="1" x14ac:dyDescent="0.3">
      <c r="A373">
        <v>3165</v>
      </c>
      <c r="B373" s="3" t="s">
        <v>3165</v>
      </c>
      <c r="C373" s="3" t="s">
        <v>7275</v>
      </c>
      <c r="D373" s="6">
        <v>750</v>
      </c>
      <c r="E373" s="8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s="16">
        <f t="shared" si="16"/>
        <v>40644.159259259257</v>
      </c>
      <c r="L373" t="b">
        <v>1</v>
      </c>
      <c r="M373">
        <v>21</v>
      </c>
      <c r="N373" t="b">
        <v>1</v>
      </c>
      <c r="O373" s="10" t="s">
        <v>8273</v>
      </c>
      <c r="P373" t="s">
        <v>8274</v>
      </c>
      <c r="Q373">
        <f t="shared" si="15"/>
        <v>163</v>
      </c>
      <c r="R373">
        <f t="shared" si="17"/>
        <v>58.1</v>
      </c>
    </row>
    <row r="374" spans="1:18" ht="43.2" hidden="1" x14ac:dyDescent="0.3">
      <c r="A374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s="16">
        <f t="shared" si="16"/>
        <v>41458.867905092593</v>
      </c>
      <c r="L374" t="b">
        <v>1</v>
      </c>
      <c r="M374">
        <v>389</v>
      </c>
      <c r="N374" t="b">
        <v>1</v>
      </c>
      <c r="O374" s="10" t="s">
        <v>8266</v>
      </c>
      <c r="P374" t="s">
        <v>8267</v>
      </c>
      <c r="Q374">
        <f t="shared" si="15"/>
        <v>162</v>
      </c>
      <c r="R374">
        <f t="shared" si="17"/>
        <v>62.52</v>
      </c>
    </row>
    <row r="375" spans="1:18" ht="43.2" hidden="1" x14ac:dyDescent="0.3">
      <c r="A375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s="16">
        <f t="shared" si="16"/>
        <v>41948.56658564815</v>
      </c>
      <c r="L375" t="b">
        <v>1</v>
      </c>
      <c r="M375">
        <v>615</v>
      </c>
      <c r="N375" t="b">
        <v>1</v>
      </c>
      <c r="O375" s="10" t="s">
        <v>8281</v>
      </c>
      <c r="P375" t="s">
        <v>8282</v>
      </c>
      <c r="Q375">
        <f t="shared" si="15"/>
        <v>162</v>
      </c>
      <c r="R375">
        <f t="shared" si="17"/>
        <v>39.51</v>
      </c>
    </row>
    <row r="376" spans="1:18" ht="43.2" hidden="1" x14ac:dyDescent="0.3">
      <c r="A376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s="16">
        <f t="shared" si="16"/>
        <v>42203.432129629626</v>
      </c>
      <c r="L376" t="b">
        <v>0</v>
      </c>
      <c r="M376">
        <v>31</v>
      </c>
      <c r="N376" t="b">
        <v>1</v>
      </c>
      <c r="O376" s="10" t="s">
        <v>8273</v>
      </c>
      <c r="P376" t="s">
        <v>8274</v>
      </c>
      <c r="Q376">
        <f t="shared" si="15"/>
        <v>162</v>
      </c>
      <c r="R376">
        <f t="shared" si="17"/>
        <v>52.35</v>
      </c>
    </row>
    <row r="377" spans="1:18" ht="43.2" hidden="1" x14ac:dyDescent="0.3">
      <c r="A377">
        <v>1188</v>
      </c>
      <c r="B377" s="3" t="s">
        <v>1189</v>
      </c>
      <c r="C377" s="3" t="s">
        <v>5298</v>
      </c>
      <c r="D377" s="6">
        <v>2000</v>
      </c>
      <c r="E377" s="8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s="16">
        <f t="shared" si="16"/>
        <v>42711.700694444444</v>
      </c>
      <c r="L377" t="b">
        <v>0</v>
      </c>
      <c r="M377">
        <v>85</v>
      </c>
      <c r="N377" t="b">
        <v>1</v>
      </c>
      <c r="O377" s="10" t="s">
        <v>8281</v>
      </c>
      <c r="P377" t="s">
        <v>8282</v>
      </c>
      <c r="Q377">
        <f t="shared" si="15"/>
        <v>161</v>
      </c>
      <c r="R377">
        <f t="shared" si="17"/>
        <v>37.78</v>
      </c>
    </row>
    <row r="378" spans="1:18" ht="43.2" hidden="1" x14ac:dyDescent="0.3">
      <c r="A378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s="16">
        <f t="shared" si="16"/>
        <v>41331.253159722226</v>
      </c>
      <c r="L378" t="b">
        <v>0</v>
      </c>
      <c r="M378">
        <v>98</v>
      </c>
      <c r="N378" t="b">
        <v>1</v>
      </c>
      <c r="O378" s="10" t="s">
        <v>8266</v>
      </c>
      <c r="P378" t="s">
        <v>8278</v>
      </c>
      <c r="Q378">
        <f t="shared" si="15"/>
        <v>161</v>
      </c>
      <c r="R378">
        <f t="shared" si="17"/>
        <v>41.04</v>
      </c>
    </row>
    <row r="379" spans="1:18" ht="57.6" hidden="1" x14ac:dyDescent="0.3">
      <c r="A379">
        <v>2023</v>
      </c>
      <c r="B379" s="3" t="s">
        <v>2024</v>
      </c>
      <c r="C379" s="3" t="s">
        <v>6133</v>
      </c>
      <c r="D379" s="6">
        <v>100000</v>
      </c>
      <c r="E379" s="8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s="16">
        <f t="shared" si="16"/>
        <v>42136.420752314814</v>
      </c>
      <c r="L379" t="b">
        <v>1</v>
      </c>
      <c r="M379">
        <v>353</v>
      </c>
      <c r="N379" t="b">
        <v>1</v>
      </c>
      <c r="O379" s="10" t="s">
        <v>8268</v>
      </c>
      <c r="P379" t="s">
        <v>8269</v>
      </c>
      <c r="Q379">
        <f t="shared" si="15"/>
        <v>161</v>
      </c>
      <c r="R379">
        <f t="shared" si="17"/>
        <v>457.39</v>
      </c>
    </row>
    <row r="380" spans="1:18" ht="43.2" hidden="1" x14ac:dyDescent="0.3">
      <c r="A38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s="16">
        <f t="shared" si="16"/>
        <v>42075.171203703707</v>
      </c>
      <c r="L380" t="b">
        <v>0</v>
      </c>
      <c r="M380">
        <v>21</v>
      </c>
      <c r="N380" t="b">
        <v>1</v>
      </c>
      <c r="O380" s="10" t="s">
        <v>8266</v>
      </c>
      <c r="P380" t="s">
        <v>8267</v>
      </c>
      <c r="Q380">
        <f t="shared" si="15"/>
        <v>161</v>
      </c>
      <c r="R380">
        <f t="shared" si="17"/>
        <v>76.86</v>
      </c>
    </row>
    <row r="381" spans="1:18" ht="43.2" hidden="1" x14ac:dyDescent="0.3">
      <c r="A381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s="16">
        <f t="shared" si="16"/>
        <v>42446.943831018521</v>
      </c>
      <c r="L381" t="b">
        <v>0</v>
      </c>
      <c r="M381">
        <v>28</v>
      </c>
      <c r="N381" t="b">
        <v>1</v>
      </c>
      <c r="O381" s="10" t="s">
        <v>8273</v>
      </c>
      <c r="P381" t="s">
        <v>8274</v>
      </c>
      <c r="Q381">
        <f t="shared" si="15"/>
        <v>161</v>
      </c>
      <c r="R381">
        <f t="shared" si="17"/>
        <v>57.5</v>
      </c>
    </row>
    <row r="382" spans="1:18" ht="43.2" hidden="1" x14ac:dyDescent="0.3">
      <c r="A382">
        <v>13</v>
      </c>
      <c r="B382" s="3" t="s">
        <v>15</v>
      </c>
      <c r="C382" s="3" t="s">
        <v>4124</v>
      </c>
      <c r="D382" s="6">
        <v>3500</v>
      </c>
      <c r="E382" s="8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s="16">
        <f t="shared" si="16"/>
        <v>42508.677187499998</v>
      </c>
      <c r="L382" t="b">
        <v>0</v>
      </c>
      <c r="M382">
        <v>51</v>
      </c>
      <c r="N382" t="b">
        <v>1</v>
      </c>
      <c r="O382" s="10" t="s">
        <v>8276</v>
      </c>
      <c r="P382" t="s">
        <v>8290</v>
      </c>
      <c r="Q382">
        <f t="shared" si="15"/>
        <v>160</v>
      </c>
      <c r="R382">
        <f t="shared" si="17"/>
        <v>109.78</v>
      </c>
    </row>
    <row r="383" spans="1:18" ht="43.2" hidden="1" x14ac:dyDescent="0.3">
      <c r="A383">
        <v>732</v>
      </c>
      <c r="B383" s="3" t="s">
        <v>733</v>
      </c>
      <c r="C383" s="3" t="s">
        <v>4842</v>
      </c>
      <c r="D383" s="6">
        <v>40</v>
      </c>
      <c r="E383" s="8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s="16">
        <f t="shared" si="16"/>
        <v>41486.424317129626</v>
      </c>
      <c r="L383" t="b">
        <v>0</v>
      </c>
      <c r="M383">
        <v>13</v>
      </c>
      <c r="N383" t="b">
        <v>1</v>
      </c>
      <c r="O383" s="10" t="s">
        <v>8279</v>
      </c>
      <c r="P383" t="s">
        <v>8289</v>
      </c>
      <c r="Q383">
        <f t="shared" si="15"/>
        <v>160</v>
      </c>
      <c r="R383">
        <f t="shared" si="17"/>
        <v>4.92</v>
      </c>
    </row>
    <row r="384" spans="1:18" ht="28.8" hidden="1" x14ac:dyDescent="0.3">
      <c r="A384">
        <v>813</v>
      </c>
      <c r="B384" s="3" t="s">
        <v>814</v>
      </c>
      <c r="C384" s="3" t="s">
        <v>4923</v>
      </c>
      <c r="D384" s="6">
        <v>1500</v>
      </c>
      <c r="E384" s="8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s="16">
        <f t="shared" si="16"/>
        <v>41080.960243055553</v>
      </c>
      <c r="L384" t="b">
        <v>0</v>
      </c>
      <c r="M384">
        <v>96</v>
      </c>
      <c r="N384" t="b">
        <v>1</v>
      </c>
      <c r="O384" s="10" t="s">
        <v>8266</v>
      </c>
      <c r="P384" t="s">
        <v>8267</v>
      </c>
      <c r="Q384">
        <f t="shared" si="15"/>
        <v>160</v>
      </c>
      <c r="R384">
        <f t="shared" si="17"/>
        <v>25</v>
      </c>
    </row>
    <row r="385" spans="1:18" ht="43.2" hidden="1" x14ac:dyDescent="0.3">
      <c r="A385">
        <v>3166</v>
      </c>
      <c r="B385" s="3" t="s">
        <v>3166</v>
      </c>
      <c r="C385" s="3" t="s">
        <v>7276</v>
      </c>
      <c r="D385" s="6">
        <v>35000</v>
      </c>
      <c r="E385" s="8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s="16">
        <f t="shared" si="16"/>
        <v>41940.69158564815</v>
      </c>
      <c r="L385" t="b">
        <v>1</v>
      </c>
      <c r="M385">
        <v>930</v>
      </c>
      <c r="N385" t="b">
        <v>1</v>
      </c>
      <c r="O385" s="10" t="s">
        <v>8273</v>
      </c>
      <c r="P385" t="s">
        <v>8274</v>
      </c>
      <c r="Q385">
        <f t="shared" si="15"/>
        <v>160</v>
      </c>
      <c r="R385">
        <f t="shared" si="17"/>
        <v>60.3</v>
      </c>
    </row>
    <row r="386" spans="1:18" ht="43.2" hidden="1" x14ac:dyDescent="0.3">
      <c r="A386">
        <v>3483</v>
      </c>
      <c r="B386" s="3" t="s">
        <v>3482</v>
      </c>
      <c r="C386" s="3" t="s">
        <v>7593</v>
      </c>
      <c r="D386" s="6">
        <v>3350</v>
      </c>
      <c r="E386" s="8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s="16">
        <f t="shared" si="16"/>
        <v>41793.668761574074</v>
      </c>
      <c r="L386" t="b">
        <v>0</v>
      </c>
      <c r="M386">
        <v>133</v>
      </c>
      <c r="N386" t="b">
        <v>1</v>
      </c>
      <c r="O386" s="10" t="s">
        <v>8273</v>
      </c>
      <c r="P386" t="s">
        <v>8274</v>
      </c>
      <c r="Q386">
        <f t="shared" ref="Q386:Q449" si="18">ROUND(E386/D386*100,0)</f>
        <v>160</v>
      </c>
      <c r="R386">
        <f t="shared" si="17"/>
        <v>40.29</v>
      </c>
    </row>
    <row r="387" spans="1:18" ht="43.2" hidden="1" x14ac:dyDescent="0.3">
      <c r="A387">
        <v>3835</v>
      </c>
      <c r="B387" s="3" t="s">
        <v>3832</v>
      </c>
      <c r="C387" s="3" t="s">
        <v>7944</v>
      </c>
      <c r="D387" s="6">
        <v>200</v>
      </c>
      <c r="E387" s="8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s="16">
        <f t="shared" ref="K387:K450" si="19">(((J387/60)/60)/24)+DATE(1970,1,1)</f>
        <v>42460.94222222222</v>
      </c>
      <c r="L387" t="b">
        <v>0</v>
      </c>
      <c r="M387">
        <v>8</v>
      </c>
      <c r="N387" t="b">
        <v>1</v>
      </c>
      <c r="O387" s="10" t="s">
        <v>8273</v>
      </c>
      <c r="P387" t="s">
        <v>8274</v>
      </c>
      <c r="Q387">
        <f t="shared" si="18"/>
        <v>160</v>
      </c>
      <c r="R387">
        <f t="shared" ref="R387:R450" si="20">IFERROR(ROUND(E387/M387,2),0)</f>
        <v>40</v>
      </c>
    </row>
    <row r="388" spans="1:18" ht="28.8" hidden="1" x14ac:dyDescent="0.3">
      <c r="A388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s="16">
        <f t="shared" si="19"/>
        <v>42633.461956018517</v>
      </c>
      <c r="L388" t="b">
        <v>0</v>
      </c>
      <c r="M388">
        <v>253</v>
      </c>
      <c r="N388" t="b">
        <v>1</v>
      </c>
      <c r="O388" s="10" t="s">
        <v>8281</v>
      </c>
      <c r="P388" t="s">
        <v>8282</v>
      </c>
      <c r="Q388">
        <f t="shared" si="18"/>
        <v>159</v>
      </c>
      <c r="R388">
        <f t="shared" si="20"/>
        <v>102.86</v>
      </c>
    </row>
    <row r="389" spans="1:18" ht="43.2" hidden="1" x14ac:dyDescent="0.3">
      <c r="A389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s="16">
        <f t="shared" si="19"/>
        <v>42235.764340277776</v>
      </c>
      <c r="L389" t="b">
        <v>0</v>
      </c>
      <c r="M389">
        <v>206</v>
      </c>
      <c r="N389" t="b">
        <v>1</v>
      </c>
      <c r="O389" s="10" t="s">
        <v>8268</v>
      </c>
      <c r="P389" t="s">
        <v>8293</v>
      </c>
      <c r="Q389">
        <f t="shared" si="18"/>
        <v>159</v>
      </c>
      <c r="R389">
        <f t="shared" si="20"/>
        <v>77.33</v>
      </c>
    </row>
    <row r="390" spans="1:18" ht="28.8" hidden="1" x14ac:dyDescent="0.3">
      <c r="A39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s="16">
        <f t="shared" si="19"/>
        <v>42628.650208333333</v>
      </c>
      <c r="L390" t="b">
        <v>0</v>
      </c>
      <c r="M390">
        <v>31</v>
      </c>
      <c r="N390" t="b">
        <v>1</v>
      </c>
      <c r="O390" s="10" t="s">
        <v>8273</v>
      </c>
      <c r="P390" t="s">
        <v>8274</v>
      </c>
      <c r="Q390">
        <f t="shared" si="18"/>
        <v>159</v>
      </c>
      <c r="R390">
        <f t="shared" si="20"/>
        <v>18</v>
      </c>
    </row>
    <row r="391" spans="1:18" ht="43.2" hidden="1" x14ac:dyDescent="0.3">
      <c r="A391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s="16">
        <f t="shared" si="19"/>
        <v>41829.502650462964</v>
      </c>
      <c r="L391" t="b">
        <v>0</v>
      </c>
      <c r="M391">
        <v>139</v>
      </c>
      <c r="N391" t="b">
        <v>1</v>
      </c>
      <c r="O391" s="10" t="s">
        <v>8279</v>
      </c>
      <c r="P391" t="s">
        <v>8289</v>
      </c>
      <c r="Q391">
        <f t="shared" si="18"/>
        <v>158</v>
      </c>
      <c r="R391">
        <f t="shared" si="20"/>
        <v>68.349999999999994</v>
      </c>
    </row>
    <row r="392" spans="1:18" ht="43.2" hidden="1" x14ac:dyDescent="0.3">
      <c r="A392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s="16">
        <f t="shared" si="19"/>
        <v>42524.105462962965</v>
      </c>
      <c r="L392" t="b">
        <v>0</v>
      </c>
      <c r="M392">
        <v>81</v>
      </c>
      <c r="N392" t="b">
        <v>1</v>
      </c>
      <c r="O392" s="10" t="s">
        <v>8268</v>
      </c>
      <c r="P392" t="s">
        <v>8275</v>
      </c>
      <c r="Q392">
        <f t="shared" si="18"/>
        <v>158</v>
      </c>
      <c r="R392">
        <f t="shared" si="20"/>
        <v>38.99</v>
      </c>
    </row>
    <row r="393" spans="1:18" ht="43.2" hidden="1" x14ac:dyDescent="0.3">
      <c r="A393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s="16">
        <f t="shared" si="19"/>
        <v>41996.832395833335</v>
      </c>
      <c r="L393" t="b">
        <v>0</v>
      </c>
      <c r="M393">
        <v>15</v>
      </c>
      <c r="N393" t="b">
        <v>1</v>
      </c>
      <c r="O393" s="10" t="s">
        <v>8273</v>
      </c>
      <c r="P393" t="s">
        <v>8286</v>
      </c>
      <c r="Q393">
        <f t="shared" si="18"/>
        <v>158</v>
      </c>
      <c r="R393">
        <f t="shared" si="20"/>
        <v>158</v>
      </c>
    </row>
    <row r="394" spans="1:18" ht="43.2" hidden="1" x14ac:dyDescent="0.3">
      <c r="A394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s="16">
        <f t="shared" si="19"/>
        <v>42121.249814814815</v>
      </c>
      <c r="L394" t="b">
        <v>0</v>
      </c>
      <c r="M394">
        <v>10</v>
      </c>
      <c r="N394" t="b">
        <v>1</v>
      </c>
      <c r="O394" s="10" t="s">
        <v>8273</v>
      </c>
      <c r="P394" t="s">
        <v>8274</v>
      </c>
      <c r="Q394">
        <f t="shared" si="18"/>
        <v>158</v>
      </c>
      <c r="R394">
        <f t="shared" si="20"/>
        <v>79.099999999999994</v>
      </c>
    </row>
    <row r="395" spans="1:18" ht="43.2" hidden="1" x14ac:dyDescent="0.3">
      <c r="A395">
        <v>279</v>
      </c>
      <c r="B395" s="3" t="s">
        <v>280</v>
      </c>
      <c r="C395" s="3" t="s">
        <v>4389</v>
      </c>
      <c r="D395" s="6">
        <v>17000</v>
      </c>
      <c r="E395" s="8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s="16">
        <f t="shared" si="19"/>
        <v>42759.244166666671</v>
      </c>
      <c r="L395" t="b">
        <v>1</v>
      </c>
      <c r="M395">
        <v>305</v>
      </c>
      <c r="N395" t="b">
        <v>1</v>
      </c>
      <c r="O395" s="10" t="s">
        <v>8276</v>
      </c>
      <c r="P395" t="s">
        <v>8288</v>
      </c>
      <c r="Q395">
        <f t="shared" si="18"/>
        <v>157</v>
      </c>
      <c r="R395">
        <f t="shared" si="20"/>
        <v>87.69</v>
      </c>
    </row>
    <row r="396" spans="1:18" ht="43.2" hidden="1" x14ac:dyDescent="0.3">
      <c r="A396">
        <v>1515</v>
      </c>
      <c r="B396" s="3" t="s">
        <v>1516</v>
      </c>
      <c r="C396" s="3" t="s">
        <v>5625</v>
      </c>
      <c r="D396" s="6">
        <v>300000</v>
      </c>
      <c r="E396" s="8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s="16">
        <f t="shared" si="19"/>
        <v>42415.253437499996</v>
      </c>
      <c r="L396" t="b">
        <v>1</v>
      </c>
      <c r="M396">
        <v>555</v>
      </c>
      <c r="N396" t="b">
        <v>1</v>
      </c>
      <c r="O396" s="10" t="s">
        <v>8281</v>
      </c>
      <c r="P396" t="s">
        <v>8282</v>
      </c>
      <c r="Q396">
        <f t="shared" si="18"/>
        <v>157</v>
      </c>
      <c r="R396">
        <f t="shared" si="20"/>
        <v>849.67</v>
      </c>
    </row>
    <row r="397" spans="1:18" ht="57.6" hidden="1" x14ac:dyDescent="0.3">
      <c r="A397">
        <v>1959</v>
      </c>
      <c r="B397" s="3" t="s">
        <v>1960</v>
      </c>
      <c r="C397" s="3" t="s">
        <v>6069</v>
      </c>
      <c r="D397" s="6">
        <v>10000</v>
      </c>
      <c r="E397" s="8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s="16">
        <f t="shared" si="19"/>
        <v>41871.845601851855</v>
      </c>
      <c r="L397" t="b">
        <v>1</v>
      </c>
      <c r="M397">
        <v>424</v>
      </c>
      <c r="N397" t="b">
        <v>1</v>
      </c>
      <c r="O397" s="10" t="s">
        <v>8268</v>
      </c>
      <c r="P397" t="s">
        <v>8269</v>
      </c>
      <c r="Q397">
        <f t="shared" si="18"/>
        <v>157</v>
      </c>
      <c r="R397">
        <f t="shared" si="20"/>
        <v>36.97</v>
      </c>
    </row>
    <row r="398" spans="1:18" ht="43.2" hidden="1" x14ac:dyDescent="0.3">
      <c r="A398">
        <v>2227</v>
      </c>
      <c r="B398" s="3" t="s">
        <v>2228</v>
      </c>
      <c r="C398" s="3" t="s">
        <v>6337</v>
      </c>
      <c r="D398" s="6">
        <v>13000</v>
      </c>
      <c r="E398" s="8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s="16">
        <f t="shared" si="19"/>
        <v>41561.807349537034</v>
      </c>
      <c r="L398" t="b">
        <v>0</v>
      </c>
      <c r="M398">
        <v>301</v>
      </c>
      <c r="N398" t="b">
        <v>1</v>
      </c>
      <c r="O398" s="10" t="s">
        <v>8270</v>
      </c>
      <c r="P398" t="s">
        <v>8271</v>
      </c>
      <c r="Q398">
        <f t="shared" si="18"/>
        <v>157</v>
      </c>
      <c r="R398">
        <f t="shared" si="20"/>
        <v>67.97</v>
      </c>
    </row>
    <row r="399" spans="1:18" ht="43.2" hidden="1" x14ac:dyDescent="0.3">
      <c r="A399">
        <v>2314</v>
      </c>
      <c r="B399" s="3" t="s">
        <v>2315</v>
      </c>
      <c r="C399" s="3" t="s">
        <v>6424</v>
      </c>
      <c r="D399" s="6">
        <v>1200</v>
      </c>
      <c r="E399" s="8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s="16">
        <f t="shared" si="19"/>
        <v>41037.551585648151</v>
      </c>
      <c r="L399" t="b">
        <v>1</v>
      </c>
      <c r="M399">
        <v>50</v>
      </c>
      <c r="N399" t="b">
        <v>1</v>
      </c>
      <c r="O399" s="10" t="s">
        <v>8266</v>
      </c>
      <c r="P399" t="s">
        <v>8287</v>
      </c>
      <c r="Q399">
        <f t="shared" si="18"/>
        <v>157</v>
      </c>
      <c r="R399">
        <f t="shared" si="20"/>
        <v>37.67</v>
      </c>
    </row>
    <row r="400" spans="1:18" ht="43.2" hidden="1" x14ac:dyDescent="0.3">
      <c r="A400">
        <v>3013</v>
      </c>
      <c r="B400" s="3" t="s">
        <v>3013</v>
      </c>
      <c r="C400" s="3" t="s">
        <v>7123</v>
      </c>
      <c r="D400" s="6">
        <v>10000</v>
      </c>
      <c r="E400" s="8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s="16">
        <f t="shared" si="19"/>
        <v>42146.836215277777</v>
      </c>
      <c r="L400" t="b">
        <v>0</v>
      </c>
      <c r="M400">
        <v>107</v>
      </c>
      <c r="N400" t="b">
        <v>1</v>
      </c>
      <c r="O400" s="10" t="s">
        <v>8273</v>
      </c>
      <c r="P400" t="s">
        <v>8286</v>
      </c>
      <c r="Q400">
        <f t="shared" si="18"/>
        <v>157</v>
      </c>
      <c r="R400">
        <f t="shared" si="20"/>
        <v>146.69</v>
      </c>
    </row>
    <row r="401" spans="1:18" ht="43.2" hidden="1" x14ac:dyDescent="0.3">
      <c r="A401">
        <v>274</v>
      </c>
      <c r="B401" s="3" t="s">
        <v>275</v>
      </c>
      <c r="C401" s="3" t="s">
        <v>4384</v>
      </c>
      <c r="D401" s="6">
        <v>4000</v>
      </c>
      <c r="E401" s="8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s="16">
        <f t="shared" si="19"/>
        <v>40969.912372685183</v>
      </c>
      <c r="L401" t="b">
        <v>1</v>
      </c>
      <c r="M401">
        <v>113</v>
      </c>
      <c r="N401" t="b">
        <v>1</v>
      </c>
      <c r="O401" s="10" t="s">
        <v>8276</v>
      </c>
      <c r="P401" t="s">
        <v>8288</v>
      </c>
      <c r="Q401">
        <f t="shared" si="18"/>
        <v>156</v>
      </c>
      <c r="R401">
        <f t="shared" si="20"/>
        <v>55.22</v>
      </c>
    </row>
    <row r="402" spans="1:18" ht="43.2" hidden="1" x14ac:dyDescent="0.3">
      <c r="A402">
        <v>280</v>
      </c>
      <c r="B402" s="3" t="s">
        <v>281</v>
      </c>
      <c r="C402" s="3" t="s">
        <v>4390</v>
      </c>
      <c r="D402" s="6">
        <v>75000</v>
      </c>
      <c r="E402" s="8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s="16">
        <f t="shared" si="19"/>
        <v>41744.590682870366</v>
      </c>
      <c r="L402" t="b">
        <v>1</v>
      </c>
      <c r="M402">
        <v>2139</v>
      </c>
      <c r="N402" t="b">
        <v>1</v>
      </c>
      <c r="O402" s="10" t="s">
        <v>8276</v>
      </c>
      <c r="P402" t="s">
        <v>8288</v>
      </c>
      <c r="Q402">
        <f t="shared" si="18"/>
        <v>156</v>
      </c>
      <c r="R402">
        <f t="shared" si="20"/>
        <v>54.75</v>
      </c>
    </row>
    <row r="403" spans="1:18" ht="57.6" hidden="1" x14ac:dyDescent="0.3">
      <c r="A403">
        <v>727</v>
      </c>
      <c r="B403" s="3" t="s">
        <v>728</v>
      </c>
      <c r="C403" s="3" t="s">
        <v>4837</v>
      </c>
      <c r="D403" s="6">
        <v>3500</v>
      </c>
      <c r="E403" s="8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s="16">
        <f t="shared" si="19"/>
        <v>41247.020243055551</v>
      </c>
      <c r="L403" t="b">
        <v>0</v>
      </c>
      <c r="M403">
        <v>149</v>
      </c>
      <c r="N403" t="b">
        <v>1</v>
      </c>
      <c r="O403" s="10" t="s">
        <v>8279</v>
      </c>
      <c r="P403" t="s">
        <v>8289</v>
      </c>
      <c r="Q403">
        <f t="shared" si="18"/>
        <v>156</v>
      </c>
      <c r="R403">
        <f t="shared" si="20"/>
        <v>36.53</v>
      </c>
    </row>
    <row r="404" spans="1:18" ht="43.2" hidden="1" x14ac:dyDescent="0.3">
      <c r="A404">
        <v>818</v>
      </c>
      <c r="B404" s="3" t="s">
        <v>819</v>
      </c>
      <c r="C404" s="3" t="s">
        <v>4928</v>
      </c>
      <c r="D404" s="6">
        <v>350</v>
      </c>
      <c r="E404" s="8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s="16">
        <f t="shared" si="19"/>
        <v>41120.882881944446</v>
      </c>
      <c r="L404" t="b">
        <v>0</v>
      </c>
      <c r="M404">
        <v>19</v>
      </c>
      <c r="N404" t="b">
        <v>1</v>
      </c>
      <c r="O404" s="10" t="s">
        <v>8266</v>
      </c>
      <c r="P404" t="s">
        <v>8267</v>
      </c>
      <c r="Q404">
        <f t="shared" si="18"/>
        <v>156</v>
      </c>
      <c r="R404">
        <f t="shared" si="20"/>
        <v>28.68</v>
      </c>
    </row>
    <row r="405" spans="1:18" ht="43.2" hidden="1" x14ac:dyDescent="0.3">
      <c r="A405">
        <v>1631</v>
      </c>
      <c r="B405" s="3" t="s">
        <v>1632</v>
      </c>
      <c r="C405" s="3" t="s">
        <v>5741</v>
      </c>
      <c r="D405" s="6">
        <v>10000</v>
      </c>
      <c r="E405" s="8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s="16">
        <f t="shared" si="19"/>
        <v>41164.859502314815</v>
      </c>
      <c r="L405" t="b">
        <v>0</v>
      </c>
      <c r="M405">
        <v>133</v>
      </c>
      <c r="N405" t="b">
        <v>1</v>
      </c>
      <c r="O405" s="10" t="s">
        <v>8266</v>
      </c>
      <c r="P405" t="s">
        <v>8267</v>
      </c>
      <c r="Q405">
        <f t="shared" si="18"/>
        <v>156</v>
      </c>
      <c r="R405">
        <f t="shared" si="20"/>
        <v>117.23</v>
      </c>
    </row>
    <row r="406" spans="1:18" ht="28.8" hidden="1" x14ac:dyDescent="0.3">
      <c r="A406">
        <v>2215</v>
      </c>
      <c r="B406" s="3" t="s">
        <v>2216</v>
      </c>
      <c r="C406" s="3" t="s">
        <v>6325</v>
      </c>
      <c r="D406" s="6">
        <v>550</v>
      </c>
      <c r="E406" s="8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s="16">
        <f t="shared" si="19"/>
        <v>40958.717268518521</v>
      </c>
      <c r="L406" t="b">
        <v>0</v>
      </c>
      <c r="M406">
        <v>33</v>
      </c>
      <c r="N406" t="b">
        <v>1</v>
      </c>
      <c r="O406" s="10" t="s">
        <v>8266</v>
      </c>
      <c r="P406" t="s">
        <v>8283</v>
      </c>
      <c r="Q406">
        <f t="shared" si="18"/>
        <v>156</v>
      </c>
      <c r="R406">
        <f t="shared" si="20"/>
        <v>26.06</v>
      </c>
    </row>
    <row r="407" spans="1:18" ht="43.2" hidden="1" x14ac:dyDescent="0.3">
      <c r="A407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s="16">
        <f t="shared" si="19"/>
        <v>41930.975601851853</v>
      </c>
      <c r="L407" t="b">
        <v>0</v>
      </c>
      <c r="M407">
        <v>26</v>
      </c>
      <c r="N407" t="b">
        <v>1</v>
      </c>
      <c r="O407" s="10" t="s">
        <v>8266</v>
      </c>
      <c r="P407" t="s">
        <v>8292</v>
      </c>
      <c r="Q407">
        <f t="shared" si="18"/>
        <v>156</v>
      </c>
      <c r="R407">
        <f t="shared" si="20"/>
        <v>54.15</v>
      </c>
    </row>
    <row r="408" spans="1:18" ht="43.2" hidden="1" x14ac:dyDescent="0.3">
      <c r="A408">
        <v>2543</v>
      </c>
      <c r="B408" s="3" t="s">
        <v>2543</v>
      </c>
      <c r="C408" s="3" t="s">
        <v>6653</v>
      </c>
      <c r="D408" s="6">
        <v>250</v>
      </c>
      <c r="E408" s="8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s="16">
        <f t="shared" si="19"/>
        <v>40514.107615740737</v>
      </c>
      <c r="L408" t="b">
        <v>0</v>
      </c>
      <c r="M408">
        <v>13</v>
      </c>
      <c r="N408" t="b">
        <v>1</v>
      </c>
      <c r="O408" s="10" t="s">
        <v>8266</v>
      </c>
      <c r="P408" t="s">
        <v>8292</v>
      </c>
      <c r="Q408">
        <f t="shared" si="18"/>
        <v>156</v>
      </c>
      <c r="R408">
        <f t="shared" si="20"/>
        <v>30.08</v>
      </c>
    </row>
    <row r="409" spans="1:18" ht="43.2" hidden="1" x14ac:dyDescent="0.3">
      <c r="A409">
        <v>2553</v>
      </c>
      <c r="B409" s="3" t="s">
        <v>2553</v>
      </c>
      <c r="C409" s="3" t="s">
        <v>6663</v>
      </c>
      <c r="D409" s="6">
        <v>1500</v>
      </c>
      <c r="E409" s="8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s="16">
        <f t="shared" si="19"/>
        <v>41113.199155092596</v>
      </c>
      <c r="L409" t="b">
        <v>0</v>
      </c>
      <c r="M409">
        <v>60</v>
      </c>
      <c r="N409" t="b">
        <v>1</v>
      </c>
      <c r="O409" s="10" t="s">
        <v>8266</v>
      </c>
      <c r="P409" t="s">
        <v>8292</v>
      </c>
      <c r="Q409">
        <f t="shared" si="18"/>
        <v>156</v>
      </c>
      <c r="R409">
        <f t="shared" si="20"/>
        <v>38.880000000000003</v>
      </c>
    </row>
    <row r="410" spans="1:18" ht="43.2" hidden="1" x14ac:dyDescent="0.3">
      <c r="A410">
        <v>3534</v>
      </c>
      <c r="B410" s="3" t="s">
        <v>3533</v>
      </c>
      <c r="C410" s="3" t="s">
        <v>7644</v>
      </c>
      <c r="D410" s="6">
        <v>5000</v>
      </c>
      <c r="E410" s="8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s="16">
        <f t="shared" si="19"/>
        <v>42243.6252662037</v>
      </c>
      <c r="L410" t="b">
        <v>0</v>
      </c>
      <c r="M410">
        <v>204</v>
      </c>
      <c r="N410" t="b">
        <v>1</v>
      </c>
      <c r="O410" s="10" t="s">
        <v>8273</v>
      </c>
      <c r="P410" t="s">
        <v>8274</v>
      </c>
      <c r="Q410">
        <f t="shared" si="18"/>
        <v>156</v>
      </c>
      <c r="R410">
        <f t="shared" si="20"/>
        <v>38.28</v>
      </c>
    </row>
    <row r="411" spans="1:18" ht="43.2" hidden="1" x14ac:dyDescent="0.3">
      <c r="A411">
        <v>3716</v>
      </c>
      <c r="B411" s="3" t="s">
        <v>3713</v>
      </c>
      <c r="C411" s="3" t="s">
        <v>7826</v>
      </c>
      <c r="D411" s="6">
        <v>800</v>
      </c>
      <c r="E411" s="8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s="16">
        <f t="shared" si="19"/>
        <v>42360.887835648144</v>
      </c>
      <c r="L411" t="b">
        <v>0</v>
      </c>
      <c r="M411">
        <v>24</v>
      </c>
      <c r="N411" t="b">
        <v>1</v>
      </c>
      <c r="O411" s="10" t="s">
        <v>8273</v>
      </c>
      <c r="P411" t="s">
        <v>8274</v>
      </c>
      <c r="Q411">
        <f t="shared" si="18"/>
        <v>156</v>
      </c>
      <c r="R411">
        <f t="shared" si="20"/>
        <v>51.92</v>
      </c>
    </row>
    <row r="412" spans="1:18" ht="43.2" hidden="1" x14ac:dyDescent="0.3">
      <c r="A412">
        <v>26</v>
      </c>
      <c r="B412" s="3" t="s">
        <v>28</v>
      </c>
      <c r="C412" s="3" t="s">
        <v>4137</v>
      </c>
      <c r="D412" s="6">
        <v>1250</v>
      </c>
      <c r="E412" s="8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s="16">
        <f t="shared" si="19"/>
        <v>41828.515555555554</v>
      </c>
      <c r="L412" t="b">
        <v>0</v>
      </c>
      <c r="M412">
        <v>19</v>
      </c>
      <c r="N412" t="b">
        <v>1</v>
      </c>
      <c r="O412" s="10" t="s">
        <v>8276</v>
      </c>
      <c r="P412" t="s">
        <v>8290</v>
      </c>
      <c r="Q412">
        <f t="shared" si="18"/>
        <v>155</v>
      </c>
      <c r="R412">
        <f t="shared" si="20"/>
        <v>102.11</v>
      </c>
    </row>
    <row r="413" spans="1:18" ht="43.2" hidden="1" x14ac:dyDescent="0.3">
      <c r="A413">
        <v>62</v>
      </c>
      <c r="B413" s="3" t="s">
        <v>64</v>
      </c>
      <c r="C413" s="3" t="s">
        <v>4173</v>
      </c>
      <c r="D413" s="6">
        <v>3000</v>
      </c>
      <c r="E413" s="8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s="16">
        <f t="shared" si="19"/>
        <v>41311.799513888887</v>
      </c>
      <c r="L413" t="b">
        <v>0</v>
      </c>
      <c r="M413">
        <v>48</v>
      </c>
      <c r="N413" t="b">
        <v>1</v>
      </c>
      <c r="O413" s="10" t="s">
        <v>8276</v>
      </c>
      <c r="P413" t="s">
        <v>8277</v>
      </c>
      <c r="Q413">
        <f t="shared" si="18"/>
        <v>155</v>
      </c>
      <c r="R413">
        <f t="shared" si="20"/>
        <v>96.71</v>
      </c>
    </row>
    <row r="414" spans="1:18" ht="43.2" hidden="1" x14ac:dyDescent="0.3">
      <c r="A414">
        <v>111</v>
      </c>
      <c r="B414" s="3" t="s">
        <v>113</v>
      </c>
      <c r="C414" s="3" t="s">
        <v>4222</v>
      </c>
      <c r="D414" s="6">
        <v>3500</v>
      </c>
      <c r="E414" s="8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s="16">
        <f t="shared" si="19"/>
        <v>42125.333182870367</v>
      </c>
      <c r="L414" t="b">
        <v>0</v>
      </c>
      <c r="M414">
        <v>53</v>
      </c>
      <c r="N414" t="b">
        <v>1</v>
      </c>
      <c r="O414" s="10" t="s">
        <v>8276</v>
      </c>
      <c r="P414" t="s">
        <v>8277</v>
      </c>
      <c r="Q414">
        <f t="shared" si="18"/>
        <v>155</v>
      </c>
      <c r="R414">
        <f t="shared" si="20"/>
        <v>102.08</v>
      </c>
    </row>
    <row r="415" spans="1:18" ht="43.2" hidden="1" x14ac:dyDescent="0.3">
      <c r="A415">
        <v>850</v>
      </c>
      <c r="B415" s="3" t="s">
        <v>851</v>
      </c>
      <c r="C415" s="3" t="s">
        <v>4960</v>
      </c>
      <c r="D415" s="6">
        <v>4000</v>
      </c>
      <c r="E415" s="8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s="16">
        <f t="shared" si="19"/>
        <v>42452.827743055561</v>
      </c>
      <c r="L415" t="b">
        <v>0</v>
      </c>
      <c r="M415">
        <v>133</v>
      </c>
      <c r="N415" t="b">
        <v>1</v>
      </c>
      <c r="O415" s="10" t="s">
        <v>8266</v>
      </c>
      <c r="P415" t="s">
        <v>8291</v>
      </c>
      <c r="Q415">
        <f t="shared" si="18"/>
        <v>155</v>
      </c>
      <c r="R415">
        <f t="shared" si="20"/>
        <v>46.67</v>
      </c>
    </row>
    <row r="416" spans="1:18" ht="43.2" hidden="1" x14ac:dyDescent="0.3">
      <c r="A416">
        <v>1208</v>
      </c>
      <c r="B416" s="3" t="s">
        <v>1209</v>
      </c>
      <c r="C416" s="3" t="s">
        <v>5318</v>
      </c>
      <c r="D416" s="6">
        <v>10000</v>
      </c>
      <c r="E416" s="8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s="16">
        <f t="shared" si="19"/>
        <v>42423.709074074075</v>
      </c>
      <c r="L416" t="b">
        <v>0</v>
      </c>
      <c r="M416">
        <v>75</v>
      </c>
      <c r="N416" t="b">
        <v>1</v>
      </c>
      <c r="O416" s="10" t="s">
        <v>8281</v>
      </c>
      <c r="P416" t="s">
        <v>8282</v>
      </c>
      <c r="Q416">
        <f t="shared" si="18"/>
        <v>155</v>
      </c>
      <c r="R416">
        <f t="shared" si="20"/>
        <v>207.07</v>
      </c>
    </row>
    <row r="417" spans="1:18" ht="43.2" hidden="1" x14ac:dyDescent="0.3">
      <c r="A417">
        <v>1274</v>
      </c>
      <c r="B417" s="3" t="s">
        <v>1275</v>
      </c>
      <c r="C417" s="3" t="s">
        <v>5384</v>
      </c>
      <c r="D417" s="6">
        <v>25000</v>
      </c>
      <c r="E417" s="8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s="16">
        <f t="shared" si="19"/>
        <v>41116.690104166664</v>
      </c>
      <c r="L417" t="b">
        <v>1</v>
      </c>
      <c r="M417">
        <v>467</v>
      </c>
      <c r="N417" t="b">
        <v>1</v>
      </c>
      <c r="O417" s="10" t="s">
        <v>8266</v>
      </c>
      <c r="P417" t="s">
        <v>8267</v>
      </c>
      <c r="Q417">
        <f t="shared" si="18"/>
        <v>155</v>
      </c>
      <c r="R417">
        <f t="shared" si="20"/>
        <v>82.96</v>
      </c>
    </row>
    <row r="418" spans="1:18" ht="43.2" hidden="1" x14ac:dyDescent="0.3">
      <c r="A418">
        <v>1278</v>
      </c>
      <c r="B418" s="3" t="s">
        <v>1279</v>
      </c>
      <c r="C418" s="3" t="s">
        <v>5388</v>
      </c>
      <c r="D418" s="6">
        <v>6500</v>
      </c>
      <c r="E418" s="8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s="16">
        <f t="shared" si="19"/>
        <v>41786.555162037039</v>
      </c>
      <c r="L418" t="b">
        <v>1</v>
      </c>
      <c r="M418">
        <v>190</v>
      </c>
      <c r="N418" t="b">
        <v>1</v>
      </c>
      <c r="O418" s="10" t="s">
        <v>8266</v>
      </c>
      <c r="P418" t="s">
        <v>8267</v>
      </c>
      <c r="Q418">
        <f t="shared" si="18"/>
        <v>155</v>
      </c>
      <c r="R418">
        <f t="shared" si="20"/>
        <v>53.01</v>
      </c>
    </row>
    <row r="419" spans="1:18" ht="57.6" hidden="1" x14ac:dyDescent="0.3">
      <c r="A419">
        <v>1625</v>
      </c>
      <c r="B419" s="3" t="s">
        <v>1626</v>
      </c>
      <c r="C419" s="3" t="s">
        <v>5735</v>
      </c>
      <c r="D419" s="6">
        <v>7500</v>
      </c>
      <c r="E419" s="8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s="16">
        <f t="shared" si="19"/>
        <v>41135.699687500004</v>
      </c>
      <c r="L419" t="b">
        <v>0</v>
      </c>
      <c r="M419">
        <v>104</v>
      </c>
      <c r="N419" t="b">
        <v>1</v>
      </c>
      <c r="O419" s="10" t="s">
        <v>8266</v>
      </c>
      <c r="P419" t="s">
        <v>8267</v>
      </c>
      <c r="Q419">
        <f t="shared" si="18"/>
        <v>155</v>
      </c>
      <c r="R419">
        <f t="shared" si="20"/>
        <v>112.02</v>
      </c>
    </row>
    <row r="420" spans="1:18" ht="28.8" hidden="1" x14ac:dyDescent="0.3">
      <c r="A420">
        <v>1761</v>
      </c>
      <c r="B420" s="3" t="s">
        <v>1762</v>
      </c>
      <c r="C420" s="3" t="s">
        <v>5871</v>
      </c>
      <c r="D420" s="6">
        <v>100</v>
      </c>
      <c r="E420" s="8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s="16">
        <f t="shared" si="19"/>
        <v>42209.567824074074</v>
      </c>
      <c r="L420" t="b">
        <v>0</v>
      </c>
      <c r="M420">
        <v>3</v>
      </c>
      <c r="N420" t="b">
        <v>1</v>
      </c>
      <c r="O420" s="10" t="s">
        <v>8281</v>
      </c>
      <c r="P420" t="s">
        <v>8282</v>
      </c>
      <c r="Q420">
        <f t="shared" si="18"/>
        <v>155</v>
      </c>
      <c r="R420">
        <f t="shared" si="20"/>
        <v>51.67</v>
      </c>
    </row>
    <row r="421" spans="1:18" ht="43.2" hidden="1" x14ac:dyDescent="0.3">
      <c r="A421">
        <v>2453</v>
      </c>
      <c r="B421" s="3" t="s">
        <v>2454</v>
      </c>
      <c r="C421" s="3" t="s">
        <v>6563</v>
      </c>
      <c r="D421" s="6">
        <v>3000</v>
      </c>
      <c r="E421" s="8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s="16">
        <f t="shared" si="19"/>
        <v>42738.692233796297</v>
      </c>
      <c r="L421" t="b">
        <v>0</v>
      </c>
      <c r="M421">
        <v>67</v>
      </c>
      <c r="N421" t="b">
        <v>1</v>
      </c>
      <c r="O421" s="10" t="s">
        <v>8284</v>
      </c>
      <c r="P421" t="s">
        <v>8285</v>
      </c>
      <c r="Q421">
        <f t="shared" si="18"/>
        <v>155</v>
      </c>
      <c r="R421">
        <f t="shared" si="20"/>
        <v>69.27</v>
      </c>
    </row>
    <row r="422" spans="1:18" ht="43.2" hidden="1" x14ac:dyDescent="0.3">
      <c r="A422">
        <v>3486</v>
      </c>
      <c r="B422" s="3" t="s">
        <v>3485</v>
      </c>
      <c r="C422" s="3" t="s">
        <v>7596</v>
      </c>
      <c r="D422" s="6">
        <v>3000</v>
      </c>
      <c r="E422" s="8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s="16">
        <f t="shared" si="19"/>
        <v>42126.87501157407</v>
      </c>
      <c r="L422" t="b">
        <v>0</v>
      </c>
      <c r="M422">
        <v>56</v>
      </c>
      <c r="N422" t="b">
        <v>1</v>
      </c>
      <c r="O422" s="10" t="s">
        <v>8273</v>
      </c>
      <c r="P422" t="s">
        <v>8274</v>
      </c>
      <c r="Q422">
        <f t="shared" si="18"/>
        <v>155</v>
      </c>
      <c r="R422">
        <f t="shared" si="20"/>
        <v>83.14</v>
      </c>
    </row>
    <row r="423" spans="1:18" ht="43.2" hidden="1" x14ac:dyDescent="0.3">
      <c r="A423">
        <v>3696</v>
      </c>
      <c r="B423" s="3" t="s">
        <v>3693</v>
      </c>
      <c r="C423" s="3" t="s">
        <v>7806</v>
      </c>
      <c r="D423" s="6">
        <v>2000</v>
      </c>
      <c r="E423" s="8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s="16">
        <f t="shared" si="19"/>
        <v>41988.617083333331</v>
      </c>
      <c r="L423" t="b">
        <v>0</v>
      </c>
      <c r="M423">
        <v>78</v>
      </c>
      <c r="N423" t="b">
        <v>1</v>
      </c>
      <c r="O423" s="10" t="s">
        <v>8273</v>
      </c>
      <c r="P423" t="s">
        <v>8274</v>
      </c>
      <c r="Q423">
        <f t="shared" si="18"/>
        <v>155</v>
      </c>
      <c r="R423">
        <f t="shared" si="20"/>
        <v>39.74</v>
      </c>
    </row>
    <row r="424" spans="1:18" ht="43.2" hidden="1" x14ac:dyDescent="0.3">
      <c r="A424">
        <v>1855</v>
      </c>
      <c r="B424" s="3" t="s">
        <v>1856</v>
      </c>
      <c r="C424" s="3" t="s">
        <v>5965</v>
      </c>
      <c r="D424" s="6">
        <v>8750</v>
      </c>
      <c r="E424" s="8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s="16">
        <f t="shared" si="19"/>
        <v>41600.538657407407</v>
      </c>
      <c r="L424" t="b">
        <v>0</v>
      </c>
      <c r="M424">
        <v>191</v>
      </c>
      <c r="N424" t="b">
        <v>1</v>
      </c>
      <c r="O424" s="10" t="s">
        <v>8266</v>
      </c>
      <c r="P424" t="s">
        <v>8267</v>
      </c>
      <c r="Q424">
        <f t="shared" si="18"/>
        <v>154</v>
      </c>
      <c r="R424">
        <f t="shared" si="20"/>
        <v>70.58</v>
      </c>
    </row>
    <row r="425" spans="1:18" ht="43.2" hidden="1" x14ac:dyDescent="0.3">
      <c r="A425">
        <v>2262</v>
      </c>
      <c r="B425" s="3" t="s">
        <v>2263</v>
      </c>
      <c r="C425" s="3" t="s">
        <v>6372</v>
      </c>
      <c r="D425" s="6">
        <v>3300</v>
      </c>
      <c r="E425" s="8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s="16">
        <f t="shared" si="19"/>
        <v>41926.585162037038</v>
      </c>
      <c r="L425" t="b">
        <v>0</v>
      </c>
      <c r="M425">
        <v>181</v>
      </c>
      <c r="N425" t="b">
        <v>1</v>
      </c>
      <c r="O425" s="10" t="s">
        <v>8270</v>
      </c>
      <c r="P425" t="s">
        <v>8271</v>
      </c>
      <c r="Q425">
        <f t="shared" si="18"/>
        <v>154</v>
      </c>
      <c r="R425">
        <f t="shared" si="20"/>
        <v>28.1</v>
      </c>
    </row>
    <row r="426" spans="1:18" ht="43.2" hidden="1" x14ac:dyDescent="0.3">
      <c r="A426">
        <v>2279</v>
      </c>
      <c r="B426" s="3" t="s">
        <v>2280</v>
      </c>
      <c r="C426" s="3" t="s">
        <v>6389</v>
      </c>
      <c r="D426" s="6">
        <v>1000</v>
      </c>
      <c r="E426" s="8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s="16">
        <f t="shared" si="19"/>
        <v>42020.806701388887</v>
      </c>
      <c r="L426" t="b">
        <v>0</v>
      </c>
      <c r="M426">
        <v>32</v>
      </c>
      <c r="N426" t="b">
        <v>1</v>
      </c>
      <c r="O426" s="10" t="s">
        <v>8270</v>
      </c>
      <c r="P426" t="s">
        <v>8271</v>
      </c>
      <c r="Q426">
        <f t="shared" si="18"/>
        <v>154</v>
      </c>
      <c r="R426">
        <f t="shared" si="20"/>
        <v>48.06</v>
      </c>
    </row>
    <row r="427" spans="1:18" ht="28.8" hidden="1" x14ac:dyDescent="0.3">
      <c r="A427">
        <v>2710</v>
      </c>
      <c r="B427" s="3" t="s">
        <v>2710</v>
      </c>
      <c r="C427" s="3" t="s">
        <v>6820</v>
      </c>
      <c r="D427" s="6">
        <v>60000</v>
      </c>
      <c r="E427" s="8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s="16">
        <f t="shared" si="19"/>
        <v>41828.229490740741</v>
      </c>
      <c r="L427" t="b">
        <v>1</v>
      </c>
      <c r="M427">
        <v>1088</v>
      </c>
      <c r="N427" t="b">
        <v>1</v>
      </c>
      <c r="O427" s="10" t="s">
        <v>8273</v>
      </c>
      <c r="P427" t="s">
        <v>8286</v>
      </c>
      <c r="Q427">
        <f t="shared" si="18"/>
        <v>154</v>
      </c>
      <c r="R427">
        <f t="shared" si="20"/>
        <v>84.87</v>
      </c>
    </row>
    <row r="428" spans="1:18" ht="43.2" hidden="1" x14ac:dyDescent="0.3">
      <c r="A428">
        <v>3272</v>
      </c>
      <c r="B428" s="3" t="s">
        <v>3272</v>
      </c>
      <c r="C428" s="3" t="s">
        <v>7382</v>
      </c>
      <c r="D428" s="6">
        <v>10000</v>
      </c>
      <c r="E428" s="8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s="16">
        <f t="shared" si="19"/>
        <v>42284.500104166669</v>
      </c>
      <c r="L428" t="b">
        <v>1</v>
      </c>
      <c r="M428">
        <v>145</v>
      </c>
      <c r="N428" t="b">
        <v>1</v>
      </c>
      <c r="O428" s="10" t="s">
        <v>8273</v>
      </c>
      <c r="P428" t="s">
        <v>8274</v>
      </c>
      <c r="Q428">
        <f t="shared" si="18"/>
        <v>154</v>
      </c>
      <c r="R428">
        <f t="shared" si="20"/>
        <v>106.5</v>
      </c>
    </row>
    <row r="429" spans="1:18" ht="57.6" hidden="1" x14ac:dyDescent="0.3">
      <c r="A429">
        <v>3712</v>
      </c>
      <c r="B429" s="3" t="s">
        <v>3709</v>
      </c>
      <c r="C429" s="3" t="s">
        <v>7822</v>
      </c>
      <c r="D429" s="6">
        <v>7500</v>
      </c>
      <c r="E429" s="8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s="16">
        <f t="shared" si="19"/>
        <v>42134.172071759262</v>
      </c>
      <c r="L429" t="b">
        <v>0</v>
      </c>
      <c r="M429">
        <v>104</v>
      </c>
      <c r="N429" t="b">
        <v>1</v>
      </c>
      <c r="O429" s="10" t="s">
        <v>8273</v>
      </c>
      <c r="P429" t="s">
        <v>8274</v>
      </c>
      <c r="Q429">
        <f t="shared" si="18"/>
        <v>154</v>
      </c>
      <c r="R429">
        <f t="shared" si="20"/>
        <v>110.87</v>
      </c>
    </row>
    <row r="430" spans="1:18" ht="43.2" hidden="1" x14ac:dyDescent="0.3">
      <c r="A430">
        <v>76</v>
      </c>
      <c r="B430" s="3" t="s">
        <v>78</v>
      </c>
      <c r="C430" s="3" t="s">
        <v>4187</v>
      </c>
      <c r="D430" s="6">
        <v>300</v>
      </c>
      <c r="E430" s="8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s="16">
        <f t="shared" si="19"/>
        <v>40844.691643518519</v>
      </c>
      <c r="L430" t="b">
        <v>0</v>
      </c>
      <c r="M430">
        <v>15</v>
      </c>
      <c r="N430" t="b">
        <v>1</v>
      </c>
      <c r="O430" s="10" t="s">
        <v>8276</v>
      </c>
      <c r="P430" t="s">
        <v>8277</v>
      </c>
      <c r="Q430">
        <f t="shared" si="18"/>
        <v>153</v>
      </c>
      <c r="R430">
        <f t="shared" si="20"/>
        <v>30.67</v>
      </c>
    </row>
    <row r="431" spans="1:18" ht="43.2" hidden="1" x14ac:dyDescent="0.3">
      <c r="A431">
        <v>270</v>
      </c>
      <c r="B431" s="3" t="s">
        <v>271</v>
      </c>
      <c r="C431" s="3" t="s">
        <v>4380</v>
      </c>
      <c r="D431" s="6">
        <v>2300</v>
      </c>
      <c r="E431" s="8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s="16">
        <f t="shared" si="19"/>
        <v>40637.866550925923</v>
      </c>
      <c r="L431" t="b">
        <v>1</v>
      </c>
      <c r="M431">
        <v>61</v>
      </c>
      <c r="N431" t="b">
        <v>1</v>
      </c>
      <c r="O431" s="10" t="s">
        <v>8276</v>
      </c>
      <c r="P431" t="s">
        <v>8288</v>
      </c>
      <c r="Q431">
        <f t="shared" si="18"/>
        <v>153</v>
      </c>
      <c r="R431">
        <f t="shared" si="20"/>
        <v>57.54</v>
      </c>
    </row>
    <row r="432" spans="1:18" ht="43.2" hidden="1" x14ac:dyDescent="0.3">
      <c r="A432">
        <v>2056</v>
      </c>
      <c r="B432" s="3" t="s">
        <v>2057</v>
      </c>
      <c r="C432" s="3" t="s">
        <v>6166</v>
      </c>
      <c r="D432" s="6">
        <v>50000</v>
      </c>
      <c r="E432" s="8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s="16">
        <f t="shared" si="19"/>
        <v>41351.76090277778</v>
      </c>
      <c r="L432" t="b">
        <v>0</v>
      </c>
      <c r="M432">
        <v>554</v>
      </c>
      <c r="N432" t="b">
        <v>1</v>
      </c>
      <c r="O432" s="10" t="s">
        <v>8268</v>
      </c>
      <c r="P432" t="s">
        <v>8269</v>
      </c>
      <c r="Q432">
        <f t="shared" si="18"/>
        <v>153</v>
      </c>
      <c r="R432">
        <f t="shared" si="20"/>
        <v>138.49</v>
      </c>
    </row>
    <row r="433" spans="1:18" ht="43.2" hidden="1" x14ac:dyDescent="0.3">
      <c r="A433">
        <v>2073</v>
      </c>
      <c r="B433" s="3" t="s">
        <v>2074</v>
      </c>
      <c r="C433" s="3" t="s">
        <v>6183</v>
      </c>
      <c r="D433" s="6">
        <v>100000</v>
      </c>
      <c r="E433" s="8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s="16">
        <f t="shared" si="19"/>
        <v>42087.668032407411</v>
      </c>
      <c r="L433" t="b">
        <v>0</v>
      </c>
      <c r="M433">
        <v>470</v>
      </c>
      <c r="N433" t="b">
        <v>1</v>
      </c>
      <c r="O433" s="10" t="s">
        <v>8268</v>
      </c>
      <c r="P433" t="s">
        <v>8269</v>
      </c>
      <c r="Q433">
        <f t="shared" si="18"/>
        <v>153</v>
      </c>
      <c r="R433">
        <f t="shared" si="20"/>
        <v>324.69</v>
      </c>
    </row>
    <row r="434" spans="1:18" ht="57.6" hidden="1" x14ac:dyDescent="0.3">
      <c r="A434">
        <v>2181</v>
      </c>
      <c r="B434" s="3" t="s">
        <v>2182</v>
      </c>
      <c r="C434" s="3" t="s">
        <v>6291</v>
      </c>
      <c r="D434" s="6">
        <v>2000</v>
      </c>
      <c r="E434" s="8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s="16">
        <f t="shared" si="19"/>
        <v>42773.005243055552</v>
      </c>
      <c r="L434" t="b">
        <v>0</v>
      </c>
      <c r="M434">
        <v>53</v>
      </c>
      <c r="N434" t="b">
        <v>1</v>
      </c>
      <c r="O434" s="10" t="s">
        <v>8270</v>
      </c>
      <c r="P434" t="s">
        <v>8271</v>
      </c>
      <c r="Q434">
        <f t="shared" si="18"/>
        <v>153</v>
      </c>
      <c r="R434">
        <f t="shared" si="20"/>
        <v>57.77</v>
      </c>
    </row>
    <row r="435" spans="1:18" ht="28.8" hidden="1" x14ac:dyDescent="0.3">
      <c r="A435">
        <v>2235</v>
      </c>
      <c r="B435" s="3" t="s">
        <v>2236</v>
      </c>
      <c r="C435" s="3" t="s">
        <v>6345</v>
      </c>
      <c r="D435" s="6">
        <v>13000</v>
      </c>
      <c r="E435" s="8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s="16">
        <f t="shared" si="19"/>
        <v>42062.022118055553</v>
      </c>
      <c r="L435" t="b">
        <v>0</v>
      </c>
      <c r="M435">
        <v>147</v>
      </c>
      <c r="N435" t="b">
        <v>1</v>
      </c>
      <c r="O435" s="10" t="s">
        <v>8270</v>
      </c>
      <c r="P435" t="s">
        <v>8271</v>
      </c>
      <c r="Q435">
        <f t="shared" si="18"/>
        <v>153</v>
      </c>
      <c r="R435">
        <f t="shared" si="20"/>
        <v>135.59</v>
      </c>
    </row>
    <row r="436" spans="1:18" ht="43.2" hidden="1" x14ac:dyDescent="0.3">
      <c r="A436">
        <v>3349</v>
      </c>
      <c r="B436" s="3" t="s">
        <v>3348</v>
      </c>
      <c r="C436" s="3" t="s">
        <v>7459</v>
      </c>
      <c r="D436" s="6">
        <v>1000</v>
      </c>
      <c r="E436" s="8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s="16">
        <f t="shared" si="19"/>
        <v>42513.110787037032</v>
      </c>
      <c r="L436" t="b">
        <v>0</v>
      </c>
      <c r="M436">
        <v>14</v>
      </c>
      <c r="N436" t="b">
        <v>1</v>
      </c>
      <c r="O436" s="10" t="s">
        <v>8273</v>
      </c>
      <c r="P436" t="s">
        <v>8274</v>
      </c>
      <c r="Q436">
        <f t="shared" si="18"/>
        <v>153</v>
      </c>
      <c r="R436">
        <f t="shared" si="20"/>
        <v>109.57</v>
      </c>
    </row>
    <row r="437" spans="1:18" ht="43.2" hidden="1" x14ac:dyDescent="0.3">
      <c r="A437">
        <v>3452</v>
      </c>
      <c r="B437" s="3" t="s">
        <v>3451</v>
      </c>
      <c r="C437" s="3" t="s">
        <v>7562</v>
      </c>
      <c r="D437" s="6">
        <v>1000</v>
      </c>
      <c r="E437" s="8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s="16">
        <f t="shared" si="19"/>
        <v>41820.639189814814</v>
      </c>
      <c r="L437" t="b">
        <v>0</v>
      </c>
      <c r="M437">
        <v>37</v>
      </c>
      <c r="N437" t="b">
        <v>1</v>
      </c>
      <c r="O437" s="10" t="s">
        <v>8273</v>
      </c>
      <c r="P437" t="s">
        <v>8274</v>
      </c>
      <c r="Q437">
        <f t="shared" si="18"/>
        <v>153</v>
      </c>
      <c r="R437">
        <f t="shared" si="20"/>
        <v>41.41</v>
      </c>
    </row>
    <row r="438" spans="1:18" ht="43.2" hidden="1" x14ac:dyDescent="0.3">
      <c r="A438">
        <v>3536</v>
      </c>
      <c r="B438" s="3" t="s">
        <v>3535</v>
      </c>
      <c r="C438" s="3" t="s">
        <v>7646</v>
      </c>
      <c r="D438" s="6">
        <v>150</v>
      </c>
      <c r="E438" s="8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s="16">
        <f t="shared" si="19"/>
        <v>42328.727141203708</v>
      </c>
      <c r="L438" t="b">
        <v>0</v>
      </c>
      <c r="M438">
        <v>17</v>
      </c>
      <c r="N438" t="b">
        <v>1</v>
      </c>
      <c r="O438" s="10" t="s">
        <v>8273</v>
      </c>
      <c r="P438" t="s">
        <v>8274</v>
      </c>
      <c r="Q438">
        <f t="shared" si="18"/>
        <v>153</v>
      </c>
      <c r="R438">
        <f t="shared" si="20"/>
        <v>13.53</v>
      </c>
    </row>
    <row r="439" spans="1:18" ht="43.2" hidden="1" x14ac:dyDescent="0.3">
      <c r="A439">
        <v>3609</v>
      </c>
      <c r="B439" s="3" t="s">
        <v>3608</v>
      </c>
      <c r="C439" s="3" t="s">
        <v>7719</v>
      </c>
      <c r="D439" s="6">
        <v>1960</v>
      </c>
      <c r="E439" s="8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s="16">
        <f t="shared" si="19"/>
        <v>42429.991724537031</v>
      </c>
      <c r="L439" t="b">
        <v>0</v>
      </c>
      <c r="M439">
        <v>21</v>
      </c>
      <c r="N439" t="b">
        <v>1</v>
      </c>
      <c r="O439" s="10" t="s">
        <v>8273</v>
      </c>
      <c r="P439" t="s">
        <v>8274</v>
      </c>
      <c r="Q439">
        <f t="shared" si="18"/>
        <v>153</v>
      </c>
      <c r="R439">
        <f t="shared" si="20"/>
        <v>143.1</v>
      </c>
    </row>
    <row r="440" spans="1:18" ht="57.6" hidden="1" x14ac:dyDescent="0.3">
      <c r="A440">
        <v>3827</v>
      </c>
      <c r="B440" s="3" t="s">
        <v>3824</v>
      </c>
      <c r="C440" s="3" t="s">
        <v>7936</v>
      </c>
      <c r="D440" s="6">
        <v>3000</v>
      </c>
      <c r="E440" s="8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s="16">
        <f t="shared" si="19"/>
        <v>42034.928252314814</v>
      </c>
      <c r="L440" t="b">
        <v>0</v>
      </c>
      <c r="M440">
        <v>65</v>
      </c>
      <c r="N440" t="b">
        <v>1</v>
      </c>
      <c r="O440" s="10" t="s">
        <v>8273</v>
      </c>
      <c r="P440" t="s">
        <v>8274</v>
      </c>
      <c r="Q440">
        <f t="shared" si="18"/>
        <v>153</v>
      </c>
      <c r="R440">
        <f t="shared" si="20"/>
        <v>70.459999999999994</v>
      </c>
    </row>
    <row r="441" spans="1:18" ht="43.2" hidden="1" x14ac:dyDescent="0.3">
      <c r="A441">
        <v>800</v>
      </c>
      <c r="B441" s="3" t="s">
        <v>801</v>
      </c>
      <c r="C441" s="3" t="s">
        <v>4910</v>
      </c>
      <c r="D441" s="6">
        <v>1500</v>
      </c>
      <c r="E441" s="8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s="16">
        <f t="shared" si="19"/>
        <v>41863.433495370373</v>
      </c>
      <c r="L441" t="b">
        <v>0</v>
      </c>
      <c r="M441">
        <v>56</v>
      </c>
      <c r="N441" t="b">
        <v>1</v>
      </c>
      <c r="O441" s="10" t="s">
        <v>8266</v>
      </c>
      <c r="P441" t="s">
        <v>8267</v>
      </c>
      <c r="Q441">
        <f t="shared" si="18"/>
        <v>152</v>
      </c>
      <c r="R441">
        <f t="shared" si="20"/>
        <v>40.75</v>
      </c>
    </row>
    <row r="442" spans="1:18" ht="43.2" hidden="1" x14ac:dyDescent="0.3">
      <c r="A442">
        <v>812</v>
      </c>
      <c r="B442" s="3" t="s">
        <v>813</v>
      </c>
      <c r="C442" s="3" t="s">
        <v>4922</v>
      </c>
      <c r="D442" s="6">
        <v>600</v>
      </c>
      <c r="E442" s="8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s="16">
        <f t="shared" si="19"/>
        <v>41282.017962962964</v>
      </c>
      <c r="L442" t="b">
        <v>0</v>
      </c>
      <c r="M442">
        <v>33</v>
      </c>
      <c r="N442" t="b">
        <v>1</v>
      </c>
      <c r="O442" s="10" t="s">
        <v>8266</v>
      </c>
      <c r="P442" t="s">
        <v>8267</v>
      </c>
      <c r="Q442">
        <f t="shared" si="18"/>
        <v>152</v>
      </c>
      <c r="R442">
        <f t="shared" si="20"/>
        <v>27.61</v>
      </c>
    </row>
    <row r="443" spans="1:18" ht="43.2" hidden="1" x14ac:dyDescent="0.3">
      <c r="A443">
        <v>1248</v>
      </c>
      <c r="B443" s="3" t="s">
        <v>1249</v>
      </c>
      <c r="C443" s="3" t="s">
        <v>5358</v>
      </c>
      <c r="D443" s="6">
        <v>2500</v>
      </c>
      <c r="E443" s="8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s="16">
        <f t="shared" si="19"/>
        <v>41767.656863425924</v>
      </c>
      <c r="L443" t="b">
        <v>1</v>
      </c>
      <c r="M443">
        <v>59</v>
      </c>
      <c r="N443" t="b">
        <v>1</v>
      </c>
      <c r="O443" s="10" t="s">
        <v>8266</v>
      </c>
      <c r="P443" t="s">
        <v>8267</v>
      </c>
      <c r="Q443">
        <f t="shared" si="18"/>
        <v>152</v>
      </c>
      <c r="R443">
        <f t="shared" si="20"/>
        <v>64.25</v>
      </c>
    </row>
    <row r="444" spans="1:18" ht="43.2" hidden="1" x14ac:dyDescent="0.3">
      <c r="A444">
        <v>2205</v>
      </c>
      <c r="B444" s="3" t="s">
        <v>2206</v>
      </c>
      <c r="C444" s="3" t="s">
        <v>6315</v>
      </c>
      <c r="D444" s="6">
        <v>750</v>
      </c>
      <c r="E444" s="8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s="16">
        <f t="shared" si="19"/>
        <v>41031.82163194444</v>
      </c>
      <c r="L444" t="b">
        <v>0</v>
      </c>
      <c r="M444">
        <v>27</v>
      </c>
      <c r="N444" t="b">
        <v>1</v>
      </c>
      <c r="O444" s="10" t="s">
        <v>8266</v>
      </c>
      <c r="P444" t="s">
        <v>8283</v>
      </c>
      <c r="Q444">
        <f t="shared" si="18"/>
        <v>152</v>
      </c>
      <c r="R444">
        <f t="shared" si="20"/>
        <v>42.22</v>
      </c>
    </row>
    <row r="445" spans="1:18" ht="43.2" hidden="1" x14ac:dyDescent="0.3">
      <c r="A445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s="16">
        <f t="shared" si="19"/>
        <v>42036.704525462963</v>
      </c>
      <c r="L445" t="b">
        <v>0</v>
      </c>
      <c r="M445">
        <v>39</v>
      </c>
      <c r="N445" t="b">
        <v>1</v>
      </c>
      <c r="O445" s="10" t="s">
        <v>8273</v>
      </c>
      <c r="P445" t="s">
        <v>8274</v>
      </c>
      <c r="Q445">
        <f t="shared" si="18"/>
        <v>152</v>
      </c>
      <c r="R445">
        <f t="shared" si="20"/>
        <v>19.489999999999998</v>
      </c>
    </row>
    <row r="446" spans="1:18" ht="28.8" hidden="1" x14ac:dyDescent="0.3">
      <c r="A446">
        <v>2209</v>
      </c>
      <c r="B446" s="3" t="s">
        <v>2210</v>
      </c>
      <c r="C446" s="3" t="s">
        <v>6319</v>
      </c>
      <c r="D446" s="6">
        <v>500</v>
      </c>
      <c r="E446" s="8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s="16">
        <f t="shared" si="19"/>
        <v>41732.479675925926</v>
      </c>
      <c r="L446" t="b">
        <v>0</v>
      </c>
      <c r="M446">
        <v>15</v>
      </c>
      <c r="N446" t="b">
        <v>1</v>
      </c>
      <c r="O446" s="10" t="s">
        <v>8266</v>
      </c>
      <c r="P446" t="s">
        <v>8283</v>
      </c>
      <c r="Q446">
        <f t="shared" si="18"/>
        <v>151</v>
      </c>
      <c r="R446">
        <f t="shared" si="20"/>
        <v>50.27</v>
      </c>
    </row>
    <row r="447" spans="1:18" ht="43.2" x14ac:dyDescent="0.3">
      <c r="A447">
        <v>3785</v>
      </c>
      <c r="B447" s="3" t="s">
        <v>3782</v>
      </c>
      <c r="C447" s="3" t="s">
        <v>7895</v>
      </c>
      <c r="D447" s="6">
        <v>2000</v>
      </c>
      <c r="E447" s="8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s="16">
        <f t="shared" si="19"/>
        <v>42548.63853009259</v>
      </c>
      <c r="L447" t="b">
        <v>0</v>
      </c>
      <c r="M447">
        <v>30</v>
      </c>
      <c r="N447" t="b">
        <v>1</v>
      </c>
      <c r="O447" s="10" t="s">
        <v>8273</v>
      </c>
      <c r="P447" t="s">
        <v>8294</v>
      </c>
      <c r="Q447">
        <f t="shared" si="18"/>
        <v>151</v>
      </c>
      <c r="R447">
        <f t="shared" si="20"/>
        <v>100.5</v>
      </c>
    </row>
    <row r="448" spans="1:18" ht="28.8" hidden="1" x14ac:dyDescent="0.3">
      <c r="A448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s="16">
        <f t="shared" si="19"/>
        <v>41164.040960648148</v>
      </c>
      <c r="L448" t="b">
        <v>1</v>
      </c>
      <c r="M448">
        <v>415</v>
      </c>
      <c r="N448" t="b">
        <v>1</v>
      </c>
      <c r="O448" s="10" t="s">
        <v>8276</v>
      </c>
      <c r="P448" t="s">
        <v>8288</v>
      </c>
      <c r="Q448">
        <f t="shared" si="18"/>
        <v>150</v>
      </c>
      <c r="R448">
        <f t="shared" si="20"/>
        <v>97.82</v>
      </c>
    </row>
    <row r="449" spans="1:18" ht="43.2" hidden="1" x14ac:dyDescent="0.3">
      <c r="A449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s="16">
        <f t="shared" si="19"/>
        <v>41806.637337962966</v>
      </c>
      <c r="L449" t="b">
        <v>1</v>
      </c>
      <c r="M449">
        <v>215</v>
      </c>
      <c r="N449" t="b">
        <v>1</v>
      </c>
      <c r="O449" s="10" t="s">
        <v>8281</v>
      </c>
      <c r="P449" t="s">
        <v>8282</v>
      </c>
      <c r="Q449">
        <f t="shared" si="18"/>
        <v>150</v>
      </c>
      <c r="R449">
        <f t="shared" si="20"/>
        <v>55.82</v>
      </c>
    </row>
    <row r="450" spans="1:18" ht="43.2" hidden="1" x14ac:dyDescent="0.3">
      <c r="A45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s="16">
        <f t="shared" si="19"/>
        <v>41689.150011574071</v>
      </c>
      <c r="L450" t="b">
        <v>1</v>
      </c>
      <c r="M450">
        <v>70</v>
      </c>
      <c r="N450" t="b">
        <v>1</v>
      </c>
      <c r="O450" s="10" t="s">
        <v>8268</v>
      </c>
      <c r="P450" t="s">
        <v>8269</v>
      </c>
      <c r="Q450">
        <f t="shared" ref="Q450:Q513" si="21">ROUND(E450/D450*100,0)</f>
        <v>150</v>
      </c>
      <c r="R450">
        <f t="shared" si="20"/>
        <v>160.44</v>
      </c>
    </row>
    <row r="451" spans="1:18" ht="57.6" hidden="1" x14ac:dyDescent="0.3">
      <c r="A451">
        <v>2794</v>
      </c>
      <c r="B451" s="3" t="s">
        <v>2794</v>
      </c>
      <c r="C451" s="3" t="s">
        <v>6904</v>
      </c>
      <c r="D451" s="6">
        <v>50</v>
      </c>
      <c r="E451" s="8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s="16">
        <f t="shared" ref="K451:K514" si="22">(((J451/60)/60)/24)+DATE(1970,1,1)</f>
        <v>42416.691655092596</v>
      </c>
      <c r="L451" t="b">
        <v>0</v>
      </c>
      <c r="M451">
        <v>3</v>
      </c>
      <c r="N451" t="b">
        <v>1</v>
      </c>
      <c r="O451" s="10" t="s">
        <v>8273</v>
      </c>
      <c r="P451" t="s">
        <v>8274</v>
      </c>
      <c r="Q451">
        <f t="shared" si="21"/>
        <v>150</v>
      </c>
      <c r="R451">
        <f t="shared" ref="R451:R514" si="23">IFERROR(ROUND(E451/M451,2),0)</f>
        <v>25</v>
      </c>
    </row>
    <row r="452" spans="1:18" ht="28.8" hidden="1" x14ac:dyDescent="0.3">
      <c r="A452">
        <v>3470</v>
      </c>
      <c r="B452" s="3" t="s">
        <v>3469</v>
      </c>
      <c r="C452" s="3" t="s">
        <v>7580</v>
      </c>
      <c r="D452" s="6">
        <v>250</v>
      </c>
      <c r="E452" s="8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s="16">
        <f t="shared" si="22"/>
        <v>42529.022013888884</v>
      </c>
      <c r="L452" t="b">
        <v>0</v>
      </c>
      <c r="M452">
        <v>9</v>
      </c>
      <c r="N452" t="b">
        <v>1</v>
      </c>
      <c r="O452" s="10" t="s">
        <v>8273</v>
      </c>
      <c r="P452" t="s">
        <v>8274</v>
      </c>
      <c r="Q452">
        <f t="shared" si="21"/>
        <v>150</v>
      </c>
      <c r="R452">
        <f t="shared" si="23"/>
        <v>41.67</v>
      </c>
    </row>
    <row r="453" spans="1:18" ht="43.2" hidden="1" x14ac:dyDescent="0.3">
      <c r="A453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s="16">
        <f t="shared" si="22"/>
        <v>40927.731782407405</v>
      </c>
      <c r="L453" t="b">
        <v>0</v>
      </c>
      <c r="M453">
        <v>145</v>
      </c>
      <c r="N453" t="b">
        <v>1</v>
      </c>
      <c r="O453" s="10" t="s">
        <v>8266</v>
      </c>
      <c r="P453" t="s">
        <v>8267</v>
      </c>
      <c r="Q453">
        <f t="shared" si="21"/>
        <v>149</v>
      </c>
      <c r="R453">
        <f t="shared" si="23"/>
        <v>71.97</v>
      </c>
    </row>
    <row r="454" spans="1:18" ht="43.2" hidden="1" x14ac:dyDescent="0.3">
      <c r="A454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s="16">
        <f t="shared" si="22"/>
        <v>42443.989050925928</v>
      </c>
      <c r="L454" t="b">
        <v>0</v>
      </c>
      <c r="M454">
        <v>20</v>
      </c>
      <c r="N454" t="b">
        <v>1</v>
      </c>
      <c r="O454" s="10" t="s">
        <v>8273</v>
      </c>
      <c r="P454" t="s">
        <v>8286</v>
      </c>
      <c r="Q454">
        <f t="shared" si="21"/>
        <v>149</v>
      </c>
      <c r="R454">
        <f t="shared" si="23"/>
        <v>37.25</v>
      </c>
    </row>
    <row r="455" spans="1:18" ht="43.2" hidden="1" x14ac:dyDescent="0.3">
      <c r="A455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s="16">
        <f t="shared" si="22"/>
        <v>42433.761886574073</v>
      </c>
      <c r="L455" t="b">
        <v>0</v>
      </c>
      <c r="M455">
        <v>31</v>
      </c>
      <c r="N455" t="b">
        <v>1</v>
      </c>
      <c r="O455" s="10" t="s">
        <v>8273</v>
      </c>
      <c r="P455" t="s">
        <v>8274</v>
      </c>
      <c r="Q455">
        <f t="shared" si="21"/>
        <v>149</v>
      </c>
      <c r="R455">
        <f t="shared" si="23"/>
        <v>15.13</v>
      </c>
    </row>
    <row r="456" spans="1:18" ht="43.2" hidden="1" x14ac:dyDescent="0.3">
      <c r="A456">
        <v>61</v>
      </c>
      <c r="B456" s="3" t="s">
        <v>63</v>
      </c>
      <c r="C456" s="3" t="s">
        <v>4172</v>
      </c>
      <c r="D456" s="6">
        <v>5000</v>
      </c>
      <c r="E456" s="8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s="16">
        <f t="shared" si="22"/>
        <v>41409.814317129632</v>
      </c>
      <c r="L456" t="b">
        <v>0</v>
      </c>
      <c r="M456">
        <v>23</v>
      </c>
      <c r="N456" t="b">
        <v>1</v>
      </c>
      <c r="O456" s="10" t="s">
        <v>8276</v>
      </c>
      <c r="P456" t="s">
        <v>8277</v>
      </c>
      <c r="Q456">
        <f t="shared" si="21"/>
        <v>148</v>
      </c>
      <c r="R456">
        <f t="shared" si="23"/>
        <v>322.39</v>
      </c>
    </row>
    <row r="457" spans="1:18" ht="43.2" hidden="1" x14ac:dyDescent="0.3">
      <c r="A457">
        <v>276</v>
      </c>
      <c r="B457" s="3" t="s">
        <v>277</v>
      </c>
      <c r="C457" s="3" t="s">
        <v>4386</v>
      </c>
      <c r="D457" s="6">
        <v>4000</v>
      </c>
      <c r="E457" s="8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s="16">
        <f t="shared" si="22"/>
        <v>40967.081874999996</v>
      </c>
      <c r="L457" t="b">
        <v>1</v>
      </c>
      <c r="M457">
        <v>62</v>
      </c>
      <c r="N457" t="b">
        <v>1</v>
      </c>
      <c r="O457" s="10" t="s">
        <v>8276</v>
      </c>
      <c r="P457" t="s">
        <v>8288</v>
      </c>
      <c r="Q457">
        <f t="shared" si="21"/>
        <v>148</v>
      </c>
      <c r="R457">
        <f t="shared" si="23"/>
        <v>95.23</v>
      </c>
    </row>
    <row r="458" spans="1:18" ht="43.2" hidden="1" x14ac:dyDescent="0.3">
      <c r="A458">
        <v>743</v>
      </c>
      <c r="B458" s="3" t="s">
        <v>744</v>
      </c>
      <c r="C458" s="3" t="s">
        <v>4853</v>
      </c>
      <c r="D458" s="6">
        <v>550</v>
      </c>
      <c r="E458" s="8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s="16">
        <f t="shared" si="22"/>
        <v>40990.709317129629</v>
      </c>
      <c r="L458" t="b">
        <v>0</v>
      </c>
      <c r="M458">
        <v>15</v>
      </c>
      <c r="N458" t="b">
        <v>1</v>
      </c>
      <c r="O458" s="10" t="s">
        <v>8279</v>
      </c>
      <c r="P458" t="s">
        <v>8289</v>
      </c>
      <c r="Q458">
        <f t="shared" si="21"/>
        <v>148</v>
      </c>
      <c r="R458">
        <f t="shared" si="23"/>
        <v>54.27</v>
      </c>
    </row>
    <row r="459" spans="1:18" ht="43.2" hidden="1" x14ac:dyDescent="0.3">
      <c r="A459">
        <v>783</v>
      </c>
      <c r="B459" s="3" t="s">
        <v>784</v>
      </c>
      <c r="C459" s="3" t="s">
        <v>4893</v>
      </c>
      <c r="D459" s="6">
        <v>1500</v>
      </c>
      <c r="E459" s="8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s="16">
        <f t="shared" si="22"/>
        <v>40987.773715277777</v>
      </c>
      <c r="L459" t="b">
        <v>0</v>
      </c>
      <c r="M459">
        <v>35</v>
      </c>
      <c r="N459" t="b">
        <v>1</v>
      </c>
      <c r="O459" s="10" t="s">
        <v>8266</v>
      </c>
      <c r="P459" t="s">
        <v>8267</v>
      </c>
      <c r="Q459">
        <f t="shared" si="21"/>
        <v>148</v>
      </c>
      <c r="R459">
        <f t="shared" si="23"/>
        <v>63.49</v>
      </c>
    </row>
    <row r="460" spans="1:18" ht="43.2" hidden="1" x14ac:dyDescent="0.3">
      <c r="A460">
        <v>1463</v>
      </c>
      <c r="B460" s="3" t="s">
        <v>1464</v>
      </c>
      <c r="C460" s="3" t="s">
        <v>5573</v>
      </c>
      <c r="D460" s="6">
        <v>600</v>
      </c>
      <c r="E460" s="8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s="16">
        <f t="shared" si="22"/>
        <v>41326.911319444444</v>
      </c>
      <c r="L460" t="b">
        <v>1</v>
      </c>
      <c r="M460">
        <v>25</v>
      </c>
      <c r="N460" t="b">
        <v>1</v>
      </c>
      <c r="O460" s="10" t="s">
        <v>8279</v>
      </c>
      <c r="P460" t="s">
        <v>8280</v>
      </c>
      <c r="Q460">
        <f t="shared" si="21"/>
        <v>148</v>
      </c>
      <c r="R460">
        <f t="shared" si="23"/>
        <v>35.44</v>
      </c>
    </row>
    <row r="461" spans="1:18" ht="57.6" hidden="1" x14ac:dyDescent="0.3">
      <c r="A461">
        <v>1746</v>
      </c>
      <c r="B461" s="3" t="s">
        <v>1747</v>
      </c>
      <c r="C461" s="3" t="s">
        <v>5856</v>
      </c>
      <c r="D461" s="6">
        <v>15000</v>
      </c>
      <c r="E461" s="8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s="16">
        <f t="shared" si="22"/>
        <v>42668.176701388889</v>
      </c>
      <c r="L461" t="b">
        <v>0</v>
      </c>
      <c r="M461">
        <v>107</v>
      </c>
      <c r="N461" t="b">
        <v>1</v>
      </c>
      <c r="O461" s="10" t="s">
        <v>8281</v>
      </c>
      <c r="P461" t="s">
        <v>8282</v>
      </c>
      <c r="Q461">
        <f t="shared" si="21"/>
        <v>148</v>
      </c>
      <c r="R461">
        <f t="shared" si="23"/>
        <v>207.62</v>
      </c>
    </row>
    <row r="462" spans="1:18" ht="43.2" hidden="1" x14ac:dyDescent="0.3">
      <c r="A462">
        <v>2048</v>
      </c>
      <c r="B462" s="3" t="s">
        <v>2049</v>
      </c>
      <c r="C462" s="3" t="s">
        <v>6158</v>
      </c>
      <c r="D462" s="6">
        <v>85000</v>
      </c>
      <c r="E462" s="8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s="16">
        <f t="shared" si="22"/>
        <v>41387.651516203703</v>
      </c>
      <c r="L462" t="b">
        <v>0</v>
      </c>
      <c r="M462">
        <v>1373</v>
      </c>
      <c r="N462" t="b">
        <v>1</v>
      </c>
      <c r="O462" s="10" t="s">
        <v>8268</v>
      </c>
      <c r="P462" t="s">
        <v>8269</v>
      </c>
      <c r="Q462">
        <f t="shared" si="21"/>
        <v>148</v>
      </c>
      <c r="R462">
        <f t="shared" si="23"/>
        <v>91.83</v>
      </c>
    </row>
    <row r="463" spans="1:18" ht="28.8" hidden="1" x14ac:dyDescent="0.3">
      <c r="A463">
        <v>2063</v>
      </c>
      <c r="B463" s="3" t="s">
        <v>2064</v>
      </c>
      <c r="C463" s="3" t="s">
        <v>6173</v>
      </c>
      <c r="D463" s="6">
        <v>4000</v>
      </c>
      <c r="E463" s="8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s="16">
        <f t="shared" si="22"/>
        <v>42472.73265046296</v>
      </c>
      <c r="L463" t="b">
        <v>0</v>
      </c>
      <c r="M463">
        <v>49</v>
      </c>
      <c r="N463" t="b">
        <v>1</v>
      </c>
      <c r="O463" s="10" t="s">
        <v>8268</v>
      </c>
      <c r="P463" t="s">
        <v>8269</v>
      </c>
      <c r="Q463">
        <f t="shared" si="21"/>
        <v>148</v>
      </c>
      <c r="R463">
        <f t="shared" si="23"/>
        <v>120.86</v>
      </c>
    </row>
    <row r="464" spans="1:18" ht="43.2" hidden="1" x14ac:dyDescent="0.3">
      <c r="A464">
        <v>2117</v>
      </c>
      <c r="B464" s="3" t="s">
        <v>2118</v>
      </c>
      <c r="C464" s="3" t="s">
        <v>6227</v>
      </c>
      <c r="D464" s="6">
        <v>1200</v>
      </c>
      <c r="E464" s="8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s="16">
        <f t="shared" si="22"/>
        <v>42290.059594907405</v>
      </c>
      <c r="L464" t="b">
        <v>0</v>
      </c>
      <c r="M464">
        <v>35</v>
      </c>
      <c r="N464" t="b">
        <v>1</v>
      </c>
      <c r="O464" s="10" t="s">
        <v>8266</v>
      </c>
      <c r="P464" t="s">
        <v>8287</v>
      </c>
      <c r="Q464">
        <f t="shared" si="21"/>
        <v>148</v>
      </c>
      <c r="R464">
        <f t="shared" si="23"/>
        <v>50.66</v>
      </c>
    </row>
    <row r="465" spans="1:18" ht="43.2" hidden="1" x14ac:dyDescent="0.3">
      <c r="A465">
        <v>2738</v>
      </c>
      <c r="B465" s="3" t="s">
        <v>2738</v>
      </c>
      <c r="C465" s="3" t="s">
        <v>6848</v>
      </c>
      <c r="D465" s="6">
        <v>5000</v>
      </c>
      <c r="E465" s="8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s="16">
        <f t="shared" si="22"/>
        <v>42620.143564814818</v>
      </c>
      <c r="L465" t="b">
        <v>0</v>
      </c>
      <c r="M465">
        <v>15</v>
      </c>
      <c r="N465" t="b">
        <v>1</v>
      </c>
      <c r="O465" s="10" t="s">
        <v>8268</v>
      </c>
      <c r="P465" t="s">
        <v>8269</v>
      </c>
      <c r="Q465">
        <f t="shared" si="21"/>
        <v>148</v>
      </c>
      <c r="R465">
        <f t="shared" si="23"/>
        <v>493.13</v>
      </c>
    </row>
    <row r="466" spans="1:18" ht="43.2" hidden="1" x14ac:dyDescent="0.3">
      <c r="A466">
        <v>269</v>
      </c>
      <c r="B466" s="3" t="s">
        <v>270</v>
      </c>
      <c r="C466" s="3" t="s">
        <v>4379</v>
      </c>
      <c r="D466" s="6">
        <v>100000</v>
      </c>
      <c r="E466" s="8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s="16">
        <f t="shared" si="22"/>
        <v>42758.197013888886</v>
      </c>
      <c r="L466" t="b">
        <v>1</v>
      </c>
      <c r="M466">
        <v>1596</v>
      </c>
      <c r="N466" t="b">
        <v>1</v>
      </c>
      <c r="O466" s="10" t="s">
        <v>8276</v>
      </c>
      <c r="P466" t="s">
        <v>8288</v>
      </c>
      <c r="Q466">
        <f t="shared" si="21"/>
        <v>147</v>
      </c>
      <c r="R466">
        <f t="shared" si="23"/>
        <v>92.25</v>
      </c>
    </row>
    <row r="467" spans="1:18" ht="43.2" hidden="1" x14ac:dyDescent="0.3">
      <c r="A467">
        <v>655</v>
      </c>
      <c r="B467" s="3" t="s">
        <v>656</v>
      </c>
      <c r="C467" s="3" t="s">
        <v>4765</v>
      </c>
      <c r="D467" s="6">
        <v>8000</v>
      </c>
      <c r="E467" s="8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s="16">
        <f t="shared" si="22"/>
        <v>42045.957314814819</v>
      </c>
      <c r="L467" t="b">
        <v>0</v>
      </c>
      <c r="M467">
        <v>274</v>
      </c>
      <c r="N467" t="b">
        <v>1</v>
      </c>
      <c r="O467" s="10" t="s">
        <v>8268</v>
      </c>
      <c r="P467" t="s">
        <v>8272</v>
      </c>
      <c r="Q467">
        <f t="shared" si="21"/>
        <v>147</v>
      </c>
      <c r="R467">
        <f t="shared" si="23"/>
        <v>42.89</v>
      </c>
    </row>
    <row r="468" spans="1:18" ht="43.2" hidden="1" x14ac:dyDescent="0.3">
      <c r="A468">
        <v>1346</v>
      </c>
      <c r="B468" s="3" t="s">
        <v>1347</v>
      </c>
      <c r="C468" s="3" t="s">
        <v>5456</v>
      </c>
      <c r="D468" s="6">
        <v>4900</v>
      </c>
      <c r="E468" s="8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s="16">
        <f t="shared" si="22"/>
        <v>41422.075821759259</v>
      </c>
      <c r="L468" t="b">
        <v>0</v>
      </c>
      <c r="M468">
        <v>149</v>
      </c>
      <c r="N468" t="b">
        <v>1</v>
      </c>
      <c r="O468" s="10" t="s">
        <v>8279</v>
      </c>
      <c r="P468" t="s">
        <v>8289</v>
      </c>
      <c r="Q468">
        <f t="shared" si="21"/>
        <v>147</v>
      </c>
      <c r="R468">
        <f t="shared" si="23"/>
        <v>48.45</v>
      </c>
    </row>
    <row r="469" spans="1:18" ht="57.6" hidden="1" x14ac:dyDescent="0.3">
      <c r="A469">
        <v>2166</v>
      </c>
      <c r="B469" s="3" t="s">
        <v>2167</v>
      </c>
      <c r="C469" s="3" t="s">
        <v>6276</v>
      </c>
      <c r="D469" s="6">
        <v>2000</v>
      </c>
      <c r="E469" s="8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s="16">
        <f t="shared" si="22"/>
        <v>41933.838171296295</v>
      </c>
      <c r="L469" t="b">
        <v>0</v>
      </c>
      <c r="M469">
        <v>32</v>
      </c>
      <c r="N469" t="b">
        <v>1</v>
      </c>
      <c r="O469" s="10" t="s">
        <v>8266</v>
      </c>
      <c r="P469" t="s">
        <v>8267</v>
      </c>
      <c r="Q469">
        <f t="shared" si="21"/>
        <v>147</v>
      </c>
      <c r="R469">
        <f t="shared" si="23"/>
        <v>91.63</v>
      </c>
    </row>
    <row r="470" spans="1:18" ht="28.8" hidden="1" x14ac:dyDescent="0.3">
      <c r="A470">
        <v>2199</v>
      </c>
      <c r="B470" s="3" t="s">
        <v>2200</v>
      </c>
      <c r="C470" s="3" t="s">
        <v>6309</v>
      </c>
      <c r="D470" s="6">
        <v>9000</v>
      </c>
      <c r="E470" s="8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s="16">
        <f t="shared" si="22"/>
        <v>42262.416643518518</v>
      </c>
      <c r="L470" t="b">
        <v>1</v>
      </c>
      <c r="M470">
        <v>251</v>
      </c>
      <c r="N470" t="b">
        <v>1</v>
      </c>
      <c r="O470" s="10" t="s">
        <v>8270</v>
      </c>
      <c r="P470" t="s">
        <v>8271</v>
      </c>
      <c r="Q470">
        <f t="shared" si="21"/>
        <v>147</v>
      </c>
      <c r="R470">
        <f t="shared" si="23"/>
        <v>52.7</v>
      </c>
    </row>
    <row r="471" spans="1:18" ht="28.8" hidden="1" x14ac:dyDescent="0.3">
      <c r="A471">
        <v>2258</v>
      </c>
      <c r="B471" s="3" t="s">
        <v>2259</v>
      </c>
      <c r="C471" s="3" t="s">
        <v>6368</v>
      </c>
      <c r="D471" s="6">
        <v>2200</v>
      </c>
      <c r="E471" s="8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s="16">
        <f t="shared" si="22"/>
        <v>42136.75100694444</v>
      </c>
      <c r="L471" t="b">
        <v>0</v>
      </c>
      <c r="M471">
        <v>205</v>
      </c>
      <c r="N471" t="b">
        <v>1</v>
      </c>
      <c r="O471" s="10" t="s">
        <v>8270</v>
      </c>
      <c r="P471" t="s">
        <v>8271</v>
      </c>
      <c r="Q471">
        <f t="shared" si="21"/>
        <v>147</v>
      </c>
      <c r="R471">
        <f t="shared" si="23"/>
        <v>15.72</v>
      </c>
    </row>
    <row r="472" spans="1:18" ht="43.2" hidden="1" x14ac:dyDescent="0.3">
      <c r="A472">
        <v>2983</v>
      </c>
      <c r="B472" s="3" t="s">
        <v>2983</v>
      </c>
      <c r="C472" s="3" t="s">
        <v>7093</v>
      </c>
      <c r="D472" s="6">
        <v>116000</v>
      </c>
      <c r="E472" s="8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s="16">
        <f t="shared" si="22"/>
        <v>41894.632361111115</v>
      </c>
      <c r="L472" t="b">
        <v>1</v>
      </c>
      <c r="M472">
        <v>1095</v>
      </c>
      <c r="N472" t="b">
        <v>1</v>
      </c>
      <c r="O472" s="10" t="s">
        <v>8273</v>
      </c>
      <c r="P472" t="s">
        <v>8286</v>
      </c>
      <c r="Q472">
        <f t="shared" si="21"/>
        <v>147</v>
      </c>
      <c r="R472">
        <f t="shared" si="23"/>
        <v>155.24</v>
      </c>
    </row>
    <row r="473" spans="1:18" ht="43.2" hidden="1" x14ac:dyDescent="0.3">
      <c r="A473">
        <v>3033</v>
      </c>
      <c r="B473" s="3" t="s">
        <v>3033</v>
      </c>
      <c r="C473" s="3" t="s">
        <v>7143</v>
      </c>
      <c r="D473" s="6">
        <v>3000</v>
      </c>
      <c r="E473" s="8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s="16">
        <f t="shared" si="22"/>
        <v>42570.110243055555</v>
      </c>
      <c r="L473" t="b">
        <v>0</v>
      </c>
      <c r="M473">
        <v>23</v>
      </c>
      <c r="N473" t="b">
        <v>1</v>
      </c>
      <c r="O473" s="10" t="s">
        <v>8273</v>
      </c>
      <c r="P473" t="s">
        <v>8286</v>
      </c>
      <c r="Q473">
        <f t="shared" si="21"/>
        <v>147</v>
      </c>
      <c r="R473">
        <f t="shared" si="23"/>
        <v>191.13</v>
      </c>
    </row>
    <row r="474" spans="1:18" ht="57.6" hidden="1" x14ac:dyDescent="0.3">
      <c r="A474">
        <v>266</v>
      </c>
      <c r="B474" s="3" t="s">
        <v>267</v>
      </c>
      <c r="C474" s="3" t="s">
        <v>4376</v>
      </c>
      <c r="D474" s="6">
        <v>1000</v>
      </c>
      <c r="E474" s="8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s="16">
        <f t="shared" si="22"/>
        <v>40205.174849537041</v>
      </c>
      <c r="L474" t="b">
        <v>1</v>
      </c>
      <c r="M474">
        <v>36</v>
      </c>
      <c r="N474" t="b">
        <v>1</v>
      </c>
      <c r="O474" s="10" t="s">
        <v>8276</v>
      </c>
      <c r="P474" t="s">
        <v>8288</v>
      </c>
      <c r="Q474">
        <f t="shared" si="21"/>
        <v>146</v>
      </c>
      <c r="R474">
        <f t="shared" si="23"/>
        <v>40.42</v>
      </c>
    </row>
    <row r="475" spans="1:18" ht="28.8" hidden="1" x14ac:dyDescent="0.3">
      <c r="A475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s="16">
        <f t="shared" si="22"/>
        <v>42247.616400462968</v>
      </c>
      <c r="L475" t="b">
        <v>0</v>
      </c>
      <c r="M475">
        <v>222</v>
      </c>
      <c r="N475" t="b">
        <v>1</v>
      </c>
      <c r="O475" s="10" t="s">
        <v>8281</v>
      </c>
      <c r="P475" t="s">
        <v>8282</v>
      </c>
      <c r="Q475">
        <f t="shared" si="21"/>
        <v>146</v>
      </c>
      <c r="R475">
        <f t="shared" si="23"/>
        <v>91.88</v>
      </c>
    </row>
    <row r="476" spans="1:18" ht="43.2" hidden="1" x14ac:dyDescent="0.3">
      <c r="A476">
        <v>1291</v>
      </c>
      <c r="B476" s="3" t="s">
        <v>1292</v>
      </c>
      <c r="C476" s="3" t="s">
        <v>5401</v>
      </c>
      <c r="D476" s="6">
        <v>3000</v>
      </c>
      <c r="E476" s="8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s="16">
        <f t="shared" si="22"/>
        <v>42064.652673611112</v>
      </c>
      <c r="L476" t="b">
        <v>0</v>
      </c>
      <c r="M476">
        <v>42</v>
      </c>
      <c r="N476" t="b">
        <v>1</v>
      </c>
      <c r="O476" s="10" t="s">
        <v>8273</v>
      </c>
      <c r="P476" t="s">
        <v>8274</v>
      </c>
      <c r="Q476">
        <f t="shared" si="21"/>
        <v>146</v>
      </c>
      <c r="R476">
        <f t="shared" si="23"/>
        <v>104.07</v>
      </c>
    </row>
    <row r="477" spans="1:18" ht="28.8" hidden="1" x14ac:dyDescent="0.3">
      <c r="A477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s="16">
        <f t="shared" si="22"/>
        <v>41546.664212962962</v>
      </c>
      <c r="L477" t="b">
        <v>0</v>
      </c>
      <c r="M477">
        <v>158</v>
      </c>
      <c r="N477" t="b">
        <v>1</v>
      </c>
      <c r="O477" s="10" t="s">
        <v>8266</v>
      </c>
      <c r="P477" t="s">
        <v>8267</v>
      </c>
      <c r="Q477">
        <f t="shared" si="21"/>
        <v>146</v>
      </c>
      <c r="R477">
        <f t="shared" si="23"/>
        <v>64.62</v>
      </c>
    </row>
    <row r="478" spans="1:18" ht="28.8" hidden="1" x14ac:dyDescent="0.3">
      <c r="A478">
        <v>2103</v>
      </c>
      <c r="B478" s="3" t="s">
        <v>2104</v>
      </c>
      <c r="C478" s="3" t="s">
        <v>6213</v>
      </c>
      <c r="D478" s="6">
        <v>7777</v>
      </c>
      <c r="E478" s="8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s="16">
        <f t="shared" si="22"/>
        <v>41192.754942129628</v>
      </c>
      <c r="L478" t="b">
        <v>0</v>
      </c>
      <c r="M478">
        <v>115</v>
      </c>
      <c r="N478" t="b">
        <v>1</v>
      </c>
      <c r="O478" s="10" t="s">
        <v>8266</v>
      </c>
      <c r="P478" t="s">
        <v>8287</v>
      </c>
      <c r="Q478">
        <f t="shared" si="21"/>
        <v>146</v>
      </c>
      <c r="R478">
        <f t="shared" si="23"/>
        <v>98.82</v>
      </c>
    </row>
    <row r="479" spans="1:18" ht="43.2" hidden="1" x14ac:dyDescent="0.3">
      <c r="A479">
        <v>2294</v>
      </c>
      <c r="B479" s="3" t="s">
        <v>2295</v>
      </c>
      <c r="C479" s="3" t="s">
        <v>6404</v>
      </c>
      <c r="D479" s="6">
        <v>5000</v>
      </c>
      <c r="E479" s="8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s="16">
        <f t="shared" si="22"/>
        <v>41264.72314814815</v>
      </c>
      <c r="L479" t="b">
        <v>0</v>
      </c>
      <c r="M479">
        <v>112</v>
      </c>
      <c r="N479" t="b">
        <v>1</v>
      </c>
      <c r="O479" s="10" t="s">
        <v>8266</v>
      </c>
      <c r="P479" t="s">
        <v>8267</v>
      </c>
      <c r="Q479">
        <f t="shared" si="21"/>
        <v>146</v>
      </c>
      <c r="R479">
        <f t="shared" si="23"/>
        <v>65.209999999999994</v>
      </c>
    </row>
    <row r="480" spans="1:18" ht="43.2" hidden="1" x14ac:dyDescent="0.3">
      <c r="A480">
        <v>2621</v>
      </c>
      <c r="B480" s="3" t="s">
        <v>2621</v>
      </c>
      <c r="C480" s="3" t="s">
        <v>6731</v>
      </c>
      <c r="D480" s="6">
        <v>15000</v>
      </c>
      <c r="E480" s="8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s="16">
        <f t="shared" si="22"/>
        <v>42115.74754629629</v>
      </c>
      <c r="L480" t="b">
        <v>1</v>
      </c>
      <c r="M480">
        <v>465</v>
      </c>
      <c r="N480" t="b">
        <v>1</v>
      </c>
      <c r="O480" s="10" t="s">
        <v>8268</v>
      </c>
      <c r="P480" t="s">
        <v>8275</v>
      </c>
      <c r="Q480">
        <f t="shared" si="21"/>
        <v>146</v>
      </c>
      <c r="R480">
        <f t="shared" si="23"/>
        <v>47.06</v>
      </c>
    </row>
    <row r="481" spans="1:18" ht="43.2" hidden="1" x14ac:dyDescent="0.3">
      <c r="A481">
        <v>3328</v>
      </c>
      <c r="B481" s="3" t="s">
        <v>3328</v>
      </c>
      <c r="C481" s="3" t="s">
        <v>7438</v>
      </c>
      <c r="D481" s="6">
        <v>1800</v>
      </c>
      <c r="E481" s="8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s="16">
        <f t="shared" si="22"/>
        <v>41822.57503472222</v>
      </c>
      <c r="L481" t="b">
        <v>0</v>
      </c>
      <c r="M481">
        <v>9</v>
      </c>
      <c r="N481" t="b">
        <v>1</v>
      </c>
      <c r="O481" s="10" t="s">
        <v>8273</v>
      </c>
      <c r="P481" t="s">
        <v>8274</v>
      </c>
      <c r="Q481">
        <f t="shared" si="21"/>
        <v>146</v>
      </c>
      <c r="R481">
        <f t="shared" si="23"/>
        <v>292.77999999999997</v>
      </c>
    </row>
    <row r="482" spans="1:18" ht="28.8" hidden="1" x14ac:dyDescent="0.3">
      <c r="A482">
        <v>3771</v>
      </c>
      <c r="B482" s="3" t="s">
        <v>3768</v>
      </c>
      <c r="C482" s="3" t="s">
        <v>7881</v>
      </c>
      <c r="D482" s="6">
        <v>1000</v>
      </c>
      <c r="E482" s="8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s="16">
        <f t="shared" si="22"/>
        <v>42493.857083333336</v>
      </c>
      <c r="L482" t="b">
        <v>0</v>
      </c>
      <c r="M482">
        <v>38</v>
      </c>
      <c r="N482" t="b">
        <v>1</v>
      </c>
      <c r="O482" s="10" t="s">
        <v>8273</v>
      </c>
      <c r="P482" t="s">
        <v>8294</v>
      </c>
      <c r="Q482">
        <f t="shared" si="21"/>
        <v>146</v>
      </c>
      <c r="R482">
        <f t="shared" si="23"/>
        <v>38.42</v>
      </c>
    </row>
    <row r="483" spans="1:18" ht="43.2" hidden="1" x14ac:dyDescent="0.3">
      <c r="A483">
        <v>19</v>
      </c>
      <c r="B483" s="3" t="s">
        <v>21</v>
      </c>
      <c r="C483" s="3" t="s">
        <v>4130</v>
      </c>
      <c r="D483" s="6">
        <v>850</v>
      </c>
      <c r="E483" s="8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s="16">
        <f t="shared" si="22"/>
        <v>42175.816365740742</v>
      </c>
      <c r="L483" t="b">
        <v>0</v>
      </c>
      <c r="M483">
        <v>22</v>
      </c>
      <c r="N483" t="b">
        <v>1</v>
      </c>
      <c r="O483" s="10" t="s">
        <v>8276</v>
      </c>
      <c r="P483" t="s">
        <v>8290</v>
      </c>
      <c r="Q483">
        <f t="shared" si="21"/>
        <v>145</v>
      </c>
      <c r="R483">
        <f t="shared" si="23"/>
        <v>56.14</v>
      </c>
    </row>
    <row r="484" spans="1:18" ht="43.2" hidden="1" x14ac:dyDescent="0.3">
      <c r="A484">
        <v>838</v>
      </c>
      <c r="B484" s="3" t="s">
        <v>839</v>
      </c>
      <c r="C484" s="3" t="s">
        <v>4948</v>
      </c>
      <c r="D484" s="6">
        <v>2000</v>
      </c>
      <c r="E484" s="8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s="16">
        <f t="shared" si="22"/>
        <v>40895.897974537038</v>
      </c>
      <c r="L484" t="b">
        <v>0</v>
      </c>
      <c r="M484">
        <v>61</v>
      </c>
      <c r="N484" t="b">
        <v>1</v>
      </c>
      <c r="O484" s="10" t="s">
        <v>8266</v>
      </c>
      <c r="P484" t="s">
        <v>8267</v>
      </c>
      <c r="Q484">
        <f t="shared" si="21"/>
        <v>145</v>
      </c>
      <c r="R484">
        <f t="shared" si="23"/>
        <v>47.67</v>
      </c>
    </row>
    <row r="485" spans="1:18" ht="43.2" hidden="1" x14ac:dyDescent="0.3">
      <c r="A485">
        <v>1038</v>
      </c>
      <c r="B485" s="3" t="s">
        <v>1039</v>
      </c>
      <c r="C485" s="3" t="s">
        <v>5148</v>
      </c>
      <c r="D485" s="6">
        <v>1500</v>
      </c>
      <c r="E485" s="8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s="16">
        <f t="shared" si="22"/>
        <v>42418.231747685189</v>
      </c>
      <c r="L485" t="b">
        <v>0</v>
      </c>
      <c r="M485">
        <v>61</v>
      </c>
      <c r="N485" t="b">
        <v>1</v>
      </c>
      <c r="O485" s="10" t="s">
        <v>8266</v>
      </c>
      <c r="P485" t="s">
        <v>8283</v>
      </c>
      <c r="Q485">
        <f t="shared" si="21"/>
        <v>145</v>
      </c>
      <c r="R485">
        <f t="shared" si="23"/>
        <v>35.74</v>
      </c>
    </row>
    <row r="486" spans="1:18" ht="28.8" hidden="1" x14ac:dyDescent="0.3">
      <c r="A486">
        <v>1389</v>
      </c>
      <c r="B486" s="3" t="s">
        <v>1390</v>
      </c>
      <c r="C486" s="3" t="s">
        <v>5499</v>
      </c>
      <c r="D486" s="6">
        <v>500</v>
      </c>
      <c r="E486" s="8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s="16">
        <f t="shared" si="22"/>
        <v>42565.480983796297</v>
      </c>
      <c r="L486" t="b">
        <v>0</v>
      </c>
      <c r="M486">
        <v>34</v>
      </c>
      <c r="N486" t="b">
        <v>1</v>
      </c>
      <c r="O486" s="10" t="s">
        <v>8266</v>
      </c>
      <c r="P486" t="s">
        <v>8267</v>
      </c>
      <c r="Q486">
        <f t="shared" si="21"/>
        <v>145</v>
      </c>
      <c r="R486">
        <f t="shared" si="23"/>
        <v>21.38</v>
      </c>
    </row>
    <row r="487" spans="1:18" ht="43.2" hidden="1" x14ac:dyDescent="0.3">
      <c r="A487">
        <v>1533</v>
      </c>
      <c r="B487" s="3" t="s">
        <v>1534</v>
      </c>
      <c r="C487" s="3" t="s">
        <v>5643</v>
      </c>
      <c r="D487" s="6">
        <v>45000</v>
      </c>
      <c r="E487" s="8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s="16">
        <f t="shared" si="22"/>
        <v>42443.00204861111</v>
      </c>
      <c r="L487" t="b">
        <v>1</v>
      </c>
      <c r="M487">
        <v>740</v>
      </c>
      <c r="N487" t="b">
        <v>1</v>
      </c>
      <c r="O487" s="10" t="s">
        <v>8281</v>
      </c>
      <c r="P487" t="s">
        <v>8282</v>
      </c>
      <c r="Q487">
        <f t="shared" si="21"/>
        <v>145</v>
      </c>
      <c r="R487">
        <f t="shared" si="23"/>
        <v>88.26</v>
      </c>
    </row>
    <row r="488" spans="1:18" ht="43.2" hidden="1" x14ac:dyDescent="0.3">
      <c r="A488">
        <v>1607</v>
      </c>
      <c r="B488" s="3" t="s">
        <v>1608</v>
      </c>
      <c r="C488" s="3" t="s">
        <v>5717</v>
      </c>
      <c r="D488" s="6">
        <v>10000</v>
      </c>
      <c r="E488" s="8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s="16">
        <f t="shared" si="22"/>
        <v>41053.80846064815</v>
      </c>
      <c r="L488" t="b">
        <v>0</v>
      </c>
      <c r="M488">
        <v>205</v>
      </c>
      <c r="N488" t="b">
        <v>1</v>
      </c>
      <c r="O488" s="10" t="s">
        <v>8266</v>
      </c>
      <c r="P488" t="s">
        <v>8267</v>
      </c>
      <c r="Q488">
        <f t="shared" si="21"/>
        <v>145</v>
      </c>
      <c r="R488">
        <f t="shared" si="23"/>
        <v>70.790000000000006</v>
      </c>
    </row>
    <row r="489" spans="1:18" ht="43.2" hidden="1" x14ac:dyDescent="0.3">
      <c r="A489">
        <v>1890</v>
      </c>
      <c r="B489" s="3" t="s">
        <v>1891</v>
      </c>
      <c r="C489" s="3" t="s">
        <v>6000</v>
      </c>
      <c r="D489" s="6">
        <v>12000</v>
      </c>
      <c r="E489" s="8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s="16">
        <f t="shared" si="22"/>
        <v>41228.786203703705</v>
      </c>
      <c r="L489" t="b">
        <v>0</v>
      </c>
      <c r="M489">
        <v>246</v>
      </c>
      <c r="N489" t="b">
        <v>1</v>
      </c>
      <c r="O489" s="10" t="s">
        <v>8266</v>
      </c>
      <c r="P489" t="s">
        <v>8287</v>
      </c>
      <c r="Q489">
        <f t="shared" si="21"/>
        <v>145</v>
      </c>
      <c r="R489">
        <f t="shared" si="23"/>
        <v>70.53</v>
      </c>
    </row>
    <row r="490" spans="1:18" ht="43.2" hidden="1" x14ac:dyDescent="0.3">
      <c r="A490">
        <v>1898</v>
      </c>
      <c r="B490" s="3" t="s">
        <v>1899</v>
      </c>
      <c r="C490" s="3" t="s">
        <v>6008</v>
      </c>
      <c r="D490" s="6">
        <v>1000</v>
      </c>
      <c r="E490" s="8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s="16">
        <f t="shared" si="22"/>
        <v>42366.192974537036</v>
      </c>
      <c r="L490" t="b">
        <v>0</v>
      </c>
      <c r="M490">
        <v>21</v>
      </c>
      <c r="N490" t="b">
        <v>1</v>
      </c>
      <c r="O490" s="10" t="s">
        <v>8266</v>
      </c>
      <c r="P490" t="s">
        <v>8287</v>
      </c>
      <c r="Q490">
        <f t="shared" si="21"/>
        <v>145</v>
      </c>
      <c r="R490">
        <f t="shared" si="23"/>
        <v>68.81</v>
      </c>
    </row>
    <row r="491" spans="1:18" ht="43.2" hidden="1" x14ac:dyDescent="0.3">
      <c r="A491">
        <v>2725</v>
      </c>
      <c r="B491" s="3" t="s">
        <v>2725</v>
      </c>
      <c r="C491" s="3" t="s">
        <v>6835</v>
      </c>
      <c r="D491" s="6">
        <v>40000</v>
      </c>
      <c r="E491" s="8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s="16">
        <f t="shared" si="22"/>
        <v>42745.744618055556</v>
      </c>
      <c r="L491" t="b">
        <v>0</v>
      </c>
      <c r="M491">
        <v>113</v>
      </c>
      <c r="N491" t="b">
        <v>1</v>
      </c>
      <c r="O491" s="10" t="s">
        <v>8268</v>
      </c>
      <c r="P491" t="s">
        <v>8269</v>
      </c>
      <c r="Q491">
        <f t="shared" si="21"/>
        <v>145</v>
      </c>
      <c r="R491">
        <f t="shared" si="23"/>
        <v>511.65</v>
      </c>
    </row>
    <row r="492" spans="1:18" ht="43.2" hidden="1" x14ac:dyDescent="0.3">
      <c r="A492">
        <v>640</v>
      </c>
      <c r="B492" s="3" t="s">
        <v>641</v>
      </c>
      <c r="C492" s="3" t="s">
        <v>4750</v>
      </c>
      <c r="D492" s="6">
        <v>70</v>
      </c>
      <c r="E492" s="8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s="16">
        <f t="shared" si="22"/>
        <v>42683.420312500006</v>
      </c>
      <c r="L492" t="b">
        <v>0</v>
      </c>
      <c r="M492">
        <v>2</v>
      </c>
      <c r="N492" t="b">
        <v>1</v>
      </c>
      <c r="O492" s="10" t="s">
        <v>8268</v>
      </c>
      <c r="P492" t="s">
        <v>8272</v>
      </c>
      <c r="Q492">
        <f t="shared" si="21"/>
        <v>144</v>
      </c>
      <c r="R492">
        <f t="shared" si="23"/>
        <v>50.5</v>
      </c>
    </row>
    <row r="493" spans="1:18" ht="43.2" hidden="1" x14ac:dyDescent="0.3">
      <c r="A493">
        <v>720</v>
      </c>
      <c r="B493" s="3" t="s">
        <v>721</v>
      </c>
      <c r="C493" s="3" t="s">
        <v>4830</v>
      </c>
      <c r="D493" s="6">
        <v>1900</v>
      </c>
      <c r="E493" s="8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s="16">
        <f t="shared" si="22"/>
        <v>40909.649201388893</v>
      </c>
      <c r="L493" t="b">
        <v>0</v>
      </c>
      <c r="M493">
        <v>41</v>
      </c>
      <c r="N493" t="b">
        <v>1</v>
      </c>
      <c r="O493" s="10" t="s">
        <v>8279</v>
      </c>
      <c r="P493" t="s">
        <v>8289</v>
      </c>
      <c r="Q493">
        <f t="shared" si="21"/>
        <v>144</v>
      </c>
      <c r="R493">
        <f t="shared" si="23"/>
        <v>66.709999999999994</v>
      </c>
    </row>
    <row r="494" spans="1:18" ht="43.2" hidden="1" x14ac:dyDescent="0.3">
      <c r="A494">
        <v>790</v>
      </c>
      <c r="B494" s="3" t="s">
        <v>791</v>
      </c>
      <c r="C494" s="3" t="s">
        <v>4900</v>
      </c>
      <c r="D494" s="6">
        <v>10000</v>
      </c>
      <c r="E494" s="8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s="16">
        <f t="shared" si="22"/>
        <v>41276.047905092593</v>
      </c>
      <c r="L494" t="b">
        <v>0</v>
      </c>
      <c r="M494">
        <v>156</v>
      </c>
      <c r="N494" t="b">
        <v>1</v>
      </c>
      <c r="O494" s="10" t="s">
        <v>8266</v>
      </c>
      <c r="P494" t="s">
        <v>8267</v>
      </c>
      <c r="Q494">
        <f t="shared" si="21"/>
        <v>144</v>
      </c>
      <c r="R494">
        <f t="shared" si="23"/>
        <v>92.55</v>
      </c>
    </row>
    <row r="495" spans="1:18" ht="43.2" hidden="1" x14ac:dyDescent="0.3">
      <c r="A495">
        <v>858</v>
      </c>
      <c r="B495" s="3" t="s">
        <v>859</v>
      </c>
      <c r="C495" s="3" t="s">
        <v>4968</v>
      </c>
      <c r="D495" s="6">
        <v>1200</v>
      </c>
      <c r="E495" s="8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s="16">
        <f t="shared" si="22"/>
        <v>42079.745578703703</v>
      </c>
      <c r="L495" t="b">
        <v>0</v>
      </c>
      <c r="M495">
        <v>76</v>
      </c>
      <c r="N495" t="b">
        <v>1</v>
      </c>
      <c r="O495" s="10" t="s">
        <v>8266</v>
      </c>
      <c r="P495" t="s">
        <v>8291</v>
      </c>
      <c r="Q495">
        <f t="shared" si="21"/>
        <v>144</v>
      </c>
      <c r="R495">
        <f t="shared" si="23"/>
        <v>22.74</v>
      </c>
    </row>
    <row r="496" spans="1:18" ht="43.2" hidden="1" x14ac:dyDescent="0.3">
      <c r="A496">
        <v>2331</v>
      </c>
      <c r="B496" s="3" t="s">
        <v>2332</v>
      </c>
      <c r="C496" s="3" t="s">
        <v>6441</v>
      </c>
      <c r="D496" s="6">
        <v>8000</v>
      </c>
      <c r="E496" s="8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s="16">
        <f t="shared" si="22"/>
        <v>41839.005671296298</v>
      </c>
      <c r="L496" t="b">
        <v>1</v>
      </c>
      <c r="M496">
        <v>283</v>
      </c>
      <c r="N496" t="b">
        <v>1</v>
      </c>
      <c r="O496" s="10" t="s">
        <v>8284</v>
      </c>
      <c r="P496" t="s">
        <v>8285</v>
      </c>
      <c r="Q496">
        <f t="shared" si="21"/>
        <v>144</v>
      </c>
      <c r="R496">
        <f t="shared" si="23"/>
        <v>40.799999999999997</v>
      </c>
    </row>
    <row r="497" spans="1:18" ht="43.2" hidden="1" x14ac:dyDescent="0.3">
      <c r="A497">
        <v>2620</v>
      </c>
      <c r="B497" s="3" t="s">
        <v>2620</v>
      </c>
      <c r="C497" s="3" t="s">
        <v>6730</v>
      </c>
      <c r="D497" s="6">
        <v>65000</v>
      </c>
      <c r="E497" s="8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s="16">
        <f t="shared" si="22"/>
        <v>42251.16715277778</v>
      </c>
      <c r="L497" t="b">
        <v>1</v>
      </c>
      <c r="M497">
        <v>1251</v>
      </c>
      <c r="N497" t="b">
        <v>1</v>
      </c>
      <c r="O497" s="10" t="s">
        <v>8268</v>
      </c>
      <c r="P497" t="s">
        <v>8275</v>
      </c>
      <c r="Q497">
        <f t="shared" si="21"/>
        <v>144</v>
      </c>
      <c r="R497">
        <f t="shared" si="23"/>
        <v>74.64</v>
      </c>
    </row>
    <row r="498" spans="1:18" ht="43.2" hidden="1" x14ac:dyDescent="0.3">
      <c r="A498">
        <v>3296</v>
      </c>
      <c r="B498" s="3" t="s">
        <v>3296</v>
      </c>
      <c r="C498" s="3" t="s">
        <v>7406</v>
      </c>
      <c r="D498" s="6">
        <v>1500</v>
      </c>
      <c r="E498" s="8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s="16">
        <f t="shared" si="22"/>
        <v>42309.756620370375</v>
      </c>
      <c r="L498" t="b">
        <v>0</v>
      </c>
      <c r="M498">
        <v>47</v>
      </c>
      <c r="N498" t="b">
        <v>1</v>
      </c>
      <c r="O498" s="10" t="s">
        <v>8273</v>
      </c>
      <c r="P498" t="s">
        <v>8274</v>
      </c>
      <c r="Q498">
        <f t="shared" si="21"/>
        <v>144</v>
      </c>
      <c r="R498">
        <f t="shared" si="23"/>
        <v>45.98</v>
      </c>
    </row>
    <row r="499" spans="1:18" ht="43.2" hidden="1" x14ac:dyDescent="0.3">
      <c r="A499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s="16">
        <f t="shared" si="22"/>
        <v>42139.816840277781</v>
      </c>
      <c r="L499" t="b">
        <v>0</v>
      </c>
      <c r="M499">
        <v>22</v>
      </c>
      <c r="N499" t="b">
        <v>1</v>
      </c>
      <c r="O499" s="10" t="s">
        <v>8273</v>
      </c>
      <c r="P499" t="s">
        <v>8274</v>
      </c>
      <c r="Q499">
        <f t="shared" si="21"/>
        <v>144</v>
      </c>
      <c r="R499">
        <f t="shared" si="23"/>
        <v>22.91</v>
      </c>
    </row>
    <row r="500" spans="1:18" ht="43.2" hidden="1" x14ac:dyDescent="0.3">
      <c r="A500">
        <v>3612</v>
      </c>
      <c r="B500" s="3" t="s">
        <v>3611</v>
      </c>
      <c r="C500" s="3" t="s">
        <v>7722</v>
      </c>
      <c r="D500" s="6">
        <v>5000</v>
      </c>
      <c r="E500" s="8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s="16">
        <f t="shared" si="22"/>
        <v>41789.726979166669</v>
      </c>
      <c r="L500" t="b">
        <v>0</v>
      </c>
      <c r="M500">
        <v>57</v>
      </c>
      <c r="N500" t="b">
        <v>1</v>
      </c>
      <c r="O500" s="10" t="s">
        <v>8273</v>
      </c>
      <c r="P500" t="s">
        <v>8274</v>
      </c>
      <c r="Q500">
        <f t="shared" si="21"/>
        <v>144</v>
      </c>
      <c r="R500">
        <f t="shared" si="23"/>
        <v>126.67</v>
      </c>
    </row>
    <row r="501" spans="1:18" ht="28.8" hidden="1" x14ac:dyDescent="0.3">
      <c r="A501">
        <v>1</v>
      </c>
      <c r="B501" s="3" t="s">
        <v>3</v>
      </c>
      <c r="C501" s="3" t="s">
        <v>4112</v>
      </c>
      <c r="D501" s="6">
        <v>10275</v>
      </c>
      <c r="E501" s="8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s="16">
        <f t="shared" si="22"/>
        <v>42766.600497685184</v>
      </c>
      <c r="L501" t="b">
        <v>0</v>
      </c>
      <c r="M501">
        <v>79</v>
      </c>
      <c r="N501" t="b">
        <v>1</v>
      </c>
      <c r="O501" s="10" t="s">
        <v>8276</v>
      </c>
      <c r="P501" t="s">
        <v>8290</v>
      </c>
      <c r="Q501">
        <f t="shared" si="21"/>
        <v>143</v>
      </c>
      <c r="R501">
        <f t="shared" si="23"/>
        <v>185.48</v>
      </c>
    </row>
    <row r="502" spans="1:18" ht="43.2" hidden="1" x14ac:dyDescent="0.3">
      <c r="A502">
        <v>786</v>
      </c>
      <c r="B502" s="3" t="s">
        <v>787</v>
      </c>
      <c r="C502" s="3" t="s">
        <v>4896</v>
      </c>
      <c r="D502" s="6">
        <v>5000</v>
      </c>
      <c r="E502" s="8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s="16">
        <f t="shared" si="22"/>
        <v>40983.055949074071</v>
      </c>
      <c r="L502" t="b">
        <v>0</v>
      </c>
      <c r="M502">
        <v>44</v>
      </c>
      <c r="N502" t="b">
        <v>1</v>
      </c>
      <c r="O502" s="10" t="s">
        <v>8266</v>
      </c>
      <c r="P502" t="s">
        <v>8267</v>
      </c>
      <c r="Q502">
        <f t="shared" si="21"/>
        <v>143</v>
      </c>
      <c r="R502">
        <f t="shared" si="23"/>
        <v>162.27000000000001</v>
      </c>
    </row>
    <row r="503" spans="1:18" ht="28.8" hidden="1" x14ac:dyDescent="0.3">
      <c r="A503">
        <v>1655</v>
      </c>
      <c r="B503" s="3" t="s">
        <v>1656</v>
      </c>
      <c r="C503" s="3" t="s">
        <v>5765</v>
      </c>
      <c r="D503" s="6">
        <v>1500</v>
      </c>
      <c r="E503" s="8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s="16">
        <f t="shared" si="22"/>
        <v>40974.791898148149</v>
      </c>
      <c r="L503" t="b">
        <v>0</v>
      </c>
      <c r="M503">
        <v>48</v>
      </c>
      <c r="N503" t="b">
        <v>1</v>
      </c>
      <c r="O503" s="10" t="s">
        <v>8266</v>
      </c>
      <c r="P503" t="s">
        <v>8278</v>
      </c>
      <c r="Q503">
        <f t="shared" si="21"/>
        <v>143</v>
      </c>
      <c r="R503">
        <f t="shared" si="23"/>
        <v>44.65</v>
      </c>
    </row>
    <row r="504" spans="1:18" ht="43.2" hidden="1" x14ac:dyDescent="0.3">
      <c r="A504">
        <v>1832</v>
      </c>
      <c r="B504" s="3" t="s">
        <v>1833</v>
      </c>
      <c r="C504" s="3" t="s">
        <v>5942</v>
      </c>
      <c r="D504" s="6">
        <v>350</v>
      </c>
      <c r="E504" s="8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s="16">
        <f t="shared" si="22"/>
        <v>40576.539664351854</v>
      </c>
      <c r="L504" t="b">
        <v>0</v>
      </c>
      <c r="M504">
        <v>20</v>
      </c>
      <c r="N504" t="b">
        <v>1</v>
      </c>
      <c r="O504" s="10" t="s">
        <v>8266</v>
      </c>
      <c r="P504" t="s">
        <v>8267</v>
      </c>
      <c r="Q504">
        <f t="shared" si="21"/>
        <v>143</v>
      </c>
      <c r="R504">
        <f t="shared" si="23"/>
        <v>25</v>
      </c>
    </row>
    <row r="505" spans="1:18" ht="43.2" hidden="1" x14ac:dyDescent="0.3">
      <c r="A505">
        <v>2059</v>
      </c>
      <c r="B505" s="3" t="s">
        <v>2060</v>
      </c>
      <c r="C505" s="3" t="s">
        <v>6169</v>
      </c>
      <c r="D505" s="6">
        <v>30000</v>
      </c>
      <c r="E505" s="8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s="16">
        <f t="shared" si="22"/>
        <v>42361.602476851855</v>
      </c>
      <c r="L505" t="b">
        <v>0</v>
      </c>
      <c r="M505">
        <v>375</v>
      </c>
      <c r="N505" t="b">
        <v>1</v>
      </c>
      <c r="O505" s="10" t="s">
        <v>8268</v>
      </c>
      <c r="P505" t="s">
        <v>8269</v>
      </c>
      <c r="Q505">
        <f t="shared" si="21"/>
        <v>143</v>
      </c>
      <c r="R505">
        <f t="shared" si="23"/>
        <v>114.77</v>
      </c>
    </row>
    <row r="506" spans="1:18" ht="57.6" hidden="1" x14ac:dyDescent="0.3">
      <c r="A506">
        <v>3026</v>
      </c>
      <c r="B506" s="3" t="s">
        <v>3026</v>
      </c>
      <c r="C506" s="3" t="s">
        <v>7136</v>
      </c>
      <c r="D506" s="6">
        <v>900</v>
      </c>
      <c r="E506" s="8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s="16">
        <f t="shared" si="22"/>
        <v>42783.459398148145</v>
      </c>
      <c r="L506" t="b">
        <v>0</v>
      </c>
      <c r="M506">
        <v>25</v>
      </c>
      <c r="N506" t="b">
        <v>1</v>
      </c>
      <c r="O506" s="10" t="s">
        <v>8273</v>
      </c>
      <c r="P506" t="s">
        <v>8286</v>
      </c>
      <c r="Q506">
        <f t="shared" si="21"/>
        <v>143</v>
      </c>
      <c r="R506">
        <f t="shared" si="23"/>
        <v>51.6</v>
      </c>
    </row>
    <row r="507" spans="1:18" ht="43.2" hidden="1" x14ac:dyDescent="0.3">
      <c r="A507">
        <v>3480</v>
      </c>
      <c r="B507" s="3" t="s">
        <v>3479</v>
      </c>
      <c r="C507" s="3" t="s">
        <v>7590</v>
      </c>
      <c r="D507" s="6">
        <v>1500</v>
      </c>
      <c r="E507" s="8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s="16">
        <f t="shared" si="22"/>
        <v>42171.317442129628</v>
      </c>
      <c r="L507" t="b">
        <v>0</v>
      </c>
      <c r="M507">
        <v>13</v>
      </c>
      <c r="N507" t="b">
        <v>1</v>
      </c>
      <c r="O507" s="10" t="s">
        <v>8273</v>
      </c>
      <c r="P507" t="s">
        <v>8274</v>
      </c>
      <c r="Q507">
        <f t="shared" si="21"/>
        <v>143</v>
      </c>
      <c r="R507">
        <f t="shared" si="23"/>
        <v>164.62</v>
      </c>
    </row>
    <row r="508" spans="1:18" ht="43.2" hidden="1" x14ac:dyDescent="0.3">
      <c r="A508">
        <v>3777</v>
      </c>
      <c r="B508" s="3" t="s">
        <v>3774</v>
      </c>
      <c r="C508" s="3" t="s">
        <v>7887</v>
      </c>
      <c r="D508" s="6">
        <v>2000</v>
      </c>
      <c r="E508" s="8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s="16">
        <f t="shared" si="22"/>
        <v>41887.111354166671</v>
      </c>
      <c r="L508" t="b">
        <v>0</v>
      </c>
      <c r="M508">
        <v>59</v>
      </c>
      <c r="N508" t="b">
        <v>1</v>
      </c>
      <c r="O508" s="10" t="s">
        <v>8273</v>
      </c>
      <c r="P508" t="s">
        <v>8294</v>
      </c>
      <c r="Q508">
        <f t="shared" si="21"/>
        <v>143</v>
      </c>
      <c r="R508">
        <f t="shared" si="23"/>
        <v>48.54</v>
      </c>
    </row>
    <row r="509" spans="1:18" ht="43.2" hidden="1" x14ac:dyDescent="0.3">
      <c r="A509">
        <v>3820</v>
      </c>
      <c r="B509" s="3" t="s">
        <v>3817</v>
      </c>
      <c r="C509" s="3" t="s">
        <v>7929</v>
      </c>
      <c r="D509" s="6">
        <v>300</v>
      </c>
      <c r="E509" s="8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s="16">
        <f t="shared" si="22"/>
        <v>42160.651817129634</v>
      </c>
      <c r="L509" t="b">
        <v>0</v>
      </c>
      <c r="M509">
        <v>20</v>
      </c>
      <c r="N509" t="b">
        <v>1</v>
      </c>
      <c r="O509" s="10" t="s">
        <v>8273</v>
      </c>
      <c r="P509" t="s">
        <v>8274</v>
      </c>
      <c r="Q509">
        <f t="shared" si="21"/>
        <v>143</v>
      </c>
      <c r="R509">
        <f t="shared" si="23"/>
        <v>21.5</v>
      </c>
    </row>
    <row r="510" spans="1:18" ht="28.8" hidden="1" x14ac:dyDescent="0.3">
      <c r="A510">
        <v>36</v>
      </c>
      <c r="B510" s="3" t="s">
        <v>38</v>
      </c>
      <c r="C510" s="3" t="s">
        <v>4147</v>
      </c>
      <c r="D510" s="6">
        <v>6000</v>
      </c>
      <c r="E510" s="8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s="16">
        <f t="shared" si="22"/>
        <v>42068.307002314818</v>
      </c>
      <c r="L510" t="b">
        <v>0</v>
      </c>
      <c r="M510">
        <v>44</v>
      </c>
      <c r="N510" t="b">
        <v>1</v>
      </c>
      <c r="O510" s="10" t="s">
        <v>8276</v>
      </c>
      <c r="P510" t="s">
        <v>8290</v>
      </c>
      <c r="Q510">
        <f t="shared" si="21"/>
        <v>142</v>
      </c>
      <c r="R510">
        <f t="shared" si="23"/>
        <v>193.84</v>
      </c>
    </row>
    <row r="511" spans="1:18" ht="43.2" hidden="1" x14ac:dyDescent="0.3">
      <c r="A511">
        <v>42</v>
      </c>
      <c r="B511" s="3" t="s">
        <v>44</v>
      </c>
      <c r="C511" s="3" t="s">
        <v>4153</v>
      </c>
      <c r="D511" s="6">
        <v>14000</v>
      </c>
      <c r="E511" s="8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s="16">
        <f t="shared" si="22"/>
        <v>41971.639189814814</v>
      </c>
      <c r="L511" t="b">
        <v>0</v>
      </c>
      <c r="M511">
        <v>169</v>
      </c>
      <c r="N511" t="b">
        <v>1</v>
      </c>
      <c r="O511" s="10" t="s">
        <v>8276</v>
      </c>
      <c r="P511" t="s">
        <v>8290</v>
      </c>
      <c r="Q511">
        <f t="shared" si="21"/>
        <v>142</v>
      </c>
      <c r="R511">
        <f t="shared" si="23"/>
        <v>117.51</v>
      </c>
    </row>
    <row r="512" spans="1:18" ht="57.6" hidden="1" x14ac:dyDescent="0.3">
      <c r="A512">
        <v>380</v>
      </c>
      <c r="B512" s="3" t="s">
        <v>381</v>
      </c>
      <c r="C512" s="3" t="s">
        <v>4490</v>
      </c>
      <c r="D512" s="6">
        <v>4000</v>
      </c>
      <c r="E512" s="8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s="16">
        <f t="shared" si="22"/>
        <v>42367.719814814816</v>
      </c>
      <c r="L512" t="b">
        <v>0</v>
      </c>
      <c r="M512">
        <v>49</v>
      </c>
      <c r="N512" t="b">
        <v>1</v>
      </c>
      <c r="O512" s="10" t="s">
        <v>8276</v>
      </c>
      <c r="P512" t="s">
        <v>8288</v>
      </c>
      <c r="Q512">
        <f t="shared" si="21"/>
        <v>142</v>
      </c>
      <c r="R512">
        <f t="shared" si="23"/>
        <v>115.51</v>
      </c>
    </row>
    <row r="513" spans="1:18" ht="43.2" hidden="1" x14ac:dyDescent="0.3">
      <c r="A513">
        <v>402</v>
      </c>
      <c r="B513" s="3" t="s">
        <v>403</v>
      </c>
      <c r="C513" s="3" t="s">
        <v>4512</v>
      </c>
      <c r="D513" s="6">
        <v>2000</v>
      </c>
      <c r="E513" s="8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s="16">
        <f t="shared" si="22"/>
        <v>42292.539548611108</v>
      </c>
      <c r="L513" t="b">
        <v>0</v>
      </c>
      <c r="M513">
        <v>43</v>
      </c>
      <c r="N513" t="b">
        <v>1</v>
      </c>
      <c r="O513" s="10" t="s">
        <v>8276</v>
      </c>
      <c r="P513" t="s">
        <v>8288</v>
      </c>
      <c r="Q513">
        <f t="shared" si="21"/>
        <v>142</v>
      </c>
      <c r="R513">
        <f t="shared" si="23"/>
        <v>65.88</v>
      </c>
    </row>
    <row r="514" spans="1:18" ht="43.2" hidden="1" x14ac:dyDescent="0.3">
      <c r="A514">
        <v>1650</v>
      </c>
      <c r="B514" s="3" t="s">
        <v>1651</v>
      </c>
      <c r="C514" s="3" t="s">
        <v>5760</v>
      </c>
      <c r="D514" s="6">
        <v>2000</v>
      </c>
      <c r="E514" s="8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s="16">
        <f t="shared" si="22"/>
        <v>41526.435613425929</v>
      </c>
      <c r="L514" t="b">
        <v>0</v>
      </c>
      <c r="M514">
        <v>32</v>
      </c>
      <c r="N514" t="b">
        <v>1</v>
      </c>
      <c r="O514" s="10" t="s">
        <v>8266</v>
      </c>
      <c r="P514" t="s">
        <v>8278</v>
      </c>
      <c r="Q514">
        <f t="shared" ref="Q514:Q577" si="24">ROUND(E514/D514*100,0)</f>
        <v>142</v>
      </c>
      <c r="R514">
        <f t="shared" si="23"/>
        <v>88.47</v>
      </c>
    </row>
    <row r="515" spans="1:18" ht="43.2" hidden="1" x14ac:dyDescent="0.3">
      <c r="A515">
        <v>2816</v>
      </c>
      <c r="B515" s="3" t="s">
        <v>2816</v>
      </c>
      <c r="C515" s="3" t="s">
        <v>6926</v>
      </c>
      <c r="D515" s="6">
        <v>3000</v>
      </c>
      <c r="E515" s="8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s="16">
        <f t="shared" ref="K515:K578" si="25">(((J515/60)/60)/24)+DATE(1970,1,1)</f>
        <v>42188.467499999999</v>
      </c>
      <c r="L515" t="b">
        <v>0</v>
      </c>
      <c r="M515">
        <v>169</v>
      </c>
      <c r="N515" t="b">
        <v>1</v>
      </c>
      <c r="O515" s="10" t="s">
        <v>8273</v>
      </c>
      <c r="P515" t="s">
        <v>8274</v>
      </c>
      <c r="Q515">
        <f t="shared" si="24"/>
        <v>142</v>
      </c>
      <c r="R515">
        <f t="shared" ref="R515:R578" si="26">IFERROR(ROUND(E515/M515,2),0)</f>
        <v>25.13</v>
      </c>
    </row>
    <row r="516" spans="1:18" ht="43.2" hidden="1" x14ac:dyDescent="0.3">
      <c r="A516">
        <v>3394</v>
      </c>
      <c r="B516" s="3" t="s">
        <v>3393</v>
      </c>
      <c r="C516" s="3" t="s">
        <v>7504</v>
      </c>
      <c r="D516" s="6">
        <v>550</v>
      </c>
      <c r="E516" s="8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s="16">
        <f t="shared" si="25"/>
        <v>41817.59542824074</v>
      </c>
      <c r="L516" t="b">
        <v>0</v>
      </c>
      <c r="M516">
        <v>27</v>
      </c>
      <c r="N516" t="b">
        <v>1</v>
      </c>
      <c r="O516" s="10" t="s">
        <v>8273</v>
      </c>
      <c r="P516" t="s">
        <v>8274</v>
      </c>
      <c r="Q516">
        <f t="shared" si="24"/>
        <v>142</v>
      </c>
      <c r="R516">
        <f t="shared" si="26"/>
        <v>29</v>
      </c>
    </row>
    <row r="517" spans="1:18" ht="28.8" hidden="1" x14ac:dyDescent="0.3">
      <c r="A517">
        <v>113</v>
      </c>
      <c r="B517" s="3" t="s">
        <v>115</v>
      </c>
      <c r="C517" s="3" t="s">
        <v>4224</v>
      </c>
      <c r="D517" s="6">
        <v>5000</v>
      </c>
      <c r="E517" s="8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s="16">
        <f t="shared" si="25"/>
        <v>40753.758425925924</v>
      </c>
      <c r="L517" t="b">
        <v>0</v>
      </c>
      <c r="M517">
        <v>78</v>
      </c>
      <c r="N517" t="b">
        <v>1</v>
      </c>
      <c r="O517" s="10" t="s">
        <v>8276</v>
      </c>
      <c r="P517" t="s">
        <v>8277</v>
      </c>
      <c r="Q517">
        <f t="shared" si="24"/>
        <v>141</v>
      </c>
      <c r="R517">
        <f t="shared" si="26"/>
        <v>90.38</v>
      </c>
    </row>
    <row r="518" spans="1:18" ht="57.6" hidden="1" x14ac:dyDescent="0.3">
      <c r="A518">
        <v>653</v>
      </c>
      <c r="B518" s="3" t="s">
        <v>654</v>
      </c>
      <c r="C518" s="3" t="s">
        <v>4763</v>
      </c>
      <c r="D518" s="6">
        <v>75000</v>
      </c>
      <c r="E518" s="8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s="16">
        <f t="shared" si="25"/>
        <v>42199.618518518517</v>
      </c>
      <c r="L518" t="b">
        <v>0</v>
      </c>
      <c r="M518">
        <v>1107</v>
      </c>
      <c r="N518" t="b">
        <v>1</v>
      </c>
      <c r="O518" s="10" t="s">
        <v>8268</v>
      </c>
      <c r="P518" t="s">
        <v>8272</v>
      </c>
      <c r="Q518">
        <f t="shared" si="24"/>
        <v>141</v>
      </c>
      <c r="R518">
        <f t="shared" si="26"/>
        <v>95.83</v>
      </c>
    </row>
    <row r="519" spans="1:18" ht="57.6" hidden="1" x14ac:dyDescent="0.3">
      <c r="A519">
        <v>1296</v>
      </c>
      <c r="B519" s="3" t="s">
        <v>1297</v>
      </c>
      <c r="C519" s="3" t="s">
        <v>5406</v>
      </c>
      <c r="D519" s="6">
        <v>850</v>
      </c>
      <c r="E519" s="8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s="16">
        <f t="shared" si="25"/>
        <v>42423.050613425927</v>
      </c>
      <c r="L519" t="b">
        <v>0</v>
      </c>
      <c r="M519">
        <v>23</v>
      </c>
      <c r="N519" t="b">
        <v>1</v>
      </c>
      <c r="O519" s="10" t="s">
        <v>8273</v>
      </c>
      <c r="P519" t="s">
        <v>8274</v>
      </c>
      <c r="Q519">
        <f t="shared" si="24"/>
        <v>141</v>
      </c>
      <c r="R519">
        <f t="shared" si="26"/>
        <v>52.17</v>
      </c>
    </row>
    <row r="520" spans="1:18" ht="43.2" hidden="1" x14ac:dyDescent="0.3">
      <c r="A520">
        <v>2277</v>
      </c>
      <c r="B520" s="3" t="s">
        <v>2278</v>
      </c>
      <c r="C520" s="3" t="s">
        <v>6387</v>
      </c>
      <c r="D520" s="6">
        <v>8500</v>
      </c>
      <c r="E520" s="8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s="16">
        <f t="shared" si="25"/>
        <v>40936.678506944445</v>
      </c>
      <c r="L520" t="b">
        <v>0</v>
      </c>
      <c r="M520">
        <v>207</v>
      </c>
      <c r="N520" t="b">
        <v>1</v>
      </c>
      <c r="O520" s="10" t="s">
        <v>8270</v>
      </c>
      <c r="P520" t="s">
        <v>8271</v>
      </c>
      <c r="Q520">
        <f t="shared" si="24"/>
        <v>141</v>
      </c>
      <c r="R520">
        <f t="shared" si="26"/>
        <v>57.93</v>
      </c>
    </row>
    <row r="521" spans="1:18" ht="43.2" hidden="1" x14ac:dyDescent="0.3">
      <c r="A521">
        <v>2610</v>
      </c>
      <c r="B521" s="3" t="s">
        <v>2610</v>
      </c>
      <c r="C521" s="3" t="s">
        <v>6720</v>
      </c>
      <c r="D521" s="6">
        <v>22765</v>
      </c>
      <c r="E521" s="8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s="16">
        <f t="shared" si="25"/>
        <v>42564.881076388891</v>
      </c>
      <c r="L521" t="b">
        <v>1</v>
      </c>
      <c r="M521">
        <v>577</v>
      </c>
      <c r="N521" t="b">
        <v>1</v>
      </c>
      <c r="O521" s="10" t="s">
        <v>8268</v>
      </c>
      <c r="P521" t="s">
        <v>8275</v>
      </c>
      <c r="Q521">
        <f t="shared" si="24"/>
        <v>141</v>
      </c>
      <c r="R521">
        <f t="shared" si="26"/>
        <v>55.76</v>
      </c>
    </row>
    <row r="522" spans="1:18" ht="28.8" hidden="1" x14ac:dyDescent="0.3">
      <c r="A522">
        <v>3710</v>
      </c>
      <c r="B522" s="3" t="s">
        <v>3707</v>
      </c>
      <c r="C522" s="3" t="s">
        <v>7820</v>
      </c>
      <c r="D522" s="6">
        <v>1300</v>
      </c>
      <c r="E522" s="8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s="16">
        <f t="shared" si="25"/>
        <v>42072.576249999998</v>
      </c>
      <c r="L522" t="b">
        <v>0</v>
      </c>
      <c r="M522">
        <v>27</v>
      </c>
      <c r="N522" t="b">
        <v>1</v>
      </c>
      <c r="O522" s="10" t="s">
        <v>8273</v>
      </c>
      <c r="P522" t="s">
        <v>8274</v>
      </c>
      <c r="Q522">
        <f t="shared" si="24"/>
        <v>141</v>
      </c>
      <c r="R522">
        <f t="shared" si="26"/>
        <v>67.959999999999994</v>
      </c>
    </row>
    <row r="523" spans="1:18" hidden="1" x14ac:dyDescent="0.3">
      <c r="A523">
        <v>115</v>
      </c>
      <c r="B523" s="3" t="s">
        <v>117</v>
      </c>
      <c r="C523" s="3" t="s">
        <v>4226</v>
      </c>
      <c r="D523" s="6">
        <v>450</v>
      </c>
      <c r="E523" s="8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s="16">
        <f t="shared" si="25"/>
        <v>40918.738935185182</v>
      </c>
      <c r="L523" t="b">
        <v>0</v>
      </c>
      <c r="M523">
        <v>22</v>
      </c>
      <c r="N523" t="b">
        <v>1</v>
      </c>
      <c r="O523" s="10" t="s">
        <v>8276</v>
      </c>
      <c r="P523" t="s">
        <v>8277</v>
      </c>
      <c r="Q523">
        <f t="shared" si="24"/>
        <v>140</v>
      </c>
      <c r="R523">
        <f t="shared" si="26"/>
        <v>28.73</v>
      </c>
    </row>
    <row r="524" spans="1:18" ht="43.2" hidden="1" x14ac:dyDescent="0.3">
      <c r="A524">
        <v>649</v>
      </c>
      <c r="B524" s="3" t="s">
        <v>650</v>
      </c>
      <c r="C524" s="3" t="s">
        <v>4759</v>
      </c>
      <c r="D524" s="6">
        <v>2500</v>
      </c>
      <c r="E524" s="8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s="16">
        <f t="shared" si="25"/>
        <v>41877.912187499998</v>
      </c>
      <c r="L524" t="b">
        <v>0</v>
      </c>
      <c r="M524">
        <v>82</v>
      </c>
      <c r="N524" t="b">
        <v>1</v>
      </c>
      <c r="O524" s="10" t="s">
        <v>8268</v>
      </c>
      <c r="P524" t="s">
        <v>8272</v>
      </c>
      <c r="Q524">
        <f t="shared" si="24"/>
        <v>140</v>
      </c>
      <c r="R524">
        <f t="shared" si="26"/>
        <v>42.67</v>
      </c>
    </row>
    <row r="525" spans="1:18" ht="57.6" hidden="1" x14ac:dyDescent="0.3">
      <c r="A525">
        <v>1669</v>
      </c>
      <c r="B525" s="3" t="s">
        <v>1670</v>
      </c>
      <c r="C525" s="3" t="s">
        <v>5779</v>
      </c>
      <c r="D525" s="6">
        <v>2000</v>
      </c>
      <c r="E525" s="8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s="16">
        <f t="shared" si="25"/>
        <v>42461.885138888887</v>
      </c>
      <c r="L525" t="b">
        <v>0</v>
      </c>
      <c r="M525">
        <v>52</v>
      </c>
      <c r="N525" t="b">
        <v>1</v>
      </c>
      <c r="O525" s="10" t="s">
        <v>8266</v>
      </c>
      <c r="P525" t="s">
        <v>8278</v>
      </c>
      <c r="Q525">
        <f t="shared" si="24"/>
        <v>140</v>
      </c>
      <c r="R525">
        <f t="shared" si="26"/>
        <v>53.75</v>
      </c>
    </row>
    <row r="526" spans="1:18" ht="43.2" hidden="1" x14ac:dyDescent="0.3">
      <c r="A526">
        <v>2723</v>
      </c>
      <c r="B526" s="3" t="s">
        <v>2723</v>
      </c>
      <c r="C526" s="3" t="s">
        <v>6833</v>
      </c>
      <c r="D526" s="6">
        <v>12000</v>
      </c>
      <c r="E526" s="8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s="16">
        <f t="shared" si="25"/>
        <v>41944.83898148148</v>
      </c>
      <c r="L526" t="b">
        <v>0</v>
      </c>
      <c r="M526">
        <v>176</v>
      </c>
      <c r="N526" t="b">
        <v>1</v>
      </c>
      <c r="O526" s="10" t="s">
        <v>8268</v>
      </c>
      <c r="P526" t="s">
        <v>8269</v>
      </c>
      <c r="Q526">
        <f t="shared" si="24"/>
        <v>140</v>
      </c>
      <c r="R526">
        <f t="shared" si="26"/>
        <v>95.49</v>
      </c>
    </row>
    <row r="527" spans="1:18" ht="43.2" hidden="1" x14ac:dyDescent="0.3">
      <c r="A527">
        <v>3423</v>
      </c>
      <c r="B527" s="3" t="s">
        <v>3422</v>
      </c>
      <c r="C527" s="3" t="s">
        <v>7533</v>
      </c>
      <c r="D527" s="6">
        <v>250</v>
      </c>
      <c r="E527" s="8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s="16">
        <f t="shared" si="25"/>
        <v>42088.911354166667</v>
      </c>
      <c r="L527" t="b">
        <v>0</v>
      </c>
      <c r="M527">
        <v>10</v>
      </c>
      <c r="N527" t="b">
        <v>1</v>
      </c>
      <c r="O527" s="10" t="s">
        <v>8273</v>
      </c>
      <c r="P527" t="s">
        <v>8274</v>
      </c>
      <c r="Q527">
        <f t="shared" si="24"/>
        <v>140</v>
      </c>
      <c r="R527">
        <f t="shared" si="26"/>
        <v>35</v>
      </c>
    </row>
    <row r="528" spans="1:18" ht="28.8" hidden="1" x14ac:dyDescent="0.3">
      <c r="A528">
        <v>3457</v>
      </c>
      <c r="B528" s="3" t="s">
        <v>3456</v>
      </c>
      <c r="C528" s="3" t="s">
        <v>7567</v>
      </c>
      <c r="D528" s="6">
        <v>2000</v>
      </c>
      <c r="E528" s="8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s="16">
        <f t="shared" si="25"/>
        <v>42016.706678240742</v>
      </c>
      <c r="L528" t="b">
        <v>0</v>
      </c>
      <c r="M528">
        <v>55</v>
      </c>
      <c r="N528" t="b">
        <v>1</v>
      </c>
      <c r="O528" s="10" t="s">
        <v>8273</v>
      </c>
      <c r="P528" t="s">
        <v>8274</v>
      </c>
      <c r="Q528">
        <f t="shared" si="24"/>
        <v>140</v>
      </c>
      <c r="R528">
        <f t="shared" si="26"/>
        <v>50.98</v>
      </c>
    </row>
    <row r="529" spans="1:18" ht="43.2" hidden="1" x14ac:dyDescent="0.3">
      <c r="A529">
        <v>3675</v>
      </c>
      <c r="B529" s="3" t="s">
        <v>3672</v>
      </c>
      <c r="C529" s="3" t="s">
        <v>7785</v>
      </c>
      <c r="D529" s="6">
        <v>50</v>
      </c>
      <c r="E529" s="8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s="16">
        <f t="shared" si="25"/>
        <v>42493.597013888888</v>
      </c>
      <c r="L529" t="b">
        <v>0</v>
      </c>
      <c r="M529">
        <v>3</v>
      </c>
      <c r="N529" t="b">
        <v>1</v>
      </c>
      <c r="O529" s="10" t="s">
        <v>8273</v>
      </c>
      <c r="P529" t="s">
        <v>8274</v>
      </c>
      <c r="Q529">
        <f t="shared" si="24"/>
        <v>140</v>
      </c>
      <c r="R529">
        <f t="shared" si="26"/>
        <v>23.33</v>
      </c>
    </row>
    <row r="530" spans="1:18" ht="43.2" hidden="1" x14ac:dyDescent="0.3">
      <c r="A530">
        <v>3814</v>
      </c>
      <c r="B530" s="3" t="s">
        <v>3811</v>
      </c>
      <c r="C530" s="3" t="s">
        <v>7924</v>
      </c>
      <c r="D530" s="6">
        <v>1500</v>
      </c>
      <c r="E530" s="8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s="16">
        <f t="shared" si="25"/>
        <v>42058.904074074075</v>
      </c>
      <c r="L530" t="b">
        <v>0</v>
      </c>
      <c r="M530">
        <v>34</v>
      </c>
      <c r="N530" t="b">
        <v>1</v>
      </c>
      <c r="O530" s="10" t="s">
        <v>8273</v>
      </c>
      <c r="P530" t="s">
        <v>8274</v>
      </c>
      <c r="Q530">
        <f t="shared" si="24"/>
        <v>140</v>
      </c>
      <c r="R530">
        <f t="shared" si="26"/>
        <v>61.82</v>
      </c>
    </row>
    <row r="531" spans="1:18" ht="43.2" hidden="1" x14ac:dyDescent="0.3">
      <c r="A531">
        <v>256</v>
      </c>
      <c r="B531" s="3" t="s">
        <v>257</v>
      </c>
      <c r="C531" s="3" t="s">
        <v>4366</v>
      </c>
      <c r="D531" s="6">
        <v>13000</v>
      </c>
      <c r="E531" s="8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s="16">
        <f t="shared" si="25"/>
        <v>41319.769293981481</v>
      </c>
      <c r="L531" t="b">
        <v>1</v>
      </c>
      <c r="M531">
        <v>275</v>
      </c>
      <c r="N531" t="b">
        <v>1</v>
      </c>
      <c r="O531" s="10" t="s">
        <v>8276</v>
      </c>
      <c r="P531" t="s">
        <v>8288</v>
      </c>
      <c r="Q531">
        <f t="shared" si="24"/>
        <v>139</v>
      </c>
      <c r="R531">
        <f t="shared" si="26"/>
        <v>65.760000000000005</v>
      </c>
    </row>
    <row r="532" spans="1:18" ht="57.6" hidden="1" x14ac:dyDescent="0.3">
      <c r="A532">
        <v>1472</v>
      </c>
      <c r="B532" s="3" t="s">
        <v>1473</v>
      </c>
      <c r="C532" s="3" t="s">
        <v>5582</v>
      </c>
      <c r="D532" s="6">
        <v>25000</v>
      </c>
      <c r="E532" s="8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s="16">
        <f t="shared" si="25"/>
        <v>41533.542858796296</v>
      </c>
      <c r="L532" t="b">
        <v>1</v>
      </c>
      <c r="M532">
        <v>336</v>
      </c>
      <c r="N532" t="b">
        <v>1</v>
      </c>
      <c r="O532" s="10" t="s">
        <v>8279</v>
      </c>
      <c r="P532" t="s">
        <v>8280</v>
      </c>
      <c r="Q532">
        <f t="shared" si="24"/>
        <v>139</v>
      </c>
      <c r="R532">
        <f t="shared" si="26"/>
        <v>103.2</v>
      </c>
    </row>
    <row r="533" spans="1:18" ht="57.6" hidden="1" x14ac:dyDescent="0.3">
      <c r="A533">
        <v>1522</v>
      </c>
      <c r="B533" s="3" t="s">
        <v>1523</v>
      </c>
      <c r="C533" s="3" t="s">
        <v>5632</v>
      </c>
      <c r="D533" s="6">
        <v>43500</v>
      </c>
      <c r="E533" s="8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s="16">
        <f t="shared" si="25"/>
        <v>41899.830312500002</v>
      </c>
      <c r="L533" t="b">
        <v>1</v>
      </c>
      <c r="M533">
        <v>452</v>
      </c>
      <c r="N533" t="b">
        <v>1</v>
      </c>
      <c r="O533" s="10" t="s">
        <v>8281</v>
      </c>
      <c r="P533" t="s">
        <v>8282</v>
      </c>
      <c r="Q533">
        <f t="shared" si="24"/>
        <v>139</v>
      </c>
      <c r="R533">
        <f t="shared" si="26"/>
        <v>133.74</v>
      </c>
    </row>
    <row r="534" spans="1:18" ht="43.2" hidden="1" x14ac:dyDescent="0.3">
      <c r="A534">
        <v>2165</v>
      </c>
      <c r="B534" s="3" t="s">
        <v>2166</v>
      </c>
      <c r="C534" s="3" t="s">
        <v>6275</v>
      </c>
      <c r="D534" s="6">
        <v>2500</v>
      </c>
      <c r="E534" s="8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s="16">
        <f t="shared" si="25"/>
        <v>42438.667071759264</v>
      </c>
      <c r="L534" t="b">
        <v>0</v>
      </c>
      <c r="M534">
        <v>117</v>
      </c>
      <c r="N534" t="b">
        <v>1</v>
      </c>
      <c r="O534" s="10" t="s">
        <v>8266</v>
      </c>
      <c r="P534" t="s">
        <v>8267</v>
      </c>
      <c r="Q534">
        <f t="shared" si="24"/>
        <v>139</v>
      </c>
      <c r="R534">
        <f t="shared" si="26"/>
        <v>29.62</v>
      </c>
    </row>
    <row r="535" spans="1:18" ht="43.2" hidden="1" x14ac:dyDescent="0.3">
      <c r="A535">
        <v>2178</v>
      </c>
      <c r="B535" s="3" t="s">
        <v>2179</v>
      </c>
      <c r="C535" s="3" t="s">
        <v>6288</v>
      </c>
      <c r="D535" s="6">
        <v>25000</v>
      </c>
      <c r="E535" s="8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s="16">
        <f t="shared" si="25"/>
        <v>42723.63653935185</v>
      </c>
      <c r="L535" t="b">
        <v>0</v>
      </c>
      <c r="M535">
        <v>859</v>
      </c>
      <c r="N535" t="b">
        <v>1</v>
      </c>
      <c r="O535" s="10" t="s">
        <v>8266</v>
      </c>
      <c r="P535" t="s">
        <v>8267</v>
      </c>
      <c r="Q535">
        <f t="shared" si="24"/>
        <v>139</v>
      </c>
      <c r="R535">
        <f t="shared" si="26"/>
        <v>40.35</v>
      </c>
    </row>
    <row r="536" spans="1:18" ht="28.8" hidden="1" x14ac:dyDescent="0.3">
      <c r="A536">
        <v>3334</v>
      </c>
      <c r="B536" s="3" t="s">
        <v>3334</v>
      </c>
      <c r="C536" s="3" t="s">
        <v>7444</v>
      </c>
      <c r="D536" s="6">
        <v>3871</v>
      </c>
      <c r="E536" s="8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s="16">
        <f t="shared" si="25"/>
        <v>42185.521087962959</v>
      </c>
      <c r="L536" t="b">
        <v>0</v>
      </c>
      <c r="M536">
        <v>46</v>
      </c>
      <c r="N536" t="b">
        <v>1</v>
      </c>
      <c r="O536" s="10" t="s">
        <v>8273</v>
      </c>
      <c r="P536" t="s">
        <v>8274</v>
      </c>
      <c r="Q536">
        <f t="shared" si="24"/>
        <v>139</v>
      </c>
      <c r="R536">
        <f t="shared" si="26"/>
        <v>116.65</v>
      </c>
    </row>
    <row r="537" spans="1:18" ht="28.8" hidden="1" x14ac:dyDescent="0.3">
      <c r="A537">
        <v>3371</v>
      </c>
      <c r="B537" s="3" t="s">
        <v>3370</v>
      </c>
      <c r="C537" s="3" t="s">
        <v>7481</v>
      </c>
      <c r="D537" s="6">
        <v>200</v>
      </c>
      <c r="E537" s="8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s="16">
        <f t="shared" si="25"/>
        <v>42312.874594907407</v>
      </c>
      <c r="L537" t="b">
        <v>0</v>
      </c>
      <c r="M537">
        <v>9</v>
      </c>
      <c r="N537" t="b">
        <v>1</v>
      </c>
      <c r="O537" s="10" t="s">
        <v>8273</v>
      </c>
      <c r="P537" t="s">
        <v>8274</v>
      </c>
      <c r="Q537">
        <f t="shared" si="24"/>
        <v>139</v>
      </c>
      <c r="R537">
        <f t="shared" si="26"/>
        <v>30.78</v>
      </c>
    </row>
    <row r="538" spans="1:18" ht="43.2" hidden="1" x14ac:dyDescent="0.3">
      <c r="A538">
        <v>3461</v>
      </c>
      <c r="B538" s="3" t="s">
        <v>3460</v>
      </c>
      <c r="C538" s="3" t="s">
        <v>7571</v>
      </c>
      <c r="D538" s="6">
        <v>500</v>
      </c>
      <c r="E538" s="8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s="16">
        <f t="shared" si="25"/>
        <v>42643.632858796293</v>
      </c>
      <c r="L538" t="b">
        <v>0</v>
      </c>
      <c r="M538">
        <v>12</v>
      </c>
      <c r="N538" t="b">
        <v>1</v>
      </c>
      <c r="O538" s="10" t="s">
        <v>8273</v>
      </c>
      <c r="P538" t="s">
        <v>8274</v>
      </c>
      <c r="Q538">
        <f t="shared" si="24"/>
        <v>139</v>
      </c>
      <c r="R538">
        <f t="shared" si="26"/>
        <v>57.92</v>
      </c>
    </row>
    <row r="539" spans="1:18" ht="43.2" hidden="1" x14ac:dyDescent="0.3">
      <c r="A539">
        <v>3682</v>
      </c>
      <c r="B539" s="3" t="s">
        <v>3679</v>
      </c>
      <c r="C539" s="3" t="s">
        <v>7792</v>
      </c>
      <c r="D539" s="6">
        <v>3000</v>
      </c>
      <c r="E539" s="8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s="16">
        <f t="shared" si="25"/>
        <v>41772.685393518521</v>
      </c>
      <c r="L539" t="b">
        <v>0</v>
      </c>
      <c r="M539">
        <v>67</v>
      </c>
      <c r="N539" t="b">
        <v>1</v>
      </c>
      <c r="O539" s="10" t="s">
        <v>8273</v>
      </c>
      <c r="P539" t="s">
        <v>8274</v>
      </c>
      <c r="Q539">
        <f t="shared" si="24"/>
        <v>139</v>
      </c>
      <c r="R539">
        <f t="shared" si="26"/>
        <v>62.33</v>
      </c>
    </row>
    <row r="540" spans="1:18" ht="43.2" hidden="1" x14ac:dyDescent="0.3">
      <c r="A540">
        <v>3684</v>
      </c>
      <c r="B540" s="3" t="s">
        <v>3681</v>
      </c>
      <c r="C540" s="3" t="s">
        <v>7794</v>
      </c>
      <c r="D540" s="6">
        <v>750</v>
      </c>
      <c r="E540" s="8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s="16">
        <f t="shared" si="25"/>
        <v>42219.180393518516</v>
      </c>
      <c r="L540" t="b">
        <v>0</v>
      </c>
      <c r="M540">
        <v>23</v>
      </c>
      <c r="N540" t="b">
        <v>1</v>
      </c>
      <c r="O540" s="10" t="s">
        <v>8273</v>
      </c>
      <c r="P540" t="s">
        <v>8274</v>
      </c>
      <c r="Q540">
        <f t="shared" si="24"/>
        <v>139</v>
      </c>
      <c r="R540">
        <f t="shared" si="26"/>
        <v>45.35</v>
      </c>
    </row>
    <row r="541" spans="1:18" ht="43.2" hidden="1" x14ac:dyDescent="0.3">
      <c r="A541">
        <v>1252</v>
      </c>
      <c r="B541" s="3" t="s">
        <v>1253</v>
      </c>
      <c r="C541" s="3" t="s">
        <v>5362</v>
      </c>
      <c r="D541" s="6">
        <v>3500</v>
      </c>
      <c r="E541" s="8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s="16">
        <f t="shared" si="25"/>
        <v>41543.988067129627</v>
      </c>
      <c r="L541" t="b">
        <v>1</v>
      </c>
      <c r="M541">
        <v>141</v>
      </c>
      <c r="N541" t="b">
        <v>1</v>
      </c>
      <c r="O541" s="10" t="s">
        <v>8266</v>
      </c>
      <c r="P541" t="s">
        <v>8267</v>
      </c>
      <c r="Q541">
        <f t="shared" si="24"/>
        <v>138</v>
      </c>
      <c r="R541">
        <f t="shared" si="26"/>
        <v>34.17</v>
      </c>
    </row>
    <row r="542" spans="1:18" ht="43.2" hidden="1" x14ac:dyDescent="0.3">
      <c r="A542">
        <v>1846</v>
      </c>
      <c r="B542" s="3" t="s">
        <v>1847</v>
      </c>
      <c r="C542" s="3" t="s">
        <v>5956</v>
      </c>
      <c r="D542" s="6">
        <v>15000</v>
      </c>
      <c r="E542" s="8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s="16">
        <f t="shared" si="25"/>
        <v>41228.650196759263</v>
      </c>
      <c r="L542" t="b">
        <v>0</v>
      </c>
      <c r="M542">
        <v>209</v>
      </c>
      <c r="N542" t="b">
        <v>1</v>
      </c>
      <c r="O542" s="10" t="s">
        <v>8266</v>
      </c>
      <c r="P542" t="s">
        <v>8267</v>
      </c>
      <c r="Q542">
        <f t="shared" si="24"/>
        <v>138</v>
      </c>
      <c r="R542">
        <f t="shared" si="26"/>
        <v>98.99</v>
      </c>
    </row>
    <row r="543" spans="1:18" ht="43.2" hidden="1" x14ac:dyDescent="0.3">
      <c r="A543">
        <v>1942</v>
      </c>
      <c r="B543" s="3" t="s">
        <v>1943</v>
      </c>
      <c r="C543" s="3" t="s">
        <v>6052</v>
      </c>
      <c r="D543" s="6">
        <v>6000</v>
      </c>
      <c r="E543" s="8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s="16">
        <f t="shared" si="25"/>
        <v>40638.828009259261</v>
      </c>
      <c r="L543" t="b">
        <v>1</v>
      </c>
      <c r="M543">
        <v>95</v>
      </c>
      <c r="N543" t="b">
        <v>1</v>
      </c>
      <c r="O543" s="10" t="s">
        <v>8268</v>
      </c>
      <c r="P543" t="s">
        <v>8269</v>
      </c>
      <c r="Q543">
        <f t="shared" si="24"/>
        <v>138</v>
      </c>
      <c r="R543">
        <f t="shared" si="26"/>
        <v>87.44</v>
      </c>
    </row>
    <row r="544" spans="1:18" ht="43.2" hidden="1" x14ac:dyDescent="0.3">
      <c r="A544">
        <v>3340</v>
      </c>
      <c r="B544" s="3" t="s">
        <v>3340</v>
      </c>
      <c r="C544" s="3" t="s">
        <v>7450</v>
      </c>
      <c r="D544" s="6">
        <v>3000</v>
      </c>
      <c r="E544" s="8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s="16">
        <f t="shared" si="25"/>
        <v>42685.974004629628</v>
      </c>
      <c r="L544" t="b">
        <v>0</v>
      </c>
      <c r="M544">
        <v>38</v>
      </c>
      <c r="N544" t="b">
        <v>1</v>
      </c>
      <c r="O544" s="10" t="s">
        <v>8273</v>
      </c>
      <c r="P544" t="s">
        <v>8274</v>
      </c>
      <c r="Q544">
        <f t="shared" si="24"/>
        <v>138</v>
      </c>
      <c r="R544">
        <f t="shared" si="26"/>
        <v>109.08</v>
      </c>
    </row>
    <row r="545" spans="1:18" ht="43.2" hidden="1" x14ac:dyDescent="0.3">
      <c r="A545">
        <v>3405</v>
      </c>
      <c r="B545" s="3" t="s">
        <v>3404</v>
      </c>
      <c r="C545" s="3" t="s">
        <v>7515</v>
      </c>
      <c r="D545" s="6">
        <v>350</v>
      </c>
      <c r="E545" s="8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s="16">
        <f t="shared" si="25"/>
        <v>42410.017199074078</v>
      </c>
      <c r="L545" t="b">
        <v>0</v>
      </c>
      <c r="M545">
        <v>17</v>
      </c>
      <c r="N545" t="b">
        <v>1</v>
      </c>
      <c r="O545" s="10" t="s">
        <v>8273</v>
      </c>
      <c r="P545" t="s">
        <v>8274</v>
      </c>
      <c r="Q545">
        <f t="shared" si="24"/>
        <v>138</v>
      </c>
      <c r="R545">
        <f t="shared" si="26"/>
        <v>28.32</v>
      </c>
    </row>
    <row r="546" spans="1:18" ht="43.2" hidden="1" x14ac:dyDescent="0.3">
      <c r="A546">
        <v>3420</v>
      </c>
      <c r="B546" s="3" t="s">
        <v>3419</v>
      </c>
      <c r="C546" s="3" t="s">
        <v>7530</v>
      </c>
      <c r="D546" s="6">
        <v>700</v>
      </c>
      <c r="E546" s="8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s="16">
        <f t="shared" si="25"/>
        <v>42405.090300925927</v>
      </c>
      <c r="L546" t="b">
        <v>0</v>
      </c>
      <c r="M546">
        <v>34</v>
      </c>
      <c r="N546" t="b">
        <v>1</v>
      </c>
      <c r="O546" s="10" t="s">
        <v>8273</v>
      </c>
      <c r="P546" t="s">
        <v>8274</v>
      </c>
      <c r="Q546">
        <f t="shared" si="24"/>
        <v>138</v>
      </c>
      <c r="R546">
        <f t="shared" si="26"/>
        <v>28.41</v>
      </c>
    </row>
    <row r="547" spans="1:18" ht="43.2" hidden="1" x14ac:dyDescent="0.3">
      <c r="A547">
        <v>3482</v>
      </c>
      <c r="B547" s="3" t="s">
        <v>3481</v>
      </c>
      <c r="C547" s="3" t="s">
        <v>7592</v>
      </c>
      <c r="D547" s="6">
        <v>3000</v>
      </c>
      <c r="E547" s="8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s="16">
        <f t="shared" si="25"/>
        <v>41796.771597222221</v>
      </c>
      <c r="L547" t="b">
        <v>0</v>
      </c>
      <c r="M547">
        <v>80</v>
      </c>
      <c r="N547" t="b">
        <v>1</v>
      </c>
      <c r="O547" s="10" t="s">
        <v>8273</v>
      </c>
      <c r="P547" t="s">
        <v>8274</v>
      </c>
      <c r="Q547">
        <f t="shared" si="24"/>
        <v>138</v>
      </c>
      <c r="R547">
        <f t="shared" si="26"/>
        <v>51.88</v>
      </c>
    </row>
    <row r="548" spans="1:18" ht="43.2" hidden="1" x14ac:dyDescent="0.3">
      <c r="A548">
        <v>3669</v>
      </c>
      <c r="B548" s="3" t="s">
        <v>3666</v>
      </c>
      <c r="C548" s="3" t="s">
        <v>7779</v>
      </c>
      <c r="D548" s="6">
        <v>1000</v>
      </c>
      <c r="E548" s="8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s="16">
        <f t="shared" si="25"/>
        <v>42136.675196759257</v>
      </c>
      <c r="L548" t="b">
        <v>0</v>
      </c>
      <c r="M548">
        <v>17</v>
      </c>
      <c r="N548" t="b">
        <v>1</v>
      </c>
      <c r="O548" s="10" t="s">
        <v>8273</v>
      </c>
      <c r="P548" t="s">
        <v>8274</v>
      </c>
      <c r="Q548">
        <f t="shared" si="24"/>
        <v>138</v>
      </c>
      <c r="R548">
        <f t="shared" si="26"/>
        <v>81.290000000000006</v>
      </c>
    </row>
    <row r="549" spans="1:18" ht="43.2" hidden="1" x14ac:dyDescent="0.3">
      <c r="A549">
        <v>0</v>
      </c>
      <c r="B549" s="3" t="s">
        <v>2</v>
      </c>
      <c r="C549" s="3" t="s">
        <v>4111</v>
      </c>
      <c r="D549" s="6">
        <v>8500</v>
      </c>
      <c r="E549" s="8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s="16">
        <f t="shared" si="25"/>
        <v>42177.007071759261</v>
      </c>
      <c r="L549" t="b">
        <v>0</v>
      </c>
      <c r="M549">
        <v>182</v>
      </c>
      <c r="N549" t="b">
        <v>1</v>
      </c>
      <c r="O549" s="10" t="s">
        <v>8276</v>
      </c>
      <c r="P549" t="s">
        <v>8290</v>
      </c>
      <c r="Q549">
        <f t="shared" si="24"/>
        <v>137</v>
      </c>
      <c r="R549">
        <f t="shared" si="26"/>
        <v>63.92</v>
      </c>
    </row>
    <row r="550" spans="1:18" ht="43.2" hidden="1" x14ac:dyDescent="0.3">
      <c r="A550">
        <v>303</v>
      </c>
      <c r="B550" s="3" t="s">
        <v>304</v>
      </c>
      <c r="C550" s="3" t="s">
        <v>4413</v>
      </c>
      <c r="D550" s="6">
        <v>3000</v>
      </c>
      <c r="E550" s="8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s="16">
        <f t="shared" si="25"/>
        <v>41032.071134259262</v>
      </c>
      <c r="L550" t="b">
        <v>1</v>
      </c>
      <c r="M550">
        <v>82</v>
      </c>
      <c r="N550" t="b">
        <v>1</v>
      </c>
      <c r="O550" s="10" t="s">
        <v>8276</v>
      </c>
      <c r="P550" t="s">
        <v>8288</v>
      </c>
      <c r="Q550">
        <f t="shared" si="24"/>
        <v>137</v>
      </c>
      <c r="R550">
        <f t="shared" si="26"/>
        <v>50.29</v>
      </c>
    </row>
    <row r="551" spans="1:18" ht="43.2" hidden="1" x14ac:dyDescent="0.3">
      <c r="A551">
        <v>409</v>
      </c>
      <c r="B551" s="3" t="s">
        <v>410</v>
      </c>
      <c r="C551" s="3" t="s">
        <v>4519</v>
      </c>
      <c r="D551" s="6">
        <v>500</v>
      </c>
      <c r="E551" s="8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s="16">
        <f t="shared" si="25"/>
        <v>42543.862777777773</v>
      </c>
      <c r="L551" t="b">
        <v>0</v>
      </c>
      <c r="M551">
        <v>15</v>
      </c>
      <c r="N551" t="b">
        <v>1</v>
      </c>
      <c r="O551" s="10" t="s">
        <v>8276</v>
      </c>
      <c r="P551" t="s">
        <v>8288</v>
      </c>
      <c r="Q551">
        <f t="shared" si="24"/>
        <v>137</v>
      </c>
      <c r="R551">
        <f t="shared" si="26"/>
        <v>45.6</v>
      </c>
    </row>
    <row r="552" spans="1:18" ht="43.2" hidden="1" x14ac:dyDescent="0.3">
      <c r="A552">
        <v>817</v>
      </c>
      <c r="B552" s="3" t="s">
        <v>818</v>
      </c>
      <c r="C552" s="3" t="s">
        <v>4927</v>
      </c>
      <c r="D552" s="6">
        <v>1500</v>
      </c>
      <c r="E552" s="8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s="16">
        <f t="shared" si="25"/>
        <v>40925.599664351852</v>
      </c>
      <c r="L552" t="b">
        <v>0</v>
      </c>
      <c r="M552">
        <v>23</v>
      </c>
      <c r="N552" t="b">
        <v>1</v>
      </c>
      <c r="O552" s="10" t="s">
        <v>8266</v>
      </c>
      <c r="P552" t="s">
        <v>8267</v>
      </c>
      <c r="Q552">
        <f t="shared" si="24"/>
        <v>137</v>
      </c>
      <c r="R552">
        <f t="shared" si="26"/>
        <v>89.42</v>
      </c>
    </row>
    <row r="553" spans="1:18" ht="43.2" hidden="1" x14ac:dyDescent="0.3">
      <c r="A553">
        <v>1387</v>
      </c>
      <c r="B553" s="3" t="s">
        <v>1388</v>
      </c>
      <c r="C553" s="3" t="s">
        <v>5497</v>
      </c>
      <c r="D553" s="6">
        <v>4000</v>
      </c>
      <c r="E553" s="8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s="16">
        <f t="shared" si="25"/>
        <v>42126.92123842593</v>
      </c>
      <c r="L553" t="b">
        <v>0</v>
      </c>
      <c r="M553">
        <v>78</v>
      </c>
      <c r="N553" t="b">
        <v>1</v>
      </c>
      <c r="O553" s="10" t="s">
        <v>8266</v>
      </c>
      <c r="P553" t="s">
        <v>8267</v>
      </c>
      <c r="Q553">
        <f t="shared" si="24"/>
        <v>137</v>
      </c>
      <c r="R553">
        <f t="shared" si="26"/>
        <v>70.06</v>
      </c>
    </row>
    <row r="554" spans="1:18" ht="43.2" hidden="1" x14ac:dyDescent="0.3">
      <c r="A554">
        <v>1479</v>
      </c>
      <c r="B554" s="3" t="s">
        <v>1480</v>
      </c>
      <c r="C554" s="3" t="s">
        <v>5589</v>
      </c>
      <c r="D554" s="6">
        <v>1600</v>
      </c>
      <c r="E554" s="8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s="16">
        <f t="shared" si="25"/>
        <v>41754.745243055557</v>
      </c>
      <c r="L554" t="b">
        <v>1</v>
      </c>
      <c r="M554">
        <v>71</v>
      </c>
      <c r="N554" t="b">
        <v>1</v>
      </c>
      <c r="O554" s="10" t="s">
        <v>8279</v>
      </c>
      <c r="P554" t="s">
        <v>8280</v>
      </c>
      <c r="Q554">
        <f t="shared" si="24"/>
        <v>137</v>
      </c>
      <c r="R554">
        <f t="shared" si="26"/>
        <v>30.96</v>
      </c>
    </row>
    <row r="555" spans="1:18" ht="28.8" hidden="1" x14ac:dyDescent="0.3">
      <c r="A555">
        <v>1675</v>
      </c>
      <c r="B555" s="3" t="s">
        <v>1676</v>
      </c>
      <c r="C555" s="3" t="s">
        <v>5785</v>
      </c>
      <c r="D555" s="6">
        <v>1000</v>
      </c>
      <c r="E555" s="8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s="16">
        <f t="shared" si="25"/>
        <v>40802.733101851853</v>
      </c>
      <c r="L555" t="b">
        <v>0</v>
      </c>
      <c r="M555">
        <v>34</v>
      </c>
      <c r="N555" t="b">
        <v>1</v>
      </c>
      <c r="O555" s="10" t="s">
        <v>8266</v>
      </c>
      <c r="P555" t="s">
        <v>8278</v>
      </c>
      <c r="Q555">
        <f t="shared" si="24"/>
        <v>137</v>
      </c>
      <c r="R555">
        <f t="shared" si="26"/>
        <v>40.42</v>
      </c>
    </row>
    <row r="556" spans="1:18" ht="43.2" hidden="1" x14ac:dyDescent="0.3">
      <c r="A556">
        <v>1892</v>
      </c>
      <c r="B556" s="3" t="s">
        <v>1893</v>
      </c>
      <c r="C556" s="3" t="s">
        <v>6002</v>
      </c>
      <c r="D556" s="6">
        <v>500</v>
      </c>
      <c r="E556" s="8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s="16">
        <f t="shared" si="25"/>
        <v>40671.637511574074</v>
      </c>
      <c r="L556" t="b">
        <v>0</v>
      </c>
      <c r="M556">
        <v>26</v>
      </c>
      <c r="N556" t="b">
        <v>1</v>
      </c>
      <c r="O556" s="10" t="s">
        <v>8266</v>
      </c>
      <c r="P556" t="s">
        <v>8287</v>
      </c>
      <c r="Q556">
        <f t="shared" si="24"/>
        <v>137</v>
      </c>
      <c r="R556">
        <f t="shared" si="26"/>
        <v>26.27</v>
      </c>
    </row>
    <row r="557" spans="1:18" ht="28.8" hidden="1" x14ac:dyDescent="0.3">
      <c r="A557">
        <v>1921</v>
      </c>
      <c r="B557" s="3" t="s">
        <v>1922</v>
      </c>
      <c r="C557" s="3" t="s">
        <v>6031</v>
      </c>
      <c r="D557" s="6">
        <v>1500</v>
      </c>
      <c r="E557" s="8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s="16">
        <f t="shared" si="25"/>
        <v>41074.221562500003</v>
      </c>
      <c r="L557" t="b">
        <v>0</v>
      </c>
      <c r="M557">
        <v>38</v>
      </c>
      <c r="N557" t="b">
        <v>1</v>
      </c>
      <c r="O557" s="10" t="s">
        <v>8266</v>
      </c>
      <c r="P557" t="s">
        <v>8287</v>
      </c>
      <c r="Q557">
        <f t="shared" si="24"/>
        <v>137</v>
      </c>
      <c r="R557">
        <f t="shared" si="26"/>
        <v>54</v>
      </c>
    </row>
    <row r="558" spans="1:18" ht="43.2" hidden="1" x14ac:dyDescent="0.3">
      <c r="A558">
        <v>2100</v>
      </c>
      <c r="B558" s="3" t="s">
        <v>2101</v>
      </c>
      <c r="C558" s="3" t="s">
        <v>6210</v>
      </c>
      <c r="D558" s="6">
        <v>600</v>
      </c>
      <c r="E558" s="8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s="16">
        <f t="shared" si="25"/>
        <v>41074.834965277776</v>
      </c>
      <c r="L558" t="b">
        <v>0</v>
      </c>
      <c r="M558">
        <v>27</v>
      </c>
      <c r="N558" t="b">
        <v>1</v>
      </c>
      <c r="O558" s="10" t="s">
        <v>8266</v>
      </c>
      <c r="P558" t="s">
        <v>8287</v>
      </c>
      <c r="Q558">
        <f t="shared" si="24"/>
        <v>137</v>
      </c>
      <c r="R558">
        <f t="shared" si="26"/>
        <v>30.37</v>
      </c>
    </row>
    <row r="559" spans="1:18" ht="28.8" hidden="1" x14ac:dyDescent="0.3">
      <c r="A559">
        <v>2238</v>
      </c>
      <c r="B559" s="3" t="s">
        <v>2239</v>
      </c>
      <c r="C559" s="3" t="s">
        <v>6348</v>
      </c>
      <c r="D559" s="6">
        <v>4000</v>
      </c>
      <c r="E559" s="8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s="16">
        <f t="shared" si="25"/>
        <v>42774.621712962966</v>
      </c>
      <c r="L559" t="b">
        <v>0</v>
      </c>
      <c r="M559">
        <v>79</v>
      </c>
      <c r="N559" t="b">
        <v>1</v>
      </c>
      <c r="O559" s="10" t="s">
        <v>8270</v>
      </c>
      <c r="P559" t="s">
        <v>8271</v>
      </c>
      <c r="Q559">
        <f t="shared" si="24"/>
        <v>137</v>
      </c>
      <c r="R559">
        <f t="shared" si="26"/>
        <v>69.569999999999993</v>
      </c>
    </row>
    <row r="560" spans="1:18" ht="43.2" hidden="1" x14ac:dyDescent="0.3">
      <c r="A560">
        <v>2632</v>
      </c>
      <c r="B560" s="3" t="s">
        <v>2632</v>
      </c>
      <c r="C560" s="3" t="s">
        <v>6742</v>
      </c>
      <c r="D560" s="6">
        <v>1070</v>
      </c>
      <c r="E560" s="8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s="16">
        <f t="shared" si="25"/>
        <v>42494.061793981484</v>
      </c>
      <c r="L560" t="b">
        <v>0</v>
      </c>
      <c r="M560">
        <v>42</v>
      </c>
      <c r="N560" t="b">
        <v>1</v>
      </c>
      <c r="O560" s="10" t="s">
        <v>8268</v>
      </c>
      <c r="P560" t="s">
        <v>8275</v>
      </c>
      <c r="Q560">
        <f t="shared" si="24"/>
        <v>137</v>
      </c>
      <c r="R560">
        <f t="shared" si="26"/>
        <v>34.9</v>
      </c>
    </row>
    <row r="561" spans="1:18" ht="43.2" hidden="1" x14ac:dyDescent="0.3">
      <c r="A561">
        <v>327</v>
      </c>
      <c r="B561" s="3" t="s">
        <v>328</v>
      </c>
      <c r="C561" s="3" t="s">
        <v>4437</v>
      </c>
      <c r="D561" s="6">
        <v>4000</v>
      </c>
      <c r="E561" s="8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s="16">
        <f t="shared" si="25"/>
        <v>42058.235289351855</v>
      </c>
      <c r="L561" t="b">
        <v>1</v>
      </c>
      <c r="M561">
        <v>34</v>
      </c>
      <c r="N561" t="b">
        <v>1</v>
      </c>
      <c r="O561" s="10" t="s">
        <v>8276</v>
      </c>
      <c r="P561" t="s">
        <v>8288</v>
      </c>
      <c r="Q561">
        <f t="shared" si="24"/>
        <v>136</v>
      </c>
      <c r="R561">
        <f t="shared" si="26"/>
        <v>160.47</v>
      </c>
    </row>
    <row r="562" spans="1:18" ht="43.2" hidden="1" x14ac:dyDescent="0.3">
      <c r="A562">
        <v>1352</v>
      </c>
      <c r="B562" s="3" t="s">
        <v>1353</v>
      </c>
      <c r="C562" s="3" t="s">
        <v>5462</v>
      </c>
      <c r="D562" s="6">
        <v>10000</v>
      </c>
      <c r="E562" s="8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s="16">
        <f t="shared" si="25"/>
        <v>42200.578310185185</v>
      </c>
      <c r="L562" t="b">
        <v>0</v>
      </c>
      <c r="M562">
        <v>227</v>
      </c>
      <c r="N562" t="b">
        <v>1</v>
      </c>
      <c r="O562" s="10" t="s">
        <v>8279</v>
      </c>
      <c r="P562" t="s">
        <v>8289</v>
      </c>
      <c r="Q562">
        <f t="shared" si="24"/>
        <v>136</v>
      </c>
      <c r="R562">
        <f t="shared" si="26"/>
        <v>59.97</v>
      </c>
    </row>
    <row r="563" spans="1:18" ht="43.2" hidden="1" x14ac:dyDescent="0.3">
      <c r="A563">
        <v>1539</v>
      </c>
      <c r="B563" s="3" t="s">
        <v>1540</v>
      </c>
      <c r="C563" s="3" t="s">
        <v>5649</v>
      </c>
      <c r="D563" s="6">
        <v>20000</v>
      </c>
      <c r="E563" s="8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s="16">
        <f t="shared" si="25"/>
        <v>42705.919201388882</v>
      </c>
      <c r="L563" t="b">
        <v>0</v>
      </c>
      <c r="M563">
        <v>284</v>
      </c>
      <c r="N563" t="b">
        <v>1</v>
      </c>
      <c r="O563" s="10" t="s">
        <v>8281</v>
      </c>
      <c r="P563" t="s">
        <v>8282</v>
      </c>
      <c r="Q563">
        <f t="shared" si="24"/>
        <v>136</v>
      </c>
      <c r="R563">
        <f t="shared" si="26"/>
        <v>95.76</v>
      </c>
    </row>
    <row r="564" spans="1:18" ht="28.8" hidden="1" x14ac:dyDescent="0.3">
      <c r="A564">
        <v>2039</v>
      </c>
      <c r="B564" s="3" t="s">
        <v>2040</v>
      </c>
      <c r="C564" s="3" t="s">
        <v>6149</v>
      </c>
      <c r="D564" s="6">
        <v>125000</v>
      </c>
      <c r="E564" s="8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s="16">
        <f t="shared" si="25"/>
        <v>42675.438946759255</v>
      </c>
      <c r="L564" t="b">
        <v>1</v>
      </c>
      <c r="M564">
        <v>379</v>
      </c>
      <c r="N564" t="b">
        <v>1</v>
      </c>
      <c r="O564" s="10" t="s">
        <v>8268</v>
      </c>
      <c r="P564" t="s">
        <v>8269</v>
      </c>
      <c r="Q564">
        <f t="shared" si="24"/>
        <v>136</v>
      </c>
      <c r="R564">
        <f t="shared" si="26"/>
        <v>449.26</v>
      </c>
    </row>
    <row r="565" spans="1:18" ht="43.2" hidden="1" x14ac:dyDescent="0.3">
      <c r="A565">
        <v>2102</v>
      </c>
      <c r="B565" s="3" t="s">
        <v>2103</v>
      </c>
      <c r="C565" s="3" t="s">
        <v>6212</v>
      </c>
      <c r="D565" s="6">
        <v>1000</v>
      </c>
      <c r="E565" s="8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s="16">
        <f t="shared" si="25"/>
        <v>40638.868611111109</v>
      </c>
      <c r="L565" t="b">
        <v>0</v>
      </c>
      <c r="M565">
        <v>38</v>
      </c>
      <c r="N565" t="b">
        <v>1</v>
      </c>
      <c r="O565" s="10" t="s">
        <v>8266</v>
      </c>
      <c r="P565" t="s">
        <v>8287</v>
      </c>
      <c r="Q565">
        <f t="shared" si="24"/>
        <v>136</v>
      </c>
      <c r="R565">
        <f t="shared" si="26"/>
        <v>35.79</v>
      </c>
    </row>
    <row r="566" spans="1:18" ht="57.6" hidden="1" x14ac:dyDescent="0.3">
      <c r="A566">
        <v>2472</v>
      </c>
      <c r="B566" s="3" t="s">
        <v>2473</v>
      </c>
      <c r="C566" s="3" t="s">
        <v>6582</v>
      </c>
      <c r="D566" s="6">
        <v>7500</v>
      </c>
      <c r="E566" s="8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s="16">
        <f t="shared" si="25"/>
        <v>40354.11550925926</v>
      </c>
      <c r="L566" t="b">
        <v>0</v>
      </c>
      <c r="M566">
        <v>104</v>
      </c>
      <c r="N566" t="b">
        <v>1</v>
      </c>
      <c r="O566" s="10" t="s">
        <v>8266</v>
      </c>
      <c r="P566" t="s">
        <v>8287</v>
      </c>
      <c r="Q566">
        <f t="shared" si="24"/>
        <v>136</v>
      </c>
      <c r="R566">
        <f t="shared" si="26"/>
        <v>97.9</v>
      </c>
    </row>
    <row r="567" spans="1:18" ht="43.2" hidden="1" x14ac:dyDescent="0.3">
      <c r="A567">
        <v>2820</v>
      </c>
      <c r="B567" s="3" t="s">
        <v>2820</v>
      </c>
      <c r="C567" s="3" t="s">
        <v>6930</v>
      </c>
      <c r="D567" s="6">
        <v>200</v>
      </c>
      <c r="E567" s="8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s="16">
        <f t="shared" si="25"/>
        <v>42401.610983796301</v>
      </c>
      <c r="L567" t="b">
        <v>0</v>
      </c>
      <c r="M567">
        <v>20</v>
      </c>
      <c r="N567" t="b">
        <v>1</v>
      </c>
      <c r="O567" s="10" t="s">
        <v>8273</v>
      </c>
      <c r="P567" t="s">
        <v>8274</v>
      </c>
      <c r="Q567">
        <f t="shared" si="24"/>
        <v>136</v>
      </c>
      <c r="R567">
        <f t="shared" si="26"/>
        <v>13.6</v>
      </c>
    </row>
    <row r="568" spans="1:18" ht="43.2" hidden="1" x14ac:dyDescent="0.3">
      <c r="A568">
        <v>3300</v>
      </c>
      <c r="B568" s="3" t="s">
        <v>3300</v>
      </c>
      <c r="C568" s="3" t="s">
        <v>7410</v>
      </c>
      <c r="D568" s="6">
        <v>3000</v>
      </c>
      <c r="E568" s="8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s="16">
        <f t="shared" si="25"/>
        <v>42102.743773148148</v>
      </c>
      <c r="L568" t="b">
        <v>0</v>
      </c>
      <c r="M568">
        <v>88</v>
      </c>
      <c r="N568" t="b">
        <v>1</v>
      </c>
      <c r="O568" s="10" t="s">
        <v>8273</v>
      </c>
      <c r="P568" t="s">
        <v>8274</v>
      </c>
      <c r="Q568">
        <f t="shared" si="24"/>
        <v>136</v>
      </c>
      <c r="R568">
        <f t="shared" si="26"/>
        <v>46.42</v>
      </c>
    </row>
    <row r="569" spans="1:18" ht="43.2" hidden="1" x14ac:dyDescent="0.3">
      <c r="A569">
        <v>3611</v>
      </c>
      <c r="B569" s="3" t="s">
        <v>3610</v>
      </c>
      <c r="C569" s="3" t="s">
        <v>7721</v>
      </c>
      <c r="D569" s="6">
        <v>2500</v>
      </c>
      <c r="E569" s="8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s="16">
        <f t="shared" si="25"/>
        <v>42072.370381944449</v>
      </c>
      <c r="L569" t="b">
        <v>0</v>
      </c>
      <c r="M569">
        <v>51</v>
      </c>
      <c r="N569" t="b">
        <v>1</v>
      </c>
      <c r="O569" s="10" t="s">
        <v>8273</v>
      </c>
      <c r="P569" t="s">
        <v>8274</v>
      </c>
      <c r="Q569">
        <f t="shared" si="24"/>
        <v>136</v>
      </c>
      <c r="R569">
        <f t="shared" si="26"/>
        <v>66.67</v>
      </c>
    </row>
    <row r="570" spans="1:18" ht="43.2" hidden="1" x14ac:dyDescent="0.3">
      <c r="A570">
        <v>3704</v>
      </c>
      <c r="B570" s="3" t="s">
        <v>3701</v>
      </c>
      <c r="C570" s="3" t="s">
        <v>7814</v>
      </c>
      <c r="D570" s="6">
        <v>300</v>
      </c>
      <c r="E570" s="8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s="16">
        <f t="shared" si="25"/>
        <v>42461.689745370371</v>
      </c>
      <c r="L570" t="b">
        <v>0</v>
      </c>
      <c r="M570">
        <v>27</v>
      </c>
      <c r="N570" t="b">
        <v>1</v>
      </c>
      <c r="O570" s="10" t="s">
        <v>8273</v>
      </c>
      <c r="P570" t="s">
        <v>8274</v>
      </c>
      <c r="Q570">
        <f t="shared" si="24"/>
        <v>136</v>
      </c>
      <c r="R570">
        <f t="shared" si="26"/>
        <v>15.15</v>
      </c>
    </row>
    <row r="571" spans="1:18" ht="28.8" hidden="1" x14ac:dyDescent="0.3">
      <c r="A571">
        <v>1190</v>
      </c>
      <c r="B571" s="3" t="s">
        <v>1191</v>
      </c>
      <c r="C571" s="3" t="s">
        <v>5300</v>
      </c>
      <c r="D571" s="6">
        <v>500</v>
      </c>
      <c r="E571" s="8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s="16">
        <f t="shared" si="25"/>
        <v>41852.665798611109</v>
      </c>
      <c r="L571" t="b">
        <v>0</v>
      </c>
      <c r="M571">
        <v>13</v>
      </c>
      <c r="N571" t="b">
        <v>1</v>
      </c>
      <c r="O571" s="10" t="s">
        <v>8281</v>
      </c>
      <c r="P571" t="s">
        <v>8282</v>
      </c>
      <c r="Q571">
        <f t="shared" si="24"/>
        <v>135</v>
      </c>
      <c r="R571">
        <f t="shared" si="26"/>
        <v>51.92</v>
      </c>
    </row>
    <row r="572" spans="1:18" ht="57.6" hidden="1" x14ac:dyDescent="0.3">
      <c r="A572">
        <v>1195</v>
      </c>
      <c r="B572" s="3" t="s">
        <v>1196</v>
      </c>
      <c r="C572" s="3" t="s">
        <v>5305</v>
      </c>
      <c r="D572" s="6">
        <v>10000</v>
      </c>
      <c r="E572" s="8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s="16">
        <f t="shared" si="25"/>
        <v>42298.34783564815</v>
      </c>
      <c r="L572" t="b">
        <v>0</v>
      </c>
      <c r="M572">
        <v>170</v>
      </c>
      <c r="N572" t="b">
        <v>1</v>
      </c>
      <c r="O572" s="10" t="s">
        <v>8281</v>
      </c>
      <c r="P572" t="s">
        <v>8282</v>
      </c>
      <c r="Q572">
        <f t="shared" si="24"/>
        <v>135</v>
      </c>
      <c r="R572">
        <f t="shared" si="26"/>
        <v>79.41</v>
      </c>
    </row>
    <row r="573" spans="1:18" ht="43.2" hidden="1" x14ac:dyDescent="0.3">
      <c r="A573">
        <v>1300</v>
      </c>
      <c r="B573" s="3" t="s">
        <v>1301</v>
      </c>
      <c r="C573" s="3" t="s">
        <v>5410</v>
      </c>
      <c r="D573" s="6">
        <v>3000</v>
      </c>
      <c r="E573" s="8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s="16">
        <f t="shared" si="25"/>
        <v>42483.675208333334</v>
      </c>
      <c r="L573" t="b">
        <v>0</v>
      </c>
      <c r="M573">
        <v>24</v>
      </c>
      <c r="N573" t="b">
        <v>1</v>
      </c>
      <c r="O573" s="10" t="s">
        <v>8273</v>
      </c>
      <c r="P573" t="s">
        <v>8274</v>
      </c>
      <c r="Q573">
        <f t="shared" si="24"/>
        <v>135</v>
      </c>
      <c r="R573">
        <f t="shared" si="26"/>
        <v>168.75</v>
      </c>
    </row>
    <row r="574" spans="1:18" ht="43.2" hidden="1" x14ac:dyDescent="0.3">
      <c r="A574">
        <v>1388</v>
      </c>
      <c r="B574" s="3" t="s">
        <v>1389</v>
      </c>
      <c r="C574" s="3" t="s">
        <v>5498</v>
      </c>
      <c r="D574" s="6">
        <v>5000</v>
      </c>
      <c r="E574" s="8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s="16">
        <f t="shared" si="25"/>
        <v>42634.614780092597</v>
      </c>
      <c r="L574" t="b">
        <v>0</v>
      </c>
      <c r="M574">
        <v>112</v>
      </c>
      <c r="N574" t="b">
        <v>1</v>
      </c>
      <c r="O574" s="10" t="s">
        <v>8266</v>
      </c>
      <c r="P574" t="s">
        <v>8267</v>
      </c>
      <c r="Q574">
        <f t="shared" si="24"/>
        <v>135</v>
      </c>
      <c r="R574">
        <f t="shared" si="26"/>
        <v>60.18</v>
      </c>
    </row>
    <row r="575" spans="1:18" ht="57.6" hidden="1" x14ac:dyDescent="0.3">
      <c r="A575">
        <v>1530</v>
      </c>
      <c r="B575" s="3" t="s">
        <v>1531</v>
      </c>
      <c r="C575" s="3" t="s">
        <v>5640</v>
      </c>
      <c r="D575" s="6">
        <v>35000</v>
      </c>
      <c r="E575" s="8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s="16">
        <f t="shared" si="25"/>
        <v>42275.767303240747</v>
      </c>
      <c r="L575" t="b">
        <v>1</v>
      </c>
      <c r="M575">
        <v>874</v>
      </c>
      <c r="N575" t="b">
        <v>1</v>
      </c>
      <c r="O575" s="10" t="s">
        <v>8281</v>
      </c>
      <c r="P575" t="s">
        <v>8282</v>
      </c>
      <c r="Q575">
        <f t="shared" si="24"/>
        <v>135</v>
      </c>
      <c r="R575">
        <f t="shared" si="26"/>
        <v>53.99</v>
      </c>
    </row>
    <row r="576" spans="1:18" ht="43.2" hidden="1" x14ac:dyDescent="0.3">
      <c r="A576">
        <v>1821</v>
      </c>
      <c r="B576" s="3" t="s">
        <v>1822</v>
      </c>
      <c r="C576" s="3" t="s">
        <v>5931</v>
      </c>
      <c r="D576" s="6">
        <v>2500</v>
      </c>
      <c r="E576" s="8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s="16">
        <f t="shared" si="25"/>
        <v>40926.319062499999</v>
      </c>
      <c r="L576" t="b">
        <v>0</v>
      </c>
      <c r="M576">
        <v>57</v>
      </c>
      <c r="N576" t="b">
        <v>1</v>
      </c>
      <c r="O576" s="10" t="s">
        <v>8266</v>
      </c>
      <c r="P576" t="s">
        <v>8267</v>
      </c>
      <c r="Q576">
        <f t="shared" si="24"/>
        <v>135</v>
      </c>
      <c r="R576">
        <f t="shared" si="26"/>
        <v>59.16</v>
      </c>
    </row>
    <row r="577" spans="1:18" ht="43.2" hidden="1" x14ac:dyDescent="0.3">
      <c r="A577">
        <v>1884</v>
      </c>
      <c r="B577" s="3" t="s">
        <v>1885</v>
      </c>
      <c r="C577" s="3" t="s">
        <v>5994</v>
      </c>
      <c r="D577" s="6">
        <v>1000</v>
      </c>
      <c r="E577" s="8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s="16">
        <f t="shared" si="25"/>
        <v>41205.198321759257</v>
      </c>
      <c r="L577" t="b">
        <v>0</v>
      </c>
      <c r="M577">
        <v>26</v>
      </c>
      <c r="N577" t="b">
        <v>1</v>
      </c>
      <c r="O577" s="10" t="s">
        <v>8266</v>
      </c>
      <c r="P577" t="s">
        <v>8287</v>
      </c>
      <c r="Q577">
        <f t="shared" si="24"/>
        <v>135</v>
      </c>
      <c r="R577">
        <f t="shared" si="26"/>
        <v>51.96</v>
      </c>
    </row>
    <row r="578" spans="1:18" ht="28.8" hidden="1" x14ac:dyDescent="0.3">
      <c r="A578">
        <v>2118</v>
      </c>
      <c r="B578" s="3" t="s">
        <v>2119</v>
      </c>
      <c r="C578" s="3" t="s">
        <v>6228</v>
      </c>
      <c r="D578" s="6">
        <v>1000</v>
      </c>
      <c r="E578" s="8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s="16">
        <f t="shared" si="25"/>
        <v>40718.839537037034</v>
      </c>
      <c r="L578" t="b">
        <v>0</v>
      </c>
      <c r="M578">
        <v>17</v>
      </c>
      <c r="N578" t="b">
        <v>1</v>
      </c>
      <c r="O578" s="10" t="s">
        <v>8266</v>
      </c>
      <c r="P578" t="s">
        <v>8287</v>
      </c>
      <c r="Q578">
        <f t="shared" ref="Q578:Q641" si="27">ROUND(E578/D578*100,0)</f>
        <v>135</v>
      </c>
      <c r="R578">
        <f t="shared" si="26"/>
        <v>79.180000000000007</v>
      </c>
    </row>
    <row r="579" spans="1:18" ht="28.8" hidden="1" x14ac:dyDescent="0.3">
      <c r="A579">
        <v>3439</v>
      </c>
      <c r="B579" s="3" t="s">
        <v>3438</v>
      </c>
      <c r="C579" s="3" t="s">
        <v>7549</v>
      </c>
      <c r="D579" s="6">
        <v>1200</v>
      </c>
      <c r="E579" s="8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s="16">
        <f t="shared" ref="K579:K642" si="28">(((J579/60)/60)/24)+DATE(1970,1,1)</f>
        <v>42374.911226851851</v>
      </c>
      <c r="L579" t="b">
        <v>0</v>
      </c>
      <c r="M579">
        <v>18</v>
      </c>
      <c r="N579" t="b">
        <v>1</v>
      </c>
      <c r="O579" s="10" t="s">
        <v>8273</v>
      </c>
      <c r="P579" t="s">
        <v>8274</v>
      </c>
      <c r="Q579">
        <f t="shared" si="27"/>
        <v>135</v>
      </c>
      <c r="R579">
        <f t="shared" ref="R579:R642" si="29">IFERROR(ROUND(E579/M579,2),0)</f>
        <v>89.79</v>
      </c>
    </row>
    <row r="580" spans="1:18" ht="57.6" hidden="1" x14ac:dyDescent="0.3">
      <c r="A580">
        <v>247</v>
      </c>
      <c r="B580" s="3" t="s">
        <v>248</v>
      </c>
      <c r="C580" s="3" t="s">
        <v>4357</v>
      </c>
      <c r="D580" s="6">
        <v>5000</v>
      </c>
      <c r="E580" s="8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s="16">
        <f t="shared" si="28"/>
        <v>40430.604328703703</v>
      </c>
      <c r="L580" t="b">
        <v>1</v>
      </c>
      <c r="M580">
        <v>62</v>
      </c>
      <c r="N580" t="b">
        <v>1</v>
      </c>
      <c r="O580" s="10" t="s">
        <v>8276</v>
      </c>
      <c r="P580" t="s">
        <v>8288</v>
      </c>
      <c r="Q580">
        <f t="shared" si="27"/>
        <v>134</v>
      </c>
      <c r="R580">
        <f t="shared" si="29"/>
        <v>108.15</v>
      </c>
    </row>
    <row r="581" spans="1:18" ht="43.2" hidden="1" x14ac:dyDescent="0.3">
      <c r="A581">
        <v>820</v>
      </c>
      <c r="B581" s="3" t="s">
        <v>821</v>
      </c>
      <c r="C581" s="3" t="s">
        <v>4930</v>
      </c>
      <c r="D581" s="6">
        <v>2000</v>
      </c>
      <c r="E581" s="8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s="16">
        <f t="shared" si="28"/>
        <v>41768.841921296298</v>
      </c>
      <c r="L581" t="b">
        <v>0</v>
      </c>
      <c r="M581">
        <v>38</v>
      </c>
      <c r="N581" t="b">
        <v>1</v>
      </c>
      <c r="O581" s="10" t="s">
        <v>8266</v>
      </c>
      <c r="P581" t="s">
        <v>8267</v>
      </c>
      <c r="Q581">
        <f t="shared" si="27"/>
        <v>134</v>
      </c>
      <c r="R581">
        <f t="shared" si="29"/>
        <v>70.55</v>
      </c>
    </row>
    <row r="582" spans="1:18" ht="57.6" hidden="1" x14ac:dyDescent="0.3">
      <c r="A582">
        <v>824</v>
      </c>
      <c r="B582" s="3" t="s">
        <v>825</v>
      </c>
      <c r="C582" s="3" t="s">
        <v>4934</v>
      </c>
      <c r="D582" s="6">
        <v>1600</v>
      </c>
      <c r="E582" s="8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s="16">
        <f t="shared" si="28"/>
        <v>40250.242106481484</v>
      </c>
      <c r="L582" t="b">
        <v>0</v>
      </c>
      <c r="M582">
        <v>54</v>
      </c>
      <c r="N582" t="b">
        <v>1</v>
      </c>
      <c r="O582" s="10" t="s">
        <v>8266</v>
      </c>
      <c r="P582" t="s">
        <v>8267</v>
      </c>
      <c r="Q582">
        <f t="shared" si="27"/>
        <v>134</v>
      </c>
      <c r="R582">
        <f t="shared" si="29"/>
        <v>39.82</v>
      </c>
    </row>
    <row r="583" spans="1:18" ht="43.2" hidden="1" x14ac:dyDescent="0.3">
      <c r="A583">
        <v>1353</v>
      </c>
      <c r="B583" s="3" t="s">
        <v>1354</v>
      </c>
      <c r="C583" s="3" t="s">
        <v>5463</v>
      </c>
      <c r="D583" s="6">
        <v>1000</v>
      </c>
      <c r="E583" s="8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s="16">
        <f t="shared" si="28"/>
        <v>41309.11791666667</v>
      </c>
      <c r="L583" t="b">
        <v>0</v>
      </c>
      <c r="M583">
        <v>42</v>
      </c>
      <c r="N583" t="b">
        <v>1</v>
      </c>
      <c r="O583" s="10" t="s">
        <v>8279</v>
      </c>
      <c r="P583" t="s">
        <v>8289</v>
      </c>
      <c r="Q583">
        <f t="shared" si="27"/>
        <v>134</v>
      </c>
      <c r="R583">
        <f t="shared" si="29"/>
        <v>31.81</v>
      </c>
    </row>
    <row r="584" spans="1:18" ht="43.2" hidden="1" x14ac:dyDescent="0.3">
      <c r="A584">
        <v>2251</v>
      </c>
      <c r="B584" s="3" t="s">
        <v>2252</v>
      </c>
      <c r="C584" s="3" t="s">
        <v>6361</v>
      </c>
      <c r="D584" s="6">
        <v>8500</v>
      </c>
      <c r="E584" s="8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s="16">
        <f t="shared" si="28"/>
        <v>41846.34579861111</v>
      </c>
      <c r="L584" t="b">
        <v>0</v>
      </c>
      <c r="M584">
        <v>480</v>
      </c>
      <c r="N584" t="b">
        <v>1</v>
      </c>
      <c r="O584" s="10" t="s">
        <v>8270</v>
      </c>
      <c r="P584" t="s">
        <v>8271</v>
      </c>
      <c r="Q584">
        <f t="shared" si="27"/>
        <v>134</v>
      </c>
      <c r="R584">
        <f t="shared" si="29"/>
        <v>23.81</v>
      </c>
    </row>
    <row r="585" spans="1:18" ht="28.8" hidden="1" x14ac:dyDescent="0.3">
      <c r="A585">
        <v>2301</v>
      </c>
      <c r="B585" s="3" t="s">
        <v>2302</v>
      </c>
      <c r="C585" s="3" t="s">
        <v>6411</v>
      </c>
      <c r="D585" s="6">
        <v>5000</v>
      </c>
      <c r="E585" s="8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s="16">
        <f t="shared" si="28"/>
        <v>41416.146944444445</v>
      </c>
      <c r="L585" t="b">
        <v>1</v>
      </c>
      <c r="M585">
        <v>211</v>
      </c>
      <c r="N585" t="b">
        <v>1</v>
      </c>
      <c r="O585" s="10" t="s">
        <v>8266</v>
      </c>
      <c r="P585" t="s">
        <v>8287</v>
      </c>
      <c r="Q585">
        <f t="shared" si="27"/>
        <v>134</v>
      </c>
      <c r="R585">
        <f t="shared" si="29"/>
        <v>31.66</v>
      </c>
    </row>
    <row r="586" spans="1:18" ht="43.2" hidden="1" x14ac:dyDescent="0.3">
      <c r="A586">
        <v>2452</v>
      </c>
      <c r="B586" s="3" t="s">
        <v>2453</v>
      </c>
      <c r="C586" s="3" t="s">
        <v>6562</v>
      </c>
      <c r="D586" s="6">
        <v>600</v>
      </c>
      <c r="E586" s="8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s="16">
        <f t="shared" si="28"/>
        <v>42338.84375</v>
      </c>
      <c r="L586" t="b">
        <v>0</v>
      </c>
      <c r="M586">
        <v>15</v>
      </c>
      <c r="N586" t="b">
        <v>1</v>
      </c>
      <c r="O586" s="10" t="s">
        <v>8284</v>
      </c>
      <c r="P586" t="s">
        <v>8285</v>
      </c>
      <c r="Q586">
        <f t="shared" si="27"/>
        <v>134</v>
      </c>
      <c r="R586">
        <f t="shared" si="29"/>
        <v>53.4</v>
      </c>
    </row>
    <row r="587" spans="1:18" ht="43.2" hidden="1" x14ac:dyDescent="0.3">
      <c r="A587">
        <v>2489</v>
      </c>
      <c r="B587" s="3" t="s">
        <v>2489</v>
      </c>
      <c r="C587" s="3" t="s">
        <v>6599</v>
      </c>
      <c r="D587" s="6">
        <v>3500</v>
      </c>
      <c r="E587" s="8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s="16">
        <f t="shared" si="28"/>
        <v>41373.690266203703</v>
      </c>
      <c r="L587" t="b">
        <v>0</v>
      </c>
      <c r="M587">
        <v>75</v>
      </c>
      <c r="N587" t="b">
        <v>1</v>
      </c>
      <c r="O587" s="10" t="s">
        <v>8266</v>
      </c>
      <c r="P587" t="s">
        <v>8287</v>
      </c>
      <c r="Q587">
        <f t="shared" si="27"/>
        <v>134</v>
      </c>
      <c r="R587">
        <f t="shared" si="29"/>
        <v>62.38</v>
      </c>
    </row>
    <row r="588" spans="1:18" ht="43.2" hidden="1" x14ac:dyDescent="0.3">
      <c r="A588">
        <v>25</v>
      </c>
      <c r="B588" s="3" t="s">
        <v>27</v>
      </c>
      <c r="C588" s="3" t="s">
        <v>4136</v>
      </c>
      <c r="D588" s="6">
        <v>600</v>
      </c>
      <c r="E588" s="8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s="16">
        <f t="shared" si="28"/>
        <v>42318.025011574078</v>
      </c>
      <c r="L588" t="b">
        <v>0</v>
      </c>
      <c r="M588">
        <v>14</v>
      </c>
      <c r="N588" t="b">
        <v>1</v>
      </c>
      <c r="O588" s="10" t="s">
        <v>8276</v>
      </c>
      <c r="P588" t="s">
        <v>8290</v>
      </c>
      <c r="Q588">
        <f t="shared" si="27"/>
        <v>133</v>
      </c>
      <c r="R588">
        <f t="shared" si="29"/>
        <v>57.14</v>
      </c>
    </row>
    <row r="589" spans="1:18" ht="43.2" hidden="1" x14ac:dyDescent="0.3">
      <c r="A589">
        <v>295</v>
      </c>
      <c r="B589" s="3" t="s">
        <v>296</v>
      </c>
      <c r="C589" s="3" t="s">
        <v>4405</v>
      </c>
      <c r="D589" s="6">
        <v>50000</v>
      </c>
      <c r="E589" s="8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s="16">
        <f t="shared" si="28"/>
        <v>41519.004733796297</v>
      </c>
      <c r="L589" t="b">
        <v>1</v>
      </c>
      <c r="M589">
        <v>665</v>
      </c>
      <c r="N589" t="b">
        <v>1</v>
      </c>
      <c r="O589" s="10" t="s">
        <v>8276</v>
      </c>
      <c r="P589" t="s">
        <v>8288</v>
      </c>
      <c r="Q589">
        <f t="shared" si="27"/>
        <v>133</v>
      </c>
      <c r="R589">
        <f t="shared" si="29"/>
        <v>100.08</v>
      </c>
    </row>
    <row r="590" spans="1:18" ht="43.2" hidden="1" x14ac:dyDescent="0.3">
      <c r="A590">
        <v>781</v>
      </c>
      <c r="B590" s="3" t="s">
        <v>782</v>
      </c>
      <c r="C590" s="3" t="s">
        <v>4891</v>
      </c>
      <c r="D590" s="6">
        <v>800</v>
      </c>
      <c r="E590" s="8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s="16">
        <f t="shared" si="28"/>
        <v>41403.000856481485</v>
      </c>
      <c r="L590" t="b">
        <v>0</v>
      </c>
      <c r="M590">
        <v>25</v>
      </c>
      <c r="N590" t="b">
        <v>1</v>
      </c>
      <c r="O590" s="10" t="s">
        <v>8266</v>
      </c>
      <c r="P590" t="s">
        <v>8267</v>
      </c>
      <c r="Q590">
        <f t="shared" si="27"/>
        <v>133</v>
      </c>
      <c r="R590">
        <f t="shared" si="29"/>
        <v>42.61</v>
      </c>
    </row>
    <row r="591" spans="1:18" ht="43.2" hidden="1" x14ac:dyDescent="0.3">
      <c r="A591">
        <v>1619</v>
      </c>
      <c r="B591" s="3" t="s">
        <v>1620</v>
      </c>
      <c r="C591" s="3" t="s">
        <v>5729</v>
      </c>
      <c r="D591" s="6">
        <v>1500</v>
      </c>
      <c r="E591" s="8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s="16">
        <f t="shared" si="28"/>
        <v>41876.18618055556</v>
      </c>
      <c r="L591" t="b">
        <v>0</v>
      </c>
      <c r="M591">
        <v>23</v>
      </c>
      <c r="N591" t="b">
        <v>1</v>
      </c>
      <c r="O591" s="10" t="s">
        <v>8266</v>
      </c>
      <c r="P591" t="s">
        <v>8267</v>
      </c>
      <c r="Q591">
        <f t="shared" si="27"/>
        <v>133</v>
      </c>
      <c r="R591">
        <f t="shared" si="29"/>
        <v>86.96</v>
      </c>
    </row>
    <row r="592" spans="1:18" ht="43.2" hidden="1" x14ac:dyDescent="0.3">
      <c r="A592">
        <v>1860</v>
      </c>
      <c r="B592" s="3" t="s">
        <v>1861</v>
      </c>
      <c r="C592" s="3" t="s">
        <v>5970</v>
      </c>
      <c r="D592" s="6">
        <v>750</v>
      </c>
      <c r="E592" s="8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s="16">
        <f t="shared" si="28"/>
        <v>41655.709305555552</v>
      </c>
      <c r="L592" t="b">
        <v>0</v>
      </c>
      <c r="M592">
        <v>19</v>
      </c>
      <c r="N592" t="b">
        <v>1</v>
      </c>
      <c r="O592" s="10" t="s">
        <v>8266</v>
      </c>
      <c r="P592" t="s">
        <v>8267</v>
      </c>
      <c r="Q592">
        <f t="shared" si="27"/>
        <v>133</v>
      </c>
      <c r="R592">
        <f t="shared" si="29"/>
        <v>52.68</v>
      </c>
    </row>
    <row r="593" spans="1:18" ht="43.2" hidden="1" x14ac:dyDescent="0.3">
      <c r="A593">
        <v>1899</v>
      </c>
      <c r="B593" s="3" t="s">
        <v>1900</v>
      </c>
      <c r="C593" s="3" t="s">
        <v>6009</v>
      </c>
      <c r="D593" s="6">
        <v>900</v>
      </c>
      <c r="E593" s="8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s="16">
        <f t="shared" si="28"/>
        <v>42058.941736111112</v>
      </c>
      <c r="L593" t="b">
        <v>0</v>
      </c>
      <c r="M593">
        <v>42</v>
      </c>
      <c r="N593" t="b">
        <v>1</v>
      </c>
      <c r="O593" s="10" t="s">
        <v>8266</v>
      </c>
      <c r="P593" t="s">
        <v>8287</v>
      </c>
      <c r="Q593">
        <f t="shared" si="27"/>
        <v>133</v>
      </c>
      <c r="R593">
        <f t="shared" si="29"/>
        <v>28.57</v>
      </c>
    </row>
    <row r="594" spans="1:18" ht="28.8" hidden="1" x14ac:dyDescent="0.3">
      <c r="A594">
        <v>2026</v>
      </c>
      <c r="B594" s="3" t="s">
        <v>2027</v>
      </c>
      <c r="C594" s="3" t="s">
        <v>6136</v>
      </c>
      <c r="D594" s="6">
        <v>25000</v>
      </c>
      <c r="E594" s="8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s="16">
        <f t="shared" si="28"/>
        <v>41704.735937500001</v>
      </c>
      <c r="L594" t="b">
        <v>1</v>
      </c>
      <c r="M594">
        <v>454</v>
      </c>
      <c r="N594" t="b">
        <v>1</v>
      </c>
      <c r="O594" s="10" t="s">
        <v>8268</v>
      </c>
      <c r="P594" t="s">
        <v>8269</v>
      </c>
      <c r="Q594">
        <f t="shared" si="27"/>
        <v>133</v>
      </c>
      <c r="R594">
        <f t="shared" si="29"/>
        <v>73.5</v>
      </c>
    </row>
    <row r="595" spans="1:18" ht="43.2" hidden="1" x14ac:dyDescent="0.3">
      <c r="A595">
        <v>2198</v>
      </c>
      <c r="B595" s="3" t="s">
        <v>2199</v>
      </c>
      <c r="C595" s="3" t="s">
        <v>6308</v>
      </c>
      <c r="D595" s="6">
        <v>40000</v>
      </c>
      <c r="E595" s="8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s="16">
        <f t="shared" si="28"/>
        <v>42292.513888888891</v>
      </c>
      <c r="L595" t="b">
        <v>0</v>
      </c>
      <c r="M595">
        <v>651</v>
      </c>
      <c r="N595" t="b">
        <v>1</v>
      </c>
      <c r="O595" s="10" t="s">
        <v>8270</v>
      </c>
      <c r="P595" t="s">
        <v>8271</v>
      </c>
      <c r="Q595">
        <f t="shared" si="27"/>
        <v>133</v>
      </c>
      <c r="R595">
        <f t="shared" si="29"/>
        <v>81.650000000000006</v>
      </c>
    </row>
    <row r="596" spans="1:18" ht="43.2" hidden="1" x14ac:dyDescent="0.3">
      <c r="A596">
        <v>2204</v>
      </c>
      <c r="B596" s="3" t="s">
        <v>2205</v>
      </c>
      <c r="C596" s="3" t="s">
        <v>6314</v>
      </c>
      <c r="D596" s="6">
        <v>1500</v>
      </c>
      <c r="E596" s="8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s="16">
        <f t="shared" si="28"/>
        <v>41312.311562499999</v>
      </c>
      <c r="L596" t="b">
        <v>0</v>
      </c>
      <c r="M596">
        <v>73</v>
      </c>
      <c r="N596" t="b">
        <v>1</v>
      </c>
      <c r="O596" s="10" t="s">
        <v>8266</v>
      </c>
      <c r="P596" t="s">
        <v>8283</v>
      </c>
      <c r="Q596">
        <f t="shared" si="27"/>
        <v>133</v>
      </c>
      <c r="R596">
        <f t="shared" si="29"/>
        <v>27.3</v>
      </c>
    </row>
    <row r="597" spans="1:18" ht="28.8" hidden="1" x14ac:dyDescent="0.3">
      <c r="A597">
        <v>2479</v>
      </c>
      <c r="B597" s="3" t="s">
        <v>2479</v>
      </c>
      <c r="C597" s="3" t="s">
        <v>6589</v>
      </c>
      <c r="D597" s="6">
        <v>300</v>
      </c>
      <c r="E597" s="8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s="16">
        <f t="shared" si="28"/>
        <v>41107.726782407408</v>
      </c>
      <c r="L597" t="b">
        <v>0</v>
      </c>
      <c r="M597">
        <v>16</v>
      </c>
      <c r="N597" t="b">
        <v>1</v>
      </c>
      <c r="O597" s="10" t="s">
        <v>8266</v>
      </c>
      <c r="P597" t="s">
        <v>8287</v>
      </c>
      <c r="Q597">
        <f t="shared" si="27"/>
        <v>133</v>
      </c>
      <c r="R597">
        <f t="shared" si="29"/>
        <v>25.02</v>
      </c>
    </row>
    <row r="598" spans="1:18" ht="43.2" hidden="1" x14ac:dyDescent="0.3">
      <c r="A598">
        <v>2800</v>
      </c>
      <c r="B598" s="3" t="s">
        <v>2800</v>
      </c>
      <c r="C598" s="3" t="s">
        <v>6910</v>
      </c>
      <c r="D598" s="6">
        <v>1000</v>
      </c>
      <c r="E598" s="8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s="16">
        <f t="shared" si="28"/>
        <v>41948.552847222221</v>
      </c>
      <c r="L598" t="b">
        <v>0</v>
      </c>
      <c r="M598">
        <v>31</v>
      </c>
      <c r="N598" t="b">
        <v>1</v>
      </c>
      <c r="O598" s="10" t="s">
        <v>8273</v>
      </c>
      <c r="P598" t="s">
        <v>8274</v>
      </c>
      <c r="Q598">
        <f t="shared" si="27"/>
        <v>133</v>
      </c>
      <c r="R598">
        <f t="shared" si="29"/>
        <v>42.9</v>
      </c>
    </row>
    <row r="599" spans="1:18" ht="43.2" hidden="1" x14ac:dyDescent="0.3">
      <c r="A599">
        <v>2801</v>
      </c>
      <c r="B599" s="3" t="s">
        <v>2801</v>
      </c>
      <c r="C599" s="3" t="s">
        <v>6911</v>
      </c>
      <c r="D599" s="6">
        <v>500</v>
      </c>
      <c r="E599" s="8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s="16">
        <f t="shared" si="28"/>
        <v>41900.243159722224</v>
      </c>
      <c r="L599" t="b">
        <v>0</v>
      </c>
      <c r="M599">
        <v>13</v>
      </c>
      <c r="N599" t="b">
        <v>1</v>
      </c>
      <c r="O599" s="10" t="s">
        <v>8273</v>
      </c>
      <c r="P599" t="s">
        <v>8274</v>
      </c>
      <c r="Q599">
        <f t="shared" si="27"/>
        <v>133</v>
      </c>
      <c r="R599">
        <f t="shared" si="29"/>
        <v>51.23</v>
      </c>
    </row>
    <row r="600" spans="1:18" ht="28.8" x14ac:dyDescent="0.3">
      <c r="A600">
        <v>2937</v>
      </c>
      <c r="B600" s="3" t="s">
        <v>2937</v>
      </c>
      <c r="C600" s="3" t="s">
        <v>7047</v>
      </c>
      <c r="D600" s="6">
        <v>1500</v>
      </c>
      <c r="E600" s="8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s="16">
        <f t="shared" si="28"/>
        <v>41803.457326388889</v>
      </c>
      <c r="L600" t="b">
        <v>0</v>
      </c>
      <c r="M600">
        <v>55</v>
      </c>
      <c r="N600" t="b">
        <v>1</v>
      </c>
      <c r="O600" s="10" t="s">
        <v>8273</v>
      </c>
      <c r="P600" t="s">
        <v>8294</v>
      </c>
      <c r="Q600">
        <f t="shared" si="27"/>
        <v>133</v>
      </c>
      <c r="R600">
        <f t="shared" si="29"/>
        <v>36.36</v>
      </c>
    </row>
    <row r="601" spans="1:18" ht="43.2" hidden="1" x14ac:dyDescent="0.3">
      <c r="A601">
        <v>3045</v>
      </c>
      <c r="B601" s="3" t="s">
        <v>3045</v>
      </c>
      <c r="C601" s="3" t="s">
        <v>7155</v>
      </c>
      <c r="D601" s="6">
        <v>4000</v>
      </c>
      <c r="E601" s="8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s="16">
        <f t="shared" si="28"/>
        <v>41843.155729166669</v>
      </c>
      <c r="L601" t="b">
        <v>0</v>
      </c>
      <c r="M601">
        <v>64</v>
      </c>
      <c r="N601" t="b">
        <v>1</v>
      </c>
      <c r="O601" s="10" t="s">
        <v>8273</v>
      </c>
      <c r="P601" t="s">
        <v>8286</v>
      </c>
      <c r="Q601">
        <f t="shared" si="27"/>
        <v>133</v>
      </c>
      <c r="R601">
        <f t="shared" si="29"/>
        <v>82.94</v>
      </c>
    </row>
    <row r="602" spans="1:18" ht="43.2" hidden="1" x14ac:dyDescent="0.3">
      <c r="A602">
        <v>3159</v>
      </c>
      <c r="B602" s="3" t="s">
        <v>3159</v>
      </c>
      <c r="C602" s="3" t="s">
        <v>7269</v>
      </c>
      <c r="D602" s="6">
        <v>1500</v>
      </c>
      <c r="E602" s="8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s="16">
        <f t="shared" si="28"/>
        <v>40884.066678240742</v>
      </c>
      <c r="L602" t="b">
        <v>1</v>
      </c>
      <c r="M602">
        <v>52</v>
      </c>
      <c r="N602" t="b">
        <v>1</v>
      </c>
      <c r="O602" s="10" t="s">
        <v>8273</v>
      </c>
      <c r="P602" t="s">
        <v>8274</v>
      </c>
      <c r="Q602">
        <f t="shared" si="27"/>
        <v>133</v>
      </c>
      <c r="R602">
        <f t="shared" si="29"/>
        <v>38.5</v>
      </c>
    </row>
    <row r="603" spans="1:18" ht="43.2" hidden="1" x14ac:dyDescent="0.3">
      <c r="A603">
        <v>3289</v>
      </c>
      <c r="B603" s="3" t="s">
        <v>3289</v>
      </c>
      <c r="C603" s="3" t="s">
        <v>7399</v>
      </c>
      <c r="D603" s="6">
        <v>500</v>
      </c>
      <c r="E603" s="8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s="16">
        <f t="shared" si="28"/>
        <v>42758.368078703701</v>
      </c>
      <c r="L603" t="b">
        <v>0</v>
      </c>
      <c r="M603">
        <v>25</v>
      </c>
      <c r="N603" t="b">
        <v>1</v>
      </c>
      <c r="O603" s="10" t="s">
        <v>8273</v>
      </c>
      <c r="P603" t="s">
        <v>8274</v>
      </c>
      <c r="Q603">
        <f t="shared" si="27"/>
        <v>133</v>
      </c>
      <c r="R603">
        <f t="shared" si="29"/>
        <v>26.61</v>
      </c>
    </row>
    <row r="604" spans="1:18" ht="43.2" hidden="1" x14ac:dyDescent="0.3">
      <c r="A604">
        <v>3301</v>
      </c>
      <c r="B604" s="3" t="s">
        <v>3301</v>
      </c>
      <c r="C604" s="3" t="s">
        <v>7411</v>
      </c>
      <c r="D604" s="6">
        <v>3000</v>
      </c>
      <c r="E604" s="8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s="16">
        <f t="shared" si="28"/>
        <v>42538.73583333334</v>
      </c>
      <c r="L604" t="b">
        <v>0</v>
      </c>
      <c r="M604">
        <v>70</v>
      </c>
      <c r="N604" t="b">
        <v>1</v>
      </c>
      <c r="O604" s="10" t="s">
        <v>8273</v>
      </c>
      <c r="P604" t="s">
        <v>8274</v>
      </c>
      <c r="Q604">
        <f t="shared" si="27"/>
        <v>133</v>
      </c>
      <c r="R604">
        <f t="shared" si="29"/>
        <v>57.2</v>
      </c>
    </row>
    <row r="605" spans="1:18" ht="43.2" hidden="1" x14ac:dyDescent="0.3">
      <c r="A605">
        <v>3751</v>
      </c>
      <c r="B605" s="3" t="s">
        <v>3748</v>
      </c>
      <c r="C605" s="3" t="s">
        <v>7861</v>
      </c>
      <c r="D605" s="6">
        <v>1000</v>
      </c>
      <c r="E605" s="8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s="16">
        <f t="shared" si="28"/>
        <v>42403.035567129627</v>
      </c>
      <c r="L605" t="b">
        <v>0</v>
      </c>
      <c r="M605">
        <v>11</v>
      </c>
      <c r="N605" t="b">
        <v>1</v>
      </c>
      <c r="O605" s="10" t="s">
        <v>8273</v>
      </c>
      <c r="P605" t="s">
        <v>8294</v>
      </c>
      <c r="Q605">
        <f t="shared" si="27"/>
        <v>133</v>
      </c>
      <c r="R605">
        <f t="shared" si="29"/>
        <v>120.55</v>
      </c>
    </row>
    <row r="606" spans="1:18" ht="57.6" hidden="1" x14ac:dyDescent="0.3">
      <c r="A606">
        <v>259</v>
      </c>
      <c r="B606" s="3" t="s">
        <v>260</v>
      </c>
      <c r="C606" s="3" t="s">
        <v>4369</v>
      </c>
      <c r="D606" s="6">
        <v>75000</v>
      </c>
      <c r="E606" s="8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s="16">
        <f t="shared" si="28"/>
        <v>42072.738067129627</v>
      </c>
      <c r="L606" t="b">
        <v>1</v>
      </c>
      <c r="M606">
        <v>942</v>
      </c>
      <c r="N606" t="b">
        <v>1</v>
      </c>
      <c r="O606" s="10" t="s">
        <v>8276</v>
      </c>
      <c r="P606" t="s">
        <v>8288</v>
      </c>
      <c r="Q606">
        <f t="shared" si="27"/>
        <v>132</v>
      </c>
      <c r="R606">
        <f t="shared" si="29"/>
        <v>105.05</v>
      </c>
    </row>
    <row r="607" spans="1:18" ht="43.2" hidden="1" x14ac:dyDescent="0.3">
      <c r="A607">
        <v>267</v>
      </c>
      <c r="B607" s="3" t="s">
        <v>268</v>
      </c>
      <c r="C607" s="3" t="s">
        <v>4377</v>
      </c>
      <c r="D607" s="6">
        <v>9850</v>
      </c>
      <c r="E607" s="8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s="16">
        <f t="shared" si="28"/>
        <v>41785.452534722222</v>
      </c>
      <c r="L607" t="b">
        <v>1</v>
      </c>
      <c r="M607">
        <v>165</v>
      </c>
      <c r="N607" t="b">
        <v>1</v>
      </c>
      <c r="O607" s="10" t="s">
        <v>8276</v>
      </c>
      <c r="P607" t="s">
        <v>8288</v>
      </c>
      <c r="Q607">
        <f t="shared" si="27"/>
        <v>132</v>
      </c>
      <c r="R607">
        <f t="shared" si="29"/>
        <v>78.58</v>
      </c>
    </row>
    <row r="608" spans="1:18" ht="43.2" hidden="1" x14ac:dyDescent="0.3">
      <c r="A608">
        <v>646</v>
      </c>
      <c r="B608" s="3" t="s">
        <v>647</v>
      </c>
      <c r="C608" s="3" t="s">
        <v>4756</v>
      </c>
      <c r="D608" s="6">
        <v>800</v>
      </c>
      <c r="E608" s="8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s="16">
        <f t="shared" si="28"/>
        <v>41832.852627314816</v>
      </c>
      <c r="L608" t="b">
        <v>0</v>
      </c>
      <c r="M608">
        <v>27</v>
      </c>
      <c r="N608" t="b">
        <v>1</v>
      </c>
      <c r="O608" s="10" t="s">
        <v>8268</v>
      </c>
      <c r="P608" t="s">
        <v>8272</v>
      </c>
      <c r="Q608">
        <f t="shared" si="27"/>
        <v>132</v>
      </c>
      <c r="R608">
        <f t="shared" si="29"/>
        <v>39.07</v>
      </c>
    </row>
    <row r="609" spans="1:18" ht="43.2" hidden="1" x14ac:dyDescent="0.3">
      <c r="A609">
        <v>722</v>
      </c>
      <c r="B609" s="3" t="s">
        <v>723</v>
      </c>
      <c r="C609" s="3" t="s">
        <v>4832</v>
      </c>
      <c r="D609" s="6">
        <v>25000</v>
      </c>
      <c r="E609" s="8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s="16">
        <f t="shared" si="28"/>
        <v>40977.805300925924</v>
      </c>
      <c r="L609" t="b">
        <v>0</v>
      </c>
      <c r="M609">
        <v>153</v>
      </c>
      <c r="N609" t="b">
        <v>1</v>
      </c>
      <c r="O609" s="10" t="s">
        <v>8279</v>
      </c>
      <c r="P609" t="s">
        <v>8289</v>
      </c>
      <c r="Q609">
        <f t="shared" si="27"/>
        <v>132</v>
      </c>
      <c r="R609">
        <f t="shared" si="29"/>
        <v>215.73</v>
      </c>
    </row>
    <row r="610" spans="1:18" ht="28.8" hidden="1" x14ac:dyDescent="0.3">
      <c r="A610">
        <v>730</v>
      </c>
      <c r="B610" s="3" t="s">
        <v>731</v>
      </c>
      <c r="C610" s="3" t="s">
        <v>4840</v>
      </c>
      <c r="D610" s="6">
        <v>20000</v>
      </c>
      <c r="E610" s="8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s="16">
        <f t="shared" si="28"/>
        <v>40854.745266203703</v>
      </c>
      <c r="L610" t="b">
        <v>0</v>
      </c>
      <c r="M610">
        <v>265</v>
      </c>
      <c r="N610" t="b">
        <v>1</v>
      </c>
      <c r="O610" s="10" t="s">
        <v>8279</v>
      </c>
      <c r="P610" t="s">
        <v>8289</v>
      </c>
      <c r="Q610">
        <f t="shared" si="27"/>
        <v>132</v>
      </c>
      <c r="R610">
        <f t="shared" si="29"/>
        <v>99.77</v>
      </c>
    </row>
    <row r="611" spans="1:18" ht="43.2" hidden="1" x14ac:dyDescent="0.3">
      <c r="A611">
        <v>1214</v>
      </c>
      <c r="B611" s="3" t="s">
        <v>1215</v>
      </c>
      <c r="C611" s="3" t="s">
        <v>5324</v>
      </c>
      <c r="D611" s="6">
        <v>2000</v>
      </c>
      <c r="E611" s="8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s="16">
        <f t="shared" si="28"/>
        <v>42104.840335648143</v>
      </c>
      <c r="L611" t="b">
        <v>0</v>
      </c>
      <c r="M611">
        <v>25</v>
      </c>
      <c r="N611" t="b">
        <v>1</v>
      </c>
      <c r="O611" s="10" t="s">
        <v>8281</v>
      </c>
      <c r="P611" t="s">
        <v>8282</v>
      </c>
      <c r="Q611">
        <f t="shared" si="27"/>
        <v>132</v>
      </c>
      <c r="R611">
        <f t="shared" si="29"/>
        <v>105.44</v>
      </c>
    </row>
    <row r="612" spans="1:18" ht="43.2" hidden="1" x14ac:dyDescent="0.3">
      <c r="A612">
        <v>1535</v>
      </c>
      <c r="B612" s="3" t="s">
        <v>1536</v>
      </c>
      <c r="C612" s="3" t="s">
        <v>5645</v>
      </c>
      <c r="D612" s="6">
        <v>4000</v>
      </c>
      <c r="E612" s="8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s="16">
        <f t="shared" si="28"/>
        <v>42484.829062500001</v>
      </c>
      <c r="L612" t="b">
        <v>1</v>
      </c>
      <c r="M612">
        <v>110</v>
      </c>
      <c r="N612" t="b">
        <v>1</v>
      </c>
      <c r="O612" s="10" t="s">
        <v>8281</v>
      </c>
      <c r="P612" t="s">
        <v>8282</v>
      </c>
      <c r="Q612">
        <f t="shared" si="27"/>
        <v>132</v>
      </c>
      <c r="R612">
        <f t="shared" si="29"/>
        <v>48.15</v>
      </c>
    </row>
    <row r="613" spans="1:18" ht="43.2" hidden="1" x14ac:dyDescent="0.3">
      <c r="A613">
        <v>1658</v>
      </c>
      <c r="B613" s="3" t="s">
        <v>1659</v>
      </c>
      <c r="C613" s="3" t="s">
        <v>5768</v>
      </c>
      <c r="D613" s="6">
        <v>6000</v>
      </c>
      <c r="E613" s="8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s="16">
        <f t="shared" si="28"/>
        <v>41223.22184027778</v>
      </c>
      <c r="L613" t="b">
        <v>0</v>
      </c>
      <c r="M613">
        <v>107</v>
      </c>
      <c r="N613" t="b">
        <v>1</v>
      </c>
      <c r="O613" s="10" t="s">
        <v>8266</v>
      </c>
      <c r="P613" t="s">
        <v>8278</v>
      </c>
      <c r="Q613">
        <f t="shared" si="27"/>
        <v>132</v>
      </c>
      <c r="R613">
        <f t="shared" si="29"/>
        <v>74.150000000000006</v>
      </c>
    </row>
    <row r="614" spans="1:18" ht="28.8" hidden="1" x14ac:dyDescent="0.3">
      <c r="A614">
        <v>1859</v>
      </c>
      <c r="B614" s="3" t="s">
        <v>1860</v>
      </c>
      <c r="C614" s="3" t="s">
        <v>5969</v>
      </c>
      <c r="D614" s="6">
        <v>3000</v>
      </c>
      <c r="E614" s="8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s="16">
        <f t="shared" si="28"/>
        <v>40778.770011574074</v>
      </c>
      <c r="L614" t="b">
        <v>0</v>
      </c>
      <c r="M614">
        <v>56</v>
      </c>
      <c r="N614" t="b">
        <v>1</v>
      </c>
      <c r="O614" s="10" t="s">
        <v>8266</v>
      </c>
      <c r="P614" t="s">
        <v>8267</v>
      </c>
      <c r="Q614">
        <f t="shared" si="27"/>
        <v>132</v>
      </c>
      <c r="R614">
        <f t="shared" si="29"/>
        <v>70.63</v>
      </c>
    </row>
    <row r="615" spans="1:18" ht="43.2" hidden="1" x14ac:dyDescent="0.3">
      <c r="A615">
        <v>2036</v>
      </c>
      <c r="B615" s="3" t="s">
        <v>2037</v>
      </c>
      <c r="C615" s="3" t="s">
        <v>6146</v>
      </c>
      <c r="D615" s="6">
        <v>30000</v>
      </c>
      <c r="E615" s="8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s="16">
        <f t="shared" si="28"/>
        <v>41738.864803240744</v>
      </c>
      <c r="L615" t="b">
        <v>1</v>
      </c>
      <c r="M615">
        <v>848</v>
      </c>
      <c r="N615" t="b">
        <v>1</v>
      </c>
      <c r="O615" s="10" t="s">
        <v>8268</v>
      </c>
      <c r="P615" t="s">
        <v>8269</v>
      </c>
      <c r="Q615">
        <f t="shared" si="27"/>
        <v>132</v>
      </c>
      <c r="R615">
        <f t="shared" si="29"/>
        <v>46.58</v>
      </c>
    </row>
    <row r="616" spans="1:18" hidden="1" x14ac:dyDescent="0.3">
      <c r="A616">
        <v>2099</v>
      </c>
      <c r="B616" s="3" t="s">
        <v>2100</v>
      </c>
      <c r="C616" s="3" t="s">
        <v>6209</v>
      </c>
      <c r="D616" s="6">
        <v>3000</v>
      </c>
      <c r="E616" s="8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s="16">
        <f t="shared" si="28"/>
        <v>42173.746342592596</v>
      </c>
      <c r="L616" t="b">
        <v>0</v>
      </c>
      <c r="M616">
        <v>63</v>
      </c>
      <c r="N616" t="b">
        <v>1</v>
      </c>
      <c r="O616" s="10" t="s">
        <v>8266</v>
      </c>
      <c r="P616" t="s">
        <v>8287</v>
      </c>
      <c r="Q616">
        <f t="shared" si="27"/>
        <v>132</v>
      </c>
      <c r="R616">
        <f t="shared" si="29"/>
        <v>63.03</v>
      </c>
    </row>
    <row r="617" spans="1:18" ht="43.2" hidden="1" x14ac:dyDescent="0.3">
      <c r="A617">
        <v>2163</v>
      </c>
      <c r="B617" s="3" t="s">
        <v>2164</v>
      </c>
      <c r="C617" s="3" t="s">
        <v>6273</v>
      </c>
      <c r="D617" s="6">
        <v>2500</v>
      </c>
      <c r="E617" s="8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s="16">
        <f t="shared" si="28"/>
        <v>42111.899537037039</v>
      </c>
      <c r="L617" t="b">
        <v>0</v>
      </c>
      <c r="M617">
        <v>44</v>
      </c>
      <c r="N617" t="b">
        <v>1</v>
      </c>
      <c r="O617" s="10" t="s">
        <v>8266</v>
      </c>
      <c r="P617" t="s">
        <v>8267</v>
      </c>
      <c r="Q617">
        <f t="shared" si="27"/>
        <v>132</v>
      </c>
      <c r="R617">
        <f t="shared" si="29"/>
        <v>75.11</v>
      </c>
    </row>
    <row r="618" spans="1:18" ht="43.2" hidden="1" x14ac:dyDescent="0.3">
      <c r="A618">
        <v>3529</v>
      </c>
      <c r="B618" s="3" t="s">
        <v>3528</v>
      </c>
      <c r="C618" s="3" t="s">
        <v>7639</v>
      </c>
      <c r="D618" s="6">
        <v>500</v>
      </c>
      <c r="E618" s="8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s="16">
        <f t="shared" si="28"/>
        <v>42177.761782407411</v>
      </c>
      <c r="L618" t="b">
        <v>0</v>
      </c>
      <c r="M618">
        <v>18</v>
      </c>
      <c r="N618" t="b">
        <v>1</v>
      </c>
      <c r="O618" s="10" t="s">
        <v>8273</v>
      </c>
      <c r="P618" t="s">
        <v>8274</v>
      </c>
      <c r="Q618">
        <f t="shared" si="27"/>
        <v>132</v>
      </c>
      <c r="R618">
        <f t="shared" si="29"/>
        <v>36.67</v>
      </c>
    </row>
    <row r="619" spans="1:18" ht="57.6" hidden="1" x14ac:dyDescent="0.3">
      <c r="A619">
        <v>39</v>
      </c>
      <c r="B619" s="3" t="s">
        <v>41</v>
      </c>
      <c r="C619" s="3" t="s">
        <v>4150</v>
      </c>
      <c r="D619" s="6">
        <v>25000</v>
      </c>
      <c r="E619" s="8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s="16">
        <f t="shared" si="28"/>
        <v>41754.047083333331</v>
      </c>
      <c r="L619" t="b">
        <v>0</v>
      </c>
      <c r="M619">
        <v>217</v>
      </c>
      <c r="N619" t="b">
        <v>1</v>
      </c>
      <c r="O619" s="10" t="s">
        <v>8276</v>
      </c>
      <c r="P619" t="s">
        <v>8290</v>
      </c>
      <c r="Q619">
        <f t="shared" si="27"/>
        <v>131</v>
      </c>
      <c r="R619">
        <f t="shared" si="29"/>
        <v>150.9</v>
      </c>
    </row>
    <row r="620" spans="1:18" ht="43.2" hidden="1" x14ac:dyDescent="0.3">
      <c r="A620">
        <v>95</v>
      </c>
      <c r="B620" s="3" t="s">
        <v>97</v>
      </c>
      <c r="C620" s="3" t="s">
        <v>4206</v>
      </c>
      <c r="D620" s="6">
        <v>350</v>
      </c>
      <c r="E620" s="8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s="16">
        <f t="shared" si="28"/>
        <v>40935.005104166667</v>
      </c>
      <c r="L620" t="b">
        <v>0</v>
      </c>
      <c r="M620">
        <v>21</v>
      </c>
      <c r="N620" t="b">
        <v>1</v>
      </c>
      <c r="O620" s="10" t="s">
        <v>8276</v>
      </c>
      <c r="P620" t="s">
        <v>8277</v>
      </c>
      <c r="Q620">
        <f t="shared" si="27"/>
        <v>131</v>
      </c>
      <c r="R620">
        <f t="shared" si="29"/>
        <v>21.9</v>
      </c>
    </row>
    <row r="621" spans="1:18" ht="43.2" hidden="1" x14ac:dyDescent="0.3">
      <c r="A621">
        <v>110</v>
      </c>
      <c r="B621" s="3" t="s">
        <v>112</v>
      </c>
      <c r="C621" s="3" t="s">
        <v>4221</v>
      </c>
      <c r="D621" s="6">
        <v>1300</v>
      </c>
      <c r="E621" s="8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s="16">
        <f t="shared" si="28"/>
        <v>41557.949687500004</v>
      </c>
      <c r="L621" t="b">
        <v>0</v>
      </c>
      <c r="M621">
        <v>26</v>
      </c>
      <c r="N621" t="b">
        <v>1</v>
      </c>
      <c r="O621" s="10" t="s">
        <v>8276</v>
      </c>
      <c r="P621" t="s">
        <v>8277</v>
      </c>
      <c r="Q621">
        <f t="shared" si="27"/>
        <v>131</v>
      </c>
      <c r="R621">
        <f t="shared" si="29"/>
        <v>65.38</v>
      </c>
    </row>
    <row r="622" spans="1:18" ht="43.2" hidden="1" x14ac:dyDescent="0.3">
      <c r="A622">
        <v>374</v>
      </c>
      <c r="B622" s="3" t="s">
        <v>375</v>
      </c>
      <c r="C622" s="3" t="s">
        <v>4484</v>
      </c>
      <c r="D622" s="6">
        <v>6000</v>
      </c>
      <c r="E622" s="8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s="16">
        <f t="shared" si="28"/>
        <v>40757.889247685183</v>
      </c>
      <c r="L622" t="b">
        <v>0</v>
      </c>
      <c r="M622">
        <v>174</v>
      </c>
      <c r="N622" t="b">
        <v>1</v>
      </c>
      <c r="O622" s="10" t="s">
        <v>8276</v>
      </c>
      <c r="P622" t="s">
        <v>8288</v>
      </c>
      <c r="Q622">
        <f t="shared" si="27"/>
        <v>131</v>
      </c>
      <c r="R622">
        <f t="shared" si="29"/>
        <v>45.05</v>
      </c>
    </row>
    <row r="623" spans="1:18" ht="43.2" hidden="1" x14ac:dyDescent="0.3">
      <c r="A623">
        <v>729</v>
      </c>
      <c r="B623" s="3" t="s">
        <v>730</v>
      </c>
      <c r="C623" s="3" t="s">
        <v>4839</v>
      </c>
      <c r="D623" s="6">
        <v>4000</v>
      </c>
      <c r="E623" s="8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s="16">
        <f t="shared" si="28"/>
        <v>41111.185891203706</v>
      </c>
      <c r="L623" t="b">
        <v>0</v>
      </c>
      <c r="M623">
        <v>120</v>
      </c>
      <c r="N623" t="b">
        <v>1</v>
      </c>
      <c r="O623" s="10" t="s">
        <v>8279</v>
      </c>
      <c r="P623" t="s">
        <v>8289</v>
      </c>
      <c r="Q623">
        <f t="shared" si="27"/>
        <v>131</v>
      </c>
      <c r="R623">
        <f t="shared" si="29"/>
        <v>43.55</v>
      </c>
    </row>
    <row r="624" spans="1:18" ht="57.6" hidden="1" x14ac:dyDescent="0.3">
      <c r="A624">
        <v>834</v>
      </c>
      <c r="B624" s="3" t="s">
        <v>835</v>
      </c>
      <c r="C624" s="3" t="s">
        <v>4944</v>
      </c>
      <c r="D624" s="6">
        <v>5500</v>
      </c>
      <c r="E624" s="8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s="16">
        <f t="shared" si="28"/>
        <v>41422.822824074072</v>
      </c>
      <c r="L624" t="b">
        <v>0</v>
      </c>
      <c r="M624">
        <v>75</v>
      </c>
      <c r="N624" t="b">
        <v>1</v>
      </c>
      <c r="O624" s="10" t="s">
        <v>8266</v>
      </c>
      <c r="P624" t="s">
        <v>8267</v>
      </c>
      <c r="Q624">
        <f t="shared" si="27"/>
        <v>131</v>
      </c>
      <c r="R624">
        <f t="shared" si="29"/>
        <v>96.08</v>
      </c>
    </row>
    <row r="625" spans="1:18" ht="43.2" hidden="1" x14ac:dyDescent="0.3">
      <c r="A625">
        <v>2078</v>
      </c>
      <c r="B625" s="3" t="s">
        <v>2079</v>
      </c>
      <c r="C625" s="3" t="s">
        <v>6188</v>
      </c>
      <c r="D625" s="6">
        <v>20000</v>
      </c>
      <c r="E625" s="8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s="16">
        <f t="shared" si="28"/>
        <v>42692.771493055552</v>
      </c>
      <c r="L625" t="b">
        <v>0</v>
      </c>
      <c r="M625">
        <v>48</v>
      </c>
      <c r="N625" t="b">
        <v>1</v>
      </c>
      <c r="O625" s="10" t="s">
        <v>8268</v>
      </c>
      <c r="P625" t="s">
        <v>8269</v>
      </c>
      <c r="Q625">
        <f t="shared" si="27"/>
        <v>131</v>
      </c>
      <c r="R625">
        <f t="shared" si="29"/>
        <v>546.69000000000005</v>
      </c>
    </row>
    <row r="626" spans="1:18" ht="43.2" hidden="1" x14ac:dyDescent="0.3">
      <c r="A626">
        <v>2622</v>
      </c>
      <c r="B626" s="3" t="s">
        <v>2622</v>
      </c>
      <c r="C626" s="3" t="s">
        <v>6732</v>
      </c>
      <c r="D626" s="6">
        <v>1500</v>
      </c>
      <c r="E626" s="8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s="16">
        <f t="shared" si="28"/>
        <v>42689.74324074074</v>
      </c>
      <c r="L626" t="b">
        <v>0</v>
      </c>
      <c r="M626">
        <v>74</v>
      </c>
      <c r="N626" t="b">
        <v>1</v>
      </c>
      <c r="O626" s="10" t="s">
        <v>8268</v>
      </c>
      <c r="P626" t="s">
        <v>8275</v>
      </c>
      <c r="Q626">
        <f t="shared" si="27"/>
        <v>131</v>
      </c>
      <c r="R626">
        <f t="shared" si="29"/>
        <v>26.59</v>
      </c>
    </row>
    <row r="627" spans="1:18" ht="43.2" hidden="1" x14ac:dyDescent="0.3">
      <c r="A627">
        <v>2712</v>
      </c>
      <c r="B627" s="3" t="s">
        <v>2712</v>
      </c>
      <c r="C627" s="3" t="s">
        <v>6822</v>
      </c>
      <c r="D627" s="6">
        <v>5500</v>
      </c>
      <c r="E627" s="8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s="16">
        <f t="shared" si="28"/>
        <v>41432.062037037038</v>
      </c>
      <c r="L627" t="b">
        <v>1</v>
      </c>
      <c r="M627">
        <v>143</v>
      </c>
      <c r="N627" t="b">
        <v>1</v>
      </c>
      <c r="O627" s="10" t="s">
        <v>8273</v>
      </c>
      <c r="P627" t="s">
        <v>8286</v>
      </c>
      <c r="Q627">
        <f t="shared" si="27"/>
        <v>131</v>
      </c>
      <c r="R627">
        <f t="shared" si="29"/>
        <v>50.53</v>
      </c>
    </row>
    <row r="628" spans="1:18" ht="43.2" hidden="1" x14ac:dyDescent="0.3">
      <c r="A628">
        <v>2927</v>
      </c>
      <c r="B628" s="3" t="s">
        <v>2927</v>
      </c>
      <c r="C628" s="3" t="s">
        <v>7037</v>
      </c>
      <c r="D628" s="6">
        <v>1800</v>
      </c>
      <c r="E628" s="8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s="16">
        <f t="shared" si="28"/>
        <v>41806.669317129628</v>
      </c>
      <c r="L628" t="b">
        <v>0</v>
      </c>
      <c r="M628">
        <v>21</v>
      </c>
      <c r="N628" t="b">
        <v>1</v>
      </c>
      <c r="O628" s="10" t="s">
        <v>8273</v>
      </c>
      <c r="P628" t="s">
        <v>8294</v>
      </c>
      <c r="Q628">
        <f t="shared" si="27"/>
        <v>131</v>
      </c>
      <c r="R628">
        <f t="shared" si="29"/>
        <v>112.14</v>
      </c>
    </row>
    <row r="629" spans="1:18" ht="43.2" hidden="1" x14ac:dyDescent="0.3">
      <c r="A629">
        <v>3027</v>
      </c>
      <c r="B629" s="3" t="s">
        <v>3027</v>
      </c>
      <c r="C629" s="3" t="s">
        <v>7137</v>
      </c>
      <c r="D629" s="6">
        <v>40000</v>
      </c>
      <c r="E629" s="8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s="16">
        <f t="shared" si="28"/>
        <v>42053.704293981486</v>
      </c>
      <c r="L629" t="b">
        <v>0</v>
      </c>
      <c r="M629">
        <v>320</v>
      </c>
      <c r="N629" t="b">
        <v>1</v>
      </c>
      <c r="O629" s="10" t="s">
        <v>8273</v>
      </c>
      <c r="P629" t="s">
        <v>8286</v>
      </c>
      <c r="Q629">
        <f t="shared" si="27"/>
        <v>131</v>
      </c>
      <c r="R629">
        <f t="shared" si="29"/>
        <v>164.3</v>
      </c>
    </row>
    <row r="630" spans="1:18" ht="28.8" hidden="1" x14ac:dyDescent="0.3">
      <c r="A630">
        <v>3148</v>
      </c>
      <c r="B630" s="3" t="s">
        <v>3148</v>
      </c>
      <c r="C630" s="3" t="s">
        <v>7258</v>
      </c>
      <c r="D630" s="6">
        <v>1800</v>
      </c>
      <c r="E630" s="8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s="16">
        <f t="shared" si="28"/>
        <v>41891.665324074071</v>
      </c>
      <c r="L630" t="b">
        <v>1</v>
      </c>
      <c r="M630">
        <v>57</v>
      </c>
      <c r="N630" t="b">
        <v>1</v>
      </c>
      <c r="O630" s="10" t="s">
        <v>8273</v>
      </c>
      <c r="P630" t="s">
        <v>8274</v>
      </c>
      <c r="Q630">
        <f t="shared" si="27"/>
        <v>131</v>
      </c>
      <c r="R630">
        <f t="shared" si="29"/>
        <v>41.42</v>
      </c>
    </row>
    <row r="631" spans="1:18" ht="43.2" hidden="1" x14ac:dyDescent="0.3">
      <c r="A631">
        <v>3232</v>
      </c>
      <c r="B631" s="3" t="s">
        <v>3232</v>
      </c>
      <c r="C631" s="3" t="s">
        <v>7342</v>
      </c>
      <c r="D631" s="6">
        <v>1000</v>
      </c>
      <c r="E631" s="8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s="16">
        <f t="shared" si="28"/>
        <v>42463.81385416667</v>
      </c>
      <c r="L631" t="b">
        <v>1</v>
      </c>
      <c r="M631">
        <v>26</v>
      </c>
      <c r="N631" t="b">
        <v>1</v>
      </c>
      <c r="O631" s="10" t="s">
        <v>8273</v>
      </c>
      <c r="P631" t="s">
        <v>8274</v>
      </c>
      <c r="Q631">
        <f t="shared" si="27"/>
        <v>131</v>
      </c>
      <c r="R631">
        <f t="shared" si="29"/>
        <v>50.46</v>
      </c>
    </row>
    <row r="632" spans="1:18" ht="43.2" hidden="1" x14ac:dyDescent="0.3">
      <c r="A632">
        <v>3266</v>
      </c>
      <c r="B632" s="3" t="s">
        <v>3266</v>
      </c>
      <c r="C632" s="3" t="s">
        <v>7376</v>
      </c>
      <c r="D632" s="6">
        <v>6000</v>
      </c>
      <c r="E632" s="8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s="16">
        <f t="shared" si="28"/>
        <v>42136.536134259266</v>
      </c>
      <c r="L632" t="b">
        <v>1</v>
      </c>
      <c r="M632">
        <v>163</v>
      </c>
      <c r="N632" t="b">
        <v>1</v>
      </c>
      <c r="O632" s="10" t="s">
        <v>8273</v>
      </c>
      <c r="P632" t="s">
        <v>8274</v>
      </c>
      <c r="Q632">
        <f t="shared" si="27"/>
        <v>131</v>
      </c>
      <c r="R632">
        <f t="shared" si="29"/>
        <v>48.33</v>
      </c>
    </row>
    <row r="633" spans="1:18" ht="43.2" hidden="1" x14ac:dyDescent="0.3">
      <c r="A633">
        <v>3565</v>
      </c>
      <c r="B633" s="3" t="s">
        <v>3564</v>
      </c>
      <c r="C633" s="3" t="s">
        <v>7675</v>
      </c>
      <c r="D633" s="6">
        <v>900</v>
      </c>
      <c r="E633" s="8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s="16">
        <f t="shared" si="28"/>
        <v>41974.743148148147</v>
      </c>
      <c r="L633" t="b">
        <v>0</v>
      </c>
      <c r="M633">
        <v>12</v>
      </c>
      <c r="N633" t="b">
        <v>1</v>
      </c>
      <c r="O633" s="10" t="s">
        <v>8273</v>
      </c>
      <c r="P633" t="s">
        <v>8274</v>
      </c>
      <c r="Q633">
        <f t="shared" si="27"/>
        <v>131</v>
      </c>
      <c r="R633">
        <f t="shared" si="29"/>
        <v>97.92</v>
      </c>
    </row>
    <row r="634" spans="1:18" ht="43.2" hidden="1" x14ac:dyDescent="0.3">
      <c r="A634">
        <v>34</v>
      </c>
      <c r="B634" s="3" t="s">
        <v>36</v>
      </c>
      <c r="C634" s="3" t="s">
        <v>4145</v>
      </c>
      <c r="D634" s="6">
        <v>2600</v>
      </c>
      <c r="E634" s="8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s="16">
        <f t="shared" si="28"/>
        <v>41841.321770833332</v>
      </c>
      <c r="L634" t="b">
        <v>0</v>
      </c>
      <c r="M634">
        <v>68</v>
      </c>
      <c r="N634" t="b">
        <v>1</v>
      </c>
      <c r="O634" s="10" t="s">
        <v>8276</v>
      </c>
      <c r="P634" t="s">
        <v>8290</v>
      </c>
      <c r="Q634">
        <f t="shared" si="27"/>
        <v>130</v>
      </c>
      <c r="R634">
        <f t="shared" si="29"/>
        <v>49.88</v>
      </c>
    </row>
    <row r="635" spans="1:18" ht="43.2" hidden="1" x14ac:dyDescent="0.3">
      <c r="A635">
        <v>305</v>
      </c>
      <c r="B635" s="3" t="s">
        <v>306</v>
      </c>
      <c r="C635" s="3" t="s">
        <v>4415</v>
      </c>
      <c r="D635" s="6">
        <v>7500</v>
      </c>
      <c r="E635" s="8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s="16">
        <f t="shared" si="28"/>
        <v>40948.630196759259</v>
      </c>
      <c r="L635" t="b">
        <v>1</v>
      </c>
      <c r="M635">
        <v>189</v>
      </c>
      <c r="N635" t="b">
        <v>1</v>
      </c>
      <c r="O635" s="10" t="s">
        <v>8276</v>
      </c>
      <c r="P635" t="s">
        <v>8288</v>
      </c>
      <c r="Q635">
        <f t="shared" si="27"/>
        <v>130</v>
      </c>
      <c r="R635">
        <f t="shared" si="29"/>
        <v>51.72</v>
      </c>
    </row>
    <row r="636" spans="1:18" ht="43.2" hidden="1" x14ac:dyDescent="0.3">
      <c r="A636">
        <v>529</v>
      </c>
      <c r="B636" s="3" t="s">
        <v>530</v>
      </c>
      <c r="C636" s="3" t="s">
        <v>4639</v>
      </c>
      <c r="D636" s="6">
        <v>1200</v>
      </c>
      <c r="E636" s="8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s="16">
        <f t="shared" si="28"/>
        <v>42725.031180555554</v>
      </c>
      <c r="L636" t="b">
        <v>0</v>
      </c>
      <c r="M636">
        <v>18</v>
      </c>
      <c r="N636" t="b">
        <v>1</v>
      </c>
      <c r="O636" s="10" t="s">
        <v>8273</v>
      </c>
      <c r="P636" t="s">
        <v>8274</v>
      </c>
      <c r="Q636">
        <f t="shared" si="27"/>
        <v>130</v>
      </c>
      <c r="R636">
        <f t="shared" si="29"/>
        <v>86.94</v>
      </c>
    </row>
    <row r="637" spans="1:18" ht="43.2" hidden="1" x14ac:dyDescent="0.3">
      <c r="A637">
        <v>851</v>
      </c>
      <c r="B637" s="3" t="s">
        <v>852</v>
      </c>
      <c r="C637" s="3" t="s">
        <v>4961</v>
      </c>
      <c r="D637" s="6">
        <v>2000</v>
      </c>
      <c r="E637" s="8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s="16">
        <f t="shared" si="28"/>
        <v>42522.880243055552</v>
      </c>
      <c r="L637" t="b">
        <v>0</v>
      </c>
      <c r="M637">
        <v>70</v>
      </c>
      <c r="N637" t="b">
        <v>1</v>
      </c>
      <c r="O637" s="10" t="s">
        <v>8266</v>
      </c>
      <c r="P637" t="s">
        <v>8291</v>
      </c>
      <c r="Q637">
        <f t="shared" si="27"/>
        <v>130</v>
      </c>
      <c r="R637">
        <f t="shared" si="29"/>
        <v>37.270000000000003</v>
      </c>
    </row>
    <row r="638" spans="1:18" ht="43.2" hidden="1" x14ac:dyDescent="0.3">
      <c r="A638">
        <v>1034</v>
      </c>
      <c r="B638" s="3" t="s">
        <v>1035</v>
      </c>
      <c r="C638" s="3" t="s">
        <v>5144</v>
      </c>
      <c r="D638" s="6">
        <v>5000</v>
      </c>
      <c r="E638" s="8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s="16">
        <f t="shared" si="28"/>
        <v>42555.166712962964</v>
      </c>
      <c r="L638" t="b">
        <v>0</v>
      </c>
      <c r="M638">
        <v>166</v>
      </c>
      <c r="N638" t="b">
        <v>1</v>
      </c>
      <c r="O638" s="10" t="s">
        <v>8266</v>
      </c>
      <c r="P638" t="s">
        <v>8283</v>
      </c>
      <c r="Q638">
        <f t="shared" si="27"/>
        <v>130</v>
      </c>
      <c r="R638">
        <f t="shared" si="29"/>
        <v>39.159999999999997</v>
      </c>
    </row>
    <row r="639" spans="1:18" ht="28.8" hidden="1" x14ac:dyDescent="0.3">
      <c r="A639">
        <v>1303</v>
      </c>
      <c r="B639" s="3" t="s">
        <v>1304</v>
      </c>
      <c r="C639" s="3" t="s">
        <v>5413</v>
      </c>
      <c r="D639" s="6">
        <v>3500</v>
      </c>
      <c r="E639" s="8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s="16">
        <f t="shared" si="28"/>
        <v>42566.441203703704</v>
      </c>
      <c r="L639" t="b">
        <v>0</v>
      </c>
      <c r="M639">
        <v>108</v>
      </c>
      <c r="N639" t="b">
        <v>1</v>
      </c>
      <c r="O639" s="10" t="s">
        <v>8273</v>
      </c>
      <c r="P639" t="s">
        <v>8274</v>
      </c>
      <c r="Q639">
        <f t="shared" si="27"/>
        <v>130</v>
      </c>
      <c r="R639">
        <f t="shared" si="29"/>
        <v>42.21</v>
      </c>
    </row>
    <row r="640" spans="1:18" ht="43.2" hidden="1" x14ac:dyDescent="0.3">
      <c r="A640">
        <v>1354</v>
      </c>
      <c r="B640" s="3" t="s">
        <v>1355</v>
      </c>
      <c r="C640" s="3" t="s">
        <v>5464</v>
      </c>
      <c r="D640" s="6">
        <v>1200</v>
      </c>
      <c r="E640" s="8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s="16">
        <f t="shared" si="28"/>
        <v>42502.807627314818</v>
      </c>
      <c r="L640" t="b">
        <v>0</v>
      </c>
      <c r="M640">
        <v>64</v>
      </c>
      <c r="N640" t="b">
        <v>1</v>
      </c>
      <c r="O640" s="10" t="s">
        <v>8279</v>
      </c>
      <c r="P640" t="s">
        <v>8289</v>
      </c>
      <c r="Q640">
        <f t="shared" si="27"/>
        <v>130</v>
      </c>
      <c r="R640">
        <f t="shared" si="29"/>
        <v>24.42</v>
      </c>
    </row>
    <row r="641" spans="1:18" ht="28.8" hidden="1" x14ac:dyDescent="0.3">
      <c r="A641">
        <v>1748</v>
      </c>
      <c r="B641" s="3" t="s">
        <v>1749</v>
      </c>
      <c r="C641" s="3" t="s">
        <v>5858</v>
      </c>
      <c r="D641" s="6">
        <v>50000</v>
      </c>
      <c r="E641" s="8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s="16">
        <f t="shared" si="28"/>
        <v>42219.950729166667</v>
      </c>
      <c r="L641" t="b">
        <v>0</v>
      </c>
      <c r="M641">
        <v>181</v>
      </c>
      <c r="N641" t="b">
        <v>1</v>
      </c>
      <c r="O641" s="10" t="s">
        <v>8281</v>
      </c>
      <c r="P641" t="s">
        <v>8282</v>
      </c>
      <c r="Q641">
        <f t="shared" si="27"/>
        <v>130</v>
      </c>
      <c r="R641">
        <f t="shared" si="29"/>
        <v>358.97</v>
      </c>
    </row>
    <row r="642" spans="1:18" ht="43.2" hidden="1" x14ac:dyDescent="0.3">
      <c r="A642">
        <v>2051</v>
      </c>
      <c r="B642" s="3" t="s">
        <v>2052</v>
      </c>
      <c r="C642" s="3" t="s">
        <v>6161</v>
      </c>
      <c r="D642" s="6">
        <v>8000</v>
      </c>
      <c r="E642" s="8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s="16">
        <f t="shared" si="28"/>
        <v>41604.022418981483</v>
      </c>
      <c r="L642" t="b">
        <v>0</v>
      </c>
      <c r="M642">
        <v>242</v>
      </c>
      <c r="N642" t="b">
        <v>1</v>
      </c>
      <c r="O642" s="10" t="s">
        <v>8268</v>
      </c>
      <c r="P642" t="s">
        <v>8269</v>
      </c>
      <c r="Q642">
        <f t="shared" ref="Q642:Q705" si="30">ROUND(E642/D642*100,0)</f>
        <v>130</v>
      </c>
      <c r="R642">
        <f t="shared" si="29"/>
        <v>43.1</v>
      </c>
    </row>
    <row r="643" spans="1:18" ht="43.2" hidden="1" x14ac:dyDescent="0.3">
      <c r="A643">
        <v>2104</v>
      </c>
      <c r="B643" s="3" t="s">
        <v>2105</v>
      </c>
      <c r="C643" s="3" t="s">
        <v>6214</v>
      </c>
      <c r="D643" s="6">
        <v>800</v>
      </c>
      <c r="E643" s="8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s="16">
        <f t="shared" ref="K643:K706" si="31">(((J643/60)/60)/24)+DATE(1970,1,1)</f>
        <v>41394.074467592596</v>
      </c>
      <c r="L643" t="b">
        <v>0</v>
      </c>
      <c r="M643">
        <v>37</v>
      </c>
      <c r="N643" t="b">
        <v>1</v>
      </c>
      <c r="O643" s="10" t="s">
        <v>8266</v>
      </c>
      <c r="P643" t="s">
        <v>8287</v>
      </c>
      <c r="Q643">
        <f t="shared" si="30"/>
        <v>130</v>
      </c>
      <c r="R643">
        <f t="shared" ref="R643:R706" si="32">IFERROR(ROUND(E643/M643,2),0)</f>
        <v>28</v>
      </c>
    </row>
    <row r="644" spans="1:18" ht="43.2" hidden="1" x14ac:dyDescent="0.3">
      <c r="A644">
        <v>2817</v>
      </c>
      <c r="B644" s="3" t="s">
        <v>2817</v>
      </c>
      <c r="C644" s="3" t="s">
        <v>6927</v>
      </c>
      <c r="D644" s="6">
        <v>600</v>
      </c>
      <c r="E644" s="8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s="16">
        <f t="shared" si="31"/>
        <v>42023.634976851856</v>
      </c>
      <c r="L644" t="b">
        <v>0</v>
      </c>
      <c r="M644">
        <v>33</v>
      </c>
      <c r="N644" t="b">
        <v>1</v>
      </c>
      <c r="O644" s="10" t="s">
        <v>8273</v>
      </c>
      <c r="P644" t="s">
        <v>8274</v>
      </c>
      <c r="Q644">
        <f t="shared" si="30"/>
        <v>130</v>
      </c>
      <c r="R644">
        <f t="shared" si="32"/>
        <v>23.64</v>
      </c>
    </row>
    <row r="645" spans="1:18" hidden="1" x14ac:dyDescent="0.3">
      <c r="A645">
        <v>3271</v>
      </c>
      <c r="B645" s="3" t="s">
        <v>3271</v>
      </c>
      <c r="C645" s="3" t="s">
        <v>7381</v>
      </c>
      <c r="D645" s="6">
        <v>1500</v>
      </c>
      <c r="E645" s="8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s="16">
        <f t="shared" si="31"/>
        <v>41915.437210648146</v>
      </c>
      <c r="L645" t="b">
        <v>1</v>
      </c>
      <c r="M645">
        <v>51</v>
      </c>
      <c r="N645" t="b">
        <v>1</v>
      </c>
      <c r="O645" s="10" t="s">
        <v>8273</v>
      </c>
      <c r="P645" t="s">
        <v>8274</v>
      </c>
      <c r="Q645">
        <f t="shared" si="30"/>
        <v>130</v>
      </c>
      <c r="R645">
        <f t="shared" si="32"/>
        <v>38.24</v>
      </c>
    </row>
    <row r="646" spans="1:18" ht="43.2" hidden="1" x14ac:dyDescent="0.3">
      <c r="A646">
        <v>3345</v>
      </c>
      <c r="B646" s="3" t="s">
        <v>3345</v>
      </c>
      <c r="C646" s="3" t="s">
        <v>7455</v>
      </c>
      <c r="D646" s="6">
        <v>500</v>
      </c>
      <c r="E646" s="8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s="16">
        <f t="shared" si="31"/>
        <v>42053.106111111112</v>
      </c>
      <c r="L646" t="b">
        <v>0</v>
      </c>
      <c r="M646">
        <v>13</v>
      </c>
      <c r="N646" t="b">
        <v>1</v>
      </c>
      <c r="O646" s="10" t="s">
        <v>8273</v>
      </c>
      <c r="P646" t="s">
        <v>8274</v>
      </c>
      <c r="Q646">
        <f t="shared" si="30"/>
        <v>130</v>
      </c>
      <c r="R646">
        <f t="shared" si="32"/>
        <v>50</v>
      </c>
    </row>
    <row r="647" spans="1:18" ht="57.6" hidden="1" x14ac:dyDescent="0.3">
      <c r="A647">
        <v>3413</v>
      </c>
      <c r="B647" s="3" t="s">
        <v>3412</v>
      </c>
      <c r="C647" s="3" t="s">
        <v>7523</v>
      </c>
      <c r="D647" s="6">
        <v>500</v>
      </c>
      <c r="E647" s="8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s="16">
        <f t="shared" si="31"/>
        <v>42053.733078703706</v>
      </c>
      <c r="L647" t="b">
        <v>0</v>
      </c>
      <c r="M647">
        <v>14</v>
      </c>
      <c r="N647" t="b">
        <v>1</v>
      </c>
      <c r="O647" s="10" t="s">
        <v>8273</v>
      </c>
      <c r="P647" t="s">
        <v>8274</v>
      </c>
      <c r="Q647">
        <f t="shared" si="30"/>
        <v>130</v>
      </c>
      <c r="R647">
        <f t="shared" si="32"/>
        <v>46.43</v>
      </c>
    </row>
    <row r="648" spans="1:18" ht="43.2" hidden="1" x14ac:dyDescent="0.3">
      <c r="A648">
        <v>3429</v>
      </c>
      <c r="B648" s="3" t="s">
        <v>3428</v>
      </c>
      <c r="C648" s="3" t="s">
        <v>7539</v>
      </c>
      <c r="D648" s="6">
        <v>150</v>
      </c>
      <c r="E648" s="8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s="16">
        <f t="shared" si="31"/>
        <v>42662.021539351852</v>
      </c>
      <c r="L648" t="b">
        <v>0</v>
      </c>
      <c r="M648">
        <v>12</v>
      </c>
      <c r="N648" t="b">
        <v>1</v>
      </c>
      <c r="O648" s="10" t="s">
        <v>8273</v>
      </c>
      <c r="P648" t="s">
        <v>8274</v>
      </c>
      <c r="Q648">
        <f t="shared" si="30"/>
        <v>130</v>
      </c>
      <c r="R648">
        <f t="shared" si="32"/>
        <v>16.25</v>
      </c>
    </row>
    <row r="649" spans="1:18" ht="43.2" hidden="1" x14ac:dyDescent="0.3">
      <c r="A649">
        <v>3577</v>
      </c>
      <c r="B649" s="3" t="s">
        <v>3576</v>
      </c>
      <c r="C649" s="3" t="s">
        <v>7687</v>
      </c>
      <c r="D649" s="6">
        <v>600</v>
      </c>
      <c r="E649" s="8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s="16">
        <f t="shared" si="31"/>
        <v>42093.786840277782</v>
      </c>
      <c r="L649" t="b">
        <v>0</v>
      </c>
      <c r="M649">
        <v>27</v>
      </c>
      <c r="N649" t="b">
        <v>1</v>
      </c>
      <c r="O649" s="10" t="s">
        <v>8273</v>
      </c>
      <c r="P649" t="s">
        <v>8274</v>
      </c>
      <c r="Q649">
        <f t="shared" si="30"/>
        <v>130</v>
      </c>
      <c r="R649">
        <f t="shared" si="32"/>
        <v>28.89</v>
      </c>
    </row>
    <row r="650" spans="1:18" ht="28.8" hidden="1" x14ac:dyDescent="0.3">
      <c r="A650">
        <v>3600</v>
      </c>
      <c r="B650" s="3" t="s">
        <v>3599</v>
      </c>
      <c r="C650" s="3" t="s">
        <v>7710</v>
      </c>
      <c r="D650" s="6">
        <v>10</v>
      </c>
      <c r="E650" s="8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s="16">
        <f t="shared" si="31"/>
        <v>42628.849120370374</v>
      </c>
      <c r="L650" t="b">
        <v>0</v>
      </c>
      <c r="M650">
        <v>4</v>
      </c>
      <c r="N650" t="b">
        <v>1</v>
      </c>
      <c r="O650" s="10" t="s">
        <v>8273</v>
      </c>
      <c r="P650" t="s">
        <v>8274</v>
      </c>
      <c r="Q650">
        <f t="shared" si="30"/>
        <v>130</v>
      </c>
      <c r="R650">
        <f t="shared" si="32"/>
        <v>3.25</v>
      </c>
    </row>
    <row r="651" spans="1:18" ht="43.2" hidden="1" x14ac:dyDescent="0.3">
      <c r="A651">
        <v>3606</v>
      </c>
      <c r="B651" s="3" t="s">
        <v>3605</v>
      </c>
      <c r="C651" s="3" t="s">
        <v>7716</v>
      </c>
      <c r="D651" s="6">
        <v>3000</v>
      </c>
      <c r="E651" s="8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s="16">
        <f t="shared" si="31"/>
        <v>42566.604826388888</v>
      </c>
      <c r="L651" t="b">
        <v>0</v>
      </c>
      <c r="M651">
        <v>64</v>
      </c>
      <c r="N651" t="b">
        <v>1</v>
      </c>
      <c r="O651" s="10" t="s">
        <v>8273</v>
      </c>
      <c r="P651" t="s">
        <v>8274</v>
      </c>
      <c r="Q651">
        <f t="shared" si="30"/>
        <v>130</v>
      </c>
      <c r="R651">
        <f t="shared" si="32"/>
        <v>61.06</v>
      </c>
    </row>
    <row r="652" spans="1:18" ht="43.2" x14ac:dyDescent="0.3">
      <c r="A652">
        <v>3755</v>
      </c>
      <c r="B652" s="3" t="s">
        <v>3752</v>
      </c>
      <c r="C652" s="3" t="s">
        <v>7865</v>
      </c>
      <c r="D652" s="6">
        <v>550</v>
      </c>
      <c r="E652" s="8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s="16">
        <f t="shared" si="31"/>
        <v>42445.866979166662</v>
      </c>
      <c r="L652" t="b">
        <v>0</v>
      </c>
      <c r="M652">
        <v>28</v>
      </c>
      <c r="N652" t="b">
        <v>1</v>
      </c>
      <c r="O652" s="10" t="s">
        <v>8273</v>
      </c>
      <c r="P652" t="s">
        <v>8294</v>
      </c>
      <c r="Q652">
        <f t="shared" si="30"/>
        <v>130</v>
      </c>
      <c r="R652">
        <f t="shared" si="32"/>
        <v>25.46</v>
      </c>
    </row>
    <row r="653" spans="1:18" ht="43.2" hidden="1" x14ac:dyDescent="0.3">
      <c r="A653">
        <v>55</v>
      </c>
      <c r="B653" s="3" t="s">
        <v>57</v>
      </c>
      <c r="C653" s="3" t="s">
        <v>4166</v>
      </c>
      <c r="D653" s="6">
        <v>8600</v>
      </c>
      <c r="E653" s="8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s="16">
        <f t="shared" si="31"/>
        <v>42496.968935185185</v>
      </c>
      <c r="L653" t="b">
        <v>0</v>
      </c>
      <c r="M653">
        <v>86</v>
      </c>
      <c r="N653" t="b">
        <v>1</v>
      </c>
      <c r="O653" s="10" t="s">
        <v>8276</v>
      </c>
      <c r="P653" t="s">
        <v>8290</v>
      </c>
      <c r="Q653">
        <f t="shared" si="30"/>
        <v>129</v>
      </c>
      <c r="R653">
        <f t="shared" si="32"/>
        <v>128.94999999999999</v>
      </c>
    </row>
    <row r="654" spans="1:18" ht="57.6" hidden="1" x14ac:dyDescent="0.3">
      <c r="A654">
        <v>1212</v>
      </c>
      <c r="B654" s="3" t="s">
        <v>1213</v>
      </c>
      <c r="C654" s="3" t="s">
        <v>5322</v>
      </c>
      <c r="D654" s="6">
        <v>2500</v>
      </c>
      <c r="E654" s="8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s="16">
        <f t="shared" si="31"/>
        <v>42318.950173611112</v>
      </c>
      <c r="L654" t="b">
        <v>0</v>
      </c>
      <c r="M654">
        <v>83</v>
      </c>
      <c r="N654" t="b">
        <v>1</v>
      </c>
      <c r="O654" s="10" t="s">
        <v>8281</v>
      </c>
      <c r="P654" t="s">
        <v>8282</v>
      </c>
      <c r="Q654">
        <f t="shared" si="30"/>
        <v>129</v>
      </c>
      <c r="R654">
        <f t="shared" si="32"/>
        <v>38.869999999999997</v>
      </c>
    </row>
    <row r="655" spans="1:18" ht="43.2" hidden="1" x14ac:dyDescent="0.3">
      <c r="A655">
        <v>2493</v>
      </c>
      <c r="B655" s="3" t="s">
        <v>2493</v>
      </c>
      <c r="C655" s="3" t="s">
        <v>6603</v>
      </c>
      <c r="D655" s="6">
        <v>20000</v>
      </c>
      <c r="E655" s="8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s="16">
        <f t="shared" si="31"/>
        <v>41348.168287037035</v>
      </c>
      <c r="L655" t="b">
        <v>0</v>
      </c>
      <c r="M655">
        <v>259</v>
      </c>
      <c r="N655" t="b">
        <v>1</v>
      </c>
      <c r="O655" s="10" t="s">
        <v>8266</v>
      </c>
      <c r="P655" t="s">
        <v>8287</v>
      </c>
      <c r="Q655">
        <f t="shared" si="30"/>
        <v>129</v>
      </c>
      <c r="R655">
        <f t="shared" si="32"/>
        <v>99.38</v>
      </c>
    </row>
    <row r="656" spans="1:18" ht="28.8" hidden="1" x14ac:dyDescent="0.3">
      <c r="A656">
        <v>2921</v>
      </c>
      <c r="B656" s="3" t="s">
        <v>2921</v>
      </c>
      <c r="C656" s="3" t="s">
        <v>7031</v>
      </c>
      <c r="D656" s="6">
        <v>100</v>
      </c>
      <c r="E656" s="8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s="16">
        <f t="shared" si="31"/>
        <v>41877.886620370373</v>
      </c>
      <c r="L656" t="b">
        <v>0</v>
      </c>
      <c r="M656">
        <v>3</v>
      </c>
      <c r="N656" t="b">
        <v>1</v>
      </c>
      <c r="O656" s="10" t="s">
        <v>8273</v>
      </c>
      <c r="P656" t="s">
        <v>8294</v>
      </c>
      <c r="Q656">
        <f t="shared" si="30"/>
        <v>129</v>
      </c>
      <c r="R656">
        <f t="shared" si="32"/>
        <v>43</v>
      </c>
    </row>
    <row r="657" spans="1:18" ht="57.6" hidden="1" x14ac:dyDescent="0.3">
      <c r="A657">
        <v>2978</v>
      </c>
      <c r="B657" s="3" t="s">
        <v>2978</v>
      </c>
      <c r="C657" s="3" t="s">
        <v>7088</v>
      </c>
      <c r="D657" s="6">
        <v>750</v>
      </c>
      <c r="E657" s="8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s="16">
        <f t="shared" si="31"/>
        <v>41922.640590277777</v>
      </c>
      <c r="L657" t="b">
        <v>0</v>
      </c>
      <c r="M657">
        <v>16</v>
      </c>
      <c r="N657" t="b">
        <v>1</v>
      </c>
      <c r="O657" s="10" t="s">
        <v>8273</v>
      </c>
      <c r="P657" t="s">
        <v>8274</v>
      </c>
      <c r="Q657">
        <f t="shared" si="30"/>
        <v>129</v>
      </c>
      <c r="R657">
        <f t="shared" si="32"/>
        <v>60.69</v>
      </c>
    </row>
    <row r="658" spans="1:18" ht="57.6" hidden="1" x14ac:dyDescent="0.3">
      <c r="A658">
        <v>2981</v>
      </c>
      <c r="B658" s="3" t="s">
        <v>2981</v>
      </c>
      <c r="C658" s="3" t="s">
        <v>7091</v>
      </c>
      <c r="D658" s="6">
        <v>4000</v>
      </c>
      <c r="E658" s="8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s="16">
        <f t="shared" si="31"/>
        <v>42225.559675925921</v>
      </c>
      <c r="L658" t="b">
        <v>1</v>
      </c>
      <c r="M658">
        <v>97</v>
      </c>
      <c r="N658" t="b">
        <v>1</v>
      </c>
      <c r="O658" s="10" t="s">
        <v>8273</v>
      </c>
      <c r="P658" t="s">
        <v>8286</v>
      </c>
      <c r="Q658">
        <f t="shared" si="30"/>
        <v>129</v>
      </c>
      <c r="R658">
        <f t="shared" si="32"/>
        <v>53.16</v>
      </c>
    </row>
    <row r="659" spans="1:18" ht="43.2" hidden="1" x14ac:dyDescent="0.3">
      <c r="A659">
        <v>3676</v>
      </c>
      <c r="B659" s="3" t="s">
        <v>3673</v>
      </c>
      <c r="C659" s="3" t="s">
        <v>7786</v>
      </c>
      <c r="D659" s="6">
        <v>800</v>
      </c>
      <c r="E659" s="8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s="16">
        <f t="shared" si="31"/>
        <v>41876.815787037034</v>
      </c>
      <c r="L659" t="b">
        <v>0</v>
      </c>
      <c r="M659">
        <v>16</v>
      </c>
      <c r="N659" t="b">
        <v>1</v>
      </c>
      <c r="O659" s="10" t="s">
        <v>8273</v>
      </c>
      <c r="P659" t="s">
        <v>8274</v>
      </c>
      <c r="Q659">
        <f t="shared" si="30"/>
        <v>129</v>
      </c>
      <c r="R659">
        <f t="shared" si="32"/>
        <v>64.38</v>
      </c>
    </row>
    <row r="660" spans="1:18" ht="43.2" hidden="1" x14ac:dyDescent="0.3">
      <c r="A660">
        <v>3693</v>
      </c>
      <c r="B660" s="3" t="s">
        <v>3690</v>
      </c>
      <c r="C660" s="3" t="s">
        <v>7803</v>
      </c>
      <c r="D660" s="6">
        <v>333</v>
      </c>
      <c r="E660" s="8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s="16">
        <f t="shared" si="31"/>
        <v>42309.191307870366</v>
      </c>
      <c r="L660" t="b">
        <v>0</v>
      </c>
      <c r="M660">
        <v>14</v>
      </c>
      <c r="N660" t="b">
        <v>1</v>
      </c>
      <c r="O660" s="10" t="s">
        <v>8273</v>
      </c>
      <c r="P660" t="s">
        <v>8274</v>
      </c>
      <c r="Q660">
        <f t="shared" si="30"/>
        <v>129</v>
      </c>
      <c r="R660">
        <f t="shared" si="32"/>
        <v>30.71</v>
      </c>
    </row>
    <row r="661" spans="1:18" ht="43.2" hidden="1" x14ac:dyDescent="0.3">
      <c r="A661">
        <v>3783</v>
      </c>
      <c r="B661" s="3" t="s">
        <v>3780</v>
      </c>
      <c r="C661" s="3" t="s">
        <v>7893</v>
      </c>
      <c r="D661" s="6">
        <v>1200</v>
      </c>
      <c r="E661" s="8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s="16">
        <f t="shared" si="31"/>
        <v>42420.140277777777</v>
      </c>
      <c r="L661" t="b">
        <v>0</v>
      </c>
      <c r="M661">
        <v>24</v>
      </c>
      <c r="N661" t="b">
        <v>1</v>
      </c>
      <c r="O661" s="10" t="s">
        <v>8273</v>
      </c>
      <c r="P661" t="s">
        <v>8294</v>
      </c>
      <c r="Q661">
        <f t="shared" si="30"/>
        <v>129</v>
      </c>
      <c r="R661">
        <f t="shared" si="32"/>
        <v>64.459999999999994</v>
      </c>
    </row>
    <row r="662" spans="1:18" ht="43.2" hidden="1" x14ac:dyDescent="0.3">
      <c r="A662">
        <v>51</v>
      </c>
      <c r="B662" s="3" t="s">
        <v>53</v>
      </c>
      <c r="C662" s="3" t="s">
        <v>4162</v>
      </c>
      <c r="D662" s="6">
        <v>11000</v>
      </c>
      <c r="E662" s="8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s="16">
        <f t="shared" si="31"/>
        <v>42196.928668981483</v>
      </c>
      <c r="L662" t="b">
        <v>0</v>
      </c>
      <c r="M662">
        <v>119</v>
      </c>
      <c r="N662" t="b">
        <v>1</v>
      </c>
      <c r="O662" s="10" t="s">
        <v>8276</v>
      </c>
      <c r="P662" t="s">
        <v>8290</v>
      </c>
      <c r="Q662">
        <f t="shared" si="30"/>
        <v>128</v>
      </c>
      <c r="R662">
        <f t="shared" si="32"/>
        <v>118.34</v>
      </c>
    </row>
    <row r="663" spans="1:18" ht="43.2" hidden="1" x14ac:dyDescent="0.3">
      <c r="A663">
        <v>102</v>
      </c>
      <c r="B663" s="3" t="s">
        <v>104</v>
      </c>
      <c r="C663" s="3" t="s">
        <v>4213</v>
      </c>
      <c r="D663" s="6">
        <v>6000</v>
      </c>
      <c r="E663" s="8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s="16">
        <f t="shared" si="31"/>
        <v>40505.131168981483</v>
      </c>
      <c r="L663" t="b">
        <v>0</v>
      </c>
      <c r="M663">
        <v>65</v>
      </c>
      <c r="N663" t="b">
        <v>1</v>
      </c>
      <c r="O663" s="10" t="s">
        <v>8276</v>
      </c>
      <c r="P663" t="s">
        <v>8277</v>
      </c>
      <c r="Q663">
        <f t="shared" si="30"/>
        <v>128</v>
      </c>
      <c r="R663">
        <f t="shared" si="32"/>
        <v>117.92</v>
      </c>
    </row>
    <row r="664" spans="1:18" ht="43.2" hidden="1" x14ac:dyDescent="0.3">
      <c r="A664">
        <v>410</v>
      </c>
      <c r="B664" s="3" t="s">
        <v>411</v>
      </c>
      <c r="C664" s="3" t="s">
        <v>4520</v>
      </c>
      <c r="D664" s="6">
        <v>1000</v>
      </c>
      <c r="E664" s="8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s="16">
        <f t="shared" si="31"/>
        <v>42113.981446759266</v>
      </c>
      <c r="L664" t="b">
        <v>0</v>
      </c>
      <c r="M664">
        <v>7</v>
      </c>
      <c r="N664" t="b">
        <v>1</v>
      </c>
      <c r="O664" s="10" t="s">
        <v>8276</v>
      </c>
      <c r="P664" t="s">
        <v>8288</v>
      </c>
      <c r="Q664">
        <f t="shared" si="30"/>
        <v>128</v>
      </c>
      <c r="R664">
        <f t="shared" si="32"/>
        <v>183.29</v>
      </c>
    </row>
    <row r="665" spans="1:18" ht="43.2" hidden="1" x14ac:dyDescent="0.3">
      <c r="A665">
        <v>753</v>
      </c>
      <c r="B665" s="3" t="s">
        <v>754</v>
      </c>
      <c r="C665" s="3" t="s">
        <v>4863</v>
      </c>
      <c r="D665" s="6">
        <v>10000</v>
      </c>
      <c r="E665" s="8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s="16">
        <f t="shared" si="31"/>
        <v>42019.590173611112</v>
      </c>
      <c r="L665" t="b">
        <v>0</v>
      </c>
      <c r="M665">
        <v>26</v>
      </c>
      <c r="N665" t="b">
        <v>1</v>
      </c>
      <c r="O665" s="10" t="s">
        <v>8279</v>
      </c>
      <c r="P665" t="s">
        <v>8289</v>
      </c>
      <c r="Q665">
        <f t="shared" si="30"/>
        <v>128</v>
      </c>
      <c r="R665">
        <f t="shared" si="32"/>
        <v>492.31</v>
      </c>
    </row>
    <row r="666" spans="1:18" ht="43.2" hidden="1" x14ac:dyDescent="0.3">
      <c r="A666">
        <v>1039</v>
      </c>
      <c r="B666" s="3" t="s">
        <v>1040</v>
      </c>
      <c r="C666" s="3" t="s">
        <v>5149</v>
      </c>
      <c r="D666" s="6">
        <v>500</v>
      </c>
      <c r="E666" s="8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s="16">
        <f t="shared" si="31"/>
        <v>42692.109328703707</v>
      </c>
      <c r="L666" t="b">
        <v>0</v>
      </c>
      <c r="M666">
        <v>30</v>
      </c>
      <c r="N666" t="b">
        <v>1</v>
      </c>
      <c r="O666" s="10" t="s">
        <v>8266</v>
      </c>
      <c r="P666" t="s">
        <v>8283</v>
      </c>
      <c r="Q666">
        <f t="shared" si="30"/>
        <v>128</v>
      </c>
      <c r="R666">
        <f t="shared" si="32"/>
        <v>21.37</v>
      </c>
    </row>
    <row r="667" spans="1:18" ht="43.2" hidden="1" x14ac:dyDescent="0.3">
      <c r="A667">
        <v>1673</v>
      </c>
      <c r="B667" s="3" t="s">
        <v>1674</v>
      </c>
      <c r="C667" s="3" t="s">
        <v>5783</v>
      </c>
      <c r="D667" s="6">
        <v>2100</v>
      </c>
      <c r="E667" s="8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s="16">
        <f t="shared" si="31"/>
        <v>42039.878379629634</v>
      </c>
      <c r="L667" t="b">
        <v>0</v>
      </c>
      <c r="M667">
        <v>59</v>
      </c>
      <c r="N667" t="b">
        <v>1</v>
      </c>
      <c r="O667" s="10" t="s">
        <v>8266</v>
      </c>
      <c r="P667" t="s">
        <v>8278</v>
      </c>
      <c r="Q667">
        <f t="shared" si="30"/>
        <v>128</v>
      </c>
      <c r="R667">
        <f t="shared" si="32"/>
        <v>45.59</v>
      </c>
    </row>
    <row r="668" spans="1:18" ht="57.6" hidden="1" x14ac:dyDescent="0.3">
      <c r="A668">
        <v>2069</v>
      </c>
      <c r="B668" s="3" t="s">
        <v>2070</v>
      </c>
      <c r="C668" s="3" t="s">
        <v>6179</v>
      </c>
      <c r="D668" s="6">
        <v>50000</v>
      </c>
      <c r="E668" s="8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s="16">
        <f t="shared" si="31"/>
        <v>42340.972118055557</v>
      </c>
      <c r="L668" t="b">
        <v>0</v>
      </c>
      <c r="M668">
        <v>263</v>
      </c>
      <c r="N668" t="b">
        <v>1</v>
      </c>
      <c r="O668" s="10" t="s">
        <v>8268</v>
      </c>
      <c r="P668" t="s">
        <v>8269</v>
      </c>
      <c r="Q668">
        <f t="shared" si="30"/>
        <v>128</v>
      </c>
      <c r="R668">
        <f t="shared" si="32"/>
        <v>244.12</v>
      </c>
    </row>
    <row r="669" spans="1:18" ht="28.8" hidden="1" x14ac:dyDescent="0.3">
      <c r="A669">
        <v>2239</v>
      </c>
      <c r="B669" s="3" t="s">
        <v>2240</v>
      </c>
      <c r="C669" s="3" t="s">
        <v>6349</v>
      </c>
      <c r="D669" s="6">
        <v>25000</v>
      </c>
      <c r="E669" s="8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s="16">
        <f t="shared" si="31"/>
        <v>41572.958495370374</v>
      </c>
      <c r="L669" t="b">
        <v>0</v>
      </c>
      <c r="M669">
        <v>426</v>
      </c>
      <c r="N669" t="b">
        <v>1</v>
      </c>
      <c r="O669" s="10" t="s">
        <v>8270</v>
      </c>
      <c r="P669" t="s">
        <v>8271</v>
      </c>
      <c r="Q669">
        <f t="shared" si="30"/>
        <v>128</v>
      </c>
      <c r="R669">
        <f t="shared" si="32"/>
        <v>75.13</v>
      </c>
    </row>
    <row r="670" spans="1:18" ht="57.6" hidden="1" x14ac:dyDescent="0.3">
      <c r="A670">
        <v>2471</v>
      </c>
      <c r="B670" s="3" t="s">
        <v>2472</v>
      </c>
      <c r="C670" s="3" t="s">
        <v>6581</v>
      </c>
      <c r="D670" s="6">
        <v>500</v>
      </c>
      <c r="E670" s="8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s="16">
        <f t="shared" si="31"/>
        <v>40893.992962962962</v>
      </c>
      <c r="L670" t="b">
        <v>0</v>
      </c>
      <c r="M670">
        <v>17</v>
      </c>
      <c r="N670" t="b">
        <v>1</v>
      </c>
      <c r="O670" s="10" t="s">
        <v>8266</v>
      </c>
      <c r="P670" t="s">
        <v>8287</v>
      </c>
      <c r="Q670">
        <f t="shared" si="30"/>
        <v>128</v>
      </c>
      <c r="R670">
        <f t="shared" si="32"/>
        <v>37.65</v>
      </c>
    </row>
    <row r="671" spans="1:18" ht="43.2" hidden="1" x14ac:dyDescent="0.3">
      <c r="A671">
        <v>2478</v>
      </c>
      <c r="B671" s="3" t="s">
        <v>2478</v>
      </c>
      <c r="C671" s="3" t="s">
        <v>6588</v>
      </c>
      <c r="D671" s="6">
        <v>8000</v>
      </c>
      <c r="E671" s="8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s="16">
        <f t="shared" si="31"/>
        <v>41257.950381944444</v>
      </c>
      <c r="L671" t="b">
        <v>0</v>
      </c>
      <c r="M671">
        <v>79</v>
      </c>
      <c r="N671" t="b">
        <v>1</v>
      </c>
      <c r="O671" s="10" t="s">
        <v>8266</v>
      </c>
      <c r="P671" t="s">
        <v>8287</v>
      </c>
      <c r="Q671">
        <f t="shared" si="30"/>
        <v>128</v>
      </c>
      <c r="R671">
        <f t="shared" si="32"/>
        <v>129.11000000000001</v>
      </c>
    </row>
    <row r="672" spans="1:18" ht="43.2" hidden="1" x14ac:dyDescent="0.3">
      <c r="A672">
        <v>2495</v>
      </c>
      <c r="B672" s="3" t="s">
        <v>2495</v>
      </c>
      <c r="C672" s="3" t="s">
        <v>6605</v>
      </c>
      <c r="D672" s="6">
        <v>1500</v>
      </c>
      <c r="E672" s="8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s="16">
        <f t="shared" si="31"/>
        <v>41036.946469907409</v>
      </c>
      <c r="L672" t="b">
        <v>0</v>
      </c>
      <c r="M672">
        <v>42</v>
      </c>
      <c r="N672" t="b">
        <v>1</v>
      </c>
      <c r="O672" s="10" t="s">
        <v>8266</v>
      </c>
      <c r="P672" t="s">
        <v>8287</v>
      </c>
      <c r="Q672">
        <f t="shared" si="30"/>
        <v>128</v>
      </c>
      <c r="R672">
        <f t="shared" si="32"/>
        <v>45.55</v>
      </c>
    </row>
    <row r="673" spans="1:18" ht="28.8" hidden="1" x14ac:dyDescent="0.3">
      <c r="A673">
        <v>2629</v>
      </c>
      <c r="B673" s="3" t="s">
        <v>2629</v>
      </c>
      <c r="C673" s="3" t="s">
        <v>6739</v>
      </c>
      <c r="D673" s="6">
        <v>5000</v>
      </c>
      <c r="E673" s="8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s="16">
        <f t="shared" si="31"/>
        <v>42108.538449074069</v>
      </c>
      <c r="L673" t="b">
        <v>0</v>
      </c>
      <c r="M673">
        <v>100</v>
      </c>
      <c r="N673" t="b">
        <v>1</v>
      </c>
      <c r="O673" s="10" t="s">
        <v>8268</v>
      </c>
      <c r="P673" t="s">
        <v>8275</v>
      </c>
      <c r="Q673">
        <f t="shared" si="30"/>
        <v>128</v>
      </c>
      <c r="R673">
        <f t="shared" si="32"/>
        <v>63.87</v>
      </c>
    </row>
    <row r="674" spans="1:18" ht="43.2" hidden="1" x14ac:dyDescent="0.3">
      <c r="A674">
        <v>2803</v>
      </c>
      <c r="B674" s="3" t="s">
        <v>2803</v>
      </c>
      <c r="C674" s="3" t="s">
        <v>6913</v>
      </c>
      <c r="D674" s="6">
        <v>10000</v>
      </c>
      <c r="E674" s="8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s="16">
        <f t="shared" si="31"/>
        <v>42158.065694444449</v>
      </c>
      <c r="L674" t="b">
        <v>0</v>
      </c>
      <c r="M674">
        <v>141</v>
      </c>
      <c r="N674" t="b">
        <v>1</v>
      </c>
      <c r="O674" s="10" t="s">
        <v>8273</v>
      </c>
      <c r="P674" t="s">
        <v>8274</v>
      </c>
      <c r="Q674">
        <f t="shared" si="30"/>
        <v>128</v>
      </c>
      <c r="R674">
        <f t="shared" si="32"/>
        <v>90.74</v>
      </c>
    </row>
    <row r="675" spans="1:18" ht="43.2" hidden="1" x14ac:dyDescent="0.3">
      <c r="A675">
        <v>2813</v>
      </c>
      <c r="B675" s="3" t="s">
        <v>2813</v>
      </c>
      <c r="C675" s="3" t="s">
        <v>6923</v>
      </c>
      <c r="D675" s="6">
        <v>2800</v>
      </c>
      <c r="E675" s="8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s="16">
        <f t="shared" si="31"/>
        <v>42693.742604166662</v>
      </c>
      <c r="L675" t="b">
        <v>0</v>
      </c>
      <c r="M675">
        <v>96</v>
      </c>
      <c r="N675" t="b">
        <v>1</v>
      </c>
      <c r="O675" s="10" t="s">
        <v>8273</v>
      </c>
      <c r="P675" t="s">
        <v>8274</v>
      </c>
      <c r="Q675">
        <f t="shared" si="30"/>
        <v>128</v>
      </c>
      <c r="R675">
        <f t="shared" si="32"/>
        <v>37.21</v>
      </c>
    </row>
    <row r="676" spans="1:18" ht="43.2" hidden="1" x14ac:dyDescent="0.3">
      <c r="A676">
        <v>2936</v>
      </c>
      <c r="B676" s="3" t="s">
        <v>2936</v>
      </c>
      <c r="C676" s="3" t="s">
        <v>7046</v>
      </c>
      <c r="D676" s="6">
        <v>1000</v>
      </c>
      <c r="E676" s="8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s="16">
        <f t="shared" si="31"/>
        <v>41912.650729166664</v>
      </c>
      <c r="L676" t="b">
        <v>0</v>
      </c>
      <c r="M676">
        <v>34</v>
      </c>
      <c r="N676" t="b">
        <v>1</v>
      </c>
      <c r="O676" s="10" t="s">
        <v>8273</v>
      </c>
      <c r="P676" t="s">
        <v>8294</v>
      </c>
      <c r="Q676">
        <f t="shared" si="30"/>
        <v>128</v>
      </c>
      <c r="R676">
        <f t="shared" si="32"/>
        <v>37.65</v>
      </c>
    </row>
    <row r="677" spans="1:18" ht="57.6" hidden="1" x14ac:dyDescent="0.3">
      <c r="A677">
        <v>3042</v>
      </c>
      <c r="B677" s="3" t="s">
        <v>3042</v>
      </c>
      <c r="C677" s="3" t="s">
        <v>7152</v>
      </c>
      <c r="D677" s="6">
        <v>1500</v>
      </c>
      <c r="E677" s="8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s="16">
        <f t="shared" si="31"/>
        <v>42253.688043981485</v>
      </c>
      <c r="L677" t="b">
        <v>0</v>
      </c>
      <c r="M677">
        <v>37</v>
      </c>
      <c r="N677" t="b">
        <v>1</v>
      </c>
      <c r="O677" s="10" t="s">
        <v>8273</v>
      </c>
      <c r="P677" t="s">
        <v>8286</v>
      </c>
      <c r="Q677">
        <f t="shared" si="30"/>
        <v>128</v>
      </c>
      <c r="R677">
        <f t="shared" si="32"/>
        <v>51.89</v>
      </c>
    </row>
    <row r="678" spans="1:18" ht="43.2" hidden="1" x14ac:dyDescent="0.3">
      <c r="A678">
        <v>3136</v>
      </c>
      <c r="B678" s="3" t="s">
        <v>3136</v>
      </c>
      <c r="C678" s="3" t="s">
        <v>7246</v>
      </c>
      <c r="D678" s="6">
        <v>500</v>
      </c>
      <c r="E678" s="8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s="16">
        <f t="shared" si="31"/>
        <v>42789.462430555555</v>
      </c>
      <c r="L678" t="b">
        <v>0</v>
      </c>
      <c r="M678">
        <v>22</v>
      </c>
      <c r="N678" t="b">
        <v>0</v>
      </c>
      <c r="O678" s="10" t="s">
        <v>8273</v>
      </c>
      <c r="P678" t="s">
        <v>8274</v>
      </c>
      <c r="Q678">
        <f t="shared" si="30"/>
        <v>128</v>
      </c>
      <c r="R678">
        <f t="shared" si="32"/>
        <v>29.05</v>
      </c>
    </row>
    <row r="679" spans="1:18" ht="43.2" hidden="1" x14ac:dyDescent="0.3">
      <c r="A679">
        <v>3252</v>
      </c>
      <c r="B679" s="3" t="s">
        <v>3252</v>
      </c>
      <c r="C679" s="3" t="s">
        <v>7362</v>
      </c>
      <c r="D679" s="6">
        <v>2250</v>
      </c>
      <c r="E679" s="8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s="16">
        <f t="shared" si="31"/>
        <v>42590.472685185188</v>
      </c>
      <c r="L679" t="b">
        <v>1</v>
      </c>
      <c r="M679">
        <v>50</v>
      </c>
      <c r="N679" t="b">
        <v>1</v>
      </c>
      <c r="O679" s="10" t="s">
        <v>8273</v>
      </c>
      <c r="P679" t="s">
        <v>8274</v>
      </c>
      <c r="Q679">
        <f t="shared" si="30"/>
        <v>128</v>
      </c>
      <c r="R679">
        <f t="shared" si="32"/>
        <v>57.52</v>
      </c>
    </row>
    <row r="680" spans="1:18" ht="43.2" hidden="1" x14ac:dyDescent="0.3">
      <c r="A680">
        <v>3256</v>
      </c>
      <c r="B680" s="3" t="s">
        <v>3256</v>
      </c>
      <c r="C680" s="3" t="s">
        <v>7366</v>
      </c>
      <c r="D680" s="6">
        <v>10000</v>
      </c>
      <c r="E680" s="8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s="16">
        <f t="shared" si="31"/>
        <v>42144.573807870373</v>
      </c>
      <c r="L680" t="b">
        <v>1</v>
      </c>
      <c r="M680">
        <v>176</v>
      </c>
      <c r="N680" t="b">
        <v>1</v>
      </c>
      <c r="O680" s="10" t="s">
        <v>8273</v>
      </c>
      <c r="P680" t="s">
        <v>8274</v>
      </c>
      <c r="Q680">
        <f t="shared" si="30"/>
        <v>128</v>
      </c>
      <c r="R680">
        <f t="shared" si="32"/>
        <v>72.760000000000005</v>
      </c>
    </row>
    <row r="681" spans="1:18" ht="43.2" hidden="1" x14ac:dyDescent="0.3">
      <c r="A681">
        <v>3268</v>
      </c>
      <c r="B681" s="3" t="s">
        <v>3268</v>
      </c>
      <c r="C681" s="3" t="s">
        <v>7378</v>
      </c>
      <c r="D681" s="6">
        <v>2000</v>
      </c>
      <c r="E681" s="8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s="16">
        <f t="shared" si="31"/>
        <v>42590.90425925926</v>
      </c>
      <c r="L681" t="b">
        <v>1</v>
      </c>
      <c r="M681">
        <v>42</v>
      </c>
      <c r="N681" t="b">
        <v>1</v>
      </c>
      <c r="O681" s="10" t="s">
        <v>8273</v>
      </c>
      <c r="P681" t="s">
        <v>8274</v>
      </c>
      <c r="Q681">
        <f t="shared" si="30"/>
        <v>128</v>
      </c>
      <c r="R681">
        <f t="shared" si="32"/>
        <v>60.95</v>
      </c>
    </row>
    <row r="682" spans="1:18" ht="43.2" hidden="1" x14ac:dyDescent="0.3">
      <c r="A682">
        <v>3453</v>
      </c>
      <c r="B682" s="3" t="s">
        <v>3452</v>
      </c>
      <c r="C682" s="3" t="s">
        <v>7563</v>
      </c>
      <c r="D682" s="6">
        <v>300</v>
      </c>
      <c r="E682" s="8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s="16">
        <f t="shared" si="31"/>
        <v>42535.97865740741</v>
      </c>
      <c r="L682" t="b">
        <v>0</v>
      </c>
      <c r="M682">
        <v>14</v>
      </c>
      <c r="N682" t="b">
        <v>1</v>
      </c>
      <c r="O682" s="10" t="s">
        <v>8273</v>
      </c>
      <c r="P682" t="s">
        <v>8274</v>
      </c>
      <c r="Q682">
        <f t="shared" si="30"/>
        <v>128</v>
      </c>
      <c r="R682">
        <f t="shared" si="32"/>
        <v>27.5</v>
      </c>
    </row>
    <row r="683" spans="1:18" ht="43.2" hidden="1" x14ac:dyDescent="0.3">
      <c r="A683">
        <v>3479</v>
      </c>
      <c r="B683" s="3" t="s">
        <v>3478</v>
      </c>
      <c r="C683" s="3" t="s">
        <v>7589</v>
      </c>
      <c r="D683" s="6">
        <v>1500</v>
      </c>
      <c r="E683" s="8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s="16">
        <f t="shared" si="31"/>
        <v>41781.855092592588</v>
      </c>
      <c r="L683" t="b">
        <v>0</v>
      </c>
      <c r="M683">
        <v>56</v>
      </c>
      <c r="N683" t="b">
        <v>1</v>
      </c>
      <c r="O683" s="10" t="s">
        <v>8273</v>
      </c>
      <c r="P683" t="s">
        <v>8274</v>
      </c>
      <c r="Q683">
        <f t="shared" si="30"/>
        <v>128</v>
      </c>
      <c r="R683">
        <f t="shared" si="32"/>
        <v>34.25</v>
      </c>
    </row>
    <row r="684" spans="1:18" ht="43.2" hidden="1" x14ac:dyDescent="0.3">
      <c r="A684">
        <v>3487</v>
      </c>
      <c r="B684" s="3" t="s">
        <v>3486</v>
      </c>
      <c r="C684" s="3" t="s">
        <v>7597</v>
      </c>
      <c r="D684" s="6">
        <v>2000</v>
      </c>
      <c r="E684" s="8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s="16">
        <f t="shared" si="31"/>
        <v>42149.940416666665</v>
      </c>
      <c r="L684" t="b">
        <v>0</v>
      </c>
      <c r="M684">
        <v>66</v>
      </c>
      <c r="N684" t="b">
        <v>1</v>
      </c>
      <c r="O684" s="10" t="s">
        <v>8273</v>
      </c>
      <c r="P684" t="s">
        <v>8274</v>
      </c>
      <c r="Q684">
        <f t="shared" si="30"/>
        <v>128</v>
      </c>
      <c r="R684">
        <f t="shared" si="32"/>
        <v>38.71</v>
      </c>
    </row>
    <row r="685" spans="1:18" ht="43.2" hidden="1" x14ac:dyDescent="0.3">
      <c r="A685">
        <v>3490</v>
      </c>
      <c r="B685" s="3" t="s">
        <v>3489</v>
      </c>
      <c r="C685" s="3" t="s">
        <v>7600</v>
      </c>
      <c r="D685" s="6">
        <v>1000</v>
      </c>
      <c r="E685" s="8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s="16">
        <f t="shared" si="31"/>
        <v>42443.802361111113</v>
      </c>
      <c r="L685" t="b">
        <v>0</v>
      </c>
      <c r="M685">
        <v>27</v>
      </c>
      <c r="N685" t="b">
        <v>1</v>
      </c>
      <c r="O685" s="10" t="s">
        <v>8273</v>
      </c>
      <c r="P685" t="s">
        <v>8274</v>
      </c>
      <c r="Q685">
        <f t="shared" si="30"/>
        <v>128</v>
      </c>
      <c r="R685">
        <f t="shared" si="32"/>
        <v>47.22</v>
      </c>
    </row>
    <row r="686" spans="1:18" hidden="1" x14ac:dyDescent="0.3">
      <c r="A686">
        <v>3531</v>
      </c>
      <c r="B686" s="3" t="s">
        <v>3530</v>
      </c>
      <c r="C686" s="3" t="s">
        <v>7641</v>
      </c>
      <c r="D686" s="6">
        <v>1000</v>
      </c>
      <c r="E686" s="8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s="16">
        <f t="shared" si="31"/>
        <v>42521.654328703706</v>
      </c>
      <c r="L686" t="b">
        <v>0</v>
      </c>
      <c r="M686">
        <v>26</v>
      </c>
      <c r="N686" t="b">
        <v>1</v>
      </c>
      <c r="O686" s="10" t="s">
        <v>8273</v>
      </c>
      <c r="P686" t="s">
        <v>8274</v>
      </c>
      <c r="Q686">
        <f t="shared" si="30"/>
        <v>128</v>
      </c>
      <c r="R686">
        <f t="shared" si="32"/>
        <v>49.23</v>
      </c>
    </row>
    <row r="687" spans="1:18" ht="43.2" hidden="1" x14ac:dyDescent="0.3">
      <c r="A687">
        <v>3538</v>
      </c>
      <c r="B687" s="3" t="s">
        <v>3537</v>
      </c>
      <c r="C687" s="3" t="s">
        <v>7648</v>
      </c>
      <c r="D687" s="6">
        <v>2000</v>
      </c>
      <c r="E687" s="8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s="16">
        <f t="shared" si="31"/>
        <v>42571.420601851853</v>
      </c>
      <c r="L687" t="b">
        <v>0</v>
      </c>
      <c r="M687">
        <v>83</v>
      </c>
      <c r="N687" t="b">
        <v>1</v>
      </c>
      <c r="O687" s="10" t="s">
        <v>8273</v>
      </c>
      <c r="P687" t="s">
        <v>8274</v>
      </c>
      <c r="Q687">
        <f t="shared" si="30"/>
        <v>128</v>
      </c>
      <c r="R687">
        <f t="shared" si="32"/>
        <v>30.95</v>
      </c>
    </row>
    <row r="688" spans="1:18" ht="43.2" hidden="1" x14ac:dyDescent="0.3">
      <c r="A688">
        <v>3589</v>
      </c>
      <c r="B688" s="3" t="s">
        <v>3588</v>
      </c>
      <c r="C688" s="3" t="s">
        <v>7699</v>
      </c>
      <c r="D688" s="6">
        <v>4000</v>
      </c>
      <c r="E688" s="8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s="16">
        <f t="shared" si="31"/>
        <v>42125.647534722222</v>
      </c>
      <c r="L688" t="b">
        <v>0</v>
      </c>
      <c r="M688">
        <v>62</v>
      </c>
      <c r="N688" t="b">
        <v>1</v>
      </c>
      <c r="O688" s="10" t="s">
        <v>8273</v>
      </c>
      <c r="P688" t="s">
        <v>8274</v>
      </c>
      <c r="Q688">
        <f t="shared" si="30"/>
        <v>128</v>
      </c>
      <c r="R688">
        <f t="shared" si="32"/>
        <v>82.26</v>
      </c>
    </row>
    <row r="689" spans="1:18" ht="28.8" hidden="1" x14ac:dyDescent="0.3">
      <c r="A689">
        <v>3691</v>
      </c>
      <c r="B689" s="3" t="s">
        <v>3688</v>
      </c>
      <c r="C689" s="3" t="s">
        <v>7801</v>
      </c>
      <c r="D689" s="6">
        <v>40000</v>
      </c>
      <c r="E689" s="8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s="16">
        <f t="shared" si="31"/>
        <v>42020.700567129628</v>
      </c>
      <c r="L689" t="b">
        <v>0</v>
      </c>
      <c r="M689">
        <v>274</v>
      </c>
      <c r="N689" t="b">
        <v>1</v>
      </c>
      <c r="O689" s="10" t="s">
        <v>8273</v>
      </c>
      <c r="P689" t="s">
        <v>8274</v>
      </c>
      <c r="Q689">
        <f t="shared" si="30"/>
        <v>128</v>
      </c>
      <c r="R689">
        <f t="shared" si="32"/>
        <v>186.8</v>
      </c>
    </row>
    <row r="690" spans="1:18" ht="57.6" hidden="1" x14ac:dyDescent="0.3">
      <c r="A690">
        <v>68</v>
      </c>
      <c r="B690" s="3" t="s">
        <v>70</v>
      </c>
      <c r="C690" s="3" t="s">
        <v>4179</v>
      </c>
      <c r="D690" s="6">
        <v>600</v>
      </c>
      <c r="E690" s="8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s="16">
        <f t="shared" si="31"/>
        <v>41663.569340277776</v>
      </c>
      <c r="L690" t="b">
        <v>0</v>
      </c>
      <c r="M690">
        <v>36</v>
      </c>
      <c r="N690" t="b">
        <v>1</v>
      </c>
      <c r="O690" s="10" t="s">
        <v>8276</v>
      </c>
      <c r="P690" t="s">
        <v>8277</v>
      </c>
      <c r="Q690">
        <f t="shared" si="30"/>
        <v>127</v>
      </c>
      <c r="R690">
        <f t="shared" si="32"/>
        <v>21.19</v>
      </c>
    </row>
    <row r="691" spans="1:18" ht="43.2" hidden="1" x14ac:dyDescent="0.3">
      <c r="A691">
        <v>70</v>
      </c>
      <c r="B691" s="3" t="s">
        <v>72</v>
      </c>
      <c r="C691" s="3" t="s">
        <v>4181</v>
      </c>
      <c r="D691" s="6">
        <v>500</v>
      </c>
      <c r="E691" s="8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s="16">
        <f t="shared" si="31"/>
        <v>40730.896354166667</v>
      </c>
      <c r="L691" t="b">
        <v>0</v>
      </c>
      <c r="M691">
        <v>17</v>
      </c>
      <c r="N691" t="b">
        <v>1</v>
      </c>
      <c r="O691" s="10" t="s">
        <v>8276</v>
      </c>
      <c r="P691" t="s">
        <v>8277</v>
      </c>
      <c r="Q691">
        <f t="shared" si="30"/>
        <v>127</v>
      </c>
      <c r="R691">
        <f t="shared" si="32"/>
        <v>37.409999999999997</v>
      </c>
    </row>
    <row r="692" spans="1:18" ht="43.2" hidden="1" x14ac:dyDescent="0.3">
      <c r="A692">
        <v>79</v>
      </c>
      <c r="B692" s="3" t="s">
        <v>81</v>
      </c>
      <c r="C692" s="3" t="s">
        <v>4190</v>
      </c>
      <c r="D692" s="6">
        <v>1300</v>
      </c>
      <c r="E692" s="8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s="16">
        <f t="shared" si="31"/>
        <v>41724.776539351849</v>
      </c>
      <c r="L692" t="b">
        <v>0</v>
      </c>
      <c r="M692">
        <v>41</v>
      </c>
      <c r="N692" t="b">
        <v>1</v>
      </c>
      <c r="O692" s="10" t="s">
        <v>8276</v>
      </c>
      <c r="P692" t="s">
        <v>8277</v>
      </c>
      <c r="Q692">
        <f t="shared" si="30"/>
        <v>127</v>
      </c>
      <c r="R692">
        <f t="shared" si="32"/>
        <v>40.270000000000003</v>
      </c>
    </row>
    <row r="693" spans="1:18" ht="43.2" hidden="1" x14ac:dyDescent="0.3">
      <c r="A693">
        <v>351</v>
      </c>
      <c r="B693" s="3" t="s">
        <v>352</v>
      </c>
      <c r="C693" s="3" t="s">
        <v>4461</v>
      </c>
      <c r="D693" s="6">
        <v>34000</v>
      </c>
      <c r="E693" s="8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s="16">
        <f t="shared" si="31"/>
        <v>42427.964745370366</v>
      </c>
      <c r="L693" t="b">
        <v>1</v>
      </c>
      <c r="M693">
        <v>964</v>
      </c>
      <c r="N693" t="b">
        <v>1</v>
      </c>
      <c r="O693" s="10" t="s">
        <v>8276</v>
      </c>
      <c r="P693" t="s">
        <v>8288</v>
      </c>
      <c r="Q693">
        <f t="shared" si="30"/>
        <v>127</v>
      </c>
      <c r="R693">
        <f t="shared" si="32"/>
        <v>44.91</v>
      </c>
    </row>
    <row r="694" spans="1:18" ht="43.2" hidden="1" x14ac:dyDescent="0.3">
      <c r="A694">
        <v>412</v>
      </c>
      <c r="B694" s="3" t="s">
        <v>413</v>
      </c>
      <c r="C694" s="3" t="s">
        <v>4522</v>
      </c>
      <c r="D694" s="6">
        <v>2500</v>
      </c>
      <c r="E694" s="8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s="16">
        <f t="shared" si="31"/>
        <v>41099.742800925924</v>
      </c>
      <c r="L694" t="b">
        <v>0</v>
      </c>
      <c r="M694">
        <v>55</v>
      </c>
      <c r="N694" t="b">
        <v>1</v>
      </c>
      <c r="O694" s="10" t="s">
        <v>8276</v>
      </c>
      <c r="P694" t="s">
        <v>8288</v>
      </c>
      <c r="Q694">
        <f t="shared" si="30"/>
        <v>127</v>
      </c>
      <c r="R694">
        <f t="shared" si="32"/>
        <v>57.65</v>
      </c>
    </row>
    <row r="695" spans="1:18" ht="28.8" hidden="1" x14ac:dyDescent="0.3">
      <c r="A695">
        <v>648</v>
      </c>
      <c r="B695" s="3" t="s">
        <v>649</v>
      </c>
      <c r="C695" s="3" t="s">
        <v>4758</v>
      </c>
      <c r="D695" s="6">
        <v>35000</v>
      </c>
      <c r="E695" s="8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s="16">
        <f t="shared" si="31"/>
        <v>41891.693379629629</v>
      </c>
      <c r="L695" t="b">
        <v>0</v>
      </c>
      <c r="M695">
        <v>27</v>
      </c>
      <c r="N695" t="b">
        <v>1</v>
      </c>
      <c r="O695" s="10" t="s">
        <v>8268</v>
      </c>
      <c r="P695" t="s">
        <v>8272</v>
      </c>
      <c r="Q695">
        <f t="shared" si="30"/>
        <v>127</v>
      </c>
      <c r="R695">
        <f t="shared" si="32"/>
        <v>1644</v>
      </c>
    </row>
    <row r="696" spans="1:18" ht="43.2" hidden="1" x14ac:dyDescent="0.3">
      <c r="A696">
        <v>814</v>
      </c>
      <c r="B696" s="3" t="s">
        <v>815</v>
      </c>
      <c r="C696" s="3" t="s">
        <v>4924</v>
      </c>
      <c r="D696" s="6">
        <v>1000</v>
      </c>
      <c r="E696" s="8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s="16">
        <f t="shared" si="31"/>
        <v>40679.743067129632</v>
      </c>
      <c r="L696" t="b">
        <v>0</v>
      </c>
      <c r="M696">
        <v>28</v>
      </c>
      <c r="N696" t="b">
        <v>1</v>
      </c>
      <c r="O696" s="10" t="s">
        <v>8266</v>
      </c>
      <c r="P696" t="s">
        <v>8267</v>
      </c>
      <c r="Q696">
        <f t="shared" si="30"/>
        <v>127</v>
      </c>
      <c r="R696">
        <f t="shared" si="32"/>
        <v>45.46</v>
      </c>
    </row>
    <row r="697" spans="1:18" ht="43.2" hidden="1" x14ac:dyDescent="0.3">
      <c r="A697">
        <v>1667</v>
      </c>
      <c r="B697" s="3" t="s">
        <v>1668</v>
      </c>
      <c r="C697" s="3" t="s">
        <v>5777</v>
      </c>
      <c r="D697" s="6">
        <v>3400</v>
      </c>
      <c r="E697" s="8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s="16">
        <f t="shared" si="31"/>
        <v>41682.0705787037</v>
      </c>
      <c r="L697" t="b">
        <v>0</v>
      </c>
      <c r="M697">
        <v>82</v>
      </c>
      <c r="N697" t="b">
        <v>1</v>
      </c>
      <c r="O697" s="10" t="s">
        <v>8266</v>
      </c>
      <c r="P697" t="s">
        <v>8278</v>
      </c>
      <c r="Q697">
        <f t="shared" si="30"/>
        <v>127</v>
      </c>
      <c r="R697">
        <f t="shared" si="32"/>
        <v>52.6</v>
      </c>
    </row>
    <row r="698" spans="1:18" ht="28.8" hidden="1" x14ac:dyDescent="0.3">
      <c r="A698">
        <v>1930</v>
      </c>
      <c r="B698" s="3" t="s">
        <v>1931</v>
      </c>
      <c r="C698" s="3" t="s">
        <v>6040</v>
      </c>
      <c r="D698" s="6">
        <v>1000</v>
      </c>
      <c r="E698" s="8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s="16">
        <f t="shared" si="31"/>
        <v>41402.558819444443</v>
      </c>
      <c r="L698" t="b">
        <v>0</v>
      </c>
      <c r="M698">
        <v>26</v>
      </c>
      <c r="N698" t="b">
        <v>1</v>
      </c>
      <c r="O698" s="10" t="s">
        <v>8266</v>
      </c>
      <c r="P698" t="s">
        <v>8287</v>
      </c>
      <c r="Q698">
        <f t="shared" si="30"/>
        <v>127</v>
      </c>
      <c r="R698">
        <f t="shared" si="32"/>
        <v>48.85</v>
      </c>
    </row>
    <row r="699" spans="1:18" ht="43.2" hidden="1" x14ac:dyDescent="0.3">
      <c r="A699">
        <v>1963</v>
      </c>
      <c r="B699" s="3" t="s">
        <v>1964</v>
      </c>
      <c r="C699" s="3" t="s">
        <v>6073</v>
      </c>
      <c r="D699" s="6">
        <v>19000</v>
      </c>
      <c r="E699" s="8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s="16">
        <f t="shared" si="31"/>
        <v>41863.429791666669</v>
      </c>
      <c r="L699" t="b">
        <v>1</v>
      </c>
      <c r="M699">
        <v>205</v>
      </c>
      <c r="N699" t="b">
        <v>1</v>
      </c>
      <c r="O699" s="10" t="s">
        <v>8268</v>
      </c>
      <c r="P699" t="s">
        <v>8269</v>
      </c>
      <c r="Q699">
        <f t="shared" si="30"/>
        <v>127</v>
      </c>
      <c r="R699">
        <f t="shared" si="32"/>
        <v>117.6</v>
      </c>
    </row>
    <row r="700" spans="1:18" ht="43.2" hidden="1" x14ac:dyDescent="0.3">
      <c r="A700">
        <v>2067</v>
      </c>
      <c r="B700" s="3" t="s">
        <v>2068</v>
      </c>
      <c r="C700" s="3" t="s">
        <v>6177</v>
      </c>
      <c r="D700" s="6">
        <v>495</v>
      </c>
      <c r="E700" s="8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s="16">
        <f t="shared" si="31"/>
        <v>42115.853888888887</v>
      </c>
      <c r="L700" t="b">
        <v>0</v>
      </c>
      <c r="M700">
        <v>10</v>
      </c>
      <c r="N700" t="b">
        <v>1</v>
      </c>
      <c r="O700" s="10" t="s">
        <v>8268</v>
      </c>
      <c r="P700" t="s">
        <v>8269</v>
      </c>
      <c r="Q700">
        <f t="shared" si="30"/>
        <v>127</v>
      </c>
      <c r="R700">
        <f t="shared" si="32"/>
        <v>62.8</v>
      </c>
    </row>
    <row r="701" spans="1:18" ht="43.2" hidden="1" x14ac:dyDescent="0.3">
      <c r="A701">
        <v>2173</v>
      </c>
      <c r="B701" s="3" t="s">
        <v>2174</v>
      </c>
      <c r="C701" s="3" t="s">
        <v>6283</v>
      </c>
      <c r="D701" s="6">
        <v>4200</v>
      </c>
      <c r="E701" s="8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s="16">
        <f t="shared" si="31"/>
        <v>41495.692627314813</v>
      </c>
      <c r="L701" t="b">
        <v>0</v>
      </c>
      <c r="M701">
        <v>90</v>
      </c>
      <c r="N701" t="b">
        <v>1</v>
      </c>
      <c r="O701" s="10" t="s">
        <v>8266</v>
      </c>
      <c r="P701" t="s">
        <v>8267</v>
      </c>
      <c r="Q701">
        <f t="shared" si="30"/>
        <v>127</v>
      </c>
      <c r="R701">
        <f t="shared" si="32"/>
        <v>59.23</v>
      </c>
    </row>
    <row r="702" spans="1:18" ht="43.2" hidden="1" x14ac:dyDescent="0.3">
      <c r="A702">
        <v>3032</v>
      </c>
      <c r="B702" s="3" t="s">
        <v>3032</v>
      </c>
      <c r="C702" s="3" t="s">
        <v>7142</v>
      </c>
      <c r="D702" s="6">
        <v>1000</v>
      </c>
      <c r="E702" s="8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s="16">
        <f t="shared" si="31"/>
        <v>42228.044664351852</v>
      </c>
      <c r="L702" t="b">
        <v>0</v>
      </c>
      <c r="M702">
        <v>25</v>
      </c>
      <c r="N702" t="b">
        <v>1</v>
      </c>
      <c r="O702" s="10" t="s">
        <v>8273</v>
      </c>
      <c r="P702" t="s">
        <v>8286</v>
      </c>
      <c r="Q702">
        <f t="shared" si="30"/>
        <v>127</v>
      </c>
      <c r="R702">
        <f t="shared" si="32"/>
        <v>50.88</v>
      </c>
    </row>
    <row r="703" spans="1:18" ht="43.2" hidden="1" x14ac:dyDescent="0.3">
      <c r="A703">
        <v>3036</v>
      </c>
      <c r="B703" s="3" t="s">
        <v>3036</v>
      </c>
      <c r="C703" s="3" t="s">
        <v>7146</v>
      </c>
      <c r="D703" s="6">
        <v>25000</v>
      </c>
      <c r="E703" s="8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s="16">
        <f t="shared" si="31"/>
        <v>41466.785231481481</v>
      </c>
      <c r="L703" t="b">
        <v>0</v>
      </c>
      <c r="M703">
        <v>329</v>
      </c>
      <c r="N703" t="b">
        <v>1</v>
      </c>
      <c r="O703" s="10" t="s">
        <v>8273</v>
      </c>
      <c r="P703" t="s">
        <v>8286</v>
      </c>
      <c r="Q703">
        <f t="shared" si="30"/>
        <v>127</v>
      </c>
      <c r="R703">
        <f t="shared" si="32"/>
        <v>96.3</v>
      </c>
    </row>
    <row r="704" spans="1:18" ht="43.2" hidden="1" x14ac:dyDescent="0.3">
      <c r="A704">
        <v>3162</v>
      </c>
      <c r="B704" s="3" t="s">
        <v>3162</v>
      </c>
      <c r="C704" s="3" t="s">
        <v>7272</v>
      </c>
      <c r="D704" s="6">
        <v>4000</v>
      </c>
      <c r="E704" s="8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s="16">
        <f t="shared" si="31"/>
        <v>41799.685902777775</v>
      </c>
      <c r="L704" t="b">
        <v>1</v>
      </c>
      <c r="M704">
        <v>63</v>
      </c>
      <c r="N704" t="b">
        <v>1</v>
      </c>
      <c r="O704" s="10" t="s">
        <v>8273</v>
      </c>
      <c r="P704" t="s">
        <v>8274</v>
      </c>
      <c r="Q704">
        <f t="shared" si="30"/>
        <v>127</v>
      </c>
      <c r="R704">
        <f t="shared" si="32"/>
        <v>80.73</v>
      </c>
    </row>
    <row r="705" spans="1:18" ht="43.2" hidden="1" x14ac:dyDescent="0.3">
      <c r="A705">
        <v>3242</v>
      </c>
      <c r="B705" s="3" t="s">
        <v>3242</v>
      </c>
      <c r="C705" s="3" t="s">
        <v>7352</v>
      </c>
      <c r="D705" s="6">
        <v>10000</v>
      </c>
      <c r="E705" s="8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s="16">
        <f t="shared" si="31"/>
        <v>41871.755694444444</v>
      </c>
      <c r="L705" t="b">
        <v>1</v>
      </c>
      <c r="M705">
        <v>183</v>
      </c>
      <c r="N705" t="b">
        <v>1</v>
      </c>
      <c r="O705" s="10" t="s">
        <v>8273</v>
      </c>
      <c r="P705" t="s">
        <v>8274</v>
      </c>
      <c r="Q705">
        <f t="shared" si="30"/>
        <v>127</v>
      </c>
      <c r="R705">
        <f t="shared" si="32"/>
        <v>69.569999999999993</v>
      </c>
    </row>
    <row r="706" spans="1:18" ht="43.2" hidden="1" x14ac:dyDescent="0.3">
      <c r="A706">
        <v>3466</v>
      </c>
      <c r="B706" s="3" t="s">
        <v>3465</v>
      </c>
      <c r="C706" s="3" t="s">
        <v>7576</v>
      </c>
      <c r="D706" s="6">
        <v>3500</v>
      </c>
      <c r="E706" s="8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s="16">
        <f t="shared" si="31"/>
        <v>42420.019097222219</v>
      </c>
      <c r="L706" t="b">
        <v>0</v>
      </c>
      <c r="M706">
        <v>61</v>
      </c>
      <c r="N706" t="b">
        <v>1</v>
      </c>
      <c r="O706" s="10" t="s">
        <v>8273</v>
      </c>
      <c r="P706" t="s">
        <v>8274</v>
      </c>
      <c r="Q706">
        <f t="shared" ref="Q706:Q769" si="33">ROUND(E706/D706*100,0)</f>
        <v>127</v>
      </c>
      <c r="R706">
        <f t="shared" si="32"/>
        <v>72.95</v>
      </c>
    </row>
    <row r="707" spans="1:18" ht="43.2" hidden="1" x14ac:dyDescent="0.3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s="16">
        <f t="shared" ref="K707:K770" si="34">(((J707/60)/60)/24)+DATE(1970,1,1)</f>
        <v>42503.539976851855</v>
      </c>
      <c r="L707" t="b">
        <v>0</v>
      </c>
      <c r="M707">
        <v>28</v>
      </c>
      <c r="N707" t="b">
        <v>1</v>
      </c>
      <c r="O707" s="10" t="s">
        <v>8273</v>
      </c>
      <c r="P707" t="s">
        <v>8274</v>
      </c>
      <c r="Q707">
        <f t="shared" si="33"/>
        <v>127</v>
      </c>
      <c r="R707">
        <f t="shared" ref="R707:R770" si="35">IFERROR(ROUND(E707/M707,2),0)</f>
        <v>22.61</v>
      </c>
    </row>
    <row r="708" spans="1:18" ht="43.2" hidden="1" x14ac:dyDescent="0.3">
      <c r="A708">
        <v>3592</v>
      </c>
      <c r="B708" s="3" t="s">
        <v>3591</v>
      </c>
      <c r="C708" s="3" t="s">
        <v>7702</v>
      </c>
      <c r="D708" s="6">
        <v>2000</v>
      </c>
      <c r="E708" s="8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s="16">
        <f t="shared" si="34"/>
        <v>41988.829942129625</v>
      </c>
      <c r="L708" t="b">
        <v>0</v>
      </c>
      <c r="M708">
        <v>35</v>
      </c>
      <c r="N708" t="b">
        <v>1</v>
      </c>
      <c r="O708" s="10" t="s">
        <v>8273</v>
      </c>
      <c r="P708" t="s">
        <v>8274</v>
      </c>
      <c r="Q708">
        <f t="shared" si="33"/>
        <v>127</v>
      </c>
      <c r="R708">
        <f t="shared" si="35"/>
        <v>72.709999999999994</v>
      </c>
    </row>
    <row r="709" spans="1:18" ht="43.2" hidden="1" x14ac:dyDescent="0.3">
      <c r="A709">
        <v>3725</v>
      </c>
      <c r="B709" s="3" t="s">
        <v>3722</v>
      </c>
      <c r="C709" s="3" t="s">
        <v>7835</v>
      </c>
      <c r="D709" s="6">
        <v>300</v>
      </c>
      <c r="E709" s="8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s="16">
        <f t="shared" si="34"/>
        <v>42401.945219907408</v>
      </c>
      <c r="L709" t="b">
        <v>0</v>
      </c>
      <c r="M709">
        <v>15</v>
      </c>
      <c r="N709" t="b">
        <v>1</v>
      </c>
      <c r="O709" s="10" t="s">
        <v>8273</v>
      </c>
      <c r="P709" t="s">
        <v>8274</v>
      </c>
      <c r="Q709">
        <f t="shared" si="33"/>
        <v>127</v>
      </c>
      <c r="R709">
        <f t="shared" si="35"/>
        <v>25.4</v>
      </c>
    </row>
    <row r="710" spans="1:18" ht="43.2" hidden="1" x14ac:dyDescent="0.3">
      <c r="A710">
        <v>9</v>
      </c>
      <c r="B710" s="3" t="s">
        <v>11</v>
      </c>
      <c r="C710" s="3" t="s">
        <v>4120</v>
      </c>
      <c r="D710" s="6">
        <v>500</v>
      </c>
      <c r="E710" s="8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s="16">
        <f t="shared" si="34"/>
        <v>42447.103518518517</v>
      </c>
      <c r="L710" t="b">
        <v>0</v>
      </c>
      <c r="M710">
        <v>20</v>
      </c>
      <c r="N710" t="b">
        <v>1</v>
      </c>
      <c r="O710" s="10" t="s">
        <v>8276</v>
      </c>
      <c r="P710" t="s">
        <v>8290</v>
      </c>
      <c r="Q710">
        <f t="shared" si="33"/>
        <v>126</v>
      </c>
      <c r="R710">
        <f t="shared" si="35"/>
        <v>31.5</v>
      </c>
    </row>
    <row r="711" spans="1:18" ht="43.2" hidden="1" x14ac:dyDescent="0.3">
      <c r="A711">
        <v>85</v>
      </c>
      <c r="B711" s="3" t="s">
        <v>87</v>
      </c>
      <c r="C711" s="3" t="s">
        <v>4196</v>
      </c>
      <c r="D711" s="6">
        <v>1200</v>
      </c>
      <c r="E711" s="8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s="16">
        <f t="shared" si="34"/>
        <v>40779.125428240739</v>
      </c>
      <c r="L711" t="b">
        <v>0</v>
      </c>
      <c r="M711">
        <v>21</v>
      </c>
      <c r="N711" t="b">
        <v>1</v>
      </c>
      <c r="O711" s="10" t="s">
        <v>8276</v>
      </c>
      <c r="P711" t="s">
        <v>8277</v>
      </c>
      <c r="Q711">
        <f t="shared" si="33"/>
        <v>126</v>
      </c>
      <c r="R711">
        <f t="shared" si="35"/>
        <v>71.709999999999994</v>
      </c>
    </row>
    <row r="712" spans="1:18" ht="43.2" hidden="1" x14ac:dyDescent="0.3">
      <c r="A712">
        <v>251</v>
      </c>
      <c r="B712" s="3" t="s">
        <v>252</v>
      </c>
      <c r="C712" s="3" t="s">
        <v>4361</v>
      </c>
      <c r="D712" s="6">
        <v>3500</v>
      </c>
      <c r="E712" s="8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s="16">
        <f t="shared" si="34"/>
        <v>41013.787569444445</v>
      </c>
      <c r="L712" t="b">
        <v>1</v>
      </c>
      <c r="M712">
        <v>77</v>
      </c>
      <c r="N712" t="b">
        <v>1</v>
      </c>
      <c r="O712" s="10" t="s">
        <v>8276</v>
      </c>
      <c r="P712" t="s">
        <v>8288</v>
      </c>
      <c r="Q712">
        <f t="shared" si="33"/>
        <v>126</v>
      </c>
      <c r="R712">
        <f t="shared" si="35"/>
        <v>57.08</v>
      </c>
    </row>
    <row r="713" spans="1:18" ht="43.2" hidden="1" x14ac:dyDescent="0.3">
      <c r="A713">
        <v>388</v>
      </c>
      <c r="B713" s="3" t="s">
        <v>389</v>
      </c>
      <c r="C713" s="3" t="s">
        <v>4498</v>
      </c>
      <c r="D713" s="6">
        <v>5000</v>
      </c>
      <c r="E713" s="8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s="16">
        <f t="shared" si="34"/>
        <v>42549.076157407413</v>
      </c>
      <c r="L713" t="b">
        <v>0</v>
      </c>
      <c r="M713">
        <v>71</v>
      </c>
      <c r="N713" t="b">
        <v>1</v>
      </c>
      <c r="O713" s="10" t="s">
        <v>8276</v>
      </c>
      <c r="P713" t="s">
        <v>8288</v>
      </c>
      <c r="Q713">
        <f t="shared" si="33"/>
        <v>126</v>
      </c>
      <c r="R713">
        <f t="shared" si="35"/>
        <v>88.85</v>
      </c>
    </row>
    <row r="714" spans="1:18" ht="43.2" hidden="1" x14ac:dyDescent="0.3">
      <c r="A714">
        <v>657</v>
      </c>
      <c r="B714" s="3" t="s">
        <v>658</v>
      </c>
      <c r="C714" s="3" t="s">
        <v>4767</v>
      </c>
      <c r="D714" s="6">
        <v>15000</v>
      </c>
      <c r="E714" s="8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s="16">
        <f t="shared" si="34"/>
        <v>42331.84574074074</v>
      </c>
      <c r="L714" t="b">
        <v>0</v>
      </c>
      <c r="M714">
        <v>99</v>
      </c>
      <c r="N714" t="b">
        <v>1</v>
      </c>
      <c r="O714" s="10" t="s">
        <v>8268</v>
      </c>
      <c r="P714" t="s">
        <v>8272</v>
      </c>
      <c r="Q714">
        <f t="shared" si="33"/>
        <v>126</v>
      </c>
      <c r="R714">
        <f t="shared" si="35"/>
        <v>190.45</v>
      </c>
    </row>
    <row r="715" spans="1:18" ht="43.2" hidden="1" x14ac:dyDescent="0.3">
      <c r="A715">
        <v>731</v>
      </c>
      <c r="B715" s="3" t="s">
        <v>732</v>
      </c>
      <c r="C715" s="3" t="s">
        <v>4841</v>
      </c>
      <c r="D715" s="6">
        <v>5000</v>
      </c>
      <c r="E715" s="8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s="16">
        <f t="shared" si="34"/>
        <v>40879.795682870368</v>
      </c>
      <c r="L715" t="b">
        <v>0</v>
      </c>
      <c r="M715">
        <v>71</v>
      </c>
      <c r="N715" t="b">
        <v>1</v>
      </c>
      <c r="O715" s="10" t="s">
        <v>8279</v>
      </c>
      <c r="P715" t="s">
        <v>8289</v>
      </c>
      <c r="Q715">
        <f t="shared" si="33"/>
        <v>126</v>
      </c>
      <c r="R715">
        <f t="shared" si="35"/>
        <v>88.73</v>
      </c>
    </row>
    <row r="716" spans="1:18" ht="43.2" hidden="1" x14ac:dyDescent="0.3">
      <c r="A716">
        <v>734</v>
      </c>
      <c r="B716" s="3" t="s">
        <v>735</v>
      </c>
      <c r="C716" s="3" t="s">
        <v>4844</v>
      </c>
      <c r="D716" s="6">
        <v>8500</v>
      </c>
      <c r="E716" s="8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s="16">
        <f t="shared" si="34"/>
        <v>42102.164583333331</v>
      </c>
      <c r="L716" t="b">
        <v>0</v>
      </c>
      <c r="M716">
        <v>57</v>
      </c>
      <c r="N716" t="b">
        <v>1</v>
      </c>
      <c r="O716" s="10" t="s">
        <v>8279</v>
      </c>
      <c r="P716" t="s">
        <v>8289</v>
      </c>
      <c r="Q716">
        <f t="shared" si="33"/>
        <v>126</v>
      </c>
      <c r="R716">
        <f t="shared" si="35"/>
        <v>187.19</v>
      </c>
    </row>
    <row r="717" spans="1:18" ht="43.2" hidden="1" x14ac:dyDescent="0.3">
      <c r="A717">
        <v>1200</v>
      </c>
      <c r="B717" s="3" t="s">
        <v>1201</v>
      </c>
      <c r="C717" s="3" t="s">
        <v>5310</v>
      </c>
      <c r="D717" s="6">
        <v>4800</v>
      </c>
      <c r="E717" s="8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s="16">
        <f t="shared" si="34"/>
        <v>42089.477500000001</v>
      </c>
      <c r="L717" t="b">
        <v>0</v>
      </c>
      <c r="M717">
        <v>103</v>
      </c>
      <c r="N717" t="b">
        <v>1</v>
      </c>
      <c r="O717" s="10" t="s">
        <v>8281</v>
      </c>
      <c r="P717" t="s">
        <v>8282</v>
      </c>
      <c r="Q717">
        <f t="shared" si="33"/>
        <v>126</v>
      </c>
      <c r="R717">
        <f t="shared" si="35"/>
        <v>58.53</v>
      </c>
    </row>
    <row r="718" spans="1:18" ht="43.2" hidden="1" x14ac:dyDescent="0.3">
      <c r="A718">
        <v>1361</v>
      </c>
      <c r="B718" s="3" t="s">
        <v>1362</v>
      </c>
      <c r="C718" s="3" t="s">
        <v>5471</v>
      </c>
      <c r="D718" s="6">
        <v>6000</v>
      </c>
      <c r="E718" s="8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s="16">
        <f t="shared" si="34"/>
        <v>41781.717268518521</v>
      </c>
      <c r="L718" t="b">
        <v>0</v>
      </c>
      <c r="M718">
        <v>264</v>
      </c>
      <c r="N718" t="b">
        <v>1</v>
      </c>
      <c r="O718" s="10" t="s">
        <v>8279</v>
      </c>
      <c r="P718" t="s">
        <v>8289</v>
      </c>
      <c r="Q718">
        <f t="shared" si="33"/>
        <v>126</v>
      </c>
      <c r="R718">
        <f t="shared" si="35"/>
        <v>28.63</v>
      </c>
    </row>
    <row r="719" spans="1:18" hidden="1" x14ac:dyDescent="0.3">
      <c r="A719">
        <v>1366</v>
      </c>
      <c r="B719" s="3" t="s">
        <v>1367</v>
      </c>
      <c r="C719" s="3" t="s">
        <v>5476</v>
      </c>
      <c r="D719" s="6">
        <v>7500</v>
      </c>
      <c r="E719" s="8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s="16">
        <f t="shared" si="34"/>
        <v>41924.996099537035</v>
      </c>
      <c r="L719" t="b">
        <v>0</v>
      </c>
      <c r="M719">
        <v>147</v>
      </c>
      <c r="N719" t="b">
        <v>1</v>
      </c>
      <c r="O719" s="10" t="s">
        <v>8266</v>
      </c>
      <c r="P719" t="s">
        <v>8267</v>
      </c>
      <c r="Q719">
        <f t="shared" si="33"/>
        <v>126</v>
      </c>
      <c r="R719">
        <f t="shared" si="35"/>
        <v>64.540000000000006</v>
      </c>
    </row>
    <row r="720" spans="1:18" ht="43.2" hidden="1" x14ac:dyDescent="0.3">
      <c r="A720">
        <v>1399</v>
      </c>
      <c r="B720" s="3" t="s">
        <v>1400</v>
      </c>
      <c r="C720" s="3" t="s">
        <v>5509</v>
      </c>
      <c r="D720" s="6">
        <v>9000</v>
      </c>
      <c r="E720" s="8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s="16">
        <f t="shared" si="34"/>
        <v>41889.004317129627</v>
      </c>
      <c r="L720" t="b">
        <v>0</v>
      </c>
      <c r="M720">
        <v>184</v>
      </c>
      <c r="N720" t="b">
        <v>1</v>
      </c>
      <c r="O720" s="10" t="s">
        <v>8266</v>
      </c>
      <c r="P720" t="s">
        <v>8267</v>
      </c>
      <c r="Q720">
        <f t="shared" si="33"/>
        <v>126</v>
      </c>
      <c r="R720">
        <f t="shared" si="35"/>
        <v>61.7</v>
      </c>
    </row>
    <row r="721" spans="1:18" ht="43.2" hidden="1" x14ac:dyDescent="0.3">
      <c r="A721">
        <v>1941</v>
      </c>
      <c r="B721" s="3" t="s">
        <v>1942</v>
      </c>
      <c r="C721" s="3" t="s">
        <v>6051</v>
      </c>
      <c r="D721" s="6">
        <v>250000</v>
      </c>
      <c r="E721" s="8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s="16">
        <f t="shared" si="34"/>
        <v>41744.290868055556</v>
      </c>
      <c r="L721" t="b">
        <v>1</v>
      </c>
      <c r="M721">
        <v>4883</v>
      </c>
      <c r="N721" t="b">
        <v>1</v>
      </c>
      <c r="O721" s="10" t="s">
        <v>8268</v>
      </c>
      <c r="P721" t="s">
        <v>8269</v>
      </c>
      <c r="Q721">
        <f t="shared" si="33"/>
        <v>126</v>
      </c>
      <c r="R721">
        <f t="shared" si="35"/>
        <v>64.569999999999993</v>
      </c>
    </row>
    <row r="722" spans="1:18" ht="28.8" hidden="1" x14ac:dyDescent="0.3">
      <c r="A722">
        <v>2028</v>
      </c>
      <c r="B722" s="3" t="s">
        <v>2029</v>
      </c>
      <c r="C722" s="3" t="s">
        <v>6138</v>
      </c>
      <c r="D722" s="6">
        <v>3000</v>
      </c>
      <c r="E722" s="8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s="16">
        <f t="shared" si="34"/>
        <v>40215.919050925928</v>
      </c>
      <c r="L722" t="b">
        <v>1</v>
      </c>
      <c r="M722">
        <v>79</v>
      </c>
      <c r="N722" t="b">
        <v>1</v>
      </c>
      <c r="O722" s="10" t="s">
        <v>8268</v>
      </c>
      <c r="P722" t="s">
        <v>8269</v>
      </c>
      <c r="Q722">
        <f t="shared" si="33"/>
        <v>126</v>
      </c>
      <c r="R722">
        <f t="shared" si="35"/>
        <v>47.91</v>
      </c>
    </row>
    <row r="723" spans="1:18" ht="43.2" hidden="1" x14ac:dyDescent="0.3">
      <c r="A723">
        <v>2176</v>
      </c>
      <c r="B723" s="3" t="s">
        <v>2177</v>
      </c>
      <c r="C723" s="3" t="s">
        <v>6286</v>
      </c>
      <c r="D723" s="6">
        <v>5000</v>
      </c>
      <c r="E723" s="8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s="16">
        <f t="shared" si="34"/>
        <v>42096.633206018523</v>
      </c>
      <c r="L723" t="b">
        <v>0</v>
      </c>
      <c r="M723">
        <v>71</v>
      </c>
      <c r="N723" t="b">
        <v>1</v>
      </c>
      <c r="O723" s="10" t="s">
        <v>8266</v>
      </c>
      <c r="P723" t="s">
        <v>8267</v>
      </c>
      <c r="Q723">
        <f t="shared" si="33"/>
        <v>126</v>
      </c>
      <c r="R723">
        <f t="shared" si="35"/>
        <v>88.75</v>
      </c>
    </row>
    <row r="724" spans="1:18" ht="43.2" hidden="1" x14ac:dyDescent="0.3">
      <c r="A724">
        <v>2230</v>
      </c>
      <c r="B724" s="3" t="s">
        <v>2231</v>
      </c>
      <c r="C724" s="3" t="s">
        <v>6340</v>
      </c>
      <c r="D724" s="6">
        <v>8500</v>
      </c>
      <c r="E724" s="8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s="16">
        <f t="shared" si="34"/>
        <v>41724.881099537037</v>
      </c>
      <c r="L724" t="b">
        <v>0</v>
      </c>
      <c r="M724">
        <v>498</v>
      </c>
      <c r="N724" t="b">
        <v>1</v>
      </c>
      <c r="O724" s="10" t="s">
        <v>8270</v>
      </c>
      <c r="P724" t="s">
        <v>8271</v>
      </c>
      <c r="Q724">
        <f t="shared" si="33"/>
        <v>126</v>
      </c>
      <c r="R724">
        <f t="shared" si="35"/>
        <v>21.5</v>
      </c>
    </row>
    <row r="725" spans="1:18" ht="28.8" hidden="1" x14ac:dyDescent="0.3">
      <c r="A725">
        <v>2442</v>
      </c>
      <c r="B725" s="3" t="s">
        <v>2443</v>
      </c>
      <c r="C725" s="3" t="s">
        <v>6552</v>
      </c>
      <c r="D725" s="6">
        <v>24000</v>
      </c>
      <c r="E725" s="8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s="16">
        <f t="shared" si="34"/>
        <v>42052.666990740734</v>
      </c>
      <c r="L725" t="b">
        <v>0</v>
      </c>
      <c r="M725">
        <v>372</v>
      </c>
      <c r="N725" t="b">
        <v>1</v>
      </c>
      <c r="O725" s="10" t="s">
        <v>8284</v>
      </c>
      <c r="P725" t="s">
        <v>8285</v>
      </c>
      <c r="Q725">
        <f t="shared" si="33"/>
        <v>126</v>
      </c>
      <c r="R725">
        <f t="shared" si="35"/>
        <v>81.25</v>
      </c>
    </row>
    <row r="726" spans="1:18" ht="43.2" hidden="1" x14ac:dyDescent="0.3">
      <c r="A726">
        <v>2532</v>
      </c>
      <c r="B726" s="3" t="s">
        <v>2532</v>
      </c>
      <c r="C726" s="3" t="s">
        <v>6642</v>
      </c>
      <c r="D726" s="6">
        <v>4000</v>
      </c>
      <c r="E726" s="8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s="16">
        <f t="shared" si="34"/>
        <v>41107.849143518521</v>
      </c>
      <c r="L726" t="b">
        <v>0</v>
      </c>
      <c r="M726">
        <v>60</v>
      </c>
      <c r="N726" t="b">
        <v>1</v>
      </c>
      <c r="O726" s="10" t="s">
        <v>8266</v>
      </c>
      <c r="P726" t="s">
        <v>8292</v>
      </c>
      <c r="Q726">
        <f t="shared" si="33"/>
        <v>126</v>
      </c>
      <c r="R726">
        <f t="shared" si="35"/>
        <v>84.08</v>
      </c>
    </row>
    <row r="727" spans="1:18" hidden="1" x14ac:dyDescent="0.3">
      <c r="A727">
        <v>2807</v>
      </c>
      <c r="B727" s="3" t="s">
        <v>2807</v>
      </c>
      <c r="C727" s="3" t="s">
        <v>6917</v>
      </c>
      <c r="D727" s="6">
        <v>5000</v>
      </c>
      <c r="E727" s="8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s="16">
        <f t="shared" si="34"/>
        <v>42154.873124999998</v>
      </c>
      <c r="L727" t="b">
        <v>0</v>
      </c>
      <c r="M727">
        <v>93</v>
      </c>
      <c r="N727" t="b">
        <v>1</v>
      </c>
      <c r="O727" s="10" t="s">
        <v>8273</v>
      </c>
      <c r="P727" t="s">
        <v>8274</v>
      </c>
      <c r="Q727">
        <f t="shared" si="33"/>
        <v>126</v>
      </c>
      <c r="R727">
        <f t="shared" si="35"/>
        <v>67.739999999999995</v>
      </c>
    </row>
    <row r="728" spans="1:18" ht="43.2" hidden="1" x14ac:dyDescent="0.3">
      <c r="A728">
        <v>3210</v>
      </c>
      <c r="B728" s="3" t="s">
        <v>3210</v>
      </c>
      <c r="C728" s="3" t="s">
        <v>7320</v>
      </c>
      <c r="D728" s="6">
        <v>3000</v>
      </c>
      <c r="E728" s="8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s="16">
        <f t="shared" si="34"/>
        <v>41013.936562499999</v>
      </c>
      <c r="L728" t="b">
        <v>1</v>
      </c>
      <c r="M728">
        <v>60</v>
      </c>
      <c r="N728" t="b">
        <v>1</v>
      </c>
      <c r="O728" s="10" t="s">
        <v>8273</v>
      </c>
      <c r="P728" t="s">
        <v>8274</v>
      </c>
      <c r="Q728">
        <f t="shared" si="33"/>
        <v>126</v>
      </c>
      <c r="R728">
        <f t="shared" si="35"/>
        <v>62.88</v>
      </c>
    </row>
    <row r="729" spans="1:18" ht="28.8" hidden="1" x14ac:dyDescent="0.3">
      <c r="A729">
        <v>3212</v>
      </c>
      <c r="B729" s="3" t="s">
        <v>3212</v>
      </c>
      <c r="C729" s="3" t="s">
        <v>7322</v>
      </c>
      <c r="D729" s="6">
        <v>4000</v>
      </c>
      <c r="E729" s="8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s="16">
        <f t="shared" si="34"/>
        <v>41829.795729166668</v>
      </c>
      <c r="L729" t="b">
        <v>1</v>
      </c>
      <c r="M729">
        <v>94</v>
      </c>
      <c r="N729" t="b">
        <v>1</v>
      </c>
      <c r="O729" s="10" t="s">
        <v>8273</v>
      </c>
      <c r="P729" t="s">
        <v>8274</v>
      </c>
      <c r="Q729">
        <f t="shared" si="33"/>
        <v>126</v>
      </c>
      <c r="R729">
        <f t="shared" si="35"/>
        <v>53.72</v>
      </c>
    </row>
    <row r="730" spans="1:18" ht="28.8" hidden="1" x14ac:dyDescent="0.3">
      <c r="A730">
        <v>3318</v>
      </c>
      <c r="B730" s="3" t="s">
        <v>3318</v>
      </c>
      <c r="C730" s="3" t="s">
        <v>7428</v>
      </c>
      <c r="D730" s="6">
        <v>2000</v>
      </c>
      <c r="E730" s="8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s="16">
        <f t="shared" si="34"/>
        <v>42431.302002314813</v>
      </c>
      <c r="L730" t="b">
        <v>0</v>
      </c>
      <c r="M730">
        <v>32</v>
      </c>
      <c r="N730" t="b">
        <v>1</v>
      </c>
      <c r="O730" s="10" t="s">
        <v>8273</v>
      </c>
      <c r="P730" t="s">
        <v>8274</v>
      </c>
      <c r="Q730">
        <f t="shared" si="33"/>
        <v>126</v>
      </c>
      <c r="R730">
        <f t="shared" si="35"/>
        <v>78.5</v>
      </c>
    </row>
    <row r="731" spans="1:18" ht="43.2" hidden="1" x14ac:dyDescent="0.3">
      <c r="A731">
        <v>3323</v>
      </c>
      <c r="B731" s="3" t="s">
        <v>3323</v>
      </c>
      <c r="C731" s="3" t="s">
        <v>7433</v>
      </c>
      <c r="D731" s="6">
        <v>1000</v>
      </c>
      <c r="E731" s="8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s="16">
        <f t="shared" si="34"/>
        <v>42608.36583333333</v>
      </c>
      <c r="L731" t="b">
        <v>0</v>
      </c>
      <c r="M731">
        <v>49</v>
      </c>
      <c r="N731" t="b">
        <v>1</v>
      </c>
      <c r="O731" s="10" t="s">
        <v>8273</v>
      </c>
      <c r="P731" t="s">
        <v>8274</v>
      </c>
      <c r="Q731">
        <f t="shared" si="33"/>
        <v>126</v>
      </c>
      <c r="R731">
        <f t="shared" si="35"/>
        <v>25.69</v>
      </c>
    </row>
    <row r="732" spans="1:18" ht="43.2" hidden="1" x14ac:dyDescent="0.3">
      <c r="A732">
        <v>3355</v>
      </c>
      <c r="B732" s="3" t="s">
        <v>3354</v>
      </c>
      <c r="C732" s="3" t="s">
        <v>7465</v>
      </c>
      <c r="D732" s="6">
        <v>1750</v>
      </c>
      <c r="E732" s="8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s="16">
        <f t="shared" si="34"/>
        <v>42489.619525462964</v>
      </c>
      <c r="L732" t="b">
        <v>0</v>
      </c>
      <c r="M732">
        <v>15</v>
      </c>
      <c r="N732" t="b">
        <v>1</v>
      </c>
      <c r="O732" s="10" t="s">
        <v>8273</v>
      </c>
      <c r="P732" t="s">
        <v>8274</v>
      </c>
      <c r="Q732">
        <f t="shared" si="33"/>
        <v>126</v>
      </c>
      <c r="R732">
        <f t="shared" si="35"/>
        <v>147.33000000000001</v>
      </c>
    </row>
    <row r="733" spans="1:18" ht="43.2" hidden="1" x14ac:dyDescent="0.3">
      <c r="A733">
        <v>3459</v>
      </c>
      <c r="B733" s="3" t="s">
        <v>3458</v>
      </c>
      <c r="C733" s="3" t="s">
        <v>7569</v>
      </c>
      <c r="D733" s="6">
        <v>500</v>
      </c>
      <c r="E733" s="8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s="16">
        <f t="shared" si="34"/>
        <v>42480.479861111111</v>
      </c>
      <c r="L733" t="b">
        <v>0</v>
      </c>
      <c r="M733">
        <v>36</v>
      </c>
      <c r="N733" t="b">
        <v>1</v>
      </c>
      <c r="O733" s="10" t="s">
        <v>8273</v>
      </c>
      <c r="P733" t="s">
        <v>8274</v>
      </c>
      <c r="Q733">
        <f t="shared" si="33"/>
        <v>126</v>
      </c>
      <c r="R733">
        <f t="shared" si="35"/>
        <v>17.53</v>
      </c>
    </row>
    <row r="734" spans="1:18" ht="57.6" hidden="1" x14ac:dyDescent="0.3">
      <c r="A734">
        <v>3533</v>
      </c>
      <c r="B734" s="3" t="s">
        <v>3532</v>
      </c>
      <c r="C734" s="3" t="s">
        <v>7643</v>
      </c>
      <c r="D734" s="6">
        <v>500</v>
      </c>
      <c r="E734" s="8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s="16">
        <f t="shared" si="34"/>
        <v>42289.761192129634</v>
      </c>
      <c r="L734" t="b">
        <v>0</v>
      </c>
      <c r="M734">
        <v>8</v>
      </c>
      <c r="N734" t="b">
        <v>1</v>
      </c>
      <c r="O734" s="10" t="s">
        <v>8273</v>
      </c>
      <c r="P734" t="s">
        <v>8274</v>
      </c>
      <c r="Q734">
        <f t="shared" si="33"/>
        <v>126</v>
      </c>
      <c r="R734">
        <f t="shared" si="35"/>
        <v>78.88</v>
      </c>
    </row>
    <row r="735" spans="1:18" ht="43.2" hidden="1" x14ac:dyDescent="0.3">
      <c r="A735">
        <v>3594</v>
      </c>
      <c r="B735" s="3" t="s">
        <v>3593</v>
      </c>
      <c r="C735" s="3" t="s">
        <v>7704</v>
      </c>
      <c r="D735" s="6">
        <v>1600</v>
      </c>
      <c r="E735" s="8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s="16">
        <f t="shared" si="34"/>
        <v>42592.066921296297</v>
      </c>
      <c r="L735" t="b">
        <v>0</v>
      </c>
      <c r="M735">
        <v>36</v>
      </c>
      <c r="N735" t="b">
        <v>1</v>
      </c>
      <c r="O735" s="10" t="s">
        <v>8273</v>
      </c>
      <c r="P735" t="s">
        <v>8274</v>
      </c>
      <c r="Q735">
        <f t="shared" si="33"/>
        <v>126</v>
      </c>
      <c r="R735">
        <f t="shared" si="35"/>
        <v>55.97</v>
      </c>
    </row>
    <row r="736" spans="1:18" ht="28.8" hidden="1" x14ac:dyDescent="0.3">
      <c r="A736">
        <v>3692</v>
      </c>
      <c r="B736" s="3" t="s">
        <v>3689</v>
      </c>
      <c r="C736" s="3" t="s">
        <v>7802</v>
      </c>
      <c r="D736" s="6">
        <v>1000</v>
      </c>
      <c r="E736" s="8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s="16">
        <f t="shared" si="34"/>
        <v>41891.96503472222</v>
      </c>
      <c r="L736" t="b">
        <v>0</v>
      </c>
      <c r="M736">
        <v>17</v>
      </c>
      <c r="N736" t="b">
        <v>1</v>
      </c>
      <c r="O736" s="10" t="s">
        <v>8273</v>
      </c>
      <c r="P736" t="s">
        <v>8274</v>
      </c>
      <c r="Q736">
        <f t="shared" si="33"/>
        <v>126</v>
      </c>
      <c r="R736">
        <f t="shared" si="35"/>
        <v>74.12</v>
      </c>
    </row>
    <row r="737" spans="1:18" ht="43.2" hidden="1" x14ac:dyDescent="0.3">
      <c r="A737">
        <v>333</v>
      </c>
      <c r="B737" s="3" t="s">
        <v>334</v>
      </c>
      <c r="C737" s="3" t="s">
        <v>4443</v>
      </c>
      <c r="D737" s="6">
        <v>40000</v>
      </c>
      <c r="E737" s="8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s="16">
        <f t="shared" si="34"/>
        <v>42437.636469907404</v>
      </c>
      <c r="L737" t="b">
        <v>1</v>
      </c>
      <c r="M737">
        <v>266</v>
      </c>
      <c r="N737" t="b">
        <v>1</v>
      </c>
      <c r="O737" s="10" t="s">
        <v>8276</v>
      </c>
      <c r="P737" t="s">
        <v>8288</v>
      </c>
      <c r="Q737">
        <f t="shared" si="33"/>
        <v>125</v>
      </c>
      <c r="R737">
        <f t="shared" si="35"/>
        <v>188.31</v>
      </c>
    </row>
    <row r="738" spans="1:18" ht="43.2" hidden="1" x14ac:dyDescent="0.3">
      <c r="A738">
        <v>340</v>
      </c>
      <c r="B738" s="3" t="s">
        <v>341</v>
      </c>
      <c r="C738" s="3" t="s">
        <v>4450</v>
      </c>
      <c r="D738" s="6">
        <v>35000</v>
      </c>
      <c r="E738" s="8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s="16">
        <f t="shared" si="34"/>
        <v>42772.669062500005</v>
      </c>
      <c r="L738" t="b">
        <v>1</v>
      </c>
      <c r="M738">
        <v>299</v>
      </c>
      <c r="N738" t="b">
        <v>1</v>
      </c>
      <c r="O738" s="10" t="s">
        <v>8276</v>
      </c>
      <c r="P738" t="s">
        <v>8288</v>
      </c>
      <c r="Q738">
        <f t="shared" si="33"/>
        <v>125</v>
      </c>
      <c r="R738">
        <f t="shared" si="35"/>
        <v>146.35</v>
      </c>
    </row>
    <row r="739" spans="1:18" ht="28.8" hidden="1" x14ac:dyDescent="0.3">
      <c r="A739">
        <v>372</v>
      </c>
      <c r="B739" s="3" t="s">
        <v>373</v>
      </c>
      <c r="C739" s="3" t="s">
        <v>4482</v>
      </c>
      <c r="D739" s="6">
        <v>300</v>
      </c>
      <c r="E739" s="8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s="16">
        <f t="shared" si="34"/>
        <v>42425.576898148152</v>
      </c>
      <c r="L739" t="b">
        <v>0</v>
      </c>
      <c r="M739">
        <v>9</v>
      </c>
      <c r="N739" t="b">
        <v>1</v>
      </c>
      <c r="O739" s="10" t="s">
        <v>8276</v>
      </c>
      <c r="P739" t="s">
        <v>8288</v>
      </c>
      <c r="Q739">
        <f t="shared" si="33"/>
        <v>125</v>
      </c>
      <c r="R739">
        <f t="shared" si="35"/>
        <v>41.78</v>
      </c>
    </row>
    <row r="740" spans="1:18" ht="43.2" hidden="1" x14ac:dyDescent="0.3">
      <c r="A740">
        <v>398</v>
      </c>
      <c r="B740" s="3" t="s">
        <v>399</v>
      </c>
      <c r="C740" s="3" t="s">
        <v>4508</v>
      </c>
      <c r="D740" s="6">
        <v>7500</v>
      </c>
      <c r="E740" s="8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s="16">
        <f t="shared" si="34"/>
        <v>42078.793124999997</v>
      </c>
      <c r="L740" t="b">
        <v>0</v>
      </c>
      <c r="M740">
        <v>67</v>
      </c>
      <c r="N740" t="b">
        <v>1</v>
      </c>
      <c r="O740" s="10" t="s">
        <v>8276</v>
      </c>
      <c r="P740" t="s">
        <v>8288</v>
      </c>
      <c r="Q740">
        <f t="shared" si="33"/>
        <v>125</v>
      </c>
      <c r="R740">
        <f t="shared" si="35"/>
        <v>140.1</v>
      </c>
    </row>
    <row r="741" spans="1:18" ht="43.2" hidden="1" x14ac:dyDescent="0.3">
      <c r="A741">
        <v>1262</v>
      </c>
      <c r="B741" s="3" t="s">
        <v>1263</v>
      </c>
      <c r="C741" s="3" t="s">
        <v>5372</v>
      </c>
      <c r="D741" s="6">
        <v>6500</v>
      </c>
      <c r="E741" s="8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s="16">
        <f t="shared" si="34"/>
        <v>41656.762638888889</v>
      </c>
      <c r="L741" t="b">
        <v>1</v>
      </c>
      <c r="M741">
        <v>105</v>
      </c>
      <c r="N741" t="b">
        <v>1</v>
      </c>
      <c r="O741" s="10" t="s">
        <v>8266</v>
      </c>
      <c r="P741" t="s">
        <v>8267</v>
      </c>
      <c r="Q741">
        <f t="shared" si="33"/>
        <v>125</v>
      </c>
      <c r="R741">
        <f t="shared" si="35"/>
        <v>77.64</v>
      </c>
    </row>
    <row r="742" spans="1:18" ht="43.2" hidden="1" x14ac:dyDescent="0.3">
      <c r="A742">
        <v>1289</v>
      </c>
      <c r="B742" s="3" t="s">
        <v>1290</v>
      </c>
      <c r="C742" s="3" t="s">
        <v>5399</v>
      </c>
      <c r="D742" s="6">
        <v>1500</v>
      </c>
      <c r="E742" s="8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s="16">
        <f t="shared" si="34"/>
        <v>42709.134780092587</v>
      </c>
      <c r="L742" t="b">
        <v>0</v>
      </c>
      <c r="M742">
        <v>52</v>
      </c>
      <c r="N742" t="b">
        <v>1</v>
      </c>
      <c r="O742" s="10" t="s">
        <v>8273</v>
      </c>
      <c r="P742" t="s">
        <v>8274</v>
      </c>
      <c r="Q742">
        <f t="shared" si="33"/>
        <v>125</v>
      </c>
      <c r="R742">
        <f t="shared" si="35"/>
        <v>36.08</v>
      </c>
    </row>
    <row r="743" spans="1:18" ht="43.2" hidden="1" x14ac:dyDescent="0.3">
      <c r="A743">
        <v>1345</v>
      </c>
      <c r="B743" s="3" t="s">
        <v>1346</v>
      </c>
      <c r="C743" s="3" t="s">
        <v>5455</v>
      </c>
      <c r="D743" s="6">
        <v>300</v>
      </c>
      <c r="E743" s="8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s="16">
        <f t="shared" si="34"/>
        <v>41799.814340277779</v>
      </c>
      <c r="L743" t="b">
        <v>0</v>
      </c>
      <c r="M743">
        <v>7</v>
      </c>
      <c r="N743" t="b">
        <v>1</v>
      </c>
      <c r="O743" s="10" t="s">
        <v>8279</v>
      </c>
      <c r="P743" t="s">
        <v>8289</v>
      </c>
      <c r="Q743">
        <f t="shared" si="33"/>
        <v>125</v>
      </c>
      <c r="R743">
        <f t="shared" si="35"/>
        <v>53.57</v>
      </c>
    </row>
    <row r="744" spans="1:18" ht="43.2" hidden="1" x14ac:dyDescent="0.3">
      <c r="A744">
        <v>1357</v>
      </c>
      <c r="B744" s="3" t="s">
        <v>1358</v>
      </c>
      <c r="C744" s="3" t="s">
        <v>5467</v>
      </c>
      <c r="D744" s="6">
        <v>2000</v>
      </c>
      <c r="E744" s="8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s="16">
        <f t="shared" si="34"/>
        <v>41304.962233796294</v>
      </c>
      <c r="L744" t="b">
        <v>0</v>
      </c>
      <c r="M744">
        <v>65</v>
      </c>
      <c r="N744" t="b">
        <v>1</v>
      </c>
      <c r="O744" s="10" t="s">
        <v>8279</v>
      </c>
      <c r="P744" t="s">
        <v>8289</v>
      </c>
      <c r="Q744">
        <f t="shared" si="33"/>
        <v>125</v>
      </c>
      <c r="R744">
        <f t="shared" si="35"/>
        <v>38.549999999999997</v>
      </c>
    </row>
    <row r="745" spans="1:18" ht="57.6" hidden="1" x14ac:dyDescent="0.3">
      <c r="A745">
        <v>1470</v>
      </c>
      <c r="B745" s="3" t="s">
        <v>1471</v>
      </c>
      <c r="C745" s="3" t="s">
        <v>5580</v>
      </c>
      <c r="D745" s="6">
        <v>1500</v>
      </c>
      <c r="E745" s="8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s="16">
        <f t="shared" si="34"/>
        <v>41250.827118055553</v>
      </c>
      <c r="L745" t="b">
        <v>1</v>
      </c>
      <c r="M745">
        <v>81</v>
      </c>
      <c r="N745" t="b">
        <v>1</v>
      </c>
      <c r="O745" s="10" t="s">
        <v>8279</v>
      </c>
      <c r="P745" t="s">
        <v>8280</v>
      </c>
      <c r="Q745">
        <f t="shared" si="33"/>
        <v>125</v>
      </c>
      <c r="R745">
        <f t="shared" si="35"/>
        <v>23.17</v>
      </c>
    </row>
    <row r="746" spans="1:18" ht="43.2" hidden="1" x14ac:dyDescent="0.3">
      <c r="A746">
        <v>1523</v>
      </c>
      <c r="B746" s="3" t="s">
        <v>1524</v>
      </c>
      <c r="C746" s="3" t="s">
        <v>5633</v>
      </c>
      <c r="D746" s="6">
        <v>18500</v>
      </c>
      <c r="E746" s="8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s="16">
        <f t="shared" si="34"/>
        <v>41964.751342592594</v>
      </c>
      <c r="L746" t="b">
        <v>1</v>
      </c>
      <c r="M746">
        <v>241</v>
      </c>
      <c r="N746" t="b">
        <v>1</v>
      </c>
      <c r="O746" s="10" t="s">
        <v>8281</v>
      </c>
      <c r="P746" t="s">
        <v>8282</v>
      </c>
      <c r="Q746">
        <f t="shared" si="33"/>
        <v>125</v>
      </c>
      <c r="R746">
        <f t="shared" si="35"/>
        <v>95.83</v>
      </c>
    </row>
    <row r="747" spans="1:18" hidden="1" x14ac:dyDescent="0.3">
      <c r="A747">
        <v>1611</v>
      </c>
      <c r="B747" s="3" t="s">
        <v>1612</v>
      </c>
      <c r="C747" s="3" t="s">
        <v>5721</v>
      </c>
      <c r="D747" s="6">
        <v>800</v>
      </c>
      <c r="E747" s="8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s="16">
        <f t="shared" si="34"/>
        <v>41409.00037037037</v>
      </c>
      <c r="L747" t="b">
        <v>0</v>
      </c>
      <c r="M747">
        <v>27</v>
      </c>
      <c r="N747" t="b">
        <v>1</v>
      </c>
      <c r="O747" s="10" t="s">
        <v>8266</v>
      </c>
      <c r="P747" t="s">
        <v>8267</v>
      </c>
      <c r="Q747">
        <f t="shared" si="33"/>
        <v>125</v>
      </c>
      <c r="R747">
        <f t="shared" si="35"/>
        <v>37.07</v>
      </c>
    </row>
    <row r="748" spans="1:18" ht="57.6" hidden="1" x14ac:dyDescent="0.3">
      <c r="A748">
        <v>1635</v>
      </c>
      <c r="B748" s="3" t="s">
        <v>1636</v>
      </c>
      <c r="C748" s="3" t="s">
        <v>5745</v>
      </c>
      <c r="D748" s="6">
        <v>2000</v>
      </c>
      <c r="E748" s="8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s="16">
        <f t="shared" si="34"/>
        <v>42502.868761574078</v>
      </c>
      <c r="L748" t="b">
        <v>0</v>
      </c>
      <c r="M748">
        <v>37</v>
      </c>
      <c r="N748" t="b">
        <v>1</v>
      </c>
      <c r="O748" s="10" t="s">
        <v>8266</v>
      </c>
      <c r="P748" t="s">
        <v>8267</v>
      </c>
      <c r="Q748">
        <f t="shared" si="33"/>
        <v>125</v>
      </c>
      <c r="R748">
        <f t="shared" si="35"/>
        <v>67.73</v>
      </c>
    </row>
    <row r="749" spans="1:18" ht="28.8" hidden="1" x14ac:dyDescent="0.3">
      <c r="A749">
        <v>1643</v>
      </c>
      <c r="B749" s="3" t="s">
        <v>1644</v>
      </c>
      <c r="C749" s="3" t="s">
        <v>5753</v>
      </c>
      <c r="D749" s="6">
        <v>5000</v>
      </c>
      <c r="E749" s="8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s="16">
        <f t="shared" si="34"/>
        <v>41146.824212962965</v>
      </c>
      <c r="L749" t="b">
        <v>0</v>
      </c>
      <c r="M749">
        <v>37</v>
      </c>
      <c r="N749" t="b">
        <v>1</v>
      </c>
      <c r="O749" s="10" t="s">
        <v>8266</v>
      </c>
      <c r="P749" t="s">
        <v>8278</v>
      </c>
      <c r="Q749">
        <f t="shared" si="33"/>
        <v>125</v>
      </c>
      <c r="R749">
        <f t="shared" si="35"/>
        <v>168.51</v>
      </c>
    </row>
    <row r="750" spans="1:18" ht="43.2" hidden="1" x14ac:dyDescent="0.3">
      <c r="A750">
        <v>1648</v>
      </c>
      <c r="B750" s="3" t="s">
        <v>1649</v>
      </c>
      <c r="C750" s="3" t="s">
        <v>5758</v>
      </c>
      <c r="D750" s="6">
        <v>2300</v>
      </c>
      <c r="E750" s="8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s="16">
        <f t="shared" si="34"/>
        <v>40592.704652777778</v>
      </c>
      <c r="L750" t="b">
        <v>0</v>
      </c>
      <c r="M750">
        <v>90</v>
      </c>
      <c r="N750" t="b">
        <v>1</v>
      </c>
      <c r="O750" s="10" t="s">
        <v>8266</v>
      </c>
      <c r="P750" t="s">
        <v>8278</v>
      </c>
      <c r="Q750">
        <f t="shared" si="33"/>
        <v>125</v>
      </c>
      <c r="R750">
        <f t="shared" si="35"/>
        <v>32.01</v>
      </c>
    </row>
    <row r="751" spans="1:18" ht="43.2" hidden="1" x14ac:dyDescent="0.3">
      <c r="A751">
        <v>1842</v>
      </c>
      <c r="B751" s="3" t="s">
        <v>1843</v>
      </c>
      <c r="C751" s="3" t="s">
        <v>5952</v>
      </c>
      <c r="D751" s="6">
        <v>2000</v>
      </c>
      <c r="E751" s="8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s="16">
        <f t="shared" si="34"/>
        <v>42031.631724537037</v>
      </c>
      <c r="L751" t="b">
        <v>0</v>
      </c>
      <c r="M751">
        <v>21</v>
      </c>
      <c r="N751" t="b">
        <v>1</v>
      </c>
      <c r="O751" s="10" t="s">
        <v>8266</v>
      </c>
      <c r="P751" t="s">
        <v>8267</v>
      </c>
      <c r="Q751">
        <f t="shared" si="33"/>
        <v>125</v>
      </c>
      <c r="R751">
        <f t="shared" si="35"/>
        <v>119.29</v>
      </c>
    </row>
    <row r="752" spans="1:18" ht="43.2" hidden="1" x14ac:dyDescent="0.3">
      <c r="A752">
        <v>2017</v>
      </c>
      <c r="B752" s="3" t="s">
        <v>2018</v>
      </c>
      <c r="C752" s="3" t="s">
        <v>6127</v>
      </c>
      <c r="D752" s="6">
        <v>25000</v>
      </c>
      <c r="E752" s="8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s="16">
        <f t="shared" si="34"/>
        <v>40961.057349537034</v>
      </c>
      <c r="L752" t="b">
        <v>1</v>
      </c>
      <c r="M752">
        <v>426</v>
      </c>
      <c r="N752" t="b">
        <v>1</v>
      </c>
      <c r="O752" s="10" t="s">
        <v>8268</v>
      </c>
      <c r="P752" t="s">
        <v>8269</v>
      </c>
      <c r="Q752">
        <f t="shared" si="33"/>
        <v>125</v>
      </c>
      <c r="R752">
        <f t="shared" si="35"/>
        <v>73.42</v>
      </c>
    </row>
    <row r="753" spans="1:18" ht="43.2" hidden="1" x14ac:dyDescent="0.3">
      <c r="A753">
        <v>2022</v>
      </c>
      <c r="B753" s="3" t="s">
        <v>2023</v>
      </c>
      <c r="C753" s="3" t="s">
        <v>6132</v>
      </c>
      <c r="D753" s="6">
        <v>100000</v>
      </c>
      <c r="E753" s="8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s="16">
        <f t="shared" si="34"/>
        <v>42502.569120370375</v>
      </c>
      <c r="L753" t="b">
        <v>1</v>
      </c>
      <c r="M753">
        <v>325</v>
      </c>
      <c r="N753" t="b">
        <v>1</v>
      </c>
      <c r="O753" s="10" t="s">
        <v>8268</v>
      </c>
      <c r="P753" t="s">
        <v>8269</v>
      </c>
      <c r="Q753">
        <f t="shared" si="33"/>
        <v>125</v>
      </c>
      <c r="R753">
        <f t="shared" si="35"/>
        <v>385.04</v>
      </c>
    </row>
    <row r="754" spans="1:18" ht="57.6" hidden="1" x14ac:dyDescent="0.3">
      <c r="A754">
        <v>2295</v>
      </c>
      <c r="B754" s="3" t="s">
        <v>2296</v>
      </c>
      <c r="C754" s="3" t="s">
        <v>6405</v>
      </c>
      <c r="D754" s="6">
        <v>1200</v>
      </c>
      <c r="E754" s="8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s="16">
        <f t="shared" si="34"/>
        <v>41270.954351851848</v>
      </c>
      <c r="L754" t="b">
        <v>0</v>
      </c>
      <c r="M754">
        <v>34</v>
      </c>
      <c r="N754" t="b">
        <v>1</v>
      </c>
      <c r="O754" s="10" t="s">
        <v>8266</v>
      </c>
      <c r="P754" t="s">
        <v>8267</v>
      </c>
      <c r="Q754">
        <f t="shared" si="33"/>
        <v>125</v>
      </c>
      <c r="R754">
        <f t="shared" si="35"/>
        <v>44.21</v>
      </c>
    </row>
    <row r="755" spans="1:18" ht="28.8" hidden="1" x14ac:dyDescent="0.3">
      <c r="A755">
        <v>2492</v>
      </c>
      <c r="B755" s="3" t="s">
        <v>2492</v>
      </c>
      <c r="C755" s="3" t="s">
        <v>6602</v>
      </c>
      <c r="D755" s="6">
        <v>600</v>
      </c>
      <c r="E755" s="8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s="16">
        <f t="shared" si="34"/>
        <v>41024.985972222225</v>
      </c>
      <c r="L755" t="b">
        <v>0</v>
      </c>
      <c r="M755">
        <v>27</v>
      </c>
      <c r="N755" t="b">
        <v>1</v>
      </c>
      <c r="O755" s="10" t="s">
        <v>8266</v>
      </c>
      <c r="P755" t="s">
        <v>8287</v>
      </c>
      <c r="Q755">
        <f t="shared" si="33"/>
        <v>125</v>
      </c>
      <c r="R755">
        <f t="shared" si="35"/>
        <v>27.78</v>
      </c>
    </row>
    <row r="756" spans="1:18" ht="43.2" hidden="1" x14ac:dyDescent="0.3">
      <c r="A756">
        <v>2669</v>
      </c>
      <c r="B756" s="3" t="s">
        <v>2669</v>
      </c>
      <c r="C756" s="3" t="s">
        <v>6779</v>
      </c>
      <c r="D756" s="6">
        <v>800</v>
      </c>
      <c r="E756" s="8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s="16">
        <f t="shared" si="34"/>
        <v>42319.035833333335</v>
      </c>
      <c r="L756" t="b">
        <v>0</v>
      </c>
      <c r="M756">
        <v>11</v>
      </c>
      <c r="N756" t="b">
        <v>1</v>
      </c>
      <c r="O756" s="10" t="s">
        <v>8268</v>
      </c>
      <c r="P756" t="s">
        <v>8293</v>
      </c>
      <c r="Q756">
        <f t="shared" si="33"/>
        <v>125</v>
      </c>
      <c r="R756">
        <f t="shared" si="35"/>
        <v>91</v>
      </c>
    </row>
    <row r="757" spans="1:18" ht="43.2" hidden="1" x14ac:dyDescent="0.3">
      <c r="A757">
        <v>2926</v>
      </c>
      <c r="B757" s="3" t="s">
        <v>2926</v>
      </c>
      <c r="C757" s="3" t="s">
        <v>7036</v>
      </c>
      <c r="D757" s="6">
        <v>3000</v>
      </c>
      <c r="E757" s="8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s="16">
        <f t="shared" si="34"/>
        <v>42044.765960648147</v>
      </c>
      <c r="L757" t="b">
        <v>0</v>
      </c>
      <c r="M757">
        <v>50</v>
      </c>
      <c r="N757" t="b">
        <v>1</v>
      </c>
      <c r="O757" s="10" t="s">
        <v>8273</v>
      </c>
      <c r="P757" t="s">
        <v>8294</v>
      </c>
      <c r="Q757">
        <f t="shared" si="33"/>
        <v>125</v>
      </c>
      <c r="R757">
        <f t="shared" si="35"/>
        <v>75</v>
      </c>
    </row>
    <row r="758" spans="1:18" ht="43.2" hidden="1" x14ac:dyDescent="0.3">
      <c r="A758">
        <v>3222</v>
      </c>
      <c r="B758" s="3" t="s">
        <v>3222</v>
      </c>
      <c r="C758" s="3" t="s">
        <v>7332</v>
      </c>
      <c r="D758" s="6">
        <v>2500</v>
      </c>
      <c r="E758" s="8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s="16">
        <f t="shared" si="34"/>
        <v>42270.582141203704</v>
      </c>
      <c r="L758" t="b">
        <v>1</v>
      </c>
      <c r="M758">
        <v>84</v>
      </c>
      <c r="N758" t="b">
        <v>1</v>
      </c>
      <c r="O758" s="10" t="s">
        <v>8273</v>
      </c>
      <c r="P758" t="s">
        <v>8274</v>
      </c>
      <c r="Q758">
        <f t="shared" si="33"/>
        <v>125</v>
      </c>
      <c r="R758">
        <f t="shared" si="35"/>
        <v>37.14</v>
      </c>
    </row>
    <row r="759" spans="1:18" ht="43.2" hidden="1" x14ac:dyDescent="0.3">
      <c r="A759">
        <v>3227</v>
      </c>
      <c r="B759" s="3" t="s">
        <v>3227</v>
      </c>
      <c r="C759" s="3" t="s">
        <v>7337</v>
      </c>
      <c r="D759" s="6">
        <v>1200</v>
      </c>
      <c r="E759" s="8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s="16">
        <f t="shared" si="34"/>
        <v>42722.882361111115</v>
      </c>
      <c r="L759" t="b">
        <v>0</v>
      </c>
      <c r="M759">
        <v>30</v>
      </c>
      <c r="N759" t="b">
        <v>1</v>
      </c>
      <c r="O759" s="10" t="s">
        <v>8273</v>
      </c>
      <c r="P759" t="s">
        <v>8274</v>
      </c>
      <c r="Q759">
        <f t="shared" si="33"/>
        <v>125</v>
      </c>
      <c r="R759">
        <f t="shared" si="35"/>
        <v>50</v>
      </c>
    </row>
    <row r="760" spans="1:18" ht="43.2" hidden="1" x14ac:dyDescent="0.3">
      <c r="A760">
        <v>3616</v>
      </c>
      <c r="B760" s="3" t="s">
        <v>3614</v>
      </c>
      <c r="C760" s="3" t="s">
        <v>7726</v>
      </c>
      <c r="D760" s="6">
        <v>2500</v>
      </c>
      <c r="E760" s="8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s="16">
        <f t="shared" si="34"/>
        <v>42052.949814814812</v>
      </c>
      <c r="L760" t="b">
        <v>0</v>
      </c>
      <c r="M760">
        <v>45</v>
      </c>
      <c r="N760" t="b">
        <v>1</v>
      </c>
      <c r="O760" s="10" t="s">
        <v>8273</v>
      </c>
      <c r="P760" t="s">
        <v>8274</v>
      </c>
      <c r="Q760">
        <f t="shared" si="33"/>
        <v>125</v>
      </c>
      <c r="R760">
        <f t="shared" si="35"/>
        <v>69.33</v>
      </c>
    </row>
    <row r="761" spans="1:18" ht="43.2" hidden="1" x14ac:dyDescent="0.3">
      <c r="A761">
        <v>71</v>
      </c>
      <c r="B761" s="3" t="s">
        <v>73</v>
      </c>
      <c r="C761" s="3" t="s">
        <v>4182</v>
      </c>
      <c r="D761" s="6">
        <v>1800</v>
      </c>
      <c r="E761" s="8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s="16">
        <f t="shared" si="34"/>
        <v>40997.271493055552</v>
      </c>
      <c r="L761" t="b">
        <v>0</v>
      </c>
      <c r="M761">
        <v>32</v>
      </c>
      <c r="N761" t="b">
        <v>1</v>
      </c>
      <c r="O761" s="10" t="s">
        <v>8276</v>
      </c>
      <c r="P761" t="s">
        <v>8277</v>
      </c>
      <c r="Q761">
        <f t="shared" si="33"/>
        <v>124</v>
      </c>
      <c r="R761">
        <f t="shared" si="35"/>
        <v>69.72</v>
      </c>
    </row>
    <row r="762" spans="1:18" ht="57.6" hidden="1" x14ac:dyDescent="0.3">
      <c r="A762">
        <v>362</v>
      </c>
      <c r="B762" s="3" t="s">
        <v>363</v>
      </c>
      <c r="C762" s="3" t="s">
        <v>4472</v>
      </c>
      <c r="D762" s="6">
        <v>9665</v>
      </c>
      <c r="E762" s="8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s="16">
        <f t="shared" si="34"/>
        <v>41837.210543981484</v>
      </c>
      <c r="L762" t="b">
        <v>0</v>
      </c>
      <c r="M762">
        <v>86</v>
      </c>
      <c r="N762" t="b">
        <v>1</v>
      </c>
      <c r="O762" s="10" t="s">
        <v>8276</v>
      </c>
      <c r="P762" t="s">
        <v>8288</v>
      </c>
      <c r="Q762">
        <f t="shared" si="33"/>
        <v>124</v>
      </c>
      <c r="R762">
        <f t="shared" si="35"/>
        <v>139.53</v>
      </c>
    </row>
    <row r="763" spans="1:18" ht="43.2" hidden="1" x14ac:dyDescent="0.3">
      <c r="A763">
        <v>1282</v>
      </c>
      <c r="B763" s="3" t="s">
        <v>1283</v>
      </c>
      <c r="C763" s="3" t="s">
        <v>5392</v>
      </c>
      <c r="D763" s="6">
        <v>15000</v>
      </c>
      <c r="E763" s="8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s="16">
        <f t="shared" si="34"/>
        <v>41586.475173611114</v>
      </c>
      <c r="L763" t="b">
        <v>1</v>
      </c>
      <c r="M763">
        <v>274</v>
      </c>
      <c r="N763" t="b">
        <v>1</v>
      </c>
      <c r="O763" s="10" t="s">
        <v>8266</v>
      </c>
      <c r="P763" t="s">
        <v>8267</v>
      </c>
      <c r="Q763">
        <f t="shared" si="33"/>
        <v>124</v>
      </c>
      <c r="R763">
        <f t="shared" si="35"/>
        <v>67.67</v>
      </c>
    </row>
    <row r="764" spans="1:18" ht="43.2" hidden="1" x14ac:dyDescent="0.3">
      <c r="A764">
        <v>1299</v>
      </c>
      <c r="B764" s="3" t="s">
        <v>1300</v>
      </c>
      <c r="C764" s="3" t="s">
        <v>5409</v>
      </c>
      <c r="D764" s="6">
        <v>3500</v>
      </c>
      <c r="E764" s="8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s="16">
        <f t="shared" si="34"/>
        <v>42169.814340277779</v>
      </c>
      <c r="L764" t="b">
        <v>0</v>
      </c>
      <c r="M764">
        <v>32</v>
      </c>
      <c r="N764" t="b">
        <v>1</v>
      </c>
      <c r="O764" s="10" t="s">
        <v>8273</v>
      </c>
      <c r="P764" t="s">
        <v>8274</v>
      </c>
      <c r="Q764">
        <f t="shared" si="33"/>
        <v>124</v>
      </c>
      <c r="R764">
        <f t="shared" si="35"/>
        <v>135.63</v>
      </c>
    </row>
    <row r="765" spans="1:18" hidden="1" x14ac:dyDescent="0.3">
      <c r="A765">
        <v>1372</v>
      </c>
      <c r="B765" s="3" t="s">
        <v>1373</v>
      </c>
      <c r="C765" s="3" t="s">
        <v>5482</v>
      </c>
      <c r="D765" s="6">
        <v>500</v>
      </c>
      <c r="E765" s="8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s="16">
        <f t="shared" si="34"/>
        <v>41072.739953703705</v>
      </c>
      <c r="L765" t="b">
        <v>0</v>
      </c>
      <c r="M765">
        <v>16</v>
      </c>
      <c r="N765" t="b">
        <v>1</v>
      </c>
      <c r="O765" s="10" t="s">
        <v>8266</v>
      </c>
      <c r="P765" t="s">
        <v>8267</v>
      </c>
      <c r="Q765">
        <f t="shared" si="33"/>
        <v>124</v>
      </c>
      <c r="R765">
        <f t="shared" si="35"/>
        <v>38.75</v>
      </c>
    </row>
    <row r="766" spans="1:18" ht="43.2" hidden="1" x14ac:dyDescent="0.3">
      <c r="A766">
        <v>1384</v>
      </c>
      <c r="B766" s="3" t="s">
        <v>1385</v>
      </c>
      <c r="C766" s="3" t="s">
        <v>5494</v>
      </c>
      <c r="D766" s="6">
        <v>3500</v>
      </c>
      <c r="E766" s="8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s="16">
        <f t="shared" si="34"/>
        <v>42160.735208333332</v>
      </c>
      <c r="L766" t="b">
        <v>0</v>
      </c>
      <c r="M766">
        <v>63</v>
      </c>
      <c r="N766" t="b">
        <v>1</v>
      </c>
      <c r="O766" s="10" t="s">
        <v>8266</v>
      </c>
      <c r="P766" t="s">
        <v>8267</v>
      </c>
      <c r="Q766">
        <f t="shared" si="33"/>
        <v>124</v>
      </c>
      <c r="R766">
        <f t="shared" si="35"/>
        <v>68.94</v>
      </c>
    </row>
    <row r="767" spans="1:18" ht="43.2" hidden="1" x14ac:dyDescent="0.3">
      <c r="A767">
        <v>1509</v>
      </c>
      <c r="B767" s="3" t="s">
        <v>1510</v>
      </c>
      <c r="C767" s="3" t="s">
        <v>5619</v>
      </c>
      <c r="D767" s="6">
        <v>17500</v>
      </c>
      <c r="E767" s="8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s="16">
        <f t="shared" si="34"/>
        <v>42751.533391203702</v>
      </c>
      <c r="L767" t="b">
        <v>1</v>
      </c>
      <c r="M767">
        <v>196</v>
      </c>
      <c r="N767" t="b">
        <v>1</v>
      </c>
      <c r="O767" s="10" t="s">
        <v>8281</v>
      </c>
      <c r="P767" t="s">
        <v>8282</v>
      </c>
      <c r="Q767">
        <f t="shared" si="33"/>
        <v>124</v>
      </c>
      <c r="R767">
        <f t="shared" si="35"/>
        <v>110.39</v>
      </c>
    </row>
    <row r="768" spans="1:18" ht="57.6" hidden="1" x14ac:dyDescent="0.3">
      <c r="A768">
        <v>1843</v>
      </c>
      <c r="B768" s="3" t="s">
        <v>1844</v>
      </c>
      <c r="C768" s="3" t="s">
        <v>5953</v>
      </c>
      <c r="D768" s="6">
        <v>10000</v>
      </c>
      <c r="E768" s="8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s="16">
        <f t="shared" si="34"/>
        <v>40564.994837962964</v>
      </c>
      <c r="L768" t="b">
        <v>0</v>
      </c>
      <c r="M768">
        <v>134</v>
      </c>
      <c r="N768" t="b">
        <v>1</v>
      </c>
      <c r="O768" s="10" t="s">
        <v>8266</v>
      </c>
      <c r="P768" t="s">
        <v>8267</v>
      </c>
      <c r="Q768">
        <f t="shared" si="33"/>
        <v>124</v>
      </c>
      <c r="R768">
        <f t="shared" si="35"/>
        <v>92.54</v>
      </c>
    </row>
    <row r="769" spans="1:18" ht="43.2" hidden="1" x14ac:dyDescent="0.3">
      <c r="A769">
        <v>1896</v>
      </c>
      <c r="B769" s="3" t="s">
        <v>1897</v>
      </c>
      <c r="C769" s="3" t="s">
        <v>6006</v>
      </c>
      <c r="D769" s="6">
        <v>451</v>
      </c>
      <c r="E769" s="8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s="16">
        <f t="shared" si="34"/>
        <v>40981.710243055553</v>
      </c>
      <c r="L769" t="b">
        <v>0</v>
      </c>
      <c r="M769">
        <v>13</v>
      </c>
      <c r="N769" t="b">
        <v>1</v>
      </c>
      <c r="O769" s="10" t="s">
        <v>8266</v>
      </c>
      <c r="P769" t="s">
        <v>8287</v>
      </c>
      <c r="Q769">
        <f t="shared" si="33"/>
        <v>124</v>
      </c>
      <c r="R769">
        <f t="shared" si="35"/>
        <v>43</v>
      </c>
    </row>
    <row r="770" spans="1:18" ht="43.2" hidden="1" x14ac:dyDescent="0.3">
      <c r="A770">
        <v>1934</v>
      </c>
      <c r="B770" s="3" t="s">
        <v>1935</v>
      </c>
      <c r="C770" s="3" t="s">
        <v>6044</v>
      </c>
      <c r="D770" s="6">
        <v>5000</v>
      </c>
      <c r="E770" s="8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s="16">
        <f t="shared" si="34"/>
        <v>40865.867141203707</v>
      </c>
      <c r="L770" t="b">
        <v>0</v>
      </c>
      <c r="M770">
        <v>77</v>
      </c>
      <c r="N770" t="b">
        <v>1</v>
      </c>
      <c r="O770" s="10" t="s">
        <v>8266</v>
      </c>
      <c r="P770" t="s">
        <v>8287</v>
      </c>
      <c r="Q770">
        <f t="shared" ref="Q770:Q833" si="36">ROUND(E770/D770*100,0)</f>
        <v>124</v>
      </c>
      <c r="R770">
        <f t="shared" si="35"/>
        <v>80.27</v>
      </c>
    </row>
    <row r="771" spans="1:18" ht="43.2" hidden="1" x14ac:dyDescent="0.3">
      <c r="A771">
        <v>2005</v>
      </c>
      <c r="B771" s="3" t="s">
        <v>2006</v>
      </c>
      <c r="C771" s="3" t="s">
        <v>6115</v>
      </c>
      <c r="D771" s="6">
        <v>30000</v>
      </c>
      <c r="E771" s="8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s="16">
        <f t="shared" ref="K771:K834" si="37">(((J771/60)/60)/24)+DATE(1970,1,1)</f>
        <v>41535.812708333331</v>
      </c>
      <c r="L771" t="b">
        <v>1</v>
      </c>
      <c r="M771">
        <v>191</v>
      </c>
      <c r="N771" t="b">
        <v>1</v>
      </c>
      <c r="O771" s="10" t="s">
        <v>8268</v>
      </c>
      <c r="P771" t="s">
        <v>8269</v>
      </c>
      <c r="Q771">
        <f t="shared" si="36"/>
        <v>124</v>
      </c>
      <c r="R771">
        <f t="shared" ref="R771:R834" si="38">IFERROR(ROUND(E771/M771,2),0)</f>
        <v>194.26</v>
      </c>
    </row>
    <row r="772" spans="1:18" ht="43.2" hidden="1" x14ac:dyDescent="0.3">
      <c r="A772">
        <v>2042</v>
      </c>
      <c r="B772" s="3" t="s">
        <v>2043</v>
      </c>
      <c r="C772" s="3" t="s">
        <v>6152</v>
      </c>
      <c r="D772" s="6">
        <v>10000</v>
      </c>
      <c r="E772" s="8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s="16">
        <f t="shared" si="37"/>
        <v>42331.708032407405</v>
      </c>
      <c r="L772" t="b">
        <v>0</v>
      </c>
      <c r="M772">
        <v>140</v>
      </c>
      <c r="N772" t="b">
        <v>1</v>
      </c>
      <c r="O772" s="10" t="s">
        <v>8268</v>
      </c>
      <c r="P772" t="s">
        <v>8269</v>
      </c>
      <c r="Q772">
        <f t="shared" si="36"/>
        <v>124</v>
      </c>
      <c r="R772">
        <f t="shared" si="38"/>
        <v>88.24</v>
      </c>
    </row>
    <row r="773" spans="1:18" ht="57.6" hidden="1" x14ac:dyDescent="0.3">
      <c r="A773">
        <v>2085</v>
      </c>
      <c r="B773" s="3" t="s">
        <v>2086</v>
      </c>
      <c r="C773" s="3" t="s">
        <v>6195</v>
      </c>
      <c r="D773" s="6">
        <v>6000</v>
      </c>
      <c r="E773" s="8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s="16">
        <f t="shared" si="37"/>
        <v>41075.835497685184</v>
      </c>
      <c r="L773" t="b">
        <v>0</v>
      </c>
      <c r="M773">
        <v>83</v>
      </c>
      <c r="N773" t="b">
        <v>1</v>
      </c>
      <c r="O773" s="10" t="s">
        <v>8266</v>
      </c>
      <c r="P773" t="s">
        <v>8287</v>
      </c>
      <c r="Q773">
        <f t="shared" si="36"/>
        <v>124</v>
      </c>
      <c r="R773">
        <f t="shared" si="38"/>
        <v>89.3</v>
      </c>
    </row>
    <row r="774" spans="1:18" ht="57.6" hidden="1" x14ac:dyDescent="0.3">
      <c r="A774">
        <v>2823</v>
      </c>
      <c r="B774" s="3" t="s">
        <v>2823</v>
      </c>
      <c r="C774" s="3" t="s">
        <v>6933</v>
      </c>
      <c r="D774" s="6">
        <v>100</v>
      </c>
      <c r="E774" s="8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s="16">
        <f t="shared" si="37"/>
        <v>42067.011643518519</v>
      </c>
      <c r="L774" t="b">
        <v>0</v>
      </c>
      <c r="M774">
        <v>14</v>
      </c>
      <c r="N774" t="b">
        <v>1</v>
      </c>
      <c r="O774" s="10" t="s">
        <v>8273</v>
      </c>
      <c r="P774" t="s">
        <v>8274</v>
      </c>
      <c r="Q774">
        <f t="shared" si="36"/>
        <v>124</v>
      </c>
      <c r="R774">
        <f t="shared" si="38"/>
        <v>8.86</v>
      </c>
    </row>
    <row r="775" spans="1:18" ht="43.2" hidden="1" x14ac:dyDescent="0.3">
      <c r="A775">
        <v>3011</v>
      </c>
      <c r="B775" s="3" t="s">
        <v>3011</v>
      </c>
      <c r="C775" s="3" t="s">
        <v>7121</v>
      </c>
      <c r="D775" s="6">
        <v>300</v>
      </c>
      <c r="E775" s="8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s="16">
        <f t="shared" si="37"/>
        <v>42334.468935185185</v>
      </c>
      <c r="L775" t="b">
        <v>0</v>
      </c>
      <c r="M775">
        <v>25</v>
      </c>
      <c r="N775" t="b">
        <v>1</v>
      </c>
      <c r="O775" s="10" t="s">
        <v>8273</v>
      </c>
      <c r="P775" t="s">
        <v>8286</v>
      </c>
      <c r="Q775">
        <f t="shared" si="36"/>
        <v>124</v>
      </c>
      <c r="R775">
        <f t="shared" si="38"/>
        <v>14.84</v>
      </c>
    </row>
    <row r="776" spans="1:18" ht="43.2" hidden="1" x14ac:dyDescent="0.3">
      <c r="A776">
        <v>3168</v>
      </c>
      <c r="B776" s="3" t="s">
        <v>3168</v>
      </c>
      <c r="C776" s="3" t="s">
        <v>7278</v>
      </c>
      <c r="D776" s="6">
        <v>2500</v>
      </c>
      <c r="E776" s="8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s="16">
        <f t="shared" si="37"/>
        <v>41772.105937500004</v>
      </c>
      <c r="L776" t="b">
        <v>1</v>
      </c>
      <c r="M776">
        <v>61</v>
      </c>
      <c r="N776" t="b">
        <v>1</v>
      </c>
      <c r="O776" s="10" t="s">
        <v>8273</v>
      </c>
      <c r="P776" t="s">
        <v>8274</v>
      </c>
      <c r="Q776">
        <f t="shared" si="36"/>
        <v>124</v>
      </c>
      <c r="R776">
        <f t="shared" si="38"/>
        <v>50.9</v>
      </c>
    </row>
    <row r="777" spans="1:18" ht="43.2" hidden="1" x14ac:dyDescent="0.3">
      <c r="A777">
        <v>3409</v>
      </c>
      <c r="B777" s="3" t="s">
        <v>3408</v>
      </c>
      <c r="C777" s="3" t="s">
        <v>7519</v>
      </c>
      <c r="D777" s="6">
        <v>500</v>
      </c>
      <c r="E777" s="8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s="16">
        <f t="shared" si="37"/>
        <v>42544.814328703709</v>
      </c>
      <c r="L777" t="b">
        <v>0</v>
      </c>
      <c r="M777">
        <v>21</v>
      </c>
      <c r="N777" t="b">
        <v>1</v>
      </c>
      <c r="O777" s="10" t="s">
        <v>8273</v>
      </c>
      <c r="P777" t="s">
        <v>8274</v>
      </c>
      <c r="Q777">
        <f t="shared" si="36"/>
        <v>124</v>
      </c>
      <c r="R777">
        <f t="shared" si="38"/>
        <v>29.43</v>
      </c>
    </row>
    <row r="778" spans="1:18" ht="43.2" hidden="1" x14ac:dyDescent="0.3">
      <c r="A778">
        <v>3458</v>
      </c>
      <c r="B778" s="3" t="s">
        <v>3457</v>
      </c>
      <c r="C778" s="3" t="s">
        <v>7568</v>
      </c>
      <c r="D778" s="6">
        <v>978</v>
      </c>
      <c r="E778" s="8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s="16">
        <f t="shared" si="37"/>
        <v>42011.202581018515</v>
      </c>
      <c r="L778" t="b">
        <v>0</v>
      </c>
      <c r="M778">
        <v>27</v>
      </c>
      <c r="N778" t="b">
        <v>1</v>
      </c>
      <c r="O778" s="10" t="s">
        <v>8273</v>
      </c>
      <c r="P778" t="s">
        <v>8274</v>
      </c>
      <c r="Q778">
        <f t="shared" si="36"/>
        <v>124</v>
      </c>
      <c r="R778">
        <f t="shared" si="38"/>
        <v>45.04</v>
      </c>
    </row>
    <row r="779" spans="1:18" ht="57.6" hidden="1" x14ac:dyDescent="0.3">
      <c r="A779">
        <v>3496</v>
      </c>
      <c r="B779" s="3" t="s">
        <v>3495</v>
      </c>
      <c r="C779" s="3" t="s">
        <v>7606</v>
      </c>
      <c r="D779" s="6">
        <v>3000</v>
      </c>
      <c r="E779" s="8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s="16">
        <f t="shared" si="37"/>
        <v>42584.846828703703</v>
      </c>
      <c r="L779" t="b">
        <v>0</v>
      </c>
      <c r="M779">
        <v>78</v>
      </c>
      <c r="N779" t="b">
        <v>1</v>
      </c>
      <c r="O779" s="10" t="s">
        <v>8273</v>
      </c>
      <c r="P779" t="s">
        <v>8274</v>
      </c>
      <c r="Q779">
        <f t="shared" si="36"/>
        <v>124</v>
      </c>
      <c r="R779">
        <f t="shared" si="38"/>
        <v>47.85</v>
      </c>
    </row>
    <row r="780" spans="1:18" ht="57.6" hidden="1" x14ac:dyDescent="0.3">
      <c r="A780">
        <v>4</v>
      </c>
      <c r="B780" s="3" t="s">
        <v>6</v>
      </c>
      <c r="C780" s="3" t="s">
        <v>4115</v>
      </c>
      <c r="D780" s="6">
        <v>44000</v>
      </c>
      <c r="E780" s="8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s="16">
        <f t="shared" si="37"/>
        <v>42327.834247685183</v>
      </c>
      <c r="L780" t="b">
        <v>0</v>
      </c>
      <c r="M780">
        <v>284</v>
      </c>
      <c r="N780" t="b">
        <v>1</v>
      </c>
      <c r="O780" s="10" t="s">
        <v>8276</v>
      </c>
      <c r="P780" t="s">
        <v>8290</v>
      </c>
      <c r="Q780">
        <f t="shared" si="36"/>
        <v>123</v>
      </c>
      <c r="R780">
        <f t="shared" si="38"/>
        <v>190.55</v>
      </c>
    </row>
    <row r="781" spans="1:18" ht="43.2" hidden="1" x14ac:dyDescent="0.3">
      <c r="A781">
        <v>29</v>
      </c>
      <c r="B781" s="3" t="s">
        <v>31</v>
      </c>
      <c r="C781" s="3" t="s">
        <v>4140</v>
      </c>
      <c r="D781" s="6">
        <v>3000</v>
      </c>
      <c r="E781" s="8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s="16">
        <f t="shared" si="37"/>
        <v>41812.67324074074</v>
      </c>
      <c r="L781" t="b">
        <v>0</v>
      </c>
      <c r="M781">
        <v>117</v>
      </c>
      <c r="N781" t="b">
        <v>1</v>
      </c>
      <c r="O781" s="10" t="s">
        <v>8276</v>
      </c>
      <c r="P781" t="s">
        <v>8290</v>
      </c>
      <c r="Q781">
        <f t="shared" si="36"/>
        <v>123</v>
      </c>
      <c r="R781">
        <f t="shared" si="38"/>
        <v>31.62</v>
      </c>
    </row>
    <row r="782" spans="1:18" ht="43.2" hidden="1" x14ac:dyDescent="0.3">
      <c r="A782">
        <v>323</v>
      </c>
      <c r="B782" s="3" t="s">
        <v>324</v>
      </c>
      <c r="C782" s="3" t="s">
        <v>4433</v>
      </c>
      <c r="D782" s="6">
        <v>5400</v>
      </c>
      <c r="E782" s="8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s="16">
        <f t="shared" si="37"/>
        <v>42697.32136574074</v>
      </c>
      <c r="L782" t="b">
        <v>1</v>
      </c>
      <c r="M782">
        <v>58</v>
      </c>
      <c r="N782" t="b">
        <v>1</v>
      </c>
      <c r="O782" s="10" t="s">
        <v>8276</v>
      </c>
      <c r="P782" t="s">
        <v>8288</v>
      </c>
      <c r="Q782">
        <f t="shared" si="36"/>
        <v>123</v>
      </c>
      <c r="R782">
        <f t="shared" si="38"/>
        <v>114.59</v>
      </c>
    </row>
    <row r="783" spans="1:18" ht="43.2" hidden="1" x14ac:dyDescent="0.3">
      <c r="A783">
        <v>345</v>
      </c>
      <c r="B783" s="3" t="s">
        <v>346</v>
      </c>
      <c r="C783" s="3" t="s">
        <v>4455</v>
      </c>
      <c r="D783" s="6">
        <v>14500</v>
      </c>
      <c r="E783" s="8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s="16">
        <f t="shared" si="37"/>
        <v>42114.944328703699</v>
      </c>
      <c r="L783" t="b">
        <v>1</v>
      </c>
      <c r="M783">
        <v>179</v>
      </c>
      <c r="N783" t="b">
        <v>1</v>
      </c>
      <c r="O783" s="10" t="s">
        <v>8276</v>
      </c>
      <c r="P783" t="s">
        <v>8288</v>
      </c>
      <c r="Q783">
        <f t="shared" si="36"/>
        <v>123</v>
      </c>
      <c r="R783">
        <f t="shared" si="38"/>
        <v>99.86</v>
      </c>
    </row>
    <row r="784" spans="1:18" ht="43.2" hidden="1" x14ac:dyDescent="0.3">
      <c r="A784">
        <v>532</v>
      </c>
      <c r="B784" s="3" t="s">
        <v>533</v>
      </c>
      <c r="C784" s="3" t="s">
        <v>4642</v>
      </c>
      <c r="D784" s="6">
        <v>10000</v>
      </c>
      <c r="E784" s="8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s="16">
        <f t="shared" si="37"/>
        <v>42473.007037037038</v>
      </c>
      <c r="L784" t="b">
        <v>0</v>
      </c>
      <c r="M784">
        <v>173</v>
      </c>
      <c r="N784" t="b">
        <v>1</v>
      </c>
      <c r="O784" s="10" t="s">
        <v>8273</v>
      </c>
      <c r="P784" t="s">
        <v>8274</v>
      </c>
      <c r="Q784">
        <f t="shared" si="36"/>
        <v>123</v>
      </c>
      <c r="R784">
        <f t="shared" si="38"/>
        <v>71.239999999999995</v>
      </c>
    </row>
    <row r="785" spans="1:18" ht="43.2" hidden="1" x14ac:dyDescent="0.3">
      <c r="A785">
        <v>803</v>
      </c>
      <c r="B785" s="3" t="s">
        <v>804</v>
      </c>
      <c r="C785" s="3" t="s">
        <v>4913</v>
      </c>
      <c r="D785" s="6">
        <v>2300</v>
      </c>
      <c r="E785" s="8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s="16">
        <f t="shared" si="37"/>
        <v>40665.949976851851</v>
      </c>
      <c r="L785" t="b">
        <v>0</v>
      </c>
      <c r="M785">
        <v>38</v>
      </c>
      <c r="N785" t="b">
        <v>1</v>
      </c>
      <c r="O785" s="10" t="s">
        <v>8266</v>
      </c>
      <c r="P785" t="s">
        <v>8267</v>
      </c>
      <c r="Q785">
        <f t="shared" si="36"/>
        <v>123</v>
      </c>
      <c r="R785">
        <f t="shared" si="38"/>
        <v>74.61</v>
      </c>
    </row>
    <row r="786" spans="1:18" ht="57.6" hidden="1" x14ac:dyDescent="0.3">
      <c r="A786">
        <v>1355</v>
      </c>
      <c r="B786" s="3" t="s">
        <v>1356</v>
      </c>
      <c r="C786" s="3" t="s">
        <v>5465</v>
      </c>
      <c r="D786" s="6">
        <v>2500</v>
      </c>
      <c r="E786" s="8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s="16">
        <f t="shared" si="37"/>
        <v>41213.254687499997</v>
      </c>
      <c r="L786" t="b">
        <v>0</v>
      </c>
      <c r="M786">
        <v>121</v>
      </c>
      <c r="N786" t="b">
        <v>1</v>
      </c>
      <c r="O786" s="10" t="s">
        <v>8279</v>
      </c>
      <c r="P786" t="s">
        <v>8289</v>
      </c>
      <c r="Q786">
        <f t="shared" si="36"/>
        <v>123</v>
      </c>
      <c r="R786">
        <f t="shared" si="38"/>
        <v>25.35</v>
      </c>
    </row>
    <row r="787" spans="1:18" ht="28.8" hidden="1" x14ac:dyDescent="0.3">
      <c r="A787">
        <v>1749</v>
      </c>
      <c r="B787" s="3" t="s">
        <v>1750</v>
      </c>
      <c r="C787" s="3" t="s">
        <v>5859</v>
      </c>
      <c r="D787" s="6">
        <v>10050</v>
      </c>
      <c r="E787" s="8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s="16">
        <f t="shared" si="37"/>
        <v>42758.975937499999</v>
      </c>
      <c r="L787" t="b">
        <v>0</v>
      </c>
      <c r="M787">
        <v>131</v>
      </c>
      <c r="N787" t="b">
        <v>1</v>
      </c>
      <c r="O787" s="10" t="s">
        <v>8281</v>
      </c>
      <c r="P787" t="s">
        <v>8282</v>
      </c>
      <c r="Q787">
        <f t="shared" si="36"/>
        <v>123</v>
      </c>
      <c r="R787">
        <f t="shared" si="38"/>
        <v>94.74</v>
      </c>
    </row>
    <row r="788" spans="1:18" ht="43.2" hidden="1" x14ac:dyDescent="0.3">
      <c r="A788">
        <v>2218</v>
      </c>
      <c r="B788" s="3" t="s">
        <v>2219</v>
      </c>
      <c r="C788" s="3" t="s">
        <v>6328</v>
      </c>
      <c r="D788" s="6">
        <v>2000</v>
      </c>
      <c r="E788" s="8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s="16">
        <f t="shared" si="37"/>
        <v>41127.812303240738</v>
      </c>
      <c r="L788" t="b">
        <v>0</v>
      </c>
      <c r="M788">
        <v>76</v>
      </c>
      <c r="N788" t="b">
        <v>1</v>
      </c>
      <c r="O788" s="10" t="s">
        <v>8266</v>
      </c>
      <c r="P788" t="s">
        <v>8283</v>
      </c>
      <c r="Q788">
        <f t="shared" si="36"/>
        <v>123</v>
      </c>
      <c r="R788">
        <f t="shared" si="38"/>
        <v>32.32</v>
      </c>
    </row>
    <row r="789" spans="1:18" ht="57.6" hidden="1" x14ac:dyDescent="0.3">
      <c r="A789">
        <v>2554</v>
      </c>
      <c r="B789" s="3" t="s">
        <v>2554</v>
      </c>
      <c r="C789" s="3" t="s">
        <v>6664</v>
      </c>
      <c r="D789" s="6">
        <v>3000</v>
      </c>
      <c r="E789" s="8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s="16">
        <f t="shared" si="37"/>
        <v>42125.078275462962</v>
      </c>
      <c r="L789" t="b">
        <v>0</v>
      </c>
      <c r="M789">
        <v>67</v>
      </c>
      <c r="N789" t="b">
        <v>1</v>
      </c>
      <c r="O789" s="10" t="s">
        <v>8266</v>
      </c>
      <c r="P789" t="s">
        <v>8292</v>
      </c>
      <c r="Q789">
        <f t="shared" si="36"/>
        <v>123</v>
      </c>
      <c r="R789">
        <f t="shared" si="38"/>
        <v>54.99</v>
      </c>
    </row>
    <row r="790" spans="1:18" ht="43.2" hidden="1" x14ac:dyDescent="0.3">
      <c r="A790">
        <v>2665</v>
      </c>
      <c r="B790" s="3" t="s">
        <v>2665</v>
      </c>
      <c r="C790" s="3" t="s">
        <v>6775</v>
      </c>
      <c r="D790" s="6">
        <v>3500</v>
      </c>
      <c r="E790" s="8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s="16">
        <f t="shared" si="37"/>
        <v>42083.895532407405</v>
      </c>
      <c r="L790" t="b">
        <v>0</v>
      </c>
      <c r="M790">
        <v>46</v>
      </c>
      <c r="N790" t="b">
        <v>1</v>
      </c>
      <c r="O790" s="10" t="s">
        <v>8268</v>
      </c>
      <c r="P790" t="s">
        <v>8293</v>
      </c>
      <c r="Q790">
        <f t="shared" si="36"/>
        <v>123</v>
      </c>
      <c r="R790">
        <f t="shared" si="38"/>
        <v>93.7</v>
      </c>
    </row>
    <row r="791" spans="1:18" ht="57.6" hidden="1" x14ac:dyDescent="0.3">
      <c r="A791">
        <v>2736</v>
      </c>
      <c r="B791" s="3" t="s">
        <v>2736</v>
      </c>
      <c r="C791" s="3" t="s">
        <v>6846</v>
      </c>
      <c r="D791" s="6">
        <v>8000</v>
      </c>
      <c r="E791" s="8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s="16">
        <f t="shared" si="37"/>
        <v>41722.666354166664</v>
      </c>
      <c r="L791" t="b">
        <v>0</v>
      </c>
      <c r="M791">
        <v>58</v>
      </c>
      <c r="N791" t="b">
        <v>1</v>
      </c>
      <c r="O791" s="10" t="s">
        <v>8268</v>
      </c>
      <c r="P791" t="s">
        <v>8269</v>
      </c>
      <c r="Q791">
        <f t="shared" si="36"/>
        <v>123</v>
      </c>
      <c r="R791">
        <f t="shared" si="38"/>
        <v>169.52</v>
      </c>
    </row>
    <row r="792" spans="1:18" ht="57.6" hidden="1" x14ac:dyDescent="0.3">
      <c r="A792">
        <v>3540</v>
      </c>
      <c r="B792" s="3" t="s">
        <v>3539</v>
      </c>
      <c r="C792" s="3" t="s">
        <v>7650</v>
      </c>
      <c r="D792" s="6">
        <v>300</v>
      </c>
      <c r="E792" s="8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s="16">
        <f t="shared" si="37"/>
        <v>42517.003368055557</v>
      </c>
      <c r="L792" t="b">
        <v>0</v>
      </c>
      <c r="M792">
        <v>8</v>
      </c>
      <c r="N792" t="b">
        <v>1</v>
      </c>
      <c r="O792" s="10" t="s">
        <v>8273</v>
      </c>
      <c r="P792" t="s">
        <v>8274</v>
      </c>
      <c r="Q792">
        <f t="shared" si="36"/>
        <v>123</v>
      </c>
      <c r="R792">
        <f t="shared" si="38"/>
        <v>46.13</v>
      </c>
    </row>
    <row r="793" spans="1:18" ht="43.2" hidden="1" x14ac:dyDescent="0.3">
      <c r="A793">
        <v>3703</v>
      </c>
      <c r="B793" s="3" t="s">
        <v>3700</v>
      </c>
      <c r="C793" s="3" t="s">
        <v>7813</v>
      </c>
      <c r="D793" s="6">
        <v>1050</v>
      </c>
      <c r="E793" s="8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s="16">
        <f t="shared" si="37"/>
        <v>42556.504490740743</v>
      </c>
      <c r="L793" t="b">
        <v>0</v>
      </c>
      <c r="M793">
        <v>30</v>
      </c>
      <c r="N793" t="b">
        <v>1</v>
      </c>
      <c r="O793" s="10" t="s">
        <v>8273</v>
      </c>
      <c r="P793" t="s">
        <v>8274</v>
      </c>
      <c r="Q793">
        <f t="shared" si="36"/>
        <v>123</v>
      </c>
      <c r="R793">
        <f t="shared" si="38"/>
        <v>43.2</v>
      </c>
    </row>
    <row r="794" spans="1:18" ht="43.2" hidden="1" x14ac:dyDescent="0.3">
      <c r="A794">
        <v>370</v>
      </c>
      <c r="B794" s="3" t="s">
        <v>371</v>
      </c>
      <c r="C794" s="3" t="s">
        <v>4480</v>
      </c>
      <c r="D794" s="6">
        <v>25000</v>
      </c>
      <c r="E794" s="8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s="16">
        <f t="shared" si="37"/>
        <v>42711.795138888891</v>
      </c>
      <c r="L794" t="b">
        <v>0</v>
      </c>
      <c r="M794">
        <v>43</v>
      </c>
      <c r="N794" t="b">
        <v>1</v>
      </c>
      <c r="O794" s="10" t="s">
        <v>8276</v>
      </c>
      <c r="P794" t="s">
        <v>8288</v>
      </c>
      <c r="Q794">
        <f t="shared" si="36"/>
        <v>122</v>
      </c>
      <c r="R794">
        <f t="shared" si="38"/>
        <v>709.42</v>
      </c>
    </row>
    <row r="795" spans="1:18" ht="57.6" hidden="1" x14ac:dyDescent="0.3">
      <c r="A795">
        <v>721</v>
      </c>
      <c r="B795" s="3" t="s">
        <v>722</v>
      </c>
      <c r="C795" s="3" t="s">
        <v>4831</v>
      </c>
      <c r="D795" s="6">
        <v>8200</v>
      </c>
      <c r="E795" s="8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s="16">
        <f t="shared" si="37"/>
        <v>41807.571840277778</v>
      </c>
      <c r="L795" t="b">
        <v>0</v>
      </c>
      <c r="M795">
        <v>119</v>
      </c>
      <c r="N795" t="b">
        <v>1</v>
      </c>
      <c r="O795" s="10" t="s">
        <v>8279</v>
      </c>
      <c r="P795" t="s">
        <v>8289</v>
      </c>
      <c r="Q795">
        <f t="shared" si="36"/>
        <v>122</v>
      </c>
      <c r="R795">
        <f t="shared" si="38"/>
        <v>84.14</v>
      </c>
    </row>
    <row r="796" spans="1:18" ht="43.2" hidden="1" x14ac:dyDescent="0.3">
      <c r="A796">
        <v>737</v>
      </c>
      <c r="B796" s="3" t="s">
        <v>738</v>
      </c>
      <c r="C796" s="3" t="s">
        <v>4847</v>
      </c>
      <c r="D796" s="6">
        <v>5000</v>
      </c>
      <c r="E796" s="8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s="16">
        <f t="shared" si="37"/>
        <v>41667.275312500002</v>
      </c>
      <c r="L796" t="b">
        <v>0</v>
      </c>
      <c r="M796">
        <v>108</v>
      </c>
      <c r="N796" t="b">
        <v>1</v>
      </c>
      <c r="O796" s="10" t="s">
        <v>8279</v>
      </c>
      <c r="P796" t="s">
        <v>8289</v>
      </c>
      <c r="Q796">
        <f t="shared" si="36"/>
        <v>122</v>
      </c>
      <c r="R796">
        <f t="shared" si="38"/>
        <v>56.67</v>
      </c>
    </row>
    <row r="797" spans="1:18" ht="43.2" hidden="1" x14ac:dyDescent="0.3">
      <c r="A797">
        <v>837</v>
      </c>
      <c r="B797" s="3" t="s">
        <v>838</v>
      </c>
      <c r="C797" s="3" t="s">
        <v>4947</v>
      </c>
      <c r="D797" s="6">
        <v>2500</v>
      </c>
      <c r="E797" s="8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s="16">
        <f t="shared" si="37"/>
        <v>41730.998402777775</v>
      </c>
      <c r="L797" t="b">
        <v>0</v>
      </c>
      <c r="M797">
        <v>62</v>
      </c>
      <c r="N797" t="b">
        <v>1</v>
      </c>
      <c r="O797" s="10" t="s">
        <v>8266</v>
      </c>
      <c r="P797" t="s">
        <v>8267</v>
      </c>
      <c r="Q797">
        <f t="shared" si="36"/>
        <v>122</v>
      </c>
      <c r="R797">
        <f t="shared" si="38"/>
        <v>49.11</v>
      </c>
    </row>
    <row r="798" spans="1:18" ht="43.2" hidden="1" x14ac:dyDescent="0.3">
      <c r="A798">
        <v>846</v>
      </c>
      <c r="B798" s="3" t="s">
        <v>847</v>
      </c>
      <c r="C798" s="3" t="s">
        <v>4956</v>
      </c>
      <c r="D798" s="6">
        <v>1100</v>
      </c>
      <c r="E798" s="8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s="16">
        <f t="shared" si="37"/>
        <v>41694.391840277778</v>
      </c>
      <c r="L798" t="b">
        <v>0</v>
      </c>
      <c r="M798">
        <v>47</v>
      </c>
      <c r="N798" t="b">
        <v>1</v>
      </c>
      <c r="O798" s="10" t="s">
        <v>8266</v>
      </c>
      <c r="P798" t="s">
        <v>8291</v>
      </c>
      <c r="Q798">
        <f t="shared" si="36"/>
        <v>122</v>
      </c>
      <c r="R798">
        <f t="shared" si="38"/>
        <v>28.55</v>
      </c>
    </row>
    <row r="799" spans="1:18" ht="28.8" hidden="1" x14ac:dyDescent="0.3">
      <c r="A799">
        <v>1247</v>
      </c>
      <c r="B799" s="3" t="s">
        <v>1248</v>
      </c>
      <c r="C799" s="3" t="s">
        <v>5357</v>
      </c>
      <c r="D799" s="6">
        <v>3500</v>
      </c>
      <c r="E799" s="8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s="16">
        <f t="shared" si="37"/>
        <v>41370.292303240742</v>
      </c>
      <c r="L799" t="b">
        <v>1</v>
      </c>
      <c r="M799">
        <v>50</v>
      </c>
      <c r="N799" t="b">
        <v>1</v>
      </c>
      <c r="O799" s="10" t="s">
        <v>8266</v>
      </c>
      <c r="P799" t="s">
        <v>8267</v>
      </c>
      <c r="Q799">
        <f t="shared" si="36"/>
        <v>122</v>
      </c>
      <c r="R799">
        <f t="shared" si="38"/>
        <v>85.5</v>
      </c>
    </row>
    <row r="800" spans="1:18" ht="43.2" hidden="1" x14ac:dyDescent="0.3">
      <c r="A800">
        <v>1294</v>
      </c>
      <c r="B800" s="3" t="s">
        <v>1295</v>
      </c>
      <c r="C800" s="3" t="s">
        <v>5404</v>
      </c>
      <c r="D800" s="6">
        <v>500</v>
      </c>
      <c r="E800" s="8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s="16">
        <f t="shared" si="37"/>
        <v>42278.453668981485</v>
      </c>
      <c r="L800" t="b">
        <v>0</v>
      </c>
      <c r="M800">
        <v>22</v>
      </c>
      <c r="N800" t="b">
        <v>1</v>
      </c>
      <c r="O800" s="10" t="s">
        <v>8273</v>
      </c>
      <c r="P800" t="s">
        <v>8274</v>
      </c>
      <c r="Q800">
        <f t="shared" si="36"/>
        <v>122</v>
      </c>
      <c r="R800">
        <f t="shared" si="38"/>
        <v>27.73</v>
      </c>
    </row>
    <row r="801" spans="1:18" ht="43.2" hidden="1" x14ac:dyDescent="0.3">
      <c r="A801">
        <v>1394</v>
      </c>
      <c r="B801" s="3" t="s">
        <v>1395</v>
      </c>
      <c r="C801" s="3" t="s">
        <v>5504</v>
      </c>
      <c r="D801" s="6">
        <v>750</v>
      </c>
      <c r="E801" s="8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s="16">
        <f t="shared" si="37"/>
        <v>42752.144976851851</v>
      </c>
      <c r="L801" t="b">
        <v>0</v>
      </c>
      <c r="M801">
        <v>17</v>
      </c>
      <c r="N801" t="b">
        <v>1</v>
      </c>
      <c r="O801" s="10" t="s">
        <v>8266</v>
      </c>
      <c r="P801" t="s">
        <v>8267</v>
      </c>
      <c r="Q801">
        <f t="shared" si="36"/>
        <v>122</v>
      </c>
      <c r="R801">
        <f t="shared" si="38"/>
        <v>53.88</v>
      </c>
    </row>
    <row r="802" spans="1:18" ht="43.2" hidden="1" x14ac:dyDescent="0.3">
      <c r="A802">
        <v>1604</v>
      </c>
      <c r="B802" s="3" t="s">
        <v>1605</v>
      </c>
      <c r="C802" s="3" t="s">
        <v>5714</v>
      </c>
      <c r="D802" s="6">
        <v>2800</v>
      </c>
      <c r="E802" s="8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s="16">
        <f t="shared" si="37"/>
        <v>40945.845312500001</v>
      </c>
      <c r="L802" t="b">
        <v>0</v>
      </c>
      <c r="M802">
        <v>70</v>
      </c>
      <c r="N802" t="b">
        <v>1</v>
      </c>
      <c r="O802" s="10" t="s">
        <v>8266</v>
      </c>
      <c r="P802" t="s">
        <v>8267</v>
      </c>
      <c r="Q802">
        <f t="shared" si="36"/>
        <v>122</v>
      </c>
      <c r="R802">
        <f t="shared" si="38"/>
        <v>48.84</v>
      </c>
    </row>
    <row r="803" spans="1:18" ht="43.2" hidden="1" x14ac:dyDescent="0.3">
      <c r="A803">
        <v>1664</v>
      </c>
      <c r="B803" s="3" t="s">
        <v>1665</v>
      </c>
      <c r="C803" s="3" t="s">
        <v>5774</v>
      </c>
      <c r="D803" s="6">
        <v>2500</v>
      </c>
      <c r="E803" s="8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s="16">
        <f t="shared" si="37"/>
        <v>40939.761782407404</v>
      </c>
      <c r="L803" t="b">
        <v>0</v>
      </c>
      <c r="M803">
        <v>89</v>
      </c>
      <c r="N803" t="b">
        <v>1</v>
      </c>
      <c r="O803" s="10" t="s">
        <v>8266</v>
      </c>
      <c r="P803" t="s">
        <v>8278</v>
      </c>
      <c r="Q803">
        <f t="shared" si="36"/>
        <v>122</v>
      </c>
      <c r="R803">
        <f t="shared" si="38"/>
        <v>34.380000000000003</v>
      </c>
    </row>
    <row r="804" spans="1:18" ht="28.8" hidden="1" x14ac:dyDescent="0.3">
      <c r="A804">
        <v>2168</v>
      </c>
      <c r="B804" s="3" t="s">
        <v>2169</v>
      </c>
      <c r="C804" s="3" t="s">
        <v>6278</v>
      </c>
      <c r="D804" s="6">
        <v>18000</v>
      </c>
      <c r="E804" s="8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s="16">
        <f t="shared" si="37"/>
        <v>42745.600243055553</v>
      </c>
      <c r="L804" t="b">
        <v>0</v>
      </c>
      <c r="M804">
        <v>340</v>
      </c>
      <c r="N804" t="b">
        <v>1</v>
      </c>
      <c r="O804" s="10" t="s">
        <v>8266</v>
      </c>
      <c r="P804" t="s">
        <v>8267</v>
      </c>
      <c r="Q804">
        <f t="shared" si="36"/>
        <v>122</v>
      </c>
      <c r="R804">
        <f t="shared" si="38"/>
        <v>64.37</v>
      </c>
    </row>
    <row r="805" spans="1:18" ht="43.2" hidden="1" x14ac:dyDescent="0.3">
      <c r="A805">
        <v>2962</v>
      </c>
      <c r="B805" s="3" t="s">
        <v>2962</v>
      </c>
      <c r="C805" s="3" t="s">
        <v>7072</v>
      </c>
      <c r="D805" s="6">
        <v>1000</v>
      </c>
      <c r="E805" s="8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s="16">
        <f t="shared" si="37"/>
        <v>42036.24428240741</v>
      </c>
      <c r="L805" t="b">
        <v>0</v>
      </c>
      <c r="M805">
        <v>20</v>
      </c>
      <c r="N805" t="b">
        <v>1</v>
      </c>
      <c r="O805" s="10" t="s">
        <v>8273</v>
      </c>
      <c r="P805" t="s">
        <v>8274</v>
      </c>
      <c r="Q805">
        <f t="shared" si="36"/>
        <v>122</v>
      </c>
      <c r="R805">
        <f t="shared" si="38"/>
        <v>60.9</v>
      </c>
    </row>
    <row r="806" spans="1:18" ht="57.6" hidden="1" x14ac:dyDescent="0.3">
      <c r="A806">
        <v>2985</v>
      </c>
      <c r="B806" s="3" t="s">
        <v>2985</v>
      </c>
      <c r="C806" s="3" t="s">
        <v>7095</v>
      </c>
      <c r="D806" s="6">
        <v>10000</v>
      </c>
      <c r="E806" s="8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s="16">
        <f t="shared" si="37"/>
        <v>42654.973703703698</v>
      </c>
      <c r="L806" t="b">
        <v>0</v>
      </c>
      <c r="M806">
        <v>111</v>
      </c>
      <c r="N806" t="b">
        <v>1</v>
      </c>
      <c r="O806" s="10" t="s">
        <v>8273</v>
      </c>
      <c r="P806" t="s">
        <v>8286</v>
      </c>
      <c r="Q806">
        <f t="shared" si="36"/>
        <v>122</v>
      </c>
      <c r="R806">
        <f t="shared" si="38"/>
        <v>109.59</v>
      </c>
    </row>
    <row r="807" spans="1:18" ht="28.8" hidden="1" x14ac:dyDescent="0.3">
      <c r="A807">
        <v>3281</v>
      </c>
      <c r="B807" s="3" t="s">
        <v>3281</v>
      </c>
      <c r="C807" s="3" t="s">
        <v>7391</v>
      </c>
      <c r="D807" s="6">
        <v>5000</v>
      </c>
      <c r="E807" s="8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s="16">
        <f t="shared" si="37"/>
        <v>42219.019733796296</v>
      </c>
      <c r="L807" t="b">
        <v>0</v>
      </c>
      <c r="M807">
        <v>47</v>
      </c>
      <c r="N807" t="b">
        <v>1</v>
      </c>
      <c r="O807" s="10" t="s">
        <v>8273</v>
      </c>
      <c r="P807" t="s">
        <v>8274</v>
      </c>
      <c r="Q807">
        <f t="shared" si="36"/>
        <v>122</v>
      </c>
      <c r="R807">
        <f t="shared" si="38"/>
        <v>129.36000000000001</v>
      </c>
    </row>
    <row r="808" spans="1:18" ht="43.2" hidden="1" x14ac:dyDescent="0.3">
      <c r="A808">
        <v>3308</v>
      </c>
      <c r="B808" s="3" t="s">
        <v>3308</v>
      </c>
      <c r="C808" s="3" t="s">
        <v>7418</v>
      </c>
      <c r="D808" s="6">
        <v>3500</v>
      </c>
      <c r="E808" s="8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s="16">
        <f t="shared" si="37"/>
        <v>42452.876909722225</v>
      </c>
      <c r="L808" t="b">
        <v>0</v>
      </c>
      <c r="M808">
        <v>57</v>
      </c>
      <c r="N808" t="b">
        <v>1</v>
      </c>
      <c r="O808" s="10" t="s">
        <v>8273</v>
      </c>
      <c r="P808" t="s">
        <v>8274</v>
      </c>
      <c r="Q808">
        <f t="shared" si="36"/>
        <v>122</v>
      </c>
      <c r="R808">
        <f t="shared" si="38"/>
        <v>75.09</v>
      </c>
    </row>
    <row r="809" spans="1:18" ht="57.6" hidden="1" x14ac:dyDescent="0.3">
      <c r="A809">
        <v>3404</v>
      </c>
      <c r="B809" s="3" t="s">
        <v>3403</v>
      </c>
      <c r="C809" s="3" t="s">
        <v>7514</v>
      </c>
      <c r="D809" s="6">
        <v>500</v>
      </c>
      <c r="E809" s="8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s="16">
        <f t="shared" si="37"/>
        <v>42152.503495370373</v>
      </c>
      <c r="L809" t="b">
        <v>0</v>
      </c>
      <c r="M809">
        <v>3</v>
      </c>
      <c r="N809" t="b">
        <v>1</v>
      </c>
      <c r="O809" s="10" t="s">
        <v>8273</v>
      </c>
      <c r="P809" t="s">
        <v>8274</v>
      </c>
      <c r="Q809">
        <f t="shared" si="36"/>
        <v>122</v>
      </c>
      <c r="R809">
        <f t="shared" si="38"/>
        <v>203.33</v>
      </c>
    </row>
    <row r="810" spans="1:18" ht="43.2" hidden="1" x14ac:dyDescent="0.3">
      <c r="A810">
        <v>3468</v>
      </c>
      <c r="B810" s="3" t="s">
        <v>3467</v>
      </c>
      <c r="C810" s="3" t="s">
        <v>7578</v>
      </c>
      <c r="D810" s="6">
        <v>10000</v>
      </c>
      <c r="E810" s="8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s="16">
        <f t="shared" si="37"/>
        <v>42605.765381944439</v>
      </c>
      <c r="L810" t="b">
        <v>0</v>
      </c>
      <c r="M810">
        <v>17</v>
      </c>
      <c r="N810" t="b">
        <v>1</v>
      </c>
      <c r="O810" s="10" t="s">
        <v>8273</v>
      </c>
      <c r="P810" t="s">
        <v>8274</v>
      </c>
      <c r="Q810">
        <f t="shared" si="36"/>
        <v>122</v>
      </c>
      <c r="R810">
        <f t="shared" si="38"/>
        <v>716.35</v>
      </c>
    </row>
    <row r="811" spans="1:18" ht="43.2" hidden="1" x14ac:dyDescent="0.3">
      <c r="A811">
        <v>3571</v>
      </c>
      <c r="B811" s="3" t="s">
        <v>3570</v>
      </c>
      <c r="C811" s="3" t="s">
        <v>7681</v>
      </c>
      <c r="D811" s="6">
        <v>1500</v>
      </c>
      <c r="E811" s="8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s="16">
        <f t="shared" si="37"/>
        <v>41912.858946759261</v>
      </c>
      <c r="L811" t="b">
        <v>0</v>
      </c>
      <c r="M811">
        <v>25</v>
      </c>
      <c r="N811" t="b">
        <v>1</v>
      </c>
      <c r="O811" s="10" t="s">
        <v>8273</v>
      </c>
      <c r="P811" t="s">
        <v>8274</v>
      </c>
      <c r="Q811">
        <f t="shared" si="36"/>
        <v>122</v>
      </c>
      <c r="R811">
        <f t="shared" si="38"/>
        <v>73.239999999999995</v>
      </c>
    </row>
    <row r="812" spans="1:18" ht="43.2" hidden="1" x14ac:dyDescent="0.3">
      <c r="A812">
        <v>3810</v>
      </c>
      <c r="B812" s="3" t="s">
        <v>3807</v>
      </c>
      <c r="C812" s="3" t="s">
        <v>7920</v>
      </c>
      <c r="D812" s="6">
        <v>1500</v>
      </c>
      <c r="E812" s="8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s="16">
        <f t="shared" si="37"/>
        <v>42054.849050925928</v>
      </c>
      <c r="L812" t="b">
        <v>0</v>
      </c>
      <c r="M812">
        <v>26</v>
      </c>
      <c r="N812" t="b">
        <v>1</v>
      </c>
      <c r="O812" s="10" t="s">
        <v>8273</v>
      </c>
      <c r="P812" t="s">
        <v>8274</v>
      </c>
      <c r="Q812">
        <f t="shared" si="36"/>
        <v>122</v>
      </c>
      <c r="R812">
        <f t="shared" si="38"/>
        <v>70.23</v>
      </c>
    </row>
    <row r="813" spans="1:18" ht="57.6" hidden="1" x14ac:dyDescent="0.3">
      <c r="A813">
        <v>11</v>
      </c>
      <c r="B813" s="3" t="s">
        <v>13</v>
      </c>
      <c r="C813" s="3" t="s">
        <v>4122</v>
      </c>
      <c r="D813" s="6">
        <v>5000</v>
      </c>
      <c r="E813" s="8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s="16">
        <f t="shared" si="37"/>
        <v>42572.778495370367</v>
      </c>
      <c r="L813" t="b">
        <v>0</v>
      </c>
      <c r="M813">
        <v>75</v>
      </c>
      <c r="N813" t="b">
        <v>1</v>
      </c>
      <c r="O813" s="10" t="s">
        <v>8276</v>
      </c>
      <c r="P813" t="s">
        <v>8290</v>
      </c>
      <c r="Q813">
        <f t="shared" si="36"/>
        <v>121</v>
      </c>
      <c r="R813">
        <f t="shared" si="38"/>
        <v>80.33</v>
      </c>
    </row>
    <row r="814" spans="1:18" ht="43.2" hidden="1" x14ac:dyDescent="0.3">
      <c r="A814">
        <v>281</v>
      </c>
      <c r="B814" s="3" t="s">
        <v>282</v>
      </c>
      <c r="C814" s="3" t="s">
        <v>4391</v>
      </c>
      <c r="D814" s="6">
        <v>5500</v>
      </c>
      <c r="E814" s="8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s="16">
        <f t="shared" si="37"/>
        <v>39950.163344907407</v>
      </c>
      <c r="L814" t="b">
        <v>1</v>
      </c>
      <c r="M814">
        <v>79</v>
      </c>
      <c r="N814" t="b">
        <v>1</v>
      </c>
      <c r="O814" s="10" t="s">
        <v>8276</v>
      </c>
      <c r="P814" t="s">
        <v>8288</v>
      </c>
      <c r="Q814">
        <f t="shared" si="36"/>
        <v>121</v>
      </c>
      <c r="R814">
        <f t="shared" si="38"/>
        <v>83.95</v>
      </c>
    </row>
    <row r="815" spans="1:18" ht="43.2" hidden="1" x14ac:dyDescent="0.3">
      <c r="A815">
        <v>523</v>
      </c>
      <c r="B815" s="3" t="s">
        <v>524</v>
      </c>
      <c r="C815" s="3" t="s">
        <v>4633</v>
      </c>
      <c r="D815" s="6">
        <v>5000</v>
      </c>
      <c r="E815" s="8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s="16">
        <f t="shared" si="37"/>
        <v>42238.13282407407</v>
      </c>
      <c r="L815" t="b">
        <v>0</v>
      </c>
      <c r="M815">
        <v>84</v>
      </c>
      <c r="N815" t="b">
        <v>1</v>
      </c>
      <c r="O815" s="10" t="s">
        <v>8273</v>
      </c>
      <c r="P815" t="s">
        <v>8274</v>
      </c>
      <c r="Q815">
        <f t="shared" si="36"/>
        <v>121</v>
      </c>
      <c r="R815">
        <f t="shared" si="38"/>
        <v>71.790000000000006</v>
      </c>
    </row>
    <row r="816" spans="1:18" ht="43.2" hidden="1" x14ac:dyDescent="0.3">
      <c r="A816">
        <v>537</v>
      </c>
      <c r="B816" s="3" t="s">
        <v>538</v>
      </c>
      <c r="C816" s="3" t="s">
        <v>4647</v>
      </c>
      <c r="D816" s="6">
        <v>2000</v>
      </c>
      <c r="E816" s="8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s="16">
        <f t="shared" si="37"/>
        <v>42282.768414351856</v>
      </c>
      <c r="L816" t="b">
        <v>0</v>
      </c>
      <c r="M816">
        <v>59</v>
      </c>
      <c r="N816" t="b">
        <v>1</v>
      </c>
      <c r="O816" s="10" t="s">
        <v>8273</v>
      </c>
      <c r="P816" t="s">
        <v>8274</v>
      </c>
      <c r="Q816">
        <f t="shared" si="36"/>
        <v>121</v>
      </c>
      <c r="R816">
        <f t="shared" si="38"/>
        <v>40.85</v>
      </c>
    </row>
    <row r="817" spans="1:18" hidden="1" x14ac:dyDescent="0.3">
      <c r="A817">
        <v>1473</v>
      </c>
      <c r="B817" s="3" t="s">
        <v>1474</v>
      </c>
      <c r="C817" s="3" t="s">
        <v>5583</v>
      </c>
      <c r="D817" s="6">
        <v>1500</v>
      </c>
      <c r="E817" s="8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s="16">
        <f t="shared" si="37"/>
        <v>40939.979618055557</v>
      </c>
      <c r="L817" t="b">
        <v>1</v>
      </c>
      <c r="M817">
        <v>47</v>
      </c>
      <c r="N817" t="b">
        <v>1</v>
      </c>
      <c r="O817" s="10" t="s">
        <v>8279</v>
      </c>
      <c r="P817" t="s">
        <v>8280</v>
      </c>
      <c r="Q817">
        <f t="shared" si="36"/>
        <v>121</v>
      </c>
      <c r="R817">
        <f t="shared" si="38"/>
        <v>38.46</v>
      </c>
    </row>
    <row r="818" spans="1:18" ht="43.2" hidden="1" x14ac:dyDescent="0.3">
      <c r="A818">
        <v>1621</v>
      </c>
      <c r="B818" s="3" t="s">
        <v>1622</v>
      </c>
      <c r="C818" s="3" t="s">
        <v>5731</v>
      </c>
      <c r="D818" s="6">
        <v>5000</v>
      </c>
      <c r="E818" s="8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s="16">
        <f t="shared" si="37"/>
        <v>41003.60665509259</v>
      </c>
      <c r="L818" t="b">
        <v>0</v>
      </c>
      <c r="M818">
        <v>37</v>
      </c>
      <c r="N818" t="b">
        <v>1</v>
      </c>
      <c r="O818" s="10" t="s">
        <v>8266</v>
      </c>
      <c r="P818" t="s">
        <v>8267</v>
      </c>
      <c r="Q818">
        <f t="shared" si="36"/>
        <v>121</v>
      </c>
      <c r="R818">
        <f t="shared" si="38"/>
        <v>163.78</v>
      </c>
    </row>
    <row r="819" spans="1:18" ht="57.6" hidden="1" x14ac:dyDescent="0.3">
      <c r="A819">
        <v>1847</v>
      </c>
      <c r="B819" s="3" t="s">
        <v>1848</v>
      </c>
      <c r="C819" s="3" t="s">
        <v>5957</v>
      </c>
      <c r="D819" s="6">
        <v>2500</v>
      </c>
      <c r="E819" s="8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s="16">
        <f t="shared" si="37"/>
        <v>42094.236481481479</v>
      </c>
      <c r="L819" t="b">
        <v>0</v>
      </c>
      <c r="M819">
        <v>38</v>
      </c>
      <c r="N819" t="b">
        <v>1</v>
      </c>
      <c r="O819" s="10" t="s">
        <v>8266</v>
      </c>
      <c r="P819" t="s">
        <v>8267</v>
      </c>
      <c r="Q819">
        <f t="shared" si="36"/>
        <v>121</v>
      </c>
      <c r="R819">
        <f t="shared" si="38"/>
        <v>79.53</v>
      </c>
    </row>
    <row r="820" spans="1:18" ht="43.2" hidden="1" x14ac:dyDescent="0.3">
      <c r="A820">
        <v>1931</v>
      </c>
      <c r="B820" s="3" t="s">
        <v>1932</v>
      </c>
      <c r="C820" s="3" t="s">
        <v>6041</v>
      </c>
      <c r="D820" s="6">
        <v>2000</v>
      </c>
      <c r="E820" s="8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s="16">
        <f t="shared" si="37"/>
        <v>41037.892465277779</v>
      </c>
      <c r="L820" t="b">
        <v>0</v>
      </c>
      <c r="M820">
        <v>50</v>
      </c>
      <c r="N820" t="b">
        <v>1</v>
      </c>
      <c r="O820" s="10" t="s">
        <v>8266</v>
      </c>
      <c r="P820" t="s">
        <v>8287</v>
      </c>
      <c r="Q820">
        <f t="shared" si="36"/>
        <v>121</v>
      </c>
      <c r="R820">
        <f t="shared" si="38"/>
        <v>48.24</v>
      </c>
    </row>
    <row r="821" spans="1:18" ht="43.2" hidden="1" x14ac:dyDescent="0.3">
      <c r="A821">
        <v>2046</v>
      </c>
      <c r="B821" s="3" t="s">
        <v>2047</v>
      </c>
      <c r="C821" s="3" t="s">
        <v>6156</v>
      </c>
      <c r="D821" s="6">
        <v>10000</v>
      </c>
      <c r="E821" s="8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s="16">
        <f t="shared" si="37"/>
        <v>41387.171805555554</v>
      </c>
      <c r="L821" t="b">
        <v>0</v>
      </c>
      <c r="M821">
        <v>217</v>
      </c>
      <c r="N821" t="b">
        <v>1</v>
      </c>
      <c r="O821" s="10" t="s">
        <v>8268</v>
      </c>
      <c r="P821" t="s">
        <v>8269</v>
      </c>
      <c r="Q821">
        <f t="shared" si="36"/>
        <v>121</v>
      </c>
      <c r="R821">
        <f t="shared" si="38"/>
        <v>55.81</v>
      </c>
    </row>
    <row r="822" spans="1:18" ht="57.6" hidden="1" x14ac:dyDescent="0.3">
      <c r="A822">
        <v>2094</v>
      </c>
      <c r="B822" s="3" t="s">
        <v>2095</v>
      </c>
      <c r="C822" s="3" t="s">
        <v>6204</v>
      </c>
      <c r="D822" s="6">
        <v>3500</v>
      </c>
      <c r="E822" s="8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s="16">
        <f t="shared" si="37"/>
        <v>40939.02002314815</v>
      </c>
      <c r="L822" t="b">
        <v>0</v>
      </c>
      <c r="M822">
        <v>72</v>
      </c>
      <c r="N822" t="b">
        <v>1</v>
      </c>
      <c r="O822" s="10" t="s">
        <v>8266</v>
      </c>
      <c r="P822" t="s">
        <v>8287</v>
      </c>
      <c r="Q822">
        <f t="shared" si="36"/>
        <v>121</v>
      </c>
      <c r="R822">
        <f t="shared" si="38"/>
        <v>58.6</v>
      </c>
    </row>
    <row r="823" spans="1:18" ht="43.2" hidden="1" x14ac:dyDescent="0.3">
      <c r="A823">
        <v>2285</v>
      </c>
      <c r="B823" s="3" t="s">
        <v>2286</v>
      </c>
      <c r="C823" s="3" t="s">
        <v>6395</v>
      </c>
      <c r="D823" s="6">
        <v>3000</v>
      </c>
      <c r="E823" s="8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s="16">
        <f t="shared" si="37"/>
        <v>41059.185682870368</v>
      </c>
      <c r="L823" t="b">
        <v>0</v>
      </c>
      <c r="M823">
        <v>79</v>
      </c>
      <c r="N823" t="b">
        <v>1</v>
      </c>
      <c r="O823" s="10" t="s">
        <v>8266</v>
      </c>
      <c r="P823" t="s">
        <v>8267</v>
      </c>
      <c r="Q823">
        <f t="shared" si="36"/>
        <v>121</v>
      </c>
      <c r="R823">
        <f t="shared" si="38"/>
        <v>46.09</v>
      </c>
    </row>
    <row r="824" spans="1:18" ht="57.6" hidden="1" x14ac:dyDescent="0.3">
      <c r="A824">
        <v>2318</v>
      </c>
      <c r="B824" s="3" t="s">
        <v>2319</v>
      </c>
      <c r="C824" s="3" t="s">
        <v>6428</v>
      </c>
      <c r="D824" s="6">
        <v>5000</v>
      </c>
      <c r="E824" s="8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s="16">
        <f t="shared" si="37"/>
        <v>40050.643680555557</v>
      </c>
      <c r="L824" t="b">
        <v>1</v>
      </c>
      <c r="M824">
        <v>163</v>
      </c>
      <c r="N824" t="b">
        <v>1</v>
      </c>
      <c r="O824" s="10" t="s">
        <v>8266</v>
      </c>
      <c r="P824" t="s">
        <v>8287</v>
      </c>
      <c r="Q824">
        <f t="shared" si="36"/>
        <v>121</v>
      </c>
      <c r="R824">
        <f t="shared" si="38"/>
        <v>37.130000000000003</v>
      </c>
    </row>
    <row r="825" spans="1:18" ht="43.2" hidden="1" x14ac:dyDescent="0.3">
      <c r="A825">
        <v>2490</v>
      </c>
      <c r="B825" s="3" t="s">
        <v>2490</v>
      </c>
      <c r="C825" s="3" t="s">
        <v>6600</v>
      </c>
      <c r="D825" s="6">
        <v>500</v>
      </c>
      <c r="E825" s="8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s="16">
        <f t="shared" si="37"/>
        <v>41023.227731481478</v>
      </c>
      <c r="L825" t="b">
        <v>0</v>
      </c>
      <c r="M825">
        <v>16</v>
      </c>
      <c r="N825" t="b">
        <v>1</v>
      </c>
      <c r="O825" s="10" t="s">
        <v>8266</v>
      </c>
      <c r="P825" t="s">
        <v>8287</v>
      </c>
      <c r="Q825">
        <f t="shared" si="36"/>
        <v>121</v>
      </c>
      <c r="R825">
        <f t="shared" si="38"/>
        <v>37.94</v>
      </c>
    </row>
    <row r="826" spans="1:18" ht="43.2" hidden="1" x14ac:dyDescent="0.3">
      <c r="A826">
        <v>3019</v>
      </c>
      <c r="B826" s="3" t="s">
        <v>3019</v>
      </c>
      <c r="C826" s="3" t="s">
        <v>7129</v>
      </c>
      <c r="D826" s="6">
        <v>15000</v>
      </c>
      <c r="E826" s="8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s="16">
        <f t="shared" si="37"/>
        <v>41758.833564814813</v>
      </c>
      <c r="L826" t="b">
        <v>0</v>
      </c>
      <c r="M826">
        <v>226</v>
      </c>
      <c r="N826" t="b">
        <v>1</v>
      </c>
      <c r="O826" s="10" t="s">
        <v>8273</v>
      </c>
      <c r="P826" t="s">
        <v>8286</v>
      </c>
      <c r="Q826">
        <f t="shared" si="36"/>
        <v>121</v>
      </c>
      <c r="R826">
        <f t="shared" si="38"/>
        <v>80.459999999999994</v>
      </c>
    </row>
    <row r="827" spans="1:18" ht="72" hidden="1" x14ac:dyDescent="0.3">
      <c r="A827">
        <v>3290</v>
      </c>
      <c r="B827" s="3" t="s">
        <v>3290</v>
      </c>
      <c r="C827" s="3" t="s">
        <v>7400</v>
      </c>
      <c r="D827" s="6">
        <v>2000</v>
      </c>
      <c r="E827" s="8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s="16">
        <f t="shared" si="37"/>
        <v>42775.51494212963</v>
      </c>
      <c r="L827" t="b">
        <v>0</v>
      </c>
      <c r="M827">
        <v>72</v>
      </c>
      <c r="N827" t="b">
        <v>1</v>
      </c>
      <c r="O827" s="10" t="s">
        <v>8273</v>
      </c>
      <c r="P827" t="s">
        <v>8274</v>
      </c>
      <c r="Q827">
        <f t="shared" si="36"/>
        <v>121</v>
      </c>
      <c r="R827">
        <f t="shared" si="38"/>
        <v>33.67</v>
      </c>
    </row>
    <row r="828" spans="1:18" ht="57.6" hidden="1" x14ac:dyDescent="0.3">
      <c r="A828">
        <v>3488</v>
      </c>
      <c r="B828" s="3" t="s">
        <v>3487</v>
      </c>
      <c r="C828" s="3" t="s">
        <v>7598</v>
      </c>
      <c r="D828" s="6">
        <v>3000</v>
      </c>
      <c r="E828" s="8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s="16">
        <f t="shared" si="37"/>
        <v>42087.768055555556</v>
      </c>
      <c r="L828" t="b">
        <v>0</v>
      </c>
      <c r="M828">
        <v>29</v>
      </c>
      <c r="N828" t="b">
        <v>1</v>
      </c>
      <c r="O828" s="10" t="s">
        <v>8273</v>
      </c>
      <c r="P828" t="s">
        <v>8274</v>
      </c>
      <c r="Q828">
        <f t="shared" si="36"/>
        <v>121</v>
      </c>
      <c r="R828">
        <f t="shared" si="38"/>
        <v>125.38</v>
      </c>
    </row>
    <row r="829" spans="1:18" ht="28.8" hidden="1" x14ac:dyDescent="0.3">
      <c r="A829">
        <v>3700</v>
      </c>
      <c r="B829" s="3" t="s">
        <v>3697</v>
      </c>
      <c r="C829" s="3" t="s">
        <v>7810</v>
      </c>
      <c r="D829" s="6">
        <v>500</v>
      </c>
      <c r="E829" s="8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s="16">
        <f t="shared" si="37"/>
        <v>41882.585648148146</v>
      </c>
      <c r="L829" t="b">
        <v>0</v>
      </c>
      <c r="M829">
        <v>18</v>
      </c>
      <c r="N829" t="b">
        <v>1</v>
      </c>
      <c r="O829" s="10" t="s">
        <v>8273</v>
      </c>
      <c r="P829" t="s">
        <v>8274</v>
      </c>
      <c r="Q829">
        <f t="shared" si="36"/>
        <v>121</v>
      </c>
      <c r="R829">
        <f t="shared" si="38"/>
        <v>33.67</v>
      </c>
    </row>
    <row r="830" spans="1:18" ht="43.2" hidden="1" x14ac:dyDescent="0.3">
      <c r="A830">
        <v>3706</v>
      </c>
      <c r="B830" s="3" t="s">
        <v>3703</v>
      </c>
      <c r="C830" s="3" t="s">
        <v>7816</v>
      </c>
      <c r="D830" s="6">
        <v>1500</v>
      </c>
      <c r="E830" s="8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s="16">
        <f t="shared" si="37"/>
        <v>41879.913761574076</v>
      </c>
      <c r="L830" t="b">
        <v>0</v>
      </c>
      <c r="M830">
        <v>13</v>
      </c>
      <c r="N830" t="b">
        <v>1</v>
      </c>
      <c r="O830" s="10" t="s">
        <v>8273</v>
      </c>
      <c r="P830" t="s">
        <v>8274</v>
      </c>
      <c r="Q830">
        <f t="shared" si="36"/>
        <v>121</v>
      </c>
      <c r="R830">
        <f t="shared" si="38"/>
        <v>140</v>
      </c>
    </row>
    <row r="831" spans="1:18" ht="43.2" hidden="1" x14ac:dyDescent="0.3">
      <c r="A831">
        <v>45</v>
      </c>
      <c r="B831" s="3" t="s">
        <v>47</v>
      </c>
      <c r="C831" s="3" t="s">
        <v>4156</v>
      </c>
      <c r="D831" s="6">
        <v>5000</v>
      </c>
      <c r="E831" s="8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s="16">
        <f t="shared" si="37"/>
        <v>42457.623923611114</v>
      </c>
      <c r="L831" t="b">
        <v>0</v>
      </c>
      <c r="M831">
        <v>61</v>
      </c>
      <c r="N831" t="b">
        <v>1</v>
      </c>
      <c r="O831" s="10" t="s">
        <v>8276</v>
      </c>
      <c r="P831" t="s">
        <v>8290</v>
      </c>
      <c r="Q831">
        <f t="shared" si="36"/>
        <v>120</v>
      </c>
      <c r="R831">
        <f t="shared" si="38"/>
        <v>98.36</v>
      </c>
    </row>
    <row r="832" spans="1:18" ht="43.2" hidden="1" x14ac:dyDescent="0.3">
      <c r="A832">
        <v>91</v>
      </c>
      <c r="B832" s="3" t="s">
        <v>93</v>
      </c>
      <c r="C832" s="3" t="s">
        <v>4202</v>
      </c>
      <c r="D832" s="6">
        <v>3000</v>
      </c>
      <c r="E832" s="8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s="16">
        <f t="shared" si="37"/>
        <v>40619.402361111112</v>
      </c>
      <c r="L832" t="b">
        <v>0</v>
      </c>
      <c r="M832">
        <v>46</v>
      </c>
      <c r="N832" t="b">
        <v>1</v>
      </c>
      <c r="O832" s="10" t="s">
        <v>8276</v>
      </c>
      <c r="P832" t="s">
        <v>8277</v>
      </c>
      <c r="Q832">
        <f t="shared" si="36"/>
        <v>120</v>
      </c>
      <c r="R832">
        <f t="shared" si="38"/>
        <v>78.260000000000005</v>
      </c>
    </row>
    <row r="833" spans="1:18" ht="28.8" hidden="1" x14ac:dyDescent="0.3">
      <c r="A833">
        <v>104</v>
      </c>
      <c r="B833" s="3" t="s">
        <v>106</v>
      </c>
      <c r="C833" s="3" t="s">
        <v>4215</v>
      </c>
      <c r="D833" s="6">
        <v>500</v>
      </c>
      <c r="E833" s="8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s="16">
        <f t="shared" si="37"/>
        <v>40612.695208333331</v>
      </c>
      <c r="L833" t="b">
        <v>0</v>
      </c>
      <c r="M833">
        <v>10</v>
      </c>
      <c r="N833" t="b">
        <v>1</v>
      </c>
      <c r="O833" s="10" t="s">
        <v>8276</v>
      </c>
      <c r="P833" t="s">
        <v>8277</v>
      </c>
      <c r="Q833">
        <f t="shared" si="36"/>
        <v>120</v>
      </c>
      <c r="R833">
        <f t="shared" si="38"/>
        <v>60</v>
      </c>
    </row>
    <row r="834" spans="1:18" ht="43.2" hidden="1" x14ac:dyDescent="0.3">
      <c r="A834">
        <v>291</v>
      </c>
      <c r="B834" s="3" t="s">
        <v>292</v>
      </c>
      <c r="C834" s="3" t="s">
        <v>4401</v>
      </c>
      <c r="D834" s="6">
        <v>5000</v>
      </c>
      <c r="E834" s="8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s="16">
        <f t="shared" si="37"/>
        <v>41376.769050925926</v>
      </c>
      <c r="L834" t="b">
        <v>1</v>
      </c>
      <c r="M834">
        <v>128</v>
      </c>
      <c r="N834" t="b">
        <v>1</v>
      </c>
      <c r="O834" s="10" t="s">
        <v>8276</v>
      </c>
      <c r="P834" t="s">
        <v>8288</v>
      </c>
      <c r="Q834">
        <f t="shared" ref="Q834:Q897" si="39">ROUND(E834/D834*100,0)</f>
        <v>120</v>
      </c>
      <c r="R834">
        <f t="shared" si="38"/>
        <v>46.88</v>
      </c>
    </row>
    <row r="835" spans="1:18" ht="43.2" hidden="1" x14ac:dyDescent="0.3">
      <c r="A835">
        <v>375</v>
      </c>
      <c r="B835" s="3" t="s">
        <v>376</v>
      </c>
      <c r="C835" s="3" t="s">
        <v>4485</v>
      </c>
      <c r="D835" s="6">
        <v>500</v>
      </c>
      <c r="E835" s="8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s="16">
        <f t="shared" ref="K835:K898" si="40">(((J835/60)/60)/24)+DATE(1970,1,1)</f>
        <v>41657.985081018516</v>
      </c>
      <c r="L835" t="b">
        <v>0</v>
      </c>
      <c r="M835">
        <v>14</v>
      </c>
      <c r="N835" t="b">
        <v>1</v>
      </c>
      <c r="O835" s="10" t="s">
        <v>8276</v>
      </c>
      <c r="P835" t="s">
        <v>8288</v>
      </c>
      <c r="Q835">
        <f t="shared" si="39"/>
        <v>120</v>
      </c>
      <c r="R835">
        <f t="shared" ref="R835:R898" si="41">IFERROR(ROUND(E835/M835,2),0)</f>
        <v>42.86</v>
      </c>
    </row>
    <row r="836" spans="1:18" ht="43.2" hidden="1" x14ac:dyDescent="0.3">
      <c r="A836">
        <v>416</v>
      </c>
      <c r="B836" s="3" t="s">
        <v>417</v>
      </c>
      <c r="C836" s="3" t="s">
        <v>4526</v>
      </c>
      <c r="D836" s="6">
        <v>1000</v>
      </c>
      <c r="E836" s="8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s="16">
        <f t="shared" si="40"/>
        <v>41648.396192129629</v>
      </c>
      <c r="L836" t="b">
        <v>0</v>
      </c>
      <c r="M836">
        <v>25</v>
      </c>
      <c r="N836" t="b">
        <v>1</v>
      </c>
      <c r="O836" s="10" t="s">
        <v>8276</v>
      </c>
      <c r="P836" t="s">
        <v>8288</v>
      </c>
      <c r="Q836">
        <f t="shared" si="39"/>
        <v>120</v>
      </c>
      <c r="R836">
        <f t="shared" si="41"/>
        <v>48.09</v>
      </c>
    </row>
    <row r="837" spans="1:18" ht="57.6" hidden="1" x14ac:dyDescent="0.3">
      <c r="A837">
        <v>733</v>
      </c>
      <c r="B837" s="3" t="s">
        <v>734</v>
      </c>
      <c r="C837" s="3" t="s">
        <v>4843</v>
      </c>
      <c r="D837" s="6">
        <v>2500</v>
      </c>
      <c r="E837" s="8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s="16">
        <f t="shared" si="40"/>
        <v>41598.420046296298</v>
      </c>
      <c r="L837" t="b">
        <v>0</v>
      </c>
      <c r="M837">
        <v>169</v>
      </c>
      <c r="N837" t="b">
        <v>1</v>
      </c>
      <c r="O837" s="10" t="s">
        <v>8279</v>
      </c>
      <c r="P837" t="s">
        <v>8289</v>
      </c>
      <c r="Q837">
        <f t="shared" si="39"/>
        <v>120</v>
      </c>
      <c r="R837">
        <f t="shared" si="41"/>
        <v>17.82</v>
      </c>
    </row>
    <row r="838" spans="1:18" ht="43.2" hidden="1" x14ac:dyDescent="0.3">
      <c r="A838">
        <v>840</v>
      </c>
      <c r="B838" s="3" t="s">
        <v>841</v>
      </c>
      <c r="C838" s="3" t="s">
        <v>4950</v>
      </c>
      <c r="D838" s="6">
        <v>10000</v>
      </c>
      <c r="E838" s="8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s="16">
        <f t="shared" si="40"/>
        <v>42607.226701388892</v>
      </c>
      <c r="L838" t="b">
        <v>0</v>
      </c>
      <c r="M838">
        <v>190</v>
      </c>
      <c r="N838" t="b">
        <v>1</v>
      </c>
      <c r="O838" s="10" t="s">
        <v>8266</v>
      </c>
      <c r="P838" t="s">
        <v>8291</v>
      </c>
      <c r="Q838">
        <f t="shared" si="39"/>
        <v>120</v>
      </c>
      <c r="R838">
        <f t="shared" si="41"/>
        <v>63.38</v>
      </c>
    </row>
    <row r="839" spans="1:18" ht="43.2" hidden="1" x14ac:dyDescent="0.3">
      <c r="A839">
        <v>845</v>
      </c>
      <c r="B839" s="3" t="s">
        <v>846</v>
      </c>
      <c r="C839" s="3" t="s">
        <v>4955</v>
      </c>
      <c r="D839" s="6">
        <v>5000</v>
      </c>
      <c r="E839" s="8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s="16">
        <f t="shared" si="40"/>
        <v>42578.205972222218</v>
      </c>
      <c r="L839" t="b">
        <v>0</v>
      </c>
      <c r="M839">
        <v>177</v>
      </c>
      <c r="N839" t="b">
        <v>1</v>
      </c>
      <c r="O839" s="10" t="s">
        <v>8266</v>
      </c>
      <c r="P839" t="s">
        <v>8291</v>
      </c>
      <c r="Q839">
        <f t="shared" si="39"/>
        <v>120</v>
      </c>
      <c r="R839">
        <f t="shared" si="41"/>
        <v>34.01</v>
      </c>
    </row>
    <row r="840" spans="1:18" ht="57.6" hidden="1" x14ac:dyDescent="0.3">
      <c r="A840">
        <v>849</v>
      </c>
      <c r="B840" s="3" t="s">
        <v>850</v>
      </c>
      <c r="C840" s="3" t="s">
        <v>4959</v>
      </c>
      <c r="D840" s="6">
        <v>4000</v>
      </c>
      <c r="E840" s="8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s="16">
        <f t="shared" si="40"/>
        <v>42051.148888888885</v>
      </c>
      <c r="L840" t="b">
        <v>0</v>
      </c>
      <c r="M840">
        <v>115</v>
      </c>
      <c r="N840" t="b">
        <v>1</v>
      </c>
      <c r="O840" s="10" t="s">
        <v>8266</v>
      </c>
      <c r="P840" t="s">
        <v>8291</v>
      </c>
      <c r="Q840">
        <f t="shared" si="39"/>
        <v>120</v>
      </c>
      <c r="R840">
        <f t="shared" si="41"/>
        <v>41.7</v>
      </c>
    </row>
    <row r="841" spans="1:18" ht="43.2" hidden="1" x14ac:dyDescent="0.3">
      <c r="A841">
        <v>1245</v>
      </c>
      <c r="B841" s="3" t="s">
        <v>1246</v>
      </c>
      <c r="C841" s="3" t="s">
        <v>5355</v>
      </c>
      <c r="D841" s="6">
        <v>2000</v>
      </c>
      <c r="E841" s="8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s="16">
        <f t="shared" si="40"/>
        <v>41774.599930555552</v>
      </c>
      <c r="L841" t="b">
        <v>1</v>
      </c>
      <c r="M841">
        <v>17</v>
      </c>
      <c r="N841" t="b">
        <v>1</v>
      </c>
      <c r="O841" s="10" t="s">
        <v>8266</v>
      </c>
      <c r="P841" t="s">
        <v>8267</v>
      </c>
      <c r="Q841">
        <f t="shared" si="39"/>
        <v>120</v>
      </c>
      <c r="R841">
        <f t="shared" si="41"/>
        <v>141.47</v>
      </c>
    </row>
    <row r="842" spans="1:18" ht="43.2" hidden="1" x14ac:dyDescent="0.3">
      <c r="A842">
        <v>1526</v>
      </c>
      <c r="B842" s="3" t="s">
        <v>1527</v>
      </c>
      <c r="C842" s="3" t="s">
        <v>5636</v>
      </c>
      <c r="D842" s="6">
        <v>23000</v>
      </c>
      <c r="E842" s="8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s="16">
        <f t="shared" si="40"/>
        <v>42339.276006944448</v>
      </c>
      <c r="L842" t="b">
        <v>1</v>
      </c>
      <c r="M842">
        <v>280</v>
      </c>
      <c r="N842" t="b">
        <v>1</v>
      </c>
      <c r="O842" s="10" t="s">
        <v>8281</v>
      </c>
      <c r="P842" t="s">
        <v>8282</v>
      </c>
      <c r="Q842">
        <f t="shared" si="39"/>
        <v>120</v>
      </c>
      <c r="R842">
        <f t="shared" si="41"/>
        <v>98.84</v>
      </c>
    </row>
    <row r="843" spans="1:18" ht="43.2" hidden="1" x14ac:dyDescent="0.3">
      <c r="A843">
        <v>1654</v>
      </c>
      <c r="B843" s="3" t="s">
        <v>1655</v>
      </c>
      <c r="C843" s="3" t="s">
        <v>5764</v>
      </c>
      <c r="D843" s="6">
        <v>1100</v>
      </c>
      <c r="E843" s="8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s="16">
        <f t="shared" si="40"/>
        <v>40987.890740740739</v>
      </c>
      <c r="L843" t="b">
        <v>0</v>
      </c>
      <c r="M843">
        <v>34</v>
      </c>
      <c r="N843" t="b">
        <v>1</v>
      </c>
      <c r="O843" s="10" t="s">
        <v>8266</v>
      </c>
      <c r="P843" t="s">
        <v>8278</v>
      </c>
      <c r="Q843">
        <f t="shared" si="39"/>
        <v>120</v>
      </c>
      <c r="R843">
        <f t="shared" si="41"/>
        <v>38.79</v>
      </c>
    </row>
    <row r="844" spans="1:18" ht="43.2" hidden="1" x14ac:dyDescent="0.3">
      <c r="A844">
        <v>1755</v>
      </c>
      <c r="B844" s="3" t="s">
        <v>1756</v>
      </c>
      <c r="C844" s="3" t="s">
        <v>5865</v>
      </c>
      <c r="D844" s="6">
        <v>25</v>
      </c>
      <c r="E844" s="8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s="16">
        <f t="shared" si="40"/>
        <v>42252.788900462961</v>
      </c>
      <c r="L844" t="b">
        <v>0</v>
      </c>
      <c r="M844">
        <v>4</v>
      </c>
      <c r="N844" t="b">
        <v>1</v>
      </c>
      <c r="O844" s="10" t="s">
        <v>8281</v>
      </c>
      <c r="P844" t="s">
        <v>8282</v>
      </c>
      <c r="Q844">
        <f t="shared" si="39"/>
        <v>120</v>
      </c>
      <c r="R844">
        <f t="shared" si="41"/>
        <v>7.5</v>
      </c>
    </row>
    <row r="845" spans="1:18" ht="43.2" hidden="1" x14ac:dyDescent="0.3">
      <c r="A845">
        <v>2027</v>
      </c>
      <c r="B845" s="3" t="s">
        <v>2028</v>
      </c>
      <c r="C845" s="3" t="s">
        <v>6137</v>
      </c>
      <c r="D845" s="6">
        <v>100000</v>
      </c>
      <c r="E845" s="8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s="16">
        <f t="shared" si="40"/>
        <v>42048.813877314817</v>
      </c>
      <c r="L845" t="b">
        <v>1</v>
      </c>
      <c r="M845">
        <v>539</v>
      </c>
      <c r="N845" t="b">
        <v>1</v>
      </c>
      <c r="O845" s="10" t="s">
        <v>8268</v>
      </c>
      <c r="P845" t="s">
        <v>8269</v>
      </c>
      <c r="Q845">
        <f t="shared" si="39"/>
        <v>120</v>
      </c>
      <c r="R845">
        <f t="shared" si="41"/>
        <v>223.1</v>
      </c>
    </row>
    <row r="846" spans="1:18" ht="43.2" hidden="1" x14ac:dyDescent="0.3">
      <c r="A846">
        <v>2031</v>
      </c>
      <c r="B846" s="3" t="s">
        <v>2032</v>
      </c>
      <c r="C846" s="3" t="s">
        <v>6141</v>
      </c>
      <c r="D846" s="6">
        <v>50000</v>
      </c>
      <c r="E846" s="8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s="16">
        <f t="shared" si="40"/>
        <v>41975.329317129625</v>
      </c>
      <c r="L846" t="b">
        <v>1</v>
      </c>
      <c r="M846">
        <v>508</v>
      </c>
      <c r="N846" t="b">
        <v>1</v>
      </c>
      <c r="O846" s="10" t="s">
        <v>8268</v>
      </c>
      <c r="P846" t="s">
        <v>8269</v>
      </c>
      <c r="Q846">
        <f t="shared" si="39"/>
        <v>120</v>
      </c>
      <c r="R846">
        <f t="shared" si="41"/>
        <v>118.45</v>
      </c>
    </row>
    <row r="847" spans="1:18" hidden="1" x14ac:dyDescent="0.3">
      <c r="A847">
        <v>2049</v>
      </c>
      <c r="B847" s="3" t="s">
        <v>2050</v>
      </c>
      <c r="C847" s="3" t="s">
        <v>6159</v>
      </c>
      <c r="D847" s="6">
        <v>50000</v>
      </c>
      <c r="E847" s="8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s="16">
        <f t="shared" si="40"/>
        <v>41575.527349537035</v>
      </c>
      <c r="L847" t="b">
        <v>0</v>
      </c>
      <c r="M847">
        <v>742</v>
      </c>
      <c r="N847" t="b">
        <v>1</v>
      </c>
      <c r="O847" s="10" t="s">
        <v>8268</v>
      </c>
      <c r="P847" t="s">
        <v>8269</v>
      </c>
      <c r="Q847">
        <f t="shared" si="39"/>
        <v>120</v>
      </c>
      <c r="R847">
        <f t="shared" si="41"/>
        <v>80.989999999999995</v>
      </c>
    </row>
    <row r="848" spans="1:18" ht="28.8" hidden="1" x14ac:dyDescent="0.3">
      <c r="A848">
        <v>2089</v>
      </c>
      <c r="B848" s="3" t="s">
        <v>2090</v>
      </c>
      <c r="C848" s="3" t="s">
        <v>6199</v>
      </c>
      <c r="D848" s="6">
        <v>2500</v>
      </c>
      <c r="E848" s="8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s="16">
        <f t="shared" si="40"/>
        <v>41453.076319444444</v>
      </c>
      <c r="L848" t="b">
        <v>0</v>
      </c>
      <c r="M848">
        <v>62</v>
      </c>
      <c r="N848" t="b">
        <v>1</v>
      </c>
      <c r="O848" s="10" t="s">
        <v>8266</v>
      </c>
      <c r="P848" t="s">
        <v>8287</v>
      </c>
      <c r="Q848">
        <f t="shared" si="39"/>
        <v>120</v>
      </c>
      <c r="R848">
        <f t="shared" si="41"/>
        <v>48.55</v>
      </c>
    </row>
    <row r="849" spans="1:18" ht="57.6" hidden="1" x14ac:dyDescent="0.3">
      <c r="A849">
        <v>2091</v>
      </c>
      <c r="B849" s="3" t="s">
        <v>2092</v>
      </c>
      <c r="C849" s="3" t="s">
        <v>6201</v>
      </c>
      <c r="D849" s="6">
        <v>18000</v>
      </c>
      <c r="E849" s="8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s="16">
        <f t="shared" si="40"/>
        <v>40555.322662037033</v>
      </c>
      <c r="L849" t="b">
        <v>0</v>
      </c>
      <c r="M849">
        <v>246</v>
      </c>
      <c r="N849" t="b">
        <v>1</v>
      </c>
      <c r="O849" s="10" t="s">
        <v>8266</v>
      </c>
      <c r="P849" t="s">
        <v>8287</v>
      </c>
      <c r="Q849">
        <f t="shared" si="39"/>
        <v>120</v>
      </c>
      <c r="R849">
        <f t="shared" si="41"/>
        <v>88.15</v>
      </c>
    </row>
    <row r="850" spans="1:18" ht="28.8" hidden="1" x14ac:dyDescent="0.3">
      <c r="A850">
        <v>2167</v>
      </c>
      <c r="B850" s="3" t="s">
        <v>2168</v>
      </c>
      <c r="C850" s="3" t="s">
        <v>6277</v>
      </c>
      <c r="D850" s="6">
        <v>150</v>
      </c>
      <c r="E850" s="8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s="16">
        <f t="shared" si="40"/>
        <v>41153.066400462965</v>
      </c>
      <c r="L850" t="b">
        <v>0</v>
      </c>
      <c r="M850">
        <v>8</v>
      </c>
      <c r="N850" t="b">
        <v>1</v>
      </c>
      <c r="O850" s="10" t="s">
        <v>8266</v>
      </c>
      <c r="P850" t="s">
        <v>8267</v>
      </c>
      <c r="Q850">
        <f t="shared" si="39"/>
        <v>120</v>
      </c>
      <c r="R850">
        <f t="shared" si="41"/>
        <v>22.5</v>
      </c>
    </row>
    <row r="851" spans="1:18" ht="43.2" hidden="1" x14ac:dyDescent="0.3">
      <c r="A851">
        <v>2191</v>
      </c>
      <c r="B851" s="3" t="s">
        <v>2192</v>
      </c>
      <c r="C851" s="3" t="s">
        <v>6301</v>
      </c>
      <c r="D851" s="6">
        <v>750</v>
      </c>
      <c r="E851" s="8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s="16">
        <f t="shared" si="40"/>
        <v>42768.833645833336</v>
      </c>
      <c r="L851" t="b">
        <v>0</v>
      </c>
      <c r="M851">
        <v>25</v>
      </c>
      <c r="N851" t="b">
        <v>1</v>
      </c>
      <c r="O851" s="10" t="s">
        <v>8270</v>
      </c>
      <c r="P851" t="s">
        <v>8271</v>
      </c>
      <c r="Q851">
        <f t="shared" si="39"/>
        <v>120</v>
      </c>
      <c r="R851">
        <f t="shared" si="41"/>
        <v>35.92</v>
      </c>
    </row>
    <row r="852" spans="1:18" ht="28.8" hidden="1" x14ac:dyDescent="0.3">
      <c r="A852">
        <v>2195</v>
      </c>
      <c r="B852" s="3" t="s">
        <v>2196</v>
      </c>
      <c r="C852" s="3" t="s">
        <v>6305</v>
      </c>
      <c r="D852" s="6">
        <v>4600</v>
      </c>
      <c r="E852" s="8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s="16">
        <f t="shared" si="40"/>
        <v>42197.771990740745</v>
      </c>
      <c r="L852" t="b">
        <v>0</v>
      </c>
      <c r="M852">
        <v>115</v>
      </c>
      <c r="N852" t="b">
        <v>1</v>
      </c>
      <c r="O852" s="10" t="s">
        <v>8270</v>
      </c>
      <c r="P852" t="s">
        <v>8271</v>
      </c>
      <c r="Q852">
        <f t="shared" si="39"/>
        <v>120</v>
      </c>
      <c r="R852">
        <f t="shared" si="41"/>
        <v>48.13</v>
      </c>
    </row>
    <row r="853" spans="1:18" ht="57.6" hidden="1" x14ac:dyDescent="0.3">
      <c r="A853">
        <v>2274</v>
      </c>
      <c r="B853" s="3" t="s">
        <v>2275</v>
      </c>
      <c r="C853" s="3" t="s">
        <v>6384</v>
      </c>
      <c r="D853" s="6">
        <v>2500</v>
      </c>
      <c r="E853" s="8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s="16">
        <f t="shared" si="40"/>
        <v>41663.500659722224</v>
      </c>
      <c r="L853" t="b">
        <v>0</v>
      </c>
      <c r="M853">
        <v>99</v>
      </c>
      <c r="N853" t="b">
        <v>1</v>
      </c>
      <c r="O853" s="10" t="s">
        <v>8270</v>
      </c>
      <c r="P853" t="s">
        <v>8271</v>
      </c>
      <c r="Q853">
        <f t="shared" si="39"/>
        <v>120</v>
      </c>
      <c r="R853">
        <f t="shared" si="41"/>
        <v>30.2</v>
      </c>
    </row>
    <row r="854" spans="1:18" ht="43.2" hidden="1" x14ac:dyDescent="0.3">
      <c r="A854">
        <v>2287</v>
      </c>
      <c r="B854" s="3" t="s">
        <v>2288</v>
      </c>
      <c r="C854" s="3" t="s">
        <v>6397</v>
      </c>
      <c r="D854" s="6">
        <v>4500</v>
      </c>
      <c r="E854" s="8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s="16">
        <f t="shared" si="40"/>
        <v>41792.667361111111</v>
      </c>
      <c r="L854" t="b">
        <v>0</v>
      </c>
      <c r="M854">
        <v>106</v>
      </c>
      <c r="N854" t="b">
        <v>1</v>
      </c>
      <c r="O854" s="10" t="s">
        <v>8266</v>
      </c>
      <c r="P854" t="s">
        <v>8267</v>
      </c>
      <c r="Q854">
        <f t="shared" si="39"/>
        <v>120</v>
      </c>
      <c r="R854">
        <f t="shared" si="41"/>
        <v>50.93</v>
      </c>
    </row>
    <row r="855" spans="1:18" ht="43.2" hidden="1" x14ac:dyDescent="0.3">
      <c r="A855">
        <v>2547</v>
      </c>
      <c r="B855" s="3" t="s">
        <v>2547</v>
      </c>
      <c r="C855" s="3" t="s">
        <v>6657</v>
      </c>
      <c r="D855" s="6">
        <v>5500</v>
      </c>
      <c r="E855" s="8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s="16">
        <f t="shared" si="40"/>
        <v>40973.773182870369</v>
      </c>
      <c r="L855" t="b">
        <v>0</v>
      </c>
      <c r="M855">
        <v>134</v>
      </c>
      <c r="N855" t="b">
        <v>1</v>
      </c>
      <c r="O855" s="10" t="s">
        <v>8266</v>
      </c>
      <c r="P855" t="s">
        <v>8292</v>
      </c>
      <c r="Q855">
        <f t="shared" si="39"/>
        <v>120</v>
      </c>
      <c r="R855">
        <f t="shared" si="41"/>
        <v>49.19</v>
      </c>
    </row>
    <row r="856" spans="1:18" ht="72" hidden="1" x14ac:dyDescent="0.3">
      <c r="A856">
        <v>2716</v>
      </c>
      <c r="B856" s="3" t="s">
        <v>2716</v>
      </c>
      <c r="C856" s="3" t="s">
        <v>6826</v>
      </c>
      <c r="D856" s="6">
        <v>10000</v>
      </c>
      <c r="E856" s="8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s="16">
        <f t="shared" si="40"/>
        <v>42255.333252314813</v>
      </c>
      <c r="L856" t="b">
        <v>1</v>
      </c>
      <c r="M856">
        <v>187</v>
      </c>
      <c r="N856" t="b">
        <v>1</v>
      </c>
      <c r="O856" s="10" t="s">
        <v>8273</v>
      </c>
      <c r="P856" t="s">
        <v>8286</v>
      </c>
      <c r="Q856">
        <f t="shared" si="39"/>
        <v>120</v>
      </c>
      <c r="R856">
        <f t="shared" si="41"/>
        <v>64.16</v>
      </c>
    </row>
    <row r="857" spans="1:18" ht="43.2" hidden="1" x14ac:dyDescent="0.3">
      <c r="A857">
        <v>2717</v>
      </c>
      <c r="B857" s="3" t="s">
        <v>2717</v>
      </c>
      <c r="C857" s="3" t="s">
        <v>6827</v>
      </c>
      <c r="D857" s="6">
        <v>25000</v>
      </c>
      <c r="E857" s="8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s="16">
        <f t="shared" si="40"/>
        <v>41934.914918981485</v>
      </c>
      <c r="L857" t="b">
        <v>1</v>
      </c>
      <c r="M857">
        <v>325</v>
      </c>
      <c r="N857" t="b">
        <v>1</v>
      </c>
      <c r="O857" s="10" t="s">
        <v>8273</v>
      </c>
      <c r="P857" t="s">
        <v>8286</v>
      </c>
      <c r="Q857">
        <f t="shared" si="39"/>
        <v>120</v>
      </c>
      <c r="R857">
        <f t="shared" si="41"/>
        <v>92.39</v>
      </c>
    </row>
    <row r="858" spans="1:18" ht="28.8" hidden="1" x14ac:dyDescent="0.3">
      <c r="A858">
        <v>2782</v>
      </c>
      <c r="B858" s="3" t="s">
        <v>2782</v>
      </c>
      <c r="C858" s="3" t="s">
        <v>6892</v>
      </c>
      <c r="D858" s="6">
        <v>1000</v>
      </c>
      <c r="E858" s="8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s="16">
        <f t="shared" si="40"/>
        <v>42026.924976851849</v>
      </c>
      <c r="L858" t="b">
        <v>0</v>
      </c>
      <c r="M858">
        <v>18</v>
      </c>
      <c r="N858" t="b">
        <v>1</v>
      </c>
      <c r="O858" s="10" t="s">
        <v>8273</v>
      </c>
      <c r="P858" t="s">
        <v>8274</v>
      </c>
      <c r="Q858">
        <f t="shared" si="39"/>
        <v>120</v>
      </c>
      <c r="R858">
        <f t="shared" si="41"/>
        <v>66.67</v>
      </c>
    </row>
    <row r="859" spans="1:18" ht="43.2" hidden="1" x14ac:dyDescent="0.3">
      <c r="A859">
        <v>2787</v>
      </c>
      <c r="B859" s="3" t="s">
        <v>2787</v>
      </c>
      <c r="C859" s="3" t="s">
        <v>6897</v>
      </c>
      <c r="D859" s="6">
        <v>1000</v>
      </c>
      <c r="E859" s="8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s="16">
        <f t="shared" si="40"/>
        <v>41808.198518518519</v>
      </c>
      <c r="L859" t="b">
        <v>0</v>
      </c>
      <c r="M859">
        <v>38</v>
      </c>
      <c r="N859" t="b">
        <v>1</v>
      </c>
      <c r="O859" s="10" t="s">
        <v>8273</v>
      </c>
      <c r="P859" t="s">
        <v>8274</v>
      </c>
      <c r="Q859">
        <f t="shared" si="39"/>
        <v>120</v>
      </c>
      <c r="R859">
        <f t="shared" si="41"/>
        <v>31.5</v>
      </c>
    </row>
    <row r="860" spans="1:18" ht="57.6" hidden="1" x14ac:dyDescent="0.3">
      <c r="A860">
        <v>2827</v>
      </c>
      <c r="B860" s="3" t="s">
        <v>2827</v>
      </c>
      <c r="C860" s="3" t="s">
        <v>6937</v>
      </c>
      <c r="D860" s="6">
        <v>2000</v>
      </c>
      <c r="E860" s="8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s="16">
        <f t="shared" si="40"/>
        <v>42494.683634259258</v>
      </c>
      <c r="L860" t="b">
        <v>0</v>
      </c>
      <c r="M860">
        <v>23</v>
      </c>
      <c r="N860" t="b">
        <v>1</v>
      </c>
      <c r="O860" s="10" t="s">
        <v>8273</v>
      </c>
      <c r="P860" t="s">
        <v>8274</v>
      </c>
      <c r="Q860">
        <f t="shared" si="39"/>
        <v>120</v>
      </c>
      <c r="R860">
        <f t="shared" si="41"/>
        <v>104.57</v>
      </c>
    </row>
    <row r="861" spans="1:18" ht="43.2" hidden="1" x14ac:dyDescent="0.3">
      <c r="A861">
        <v>2838</v>
      </c>
      <c r="B861" s="3" t="s">
        <v>2838</v>
      </c>
      <c r="C861" s="3" t="s">
        <v>6948</v>
      </c>
      <c r="D861" s="6">
        <v>2000</v>
      </c>
      <c r="E861" s="8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s="16">
        <f t="shared" si="40"/>
        <v>41842.607592592591</v>
      </c>
      <c r="L861" t="b">
        <v>0</v>
      </c>
      <c r="M861">
        <v>54</v>
      </c>
      <c r="N861" t="b">
        <v>1</v>
      </c>
      <c r="O861" s="10" t="s">
        <v>8273</v>
      </c>
      <c r="P861" t="s">
        <v>8274</v>
      </c>
      <c r="Q861">
        <f t="shared" si="39"/>
        <v>120</v>
      </c>
      <c r="R861">
        <f t="shared" si="41"/>
        <v>44.54</v>
      </c>
    </row>
    <row r="862" spans="1:18" ht="43.2" hidden="1" x14ac:dyDescent="0.3">
      <c r="A862">
        <v>3005</v>
      </c>
      <c r="B862" s="3" t="s">
        <v>3005</v>
      </c>
      <c r="C862" s="3" t="s">
        <v>7115</v>
      </c>
      <c r="D862" s="6">
        <v>10600</v>
      </c>
      <c r="E862" s="8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s="16">
        <f t="shared" si="40"/>
        <v>41888.674826388888</v>
      </c>
      <c r="L862" t="b">
        <v>0</v>
      </c>
      <c r="M862">
        <v>118</v>
      </c>
      <c r="N862" t="b">
        <v>1</v>
      </c>
      <c r="O862" s="10" t="s">
        <v>8273</v>
      </c>
      <c r="P862" t="s">
        <v>8286</v>
      </c>
      <c r="Q862">
        <f t="shared" si="39"/>
        <v>120</v>
      </c>
      <c r="R862">
        <f t="shared" si="41"/>
        <v>108.24</v>
      </c>
    </row>
    <row r="863" spans="1:18" ht="43.2" hidden="1" x14ac:dyDescent="0.3">
      <c r="A863">
        <v>3009</v>
      </c>
      <c r="B863" s="3" t="s">
        <v>3009</v>
      </c>
      <c r="C863" s="3" t="s">
        <v>7119</v>
      </c>
      <c r="D863" s="6">
        <v>25000</v>
      </c>
      <c r="E863" s="8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s="16">
        <f t="shared" si="40"/>
        <v>41939.569907407407</v>
      </c>
      <c r="L863" t="b">
        <v>0</v>
      </c>
      <c r="M863">
        <v>128</v>
      </c>
      <c r="N863" t="b">
        <v>1</v>
      </c>
      <c r="O863" s="10" t="s">
        <v>8273</v>
      </c>
      <c r="P863" t="s">
        <v>8286</v>
      </c>
      <c r="Q863">
        <f t="shared" si="39"/>
        <v>120</v>
      </c>
      <c r="R863">
        <f t="shared" si="41"/>
        <v>233.9</v>
      </c>
    </row>
    <row r="864" spans="1:18" ht="43.2" hidden="1" x14ac:dyDescent="0.3">
      <c r="A864">
        <v>3180</v>
      </c>
      <c r="B864" s="3" t="s">
        <v>3180</v>
      </c>
      <c r="C864" s="3" t="s">
        <v>7290</v>
      </c>
      <c r="D864" s="6">
        <v>1200</v>
      </c>
      <c r="E864" s="8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s="16">
        <f t="shared" si="40"/>
        <v>41780.412604166668</v>
      </c>
      <c r="L864" t="b">
        <v>1</v>
      </c>
      <c r="M864">
        <v>45</v>
      </c>
      <c r="N864" t="b">
        <v>1</v>
      </c>
      <c r="O864" s="10" t="s">
        <v>8273</v>
      </c>
      <c r="P864" t="s">
        <v>8274</v>
      </c>
      <c r="Q864">
        <f t="shared" si="39"/>
        <v>120</v>
      </c>
      <c r="R864">
        <f t="shared" si="41"/>
        <v>31.93</v>
      </c>
    </row>
    <row r="865" spans="1:18" ht="43.2" hidden="1" x14ac:dyDescent="0.3">
      <c r="A865">
        <v>3211</v>
      </c>
      <c r="B865" s="3" t="s">
        <v>3211</v>
      </c>
      <c r="C865" s="3" t="s">
        <v>7321</v>
      </c>
      <c r="D865" s="6">
        <v>23000</v>
      </c>
      <c r="E865" s="8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s="16">
        <f t="shared" si="40"/>
        <v>41834.586574074077</v>
      </c>
      <c r="L865" t="b">
        <v>1</v>
      </c>
      <c r="M865">
        <v>322</v>
      </c>
      <c r="N865" t="b">
        <v>1</v>
      </c>
      <c r="O865" s="10" t="s">
        <v>8273</v>
      </c>
      <c r="P865" t="s">
        <v>8274</v>
      </c>
      <c r="Q865">
        <f t="shared" si="39"/>
        <v>120</v>
      </c>
      <c r="R865">
        <f t="shared" si="41"/>
        <v>85.53</v>
      </c>
    </row>
    <row r="866" spans="1:18" ht="57.6" hidden="1" x14ac:dyDescent="0.3">
      <c r="A866">
        <v>3416</v>
      </c>
      <c r="B866" s="3" t="s">
        <v>3415</v>
      </c>
      <c r="C866" s="3" t="s">
        <v>7526</v>
      </c>
      <c r="D866" s="6">
        <v>4000</v>
      </c>
      <c r="E866" s="8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s="16">
        <f t="shared" si="40"/>
        <v>42089.412557870368</v>
      </c>
      <c r="L866" t="b">
        <v>0</v>
      </c>
      <c r="M866">
        <v>30</v>
      </c>
      <c r="N866" t="b">
        <v>1</v>
      </c>
      <c r="O866" s="10" t="s">
        <v>8273</v>
      </c>
      <c r="P866" t="s">
        <v>8274</v>
      </c>
      <c r="Q866">
        <f t="shared" si="39"/>
        <v>120</v>
      </c>
      <c r="R866">
        <f t="shared" si="41"/>
        <v>159.47</v>
      </c>
    </row>
    <row r="867" spans="1:18" ht="43.2" hidden="1" x14ac:dyDescent="0.3">
      <c r="A867">
        <v>3539</v>
      </c>
      <c r="B867" s="3" t="s">
        <v>3538</v>
      </c>
      <c r="C867" s="3" t="s">
        <v>7649</v>
      </c>
      <c r="D867" s="6">
        <v>600</v>
      </c>
      <c r="E867" s="8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s="16">
        <f t="shared" si="40"/>
        <v>42600.756041666667</v>
      </c>
      <c r="L867" t="b">
        <v>0</v>
      </c>
      <c r="M867">
        <v>13</v>
      </c>
      <c r="N867" t="b">
        <v>1</v>
      </c>
      <c r="O867" s="10" t="s">
        <v>8273</v>
      </c>
      <c r="P867" t="s">
        <v>8274</v>
      </c>
      <c r="Q867">
        <f t="shared" si="39"/>
        <v>120</v>
      </c>
      <c r="R867">
        <f t="shared" si="41"/>
        <v>55.23</v>
      </c>
    </row>
    <row r="868" spans="1:18" ht="28.8" hidden="1" x14ac:dyDescent="0.3">
      <c r="A868">
        <v>3623</v>
      </c>
      <c r="B868" s="3" t="s">
        <v>3621</v>
      </c>
      <c r="C868" s="3" t="s">
        <v>7733</v>
      </c>
      <c r="D868" s="6">
        <v>2500</v>
      </c>
      <c r="E868" s="8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s="16">
        <f t="shared" si="40"/>
        <v>41828.736921296295</v>
      </c>
      <c r="L868" t="b">
        <v>0</v>
      </c>
      <c r="M868">
        <v>34</v>
      </c>
      <c r="N868" t="b">
        <v>1</v>
      </c>
      <c r="O868" s="10" t="s">
        <v>8273</v>
      </c>
      <c r="P868" t="s">
        <v>8274</v>
      </c>
      <c r="Q868">
        <f t="shared" si="39"/>
        <v>120</v>
      </c>
      <c r="R868">
        <f t="shared" si="41"/>
        <v>88.24</v>
      </c>
    </row>
    <row r="869" spans="1:18" ht="43.2" hidden="1" x14ac:dyDescent="0.3">
      <c r="A869">
        <v>3690</v>
      </c>
      <c r="B869" s="3" t="s">
        <v>3687</v>
      </c>
      <c r="C869" s="3" t="s">
        <v>7800</v>
      </c>
      <c r="D869" s="6">
        <v>1500</v>
      </c>
      <c r="E869" s="8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s="16">
        <f t="shared" si="40"/>
        <v>41940.598182870373</v>
      </c>
      <c r="L869" t="b">
        <v>0</v>
      </c>
      <c r="M869">
        <v>31</v>
      </c>
      <c r="N869" t="b">
        <v>1</v>
      </c>
      <c r="O869" s="10" t="s">
        <v>8273</v>
      </c>
      <c r="P869" t="s">
        <v>8274</v>
      </c>
      <c r="Q869">
        <f t="shared" si="39"/>
        <v>120</v>
      </c>
      <c r="R869">
        <f t="shared" si="41"/>
        <v>58.06</v>
      </c>
    </row>
    <row r="870" spans="1:18" ht="43.2" hidden="1" x14ac:dyDescent="0.3">
      <c r="A870">
        <v>3754</v>
      </c>
      <c r="B870" s="3" t="s">
        <v>3751</v>
      </c>
      <c r="C870" s="3" t="s">
        <v>7864</v>
      </c>
      <c r="D870" s="6">
        <v>2500</v>
      </c>
      <c r="E870" s="8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s="16">
        <f t="shared" si="40"/>
        <v>41808.881215277775</v>
      </c>
      <c r="L870" t="b">
        <v>0</v>
      </c>
      <c r="M870">
        <v>27</v>
      </c>
      <c r="N870" t="b">
        <v>1</v>
      </c>
      <c r="O870" s="10" t="s">
        <v>8273</v>
      </c>
      <c r="P870" t="s">
        <v>8294</v>
      </c>
      <c r="Q870">
        <f t="shared" si="39"/>
        <v>120</v>
      </c>
      <c r="R870">
        <f t="shared" si="41"/>
        <v>111.11</v>
      </c>
    </row>
    <row r="871" spans="1:18" ht="43.2" hidden="1" x14ac:dyDescent="0.3">
      <c r="A871">
        <v>3780</v>
      </c>
      <c r="B871" s="3" t="s">
        <v>3777</v>
      </c>
      <c r="C871" s="3" t="s">
        <v>7890</v>
      </c>
      <c r="D871" s="6">
        <v>2500</v>
      </c>
      <c r="E871" s="8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s="16">
        <f t="shared" si="40"/>
        <v>42166.219733796301</v>
      </c>
      <c r="L871" t="b">
        <v>0</v>
      </c>
      <c r="M871">
        <v>30</v>
      </c>
      <c r="N871" t="b">
        <v>1</v>
      </c>
      <c r="O871" s="10" t="s">
        <v>8273</v>
      </c>
      <c r="P871" t="s">
        <v>8294</v>
      </c>
      <c r="Q871">
        <f t="shared" si="39"/>
        <v>120</v>
      </c>
      <c r="R871">
        <f t="shared" si="41"/>
        <v>100</v>
      </c>
    </row>
    <row r="872" spans="1:18" ht="43.2" hidden="1" x14ac:dyDescent="0.3">
      <c r="A872">
        <v>23</v>
      </c>
      <c r="B872" s="3" t="s">
        <v>25</v>
      </c>
      <c r="C872" s="3" t="s">
        <v>4134</v>
      </c>
      <c r="D872" s="6">
        <v>2000</v>
      </c>
      <c r="E872" s="8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s="16">
        <f t="shared" si="40"/>
        <v>42097.778946759259</v>
      </c>
      <c r="L872" t="b">
        <v>0</v>
      </c>
      <c r="M872">
        <v>23</v>
      </c>
      <c r="N872" t="b">
        <v>1</v>
      </c>
      <c r="O872" s="10" t="s">
        <v>8276</v>
      </c>
      <c r="P872" t="s">
        <v>8290</v>
      </c>
      <c r="Q872">
        <f t="shared" si="39"/>
        <v>119</v>
      </c>
      <c r="R872">
        <f t="shared" si="41"/>
        <v>103.04</v>
      </c>
    </row>
    <row r="873" spans="1:18" ht="28.8" hidden="1" x14ac:dyDescent="0.3">
      <c r="A873">
        <v>66</v>
      </c>
      <c r="B873" s="3" t="s">
        <v>68</v>
      </c>
      <c r="C873" s="3" t="s">
        <v>4177</v>
      </c>
      <c r="D873" s="6">
        <v>2000</v>
      </c>
      <c r="E873" s="8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s="16">
        <f t="shared" si="40"/>
        <v>42539.849768518514</v>
      </c>
      <c r="L873" t="b">
        <v>0</v>
      </c>
      <c r="M873">
        <v>26</v>
      </c>
      <c r="N873" t="b">
        <v>1</v>
      </c>
      <c r="O873" s="10" t="s">
        <v>8276</v>
      </c>
      <c r="P873" t="s">
        <v>8277</v>
      </c>
      <c r="Q873">
        <f t="shared" si="39"/>
        <v>119</v>
      </c>
      <c r="R873">
        <f t="shared" si="41"/>
        <v>91.23</v>
      </c>
    </row>
    <row r="874" spans="1:18" ht="43.2" hidden="1" x14ac:dyDescent="0.3">
      <c r="A874">
        <v>296</v>
      </c>
      <c r="B874" s="3" t="s">
        <v>297</v>
      </c>
      <c r="C874" s="3" t="s">
        <v>4406</v>
      </c>
      <c r="D874" s="6">
        <v>25000</v>
      </c>
      <c r="E874" s="8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s="16">
        <f t="shared" si="40"/>
        <v>41134.475497685184</v>
      </c>
      <c r="L874" t="b">
        <v>1</v>
      </c>
      <c r="M874">
        <v>129</v>
      </c>
      <c r="N874" t="b">
        <v>1</v>
      </c>
      <c r="O874" s="10" t="s">
        <v>8276</v>
      </c>
      <c r="P874" t="s">
        <v>8288</v>
      </c>
      <c r="Q874">
        <f t="shared" si="39"/>
        <v>119</v>
      </c>
      <c r="R874">
        <f t="shared" si="41"/>
        <v>230.09</v>
      </c>
    </row>
    <row r="875" spans="1:18" ht="43.2" hidden="1" x14ac:dyDescent="0.3">
      <c r="A875">
        <v>301</v>
      </c>
      <c r="B875" s="3" t="s">
        <v>302</v>
      </c>
      <c r="C875" s="3" t="s">
        <v>4411</v>
      </c>
      <c r="D875" s="6">
        <v>13000</v>
      </c>
      <c r="E875" s="8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s="16">
        <f t="shared" si="40"/>
        <v>41312.737673611111</v>
      </c>
      <c r="L875" t="b">
        <v>1</v>
      </c>
      <c r="M875">
        <v>251</v>
      </c>
      <c r="N875" t="b">
        <v>1</v>
      </c>
      <c r="O875" s="10" t="s">
        <v>8276</v>
      </c>
      <c r="P875" t="s">
        <v>8288</v>
      </c>
      <c r="Q875">
        <f t="shared" si="39"/>
        <v>119</v>
      </c>
      <c r="R875">
        <f t="shared" si="41"/>
        <v>61.5</v>
      </c>
    </row>
    <row r="876" spans="1:18" ht="43.2" hidden="1" x14ac:dyDescent="0.3">
      <c r="A876">
        <v>309</v>
      </c>
      <c r="B876" s="3" t="s">
        <v>310</v>
      </c>
      <c r="C876" s="3" t="s">
        <v>4419</v>
      </c>
      <c r="D876" s="6">
        <v>18000</v>
      </c>
      <c r="E876" s="8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s="16">
        <f t="shared" si="40"/>
        <v>41134.751550925925</v>
      </c>
      <c r="L876" t="b">
        <v>1</v>
      </c>
      <c r="M876">
        <v>238</v>
      </c>
      <c r="N876" t="b">
        <v>1</v>
      </c>
      <c r="O876" s="10" t="s">
        <v>8276</v>
      </c>
      <c r="P876" t="s">
        <v>8288</v>
      </c>
      <c r="Q876">
        <f t="shared" si="39"/>
        <v>119</v>
      </c>
      <c r="R876">
        <f t="shared" si="41"/>
        <v>89.96</v>
      </c>
    </row>
    <row r="877" spans="1:18" ht="43.2" hidden="1" x14ac:dyDescent="0.3">
      <c r="A877">
        <v>641</v>
      </c>
      <c r="B877" s="3" t="s">
        <v>642</v>
      </c>
      <c r="C877" s="3" t="s">
        <v>4751</v>
      </c>
      <c r="D877" s="6">
        <v>40000</v>
      </c>
      <c r="E877" s="8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s="16">
        <f t="shared" si="40"/>
        <v>42199.57</v>
      </c>
      <c r="L877" t="b">
        <v>0</v>
      </c>
      <c r="M877">
        <v>315</v>
      </c>
      <c r="N877" t="b">
        <v>1</v>
      </c>
      <c r="O877" s="10" t="s">
        <v>8268</v>
      </c>
      <c r="P877" t="s">
        <v>8272</v>
      </c>
      <c r="Q877">
        <f t="shared" si="39"/>
        <v>119</v>
      </c>
      <c r="R877">
        <f t="shared" si="41"/>
        <v>151.32</v>
      </c>
    </row>
    <row r="878" spans="1:18" ht="43.2" hidden="1" x14ac:dyDescent="0.3">
      <c r="A878">
        <v>751</v>
      </c>
      <c r="B878" s="3" t="s">
        <v>752</v>
      </c>
      <c r="C878" s="3" t="s">
        <v>4861</v>
      </c>
      <c r="D878" s="6">
        <v>3000</v>
      </c>
      <c r="E878" s="8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s="16">
        <f t="shared" si="40"/>
        <v>40713.630497685182</v>
      </c>
      <c r="L878" t="b">
        <v>0</v>
      </c>
      <c r="M878">
        <v>62</v>
      </c>
      <c r="N878" t="b">
        <v>1</v>
      </c>
      <c r="O878" s="10" t="s">
        <v>8279</v>
      </c>
      <c r="P878" t="s">
        <v>8289</v>
      </c>
      <c r="Q878">
        <f t="shared" si="39"/>
        <v>119</v>
      </c>
      <c r="R878">
        <f t="shared" si="41"/>
        <v>57.34</v>
      </c>
    </row>
    <row r="879" spans="1:18" ht="43.2" hidden="1" x14ac:dyDescent="0.3">
      <c r="A879">
        <v>822</v>
      </c>
      <c r="B879" s="3" t="s">
        <v>823</v>
      </c>
      <c r="C879" s="3" t="s">
        <v>4932</v>
      </c>
      <c r="D879" s="6">
        <v>3000</v>
      </c>
      <c r="E879" s="8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s="16">
        <f t="shared" si="40"/>
        <v>41157.947337962964</v>
      </c>
      <c r="L879" t="b">
        <v>0</v>
      </c>
      <c r="M879">
        <v>69</v>
      </c>
      <c r="N879" t="b">
        <v>1</v>
      </c>
      <c r="O879" s="10" t="s">
        <v>8266</v>
      </c>
      <c r="P879" t="s">
        <v>8267</v>
      </c>
      <c r="Q879">
        <f t="shared" si="39"/>
        <v>119</v>
      </c>
      <c r="R879">
        <f t="shared" si="41"/>
        <v>51.81</v>
      </c>
    </row>
    <row r="880" spans="1:18" ht="43.2" hidden="1" x14ac:dyDescent="0.3">
      <c r="A880">
        <v>1024</v>
      </c>
      <c r="B880" s="3" t="s">
        <v>1025</v>
      </c>
      <c r="C880" s="3" t="s">
        <v>5134</v>
      </c>
      <c r="D880" s="6">
        <v>20000</v>
      </c>
      <c r="E880" s="8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s="16">
        <f t="shared" si="40"/>
        <v>42370.580590277779</v>
      </c>
      <c r="L880" t="b">
        <v>1</v>
      </c>
      <c r="M880">
        <v>61</v>
      </c>
      <c r="N880" t="b">
        <v>1</v>
      </c>
      <c r="O880" s="10" t="s">
        <v>8266</v>
      </c>
      <c r="P880" t="s">
        <v>8283</v>
      </c>
      <c r="Q880">
        <f t="shared" si="39"/>
        <v>119</v>
      </c>
      <c r="R880">
        <f t="shared" si="41"/>
        <v>388.98</v>
      </c>
    </row>
    <row r="881" spans="1:18" ht="28.8" hidden="1" x14ac:dyDescent="0.3">
      <c r="A881">
        <v>1263</v>
      </c>
      <c r="B881" s="3" t="s">
        <v>1264</v>
      </c>
      <c r="C881" s="3" t="s">
        <v>5373</v>
      </c>
      <c r="D881" s="6">
        <v>1500</v>
      </c>
      <c r="E881" s="8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s="16">
        <f t="shared" si="40"/>
        <v>41692.084143518521</v>
      </c>
      <c r="L881" t="b">
        <v>1</v>
      </c>
      <c r="M881">
        <v>41</v>
      </c>
      <c r="N881" t="b">
        <v>1</v>
      </c>
      <c r="O881" s="10" t="s">
        <v>8266</v>
      </c>
      <c r="P881" t="s">
        <v>8267</v>
      </c>
      <c r="Q881">
        <f t="shared" si="39"/>
        <v>119</v>
      </c>
      <c r="R881">
        <f t="shared" si="41"/>
        <v>43.54</v>
      </c>
    </row>
    <row r="882" spans="1:18" ht="57.6" hidden="1" x14ac:dyDescent="0.3">
      <c r="A882">
        <v>1265</v>
      </c>
      <c r="B882" s="3" t="s">
        <v>1266</v>
      </c>
      <c r="C882" s="3" t="s">
        <v>5375</v>
      </c>
      <c r="D882" s="6">
        <v>3500</v>
      </c>
      <c r="E882" s="8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s="16">
        <f t="shared" si="40"/>
        <v>40465.655266203699</v>
      </c>
      <c r="L882" t="b">
        <v>1</v>
      </c>
      <c r="M882">
        <v>66</v>
      </c>
      <c r="N882" t="b">
        <v>1</v>
      </c>
      <c r="O882" s="10" t="s">
        <v>8266</v>
      </c>
      <c r="P882" t="s">
        <v>8267</v>
      </c>
      <c r="Q882">
        <f t="shared" si="39"/>
        <v>119</v>
      </c>
      <c r="R882">
        <f t="shared" si="41"/>
        <v>63.18</v>
      </c>
    </row>
    <row r="883" spans="1:18" ht="57.6" hidden="1" x14ac:dyDescent="0.3">
      <c r="A883">
        <v>1364</v>
      </c>
      <c r="B883" s="3" t="s">
        <v>1365</v>
      </c>
      <c r="C883" s="3" t="s">
        <v>5474</v>
      </c>
      <c r="D883" s="6">
        <v>42000</v>
      </c>
      <c r="E883" s="8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s="16">
        <f t="shared" si="40"/>
        <v>41951.695671296293</v>
      </c>
      <c r="L883" t="b">
        <v>0</v>
      </c>
      <c r="M883">
        <v>144</v>
      </c>
      <c r="N883" t="b">
        <v>1</v>
      </c>
      <c r="O883" s="10" t="s">
        <v>8266</v>
      </c>
      <c r="P883" t="s">
        <v>8267</v>
      </c>
      <c r="Q883">
        <f t="shared" si="39"/>
        <v>119</v>
      </c>
      <c r="R883">
        <f t="shared" si="41"/>
        <v>346.04</v>
      </c>
    </row>
    <row r="884" spans="1:18" ht="43.2" hidden="1" x14ac:dyDescent="0.3">
      <c r="A884">
        <v>1665</v>
      </c>
      <c r="B884" s="3" t="s">
        <v>1666</v>
      </c>
      <c r="C884" s="3" t="s">
        <v>5775</v>
      </c>
      <c r="D884" s="6">
        <v>3500</v>
      </c>
      <c r="E884" s="8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s="16">
        <f t="shared" si="40"/>
        <v>40564.649456018517</v>
      </c>
      <c r="L884" t="b">
        <v>0</v>
      </c>
      <c r="M884">
        <v>93</v>
      </c>
      <c r="N884" t="b">
        <v>1</v>
      </c>
      <c r="O884" s="10" t="s">
        <v>8266</v>
      </c>
      <c r="P884" t="s">
        <v>8278</v>
      </c>
      <c r="Q884">
        <f t="shared" si="39"/>
        <v>119</v>
      </c>
      <c r="R884">
        <f t="shared" si="41"/>
        <v>44.96</v>
      </c>
    </row>
    <row r="885" spans="1:18" ht="43.2" hidden="1" x14ac:dyDescent="0.3">
      <c r="A885">
        <v>2467</v>
      </c>
      <c r="B885" s="3" t="s">
        <v>2468</v>
      </c>
      <c r="C885" s="3" t="s">
        <v>6577</v>
      </c>
      <c r="D885" s="6">
        <v>1000</v>
      </c>
      <c r="E885" s="8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s="16">
        <f t="shared" si="40"/>
        <v>41025.874201388891</v>
      </c>
      <c r="L885" t="b">
        <v>0</v>
      </c>
      <c r="M885">
        <v>43</v>
      </c>
      <c r="N885" t="b">
        <v>1</v>
      </c>
      <c r="O885" s="10" t="s">
        <v>8266</v>
      </c>
      <c r="P885" t="s">
        <v>8287</v>
      </c>
      <c r="Q885">
        <f t="shared" si="39"/>
        <v>119</v>
      </c>
      <c r="R885">
        <f t="shared" si="41"/>
        <v>27.56</v>
      </c>
    </row>
    <row r="886" spans="1:18" ht="57.6" hidden="1" x14ac:dyDescent="0.3">
      <c r="A886">
        <v>2484</v>
      </c>
      <c r="B886" s="3" t="s">
        <v>2484</v>
      </c>
      <c r="C886" s="3" t="s">
        <v>6594</v>
      </c>
      <c r="D886" s="6">
        <v>3500</v>
      </c>
      <c r="E886" s="8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s="16">
        <f t="shared" si="40"/>
        <v>40771.916701388887</v>
      </c>
      <c r="L886" t="b">
        <v>0</v>
      </c>
      <c r="M886">
        <v>90</v>
      </c>
      <c r="N886" t="b">
        <v>1</v>
      </c>
      <c r="O886" s="10" t="s">
        <v>8266</v>
      </c>
      <c r="P886" t="s">
        <v>8287</v>
      </c>
      <c r="Q886">
        <f t="shared" si="39"/>
        <v>119</v>
      </c>
      <c r="R886">
        <f t="shared" si="41"/>
        <v>46.4</v>
      </c>
    </row>
    <row r="887" spans="1:18" ht="43.2" hidden="1" x14ac:dyDescent="0.3">
      <c r="A887">
        <v>2784</v>
      </c>
      <c r="B887" s="3" t="s">
        <v>2784</v>
      </c>
      <c r="C887" s="3" t="s">
        <v>6894</v>
      </c>
      <c r="D887" s="6">
        <v>6000</v>
      </c>
      <c r="E887" s="8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s="16">
        <f t="shared" si="40"/>
        <v>41920.787534722222</v>
      </c>
      <c r="L887" t="b">
        <v>0</v>
      </c>
      <c r="M887">
        <v>108</v>
      </c>
      <c r="N887" t="b">
        <v>1</v>
      </c>
      <c r="O887" s="10" t="s">
        <v>8273</v>
      </c>
      <c r="P887" t="s">
        <v>8274</v>
      </c>
      <c r="Q887">
        <f t="shared" si="39"/>
        <v>119</v>
      </c>
      <c r="R887">
        <f t="shared" si="41"/>
        <v>66.11</v>
      </c>
    </row>
    <row r="888" spans="1:18" ht="43.2" hidden="1" x14ac:dyDescent="0.3">
      <c r="A888">
        <v>2999</v>
      </c>
      <c r="B888" s="3" t="s">
        <v>2999</v>
      </c>
      <c r="C888" s="3" t="s">
        <v>7109</v>
      </c>
      <c r="D888" s="6">
        <v>1350</v>
      </c>
      <c r="E888" s="8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s="16">
        <f t="shared" si="40"/>
        <v>42780.740277777775</v>
      </c>
      <c r="L888" t="b">
        <v>0</v>
      </c>
      <c r="M888">
        <v>20</v>
      </c>
      <c r="N888" t="b">
        <v>1</v>
      </c>
      <c r="O888" s="10" t="s">
        <v>8273</v>
      </c>
      <c r="P888" t="s">
        <v>8286</v>
      </c>
      <c r="Q888">
        <f t="shared" si="39"/>
        <v>119</v>
      </c>
      <c r="R888">
        <f t="shared" si="41"/>
        <v>80.25</v>
      </c>
    </row>
    <row r="889" spans="1:18" ht="43.2" hidden="1" x14ac:dyDescent="0.3">
      <c r="A889">
        <v>3209</v>
      </c>
      <c r="B889" s="3" t="s">
        <v>3209</v>
      </c>
      <c r="C889" s="3" t="s">
        <v>7319</v>
      </c>
      <c r="D889" s="6">
        <v>9500</v>
      </c>
      <c r="E889" s="8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s="16">
        <f t="shared" si="40"/>
        <v>41778.637245370373</v>
      </c>
      <c r="L889" t="b">
        <v>1</v>
      </c>
      <c r="M889">
        <v>226</v>
      </c>
      <c r="N889" t="b">
        <v>1</v>
      </c>
      <c r="O889" s="10" t="s">
        <v>8273</v>
      </c>
      <c r="P889" t="s">
        <v>8274</v>
      </c>
      <c r="Q889">
        <f t="shared" si="39"/>
        <v>119</v>
      </c>
      <c r="R889">
        <f t="shared" si="41"/>
        <v>50.16</v>
      </c>
    </row>
    <row r="890" spans="1:18" ht="43.2" hidden="1" x14ac:dyDescent="0.3">
      <c r="A890">
        <v>3233</v>
      </c>
      <c r="B890" s="3" t="s">
        <v>3233</v>
      </c>
      <c r="C890" s="3" t="s">
        <v>7343</v>
      </c>
      <c r="D890" s="6">
        <v>5000</v>
      </c>
      <c r="E890" s="8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s="16">
        <f t="shared" si="40"/>
        <v>42766.805034722223</v>
      </c>
      <c r="L890" t="b">
        <v>0</v>
      </c>
      <c r="M890">
        <v>61</v>
      </c>
      <c r="N890" t="b">
        <v>1</v>
      </c>
      <c r="O890" s="10" t="s">
        <v>8273</v>
      </c>
      <c r="P890" t="s">
        <v>8274</v>
      </c>
      <c r="Q890">
        <f t="shared" si="39"/>
        <v>119</v>
      </c>
      <c r="R890">
        <f t="shared" si="41"/>
        <v>97.38</v>
      </c>
    </row>
    <row r="891" spans="1:18" ht="57.6" hidden="1" x14ac:dyDescent="0.3">
      <c r="A891">
        <v>3347</v>
      </c>
      <c r="B891" s="3" t="s">
        <v>3347</v>
      </c>
      <c r="C891" s="3" t="s">
        <v>7457</v>
      </c>
      <c r="D891" s="6">
        <v>2000</v>
      </c>
      <c r="E891" s="8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s="16">
        <f t="shared" si="40"/>
        <v>42484.551550925928</v>
      </c>
      <c r="L891" t="b">
        <v>0</v>
      </c>
      <c r="M891">
        <v>22</v>
      </c>
      <c r="N891" t="b">
        <v>1</v>
      </c>
      <c r="O891" s="10" t="s">
        <v>8273</v>
      </c>
      <c r="P891" t="s">
        <v>8274</v>
      </c>
      <c r="Q891">
        <f t="shared" si="39"/>
        <v>119</v>
      </c>
      <c r="R891">
        <f t="shared" si="41"/>
        <v>108.59</v>
      </c>
    </row>
    <row r="892" spans="1:18" ht="43.2" hidden="1" x14ac:dyDescent="0.3">
      <c r="A892">
        <v>3367</v>
      </c>
      <c r="B892" s="3" t="s">
        <v>3366</v>
      </c>
      <c r="C892" s="3" t="s">
        <v>7477</v>
      </c>
      <c r="D892" s="6">
        <v>750</v>
      </c>
      <c r="E892" s="8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s="16">
        <f t="shared" si="40"/>
        <v>42192.933958333335</v>
      </c>
      <c r="L892" t="b">
        <v>0</v>
      </c>
      <c r="M892">
        <v>30</v>
      </c>
      <c r="N892" t="b">
        <v>1</v>
      </c>
      <c r="O892" s="10" t="s">
        <v>8273</v>
      </c>
      <c r="P892" t="s">
        <v>8274</v>
      </c>
      <c r="Q892">
        <f t="shared" si="39"/>
        <v>119</v>
      </c>
      <c r="R892">
        <f t="shared" si="41"/>
        <v>29.67</v>
      </c>
    </row>
    <row r="893" spans="1:18" ht="43.2" hidden="1" x14ac:dyDescent="0.3">
      <c r="A893">
        <v>3481</v>
      </c>
      <c r="B893" s="3" t="s">
        <v>3480</v>
      </c>
      <c r="C893" s="3" t="s">
        <v>7591</v>
      </c>
      <c r="D893" s="6">
        <v>10000</v>
      </c>
      <c r="E893" s="8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s="16">
        <f t="shared" si="40"/>
        <v>41989.24754629629</v>
      </c>
      <c r="L893" t="b">
        <v>0</v>
      </c>
      <c r="M893">
        <v>95</v>
      </c>
      <c r="N893" t="b">
        <v>1</v>
      </c>
      <c r="O893" s="10" t="s">
        <v>8273</v>
      </c>
      <c r="P893" t="s">
        <v>8274</v>
      </c>
      <c r="Q893">
        <f t="shared" si="39"/>
        <v>119</v>
      </c>
      <c r="R893">
        <f t="shared" si="41"/>
        <v>125.05</v>
      </c>
    </row>
    <row r="894" spans="1:18" ht="57.6" hidden="1" x14ac:dyDescent="0.3">
      <c r="A894">
        <v>3532</v>
      </c>
      <c r="B894" s="3" t="s">
        <v>3531</v>
      </c>
      <c r="C894" s="3" t="s">
        <v>7642</v>
      </c>
      <c r="D894" s="6">
        <v>960</v>
      </c>
      <c r="E894" s="8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s="16">
        <f t="shared" si="40"/>
        <v>41884.599849537037</v>
      </c>
      <c r="L894" t="b">
        <v>0</v>
      </c>
      <c r="M894">
        <v>27</v>
      </c>
      <c r="N894" t="b">
        <v>1</v>
      </c>
      <c r="O894" s="10" t="s">
        <v>8273</v>
      </c>
      <c r="P894" t="s">
        <v>8274</v>
      </c>
      <c r="Q894">
        <f t="shared" si="39"/>
        <v>119</v>
      </c>
      <c r="R894">
        <f t="shared" si="41"/>
        <v>42.3</v>
      </c>
    </row>
    <row r="895" spans="1:18" ht="43.2" hidden="1" x14ac:dyDescent="0.3">
      <c r="A895">
        <v>3585</v>
      </c>
      <c r="B895" s="3" t="s">
        <v>3584</v>
      </c>
      <c r="C895" s="3" t="s">
        <v>7695</v>
      </c>
      <c r="D895" s="6">
        <v>3400</v>
      </c>
      <c r="E895" s="8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s="16">
        <f t="shared" si="40"/>
        <v>41964.716319444444</v>
      </c>
      <c r="L895" t="b">
        <v>0</v>
      </c>
      <c r="M895">
        <v>23</v>
      </c>
      <c r="N895" t="b">
        <v>1</v>
      </c>
      <c r="O895" s="10" t="s">
        <v>8273</v>
      </c>
      <c r="P895" t="s">
        <v>8274</v>
      </c>
      <c r="Q895">
        <f t="shared" si="39"/>
        <v>119</v>
      </c>
      <c r="R895">
        <f t="shared" si="41"/>
        <v>176.09</v>
      </c>
    </row>
    <row r="896" spans="1:18" ht="28.8" hidden="1" x14ac:dyDescent="0.3">
      <c r="A896">
        <v>3595</v>
      </c>
      <c r="B896" s="3" t="s">
        <v>3594</v>
      </c>
      <c r="C896" s="3" t="s">
        <v>7705</v>
      </c>
      <c r="D896" s="6">
        <v>2600</v>
      </c>
      <c r="E896" s="8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s="16">
        <f t="shared" si="40"/>
        <v>42050.008368055554</v>
      </c>
      <c r="L896" t="b">
        <v>0</v>
      </c>
      <c r="M896">
        <v>62</v>
      </c>
      <c r="N896" t="b">
        <v>1</v>
      </c>
      <c r="O896" s="10" t="s">
        <v>8273</v>
      </c>
      <c r="P896" t="s">
        <v>8274</v>
      </c>
      <c r="Q896">
        <f t="shared" si="39"/>
        <v>119</v>
      </c>
      <c r="R896">
        <f t="shared" si="41"/>
        <v>49.69</v>
      </c>
    </row>
    <row r="897" spans="1:18" ht="43.2" hidden="1" x14ac:dyDescent="0.3">
      <c r="A897">
        <v>3617</v>
      </c>
      <c r="B897" s="3" t="s">
        <v>3615</v>
      </c>
      <c r="C897" s="3" t="s">
        <v>7727</v>
      </c>
      <c r="D897" s="6">
        <v>740</v>
      </c>
      <c r="E897" s="8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s="16">
        <f t="shared" si="40"/>
        <v>42779.610289351855</v>
      </c>
      <c r="L897" t="b">
        <v>0</v>
      </c>
      <c r="M897">
        <v>51</v>
      </c>
      <c r="N897" t="b">
        <v>1</v>
      </c>
      <c r="O897" s="10" t="s">
        <v>8273</v>
      </c>
      <c r="P897" t="s">
        <v>8274</v>
      </c>
      <c r="Q897">
        <f t="shared" si="39"/>
        <v>119</v>
      </c>
      <c r="R897">
        <f t="shared" si="41"/>
        <v>17.25</v>
      </c>
    </row>
    <row r="898" spans="1:18" ht="57.6" hidden="1" x14ac:dyDescent="0.3">
      <c r="A898">
        <v>3816</v>
      </c>
      <c r="B898" s="3" t="s">
        <v>3813</v>
      </c>
      <c r="C898" s="3" t="s">
        <v>7926</v>
      </c>
      <c r="D898" s="6">
        <v>1500</v>
      </c>
      <c r="E898" s="8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s="16">
        <f t="shared" si="40"/>
        <v>41807.690081018518</v>
      </c>
      <c r="L898" t="b">
        <v>0</v>
      </c>
      <c r="M898">
        <v>37</v>
      </c>
      <c r="N898" t="b">
        <v>1</v>
      </c>
      <c r="O898" s="10" t="s">
        <v>8273</v>
      </c>
      <c r="P898" t="s">
        <v>8274</v>
      </c>
      <c r="Q898">
        <f t="shared" ref="Q898:Q961" si="42">ROUND(E898/D898*100,0)</f>
        <v>119</v>
      </c>
      <c r="R898">
        <f t="shared" si="41"/>
        <v>48.34</v>
      </c>
    </row>
    <row r="899" spans="1:18" ht="28.8" hidden="1" x14ac:dyDescent="0.3">
      <c r="A899">
        <v>3826</v>
      </c>
      <c r="B899" s="3" t="s">
        <v>3823</v>
      </c>
      <c r="C899" s="3" t="s">
        <v>7935</v>
      </c>
      <c r="D899" s="6">
        <v>600</v>
      </c>
      <c r="E899" s="8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s="16">
        <f t="shared" ref="K899:K962" si="43">(((J899/60)/60)/24)+DATE(1970,1,1)</f>
        <v>42101.423541666663</v>
      </c>
      <c r="L899" t="b">
        <v>0</v>
      </c>
      <c r="M899">
        <v>26</v>
      </c>
      <c r="N899" t="b">
        <v>1</v>
      </c>
      <c r="O899" s="10" t="s">
        <v>8273</v>
      </c>
      <c r="P899" t="s">
        <v>8274</v>
      </c>
      <c r="Q899">
        <f t="shared" si="42"/>
        <v>119</v>
      </c>
      <c r="R899">
        <f t="shared" ref="R899:R962" si="44">IFERROR(ROUND(E899/M899,2),0)</f>
        <v>27.5</v>
      </c>
    </row>
    <row r="900" spans="1:18" ht="57.6" hidden="1" x14ac:dyDescent="0.3">
      <c r="A900">
        <v>263</v>
      </c>
      <c r="B900" s="3" t="s">
        <v>264</v>
      </c>
      <c r="C900" s="3" t="s">
        <v>4373</v>
      </c>
      <c r="D900" s="6">
        <v>25000</v>
      </c>
      <c r="E900" s="8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s="16">
        <f t="shared" si="43"/>
        <v>41149.954791666663</v>
      </c>
      <c r="L900" t="b">
        <v>1</v>
      </c>
      <c r="M900">
        <v>963</v>
      </c>
      <c r="N900" t="b">
        <v>1</v>
      </c>
      <c r="O900" s="10" t="s">
        <v>8276</v>
      </c>
      <c r="P900" t="s">
        <v>8288</v>
      </c>
      <c r="Q900">
        <f t="shared" si="42"/>
        <v>118</v>
      </c>
      <c r="R900">
        <f t="shared" si="44"/>
        <v>30.65</v>
      </c>
    </row>
    <row r="901" spans="1:18" ht="57.6" hidden="1" x14ac:dyDescent="0.3">
      <c r="A901">
        <v>264</v>
      </c>
      <c r="B901" s="3" t="s">
        <v>265</v>
      </c>
      <c r="C901" s="3" t="s">
        <v>4374</v>
      </c>
      <c r="D901" s="6">
        <v>5000</v>
      </c>
      <c r="E901" s="8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s="16">
        <f t="shared" si="43"/>
        <v>41010.620312500003</v>
      </c>
      <c r="L901" t="b">
        <v>1</v>
      </c>
      <c r="M901">
        <v>91</v>
      </c>
      <c r="N901" t="b">
        <v>1</v>
      </c>
      <c r="O901" s="10" t="s">
        <v>8276</v>
      </c>
      <c r="P901" t="s">
        <v>8288</v>
      </c>
      <c r="Q901">
        <f t="shared" si="42"/>
        <v>118</v>
      </c>
      <c r="R901">
        <f t="shared" si="44"/>
        <v>64.95</v>
      </c>
    </row>
    <row r="902" spans="1:18" ht="57.6" hidden="1" x14ac:dyDescent="0.3">
      <c r="A902">
        <v>536</v>
      </c>
      <c r="B902" s="3" t="s">
        <v>537</v>
      </c>
      <c r="C902" s="3" t="s">
        <v>4646</v>
      </c>
      <c r="D902" s="6">
        <v>3300</v>
      </c>
      <c r="E902" s="8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s="16">
        <f t="shared" si="43"/>
        <v>42179.344988425932</v>
      </c>
      <c r="L902" t="b">
        <v>0</v>
      </c>
      <c r="M902">
        <v>39</v>
      </c>
      <c r="N902" t="b">
        <v>1</v>
      </c>
      <c r="O902" s="10" t="s">
        <v>8273</v>
      </c>
      <c r="P902" t="s">
        <v>8274</v>
      </c>
      <c r="Q902">
        <f t="shared" si="42"/>
        <v>118</v>
      </c>
      <c r="R902">
        <f t="shared" si="44"/>
        <v>100.06</v>
      </c>
    </row>
    <row r="903" spans="1:18" ht="43.2" hidden="1" x14ac:dyDescent="0.3">
      <c r="A903">
        <v>756</v>
      </c>
      <c r="B903" s="3" t="s">
        <v>757</v>
      </c>
      <c r="C903" s="3" t="s">
        <v>4866</v>
      </c>
      <c r="D903" s="6">
        <v>700</v>
      </c>
      <c r="E903" s="8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s="16">
        <f t="shared" si="43"/>
        <v>40590.766886574071</v>
      </c>
      <c r="L903" t="b">
        <v>0</v>
      </c>
      <c r="M903">
        <v>22</v>
      </c>
      <c r="N903" t="b">
        <v>1</v>
      </c>
      <c r="O903" s="10" t="s">
        <v>8279</v>
      </c>
      <c r="P903" t="s">
        <v>8289</v>
      </c>
      <c r="Q903">
        <f t="shared" si="42"/>
        <v>118</v>
      </c>
      <c r="R903">
        <f t="shared" si="44"/>
        <v>37.450000000000003</v>
      </c>
    </row>
    <row r="904" spans="1:18" ht="43.2" hidden="1" x14ac:dyDescent="0.3">
      <c r="A904">
        <v>854</v>
      </c>
      <c r="B904" s="3" t="s">
        <v>855</v>
      </c>
      <c r="C904" s="3" t="s">
        <v>4964</v>
      </c>
      <c r="D904" s="6">
        <v>27800</v>
      </c>
      <c r="E904" s="8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s="16">
        <f t="shared" si="43"/>
        <v>42702.212337962963</v>
      </c>
      <c r="L904" t="b">
        <v>0</v>
      </c>
      <c r="M904">
        <v>499</v>
      </c>
      <c r="N904" t="b">
        <v>1</v>
      </c>
      <c r="O904" s="10" t="s">
        <v>8266</v>
      </c>
      <c r="P904" t="s">
        <v>8291</v>
      </c>
      <c r="Q904">
        <f t="shared" si="42"/>
        <v>118</v>
      </c>
      <c r="R904">
        <f t="shared" si="44"/>
        <v>65.86</v>
      </c>
    </row>
    <row r="905" spans="1:18" ht="43.2" hidden="1" x14ac:dyDescent="0.3">
      <c r="A905">
        <v>1256</v>
      </c>
      <c r="B905" s="3" t="s">
        <v>1257</v>
      </c>
      <c r="C905" s="3" t="s">
        <v>5366</v>
      </c>
      <c r="D905" s="6">
        <v>30000</v>
      </c>
      <c r="E905" s="8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s="16">
        <f t="shared" si="43"/>
        <v>40921.919340277782</v>
      </c>
      <c r="L905" t="b">
        <v>1</v>
      </c>
      <c r="M905">
        <v>361</v>
      </c>
      <c r="N905" t="b">
        <v>1</v>
      </c>
      <c r="O905" s="10" t="s">
        <v>8266</v>
      </c>
      <c r="P905" t="s">
        <v>8267</v>
      </c>
      <c r="Q905">
        <f t="shared" si="42"/>
        <v>118</v>
      </c>
      <c r="R905">
        <f t="shared" si="44"/>
        <v>98.03</v>
      </c>
    </row>
    <row r="906" spans="1:18" ht="43.2" hidden="1" x14ac:dyDescent="0.3">
      <c r="A906">
        <v>1540</v>
      </c>
      <c r="B906" s="3" t="s">
        <v>1541</v>
      </c>
      <c r="C906" s="3" t="s">
        <v>5650</v>
      </c>
      <c r="D906" s="6">
        <v>15000</v>
      </c>
      <c r="E906" s="8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s="16">
        <f t="shared" si="43"/>
        <v>41939.00712962963</v>
      </c>
      <c r="L906" t="b">
        <v>1</v>
      </c>
      <c r="M906">
        <v>98</v>
      </c>
      <c r="N906" t="b">
        <v>1</v>
      </c>
      <c r="O906" s="10" t="s">
        <v>8281</v>
      </c>
      <c r="P906" t="s">
        <v>8282</v>
      </c>
      <c r="Q906">
        <f t="shared" si="42"/>
        <v>118</v>
      </c>
      <c r="R906">
        <f t="shared" si="44"/>
        <v>180.41</v>
      </c>
    </row>
    <row r="907" spans="1:18" ht="43.2" hidden="1" x14ac:dyDescent="0.3">
      <c r="A907">
        <v>1609</v>
      </c>
      <c r="B907" s="3" t="s">
        <v>1610</v>
      </c>
      <c r="C907" s="3" t="s">
        <v>5719</v>
      </c>
      <c r="D907" s="6">
        <v>1500</v>
      </c>
      <c r="E907" s="8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s="16">
        <f t="shared" si="43"/>
        <v>40796.001261574071</v>
      </c>
      <c r="L907" t="b">
        <v>0</v>
      </c>
      <c r="M907">
        <v>4</v>
      </c>
      <c r="N907" t="b">
        <v>1</v>
      </c>
      <c r="O907" s="10" t="s">
        <v>8266</v>
      </c>
      <c r="P907" t="s">
        <v>8267</v>
      </c>
      <c r="Q907">
        <f t="shared" si="42"/>
        <v>118</v>
      </c>
      <c r="R907">
        <f t="shared" si="44"/>
        <v>443.75</v>
      </c>
    </row>
    <row r="908" spans="1:18" ht="43.2" hidden="1" x14ac:dyDescent="0.3">
      <c r="A908">
        <v>1624</v>
      </c>
      <c r="B908" s="3" t="s">
        <v>1625</v>
      </c>
      <c r="C908" s="3" t="s">
        <v>5734</v>
      </c>
      <c r="D908" s="6">
        <v>1000</v>
      </c>
      <c r="E908" s="8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s="16">
        <f t="shared" si="43"/>
        <v>41243.367303240739</v>
      </c>
      <c r="L908" t="b">
        <v>0</v>
      </c>
      <c r="M908">
        <v>25</v>
      </c>
      <c r="N908" t="b">
        <v>1</v>
      </c>
      <c r="O908" s="10" t="s">
        <v>8266</v>
      </c>
      <c r="P908" t="s">
        <v>8267</v>
      </c>
      <c r="Q908">
        <f t="shared" si="42"/>
        <v>118</v>
      </c>
      <c r="R908">
        <f t="shared" si="44"/>
        <v>47.2</v>
      </c>
    </row>
    <row r="909" spans="1:18" ht="43.2" hidden="1" x14ac:dyDescent="0.3">
      <c r="A909">
        <v>1678</v>
      </c>
      <c r="B909" s="3" t="s">
        <v>1679</v>
      </c>
      <c r="C909" s="3" t="s">
        <v>5788</v>
      </c>
      <c r="D909" s="6">
        <v>1500</v>
      </c>
      <c r="E909" s="8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s="16">
        <f t="shared" si="43"/>
        <v>41662.854988425926</v>
      </c>
      <c r="L909" t="b">
        <v>0</v>
      </c>
      <c r="M909">
        <v>49</v>
      </c>
      <c r="N909" t="b">
        <v>1</v>
      </c>
      <c r="O909" s="10" t="s">
        <v>8266</v>
      </c>
      <c r="P909" t="s">
        <v>8278</v>
      </c>
      <c r="Q909">
        <f t="shared" si="42"/>
        <v>118</v>
      </c>
      <c r="R909">
        <f t="shared" si="44"/>
        <v>36.24</v>
      </c>
    </row>
    <row r="910" spans="1:18" ht="28.8" hidden="1" x14ac:dyDescent="0.3">
      <c r="A910">
        <v>1680</v>
      </c>
      <c r="B910" s="3" t="s">
        <v>1681</v>
      </c>
      <c r="C910" s="3" t="s">
        <v>5790</v>
      </c>
      <c r="D910" s="6">
        <v>1000</v>
      </c>
      <c r="E910" s="8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s="16">
        <f t="shared" si="43"/>
        <v>41802.757719907408</v>
      </c>
      <c r="L910" t="b">
        <v>0</v>
      </c>
      <c r="M910">
        <v>25</v>
      </c>
      <c r="N910" t="b">
        <v>1</v>
      </c>
      <c r="O910" s="10" t="s">
        <v>8266</v>
      </c>
      <c r="P910" t="s">
        <v>8278</v>
      </c>
      <c r="Q910">
        <f t="shared" si="42"/>
        <v>118</v>
      </c>
      <c r="R910">
        <f t="shared" si="44"/>
        <v>47</v>
      </c>
    </row>
    <row r="911" spans="1:18" ht="43.2" hidden="1" x14ac:dyDescent="0.3">
      <c r="A911">
        <v>1744</v>
      </c>
      <c r="B911" s="3" t="s">
        <v>1745</v>
      </c>
      <c r="C911" s="3" t="s">
        <v>5854</v>
      </c>
      <c r="D911" s="6">
        <v>5500</v>
      </c>
      <c r="E911" s="8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s="16">
        <f t="shared" si="43"/>
        <v>42026.605057870373</v>
      </c>
      <c r="L911" t="b">
        <v>0</v>
      </c>
      <c r="M911">
        <v>70</v>
      </c>
      <c r="N911" t="b">
        <v>1</v>
      </c>
      <c r="O911" s="10" t="s">
        <v>8281</v>
      </c>
      <c r="P911" t="s">
        <v>8282</v>
      </c>
      <c r="Q911">
        <f t="shared" si="42"/>
        <v>118</v>
      </c>
      <c r="R911">
        <f t="shared" si="44"/>
        <v>93.07</v>
      </c>
    </row>
    <row r="912" spans="1:18" ht="28.8" hidden="1" x14ac:dyDescent="0.3">
      <c r="A912">
        <v>1834</v>
      </c>
      <c r="B912" s="3" t="s">
        <v>1835</v>
      </c>
      <c r="C912" s="3" t="s">
        <v>5944</v>
      </c>
      <c r="D912" s="6">
        <v>10000</v>
      </c>
      <c r="E912" s="8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s="16">
        <f t="shared" si="43"/>
        <v>41988.964062500003</v>
      </c>
      <c r="L912" t="b">
        <v>0</v>
      </c>
      <c r="M912">
        <v>90</v>
      </c>
      <c r="N912" t="b">
        <v>1</v>
      </c>
      <c r="O912" s="10" t="s">
        <v>8266</v>
      </c>
      <c r="P912" t="s">
        <v>8267</v>
      </c>
      <c r="Q912">
        <f t="shared" si="42"/>
        <v>118</v>
      </c>
      <c r="R912">
        <f t="shared" si="44"/>
        <v>131.16999999999999</v>
      </c>
    </row>
    <row r="913" spans="1:18" ht="43.2" hidden="1" x14ac:dyDescent="0.3">
      <c r="A913">
        <v>1960</v>
      </c>
      <c r="B913" s="3" t="s">
        <v>1961</v>
      </c>
      <c r="C913" s="3" t="s">
        <v>6070</v>
      </c>
      <c r="D913" s="6">
        <v>70000</v>
      </c>
      <c r="E913" s="8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s="16">
        <f t="shared" si="43"/>
        <v>41964.362743055557</v>
      </c>
      <c r="L913" t="b">
        <v>1</v>
      </c>
      <c r="M913">
        <v>33</v>
      </c>
      <c r="N913" t="b">
        <v>1</v>
      </c>
      <c r="O913" s="10" t="s">
        <v>8268</v>
      </c>
      <c r="P913" t="s">
        <v>8269</v>
      </c>
      <c r="Q913">
        <f t="shared" si="42"/>
        <v>118</v>
      </c>
      <c r="R913">
        <f t="shared" si="44"/>
        <v>2500.9699999999998</v>
      </c>
    </row>
    <row r="914" spans="1:18" ht="28.8" hidden="1" x14ac:dyDescent="0.3">
      <c r="A914">
        <v>2557</v>
      </c>
      <c r="B914" s="3" t="s">
        <v>2557</v>
      </c>
      <c r="C914" s="3" t="s">
        <v>6667</v>
      </c>
      <c r="D914" s="6">
        <v>900</v>
      </c>
      <c r="E914" s="8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s="16">
        <f t="shared" si="43"/>
        <v>41744.745208333334</v>
      </c>
      <c r="L914" t="b">
        <v>0</v>
      </c>
      <c r="M914">
        <v>36</v>
      </c>
      <c r="N914" t="b">
        <v>1</v>
      </c>
      <c r="O914" s="10" t="s">
        <v>8266</v>
      </c>
      <c r="P914" t="s">
        <v>8292</v>
      </c>
      <c r="Q914">
        <f t="shared" si="42"/>
        <v>118</v>
      </c>
      <c r="R914">
        <f t="shared" si="44"/>
        <v>29.61</v>
      </c>
    </row>
    <row r="915" spans="1:18" ht="43.2" hidden="1" x14ac:dyDescent="0.3">
      <c r="A915">
        <v>2720</v>
      </c>
      <c r="B915" s="3" t="s">
        <v>2720</v>
      </c>
      <c r="C915" s="3" t="s">
        <v>6830</v>
      </c>
      <c r="D915" s="6">
        <v>25000</v>
      </c>
      <c r="E915" s="8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s="16">
        <f t="shared" si="43"/>
        <v>42655.465891203698</v>
      </c>
      <c r="L915" t="b">
        <v>0</v>
      </c>
      <c r="M915">
        <v>173</v>
      </c>
      <c r="N915" t="b">
        <v>1</v>
      </c>
      <c r="O915" s="10" t="s">
        <v>8273</v>
      </c>
      <c r="P915" t="s">
        <v>8286</v>
      </c>
      <c r="Q915">
        <f t="shared" si="42"/>
        <v>118</v>
      </c>
      <c r="R915">
        <f t="shared" si="44"/>
        <v>170.7</v>
      </c>
    </row>
    <row r="916" spans="1:18" ht="43.2" hidden="1" x14ac:dyDescent="0.3">
      <c r="A916">
        <v>2732</v>
      </c>
      <c r="B916" s="3" t="s">
        <v>2732</v>
      </c>
      <c r="C916" s="3" t="s">
        <v>6842</v>
      </c>
      <c r="D916" s="6">
        <v>12000</v>
      </c>
      <c r="E916" s="8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s="16">
        <f t="shared" si="43"/>
        <v>41389.808194444442</v>
      </c>
      <c r="L916" t="b">
        <v>0</v>
      </c>
      <c r="M916">
        <v>146</v>
      </c>
      <c r="N916" t="b">
        <v>1</v>
      </c>
      <c r="O916" s="10" t="s">
        <v>8268</v>
      </c>
      <c r="P916" t="s">
        <v>8269</v>
      </c>
      <c r="Q916">
        <f t="shared" si="42"/>
        <v>118</v>
      </c>
      <c r="R916">
        <f t="shared" si="44"/>
        <v>97.19</v>
      </c>
    </row>
    <row r="917" spans="1:18" ht="28.8" hidden="1" x14ac:dyDescent="0.3">
      <c r="A917">
        <v>2786</v>
      </c>
      <c r="B917" s="3" t="s">
        <v>2786</v>
      </c>
      <c r="C917" s="3" t="s">
        <v>6896</v>
      </c>
      <c r="D917" s="6">
        <v>2500</v>
      </c>
      <c r="E917" s="8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s="16">
        <f t="shared" si="43"/>
        <v>41815.569212962961</v>
      </c>
      <c r="L917" t="b">
        <v>0</v>
      </c>
      <c r="M917">
        <v>74</v>
      </c>
      <c r="N917" t="b">
        <v>1</v>
      </c>
      <c r="O917" s="10" t="s">
        <v>8273</v>
      </c>
      <c r="P917" t="s">
        <v>8274</v>
      </c>
      <c r="Q917">
        <f t="shared" si="42"/>
        <v>118</v>
      </c>
      <c r="R917">
        <f t="shared" si="44"/>
        <v>39.81</v>
      </c>
    </row>
    <row r="918" spans="1:18" ht="43.2" hidden="1" x14ac:dyDescent="0.3">
      <c r="A918">
        <v>3147</v>
      </c>
      <c r="B918" s="3" t="s">
        <v>3147</v>
      </c>
      <c r="C918" s="3" t="s">
        <v>7257</v>
      </c>
      <c r="D918" s="6">
        <v>20000</v>
      </c>
      <c r="E918" s="8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s="16">
        <f t="shared" si="43"/>
        <v>41909.969386574077</v>
      </c>
      <c r="L918" t="b">
        <v>1</v>
      </c>
      <c r="M918">
        <v>213</v>
      </c>
      <c r="N918" t="b">
        <v>1</v>
      </c>
      <c r="O918" s="10" t="s">
        <v>8273</v>
      </c>
      <c r="P918" t="s">
        <v>8274</v>
      </c>
      <c r="Q918">
        <f t="shared" si="42"/>
        <v>118</v>
      </c>
      <c r="R918">
        <f t="shared" si="44"/>
        <v>110.35</v>
      </c>
    </row>
    <row r="919" spans="1:18" ht="43.2" hidden="1" x14ac:dyDescent="0.3">
      <c r="A919">
        <v>3294</v>
      </c>
      <c r="B919" s="3" t="s">
        <v>3294</v>
      </c>
      <c r="C919" s="3" t="s">
        <v>7404</v>
      </c>
      <c r="D919" s="6">
        <v>600</v>
      </c>
      <c r="E919" s="8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s="16">
        <f t="shared" si="43"/>
        <v>42141.541134259256</v>
      </c>
      <c r="L919" t="b">
        <v>0</v>
      </c>
      <c r="M919">
        <v>24</v>
      </c>
      <c r="N919" t="b">
        <v>1</v>
      </c>
      <c r="O919" s="10" t="s">
        <v>8273</v>
      </c>
      <c r="P919" t="s">
        <v>8274</v>
      </c>
      <c r="Q919">
        <f t="shared" si="42"/>
        <v>118</v>
      </c>
      <c r="R919">
        <f t="shared" si="44"/>
        <v>29.58</v>
      </c>
    </row>
    <row r="920" spans="1:18" ht="28.8" hidden="1" x14ac:dyDescent="0.3">
      <c r="A920">
        <v>3370</v>
      </c>
      <c r="B920" s="3" t="s">
        <v>3369</v>
      </c>
      <c r="C920" s="3" t="s">
        <v>7480</v>
      </c>
      <c r="D920" s="6">
        <v>1500</v>
      </c>
      <c r="E920" s="8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s="16">
        <f t="shared" si="43"/>
        <v>42690.334317129629</v>
      </c>
      <c r="L920" t="b">
        <v>0</v>
      </c>
      <c r="M920">
        <v>26</v>
      </c>
      <c r="N920" t="b">
        <v>1</v>
      </c>
      <c r="O920" s="10" t="s">
        <v>8273</v>
      </c>
      <c r="P920" t="s">
        <v>8274</v>
      </c>
      <c r="Q920">
        <f t="shared" si="42"/>
        <v>118</v>
      </c>
      <c r="R920">
        <f t="shared" si="44"/>
        <v>67.92</v>
      </c>
    </row>
    <row r="921" spans="1:18" ht="43.2" hidden="1" x14ac:dyDescent="0.3">
      <c r="A921">
        <v>3513</v>
      </c>
      <c r="B921" s="3" t="s">
        <v>3512</v>
      </c>
      <c r="C921" s="3" t="s">
        <v>7623</v>
      </c>
      <c r="D921" s="6">
        <v>2800</v>
      </c>
      <c r="E921" s="8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s="16">
        <f t="shared" si="43"/>
        <v>41781.096203703702</v>
      </c>
      <c r="L921" t="b">
        <v>0</v>
      </c>
      <c r="M921">
        <v>44</v>
      </c>
      <c r="N921" t="b">
        <v>1</v>
      </c>
      <c r="O921" s="10" t="s">
        <v>8273</v>
      </c>
      <c r="P921" t="s">
        <v>8274</v>
      </c>
      <c r="Q921">
        <f t="shared" si="42"/>
        <v>118</v>
      </c>
      <c r="R921">
        <f t="shared" si="44"/>
        <v>75.34</v>
      </c>
    </row>
    <row r="922" spans="1:18" ht="43.2" hidden="1" x14ac:dyDescent="0.3">
      <c r="A922">
        <v>3689</v>
      </c>
      <c r="B922" s="3" t="s">
        <v>3686</v>
      </c>
      <c r="C922" s="3" t="s">
        <v>7799</v>
      </c>
      <c r="D922" s="6">
        <v>3000</v>
      </c>
      <c r="E922" s="8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s="16">
        <f t="shared" si="43"/>
        <v>42147.826840277776</v>
      </c>
      <c r="L922" t="b">
        <v>0</v>
      </c>
      <c r="M922">
        <v>62</v>
      </c>
      <c r="N922" t="b">
        <v>1</v>
      </c>
      <c r="O922" s="10" t="s">
        <v>8273</v>
      </c>
      <c r="P922" t="s">
        <v>8274</v>
      </c>
      <c r="Q922">
        <f t="shared" si="42"/>
        <v>118</v>
      </c>
      <c r="R922">
        <f t="shared" si="44"/>
        <v>57.26</v>
      </c>
    </row>
    <row r="923" spans="1:18" ht="28.8" hidden="1" x14ac:dyDescent="0.3">
      <c r="A923">
        <v>22</v>
      </c>
      <c r="B923" s="3" t="s">
        <v>24</v>
      </c>
      <c r="C923" s="3" t="s">
        <v>4133</v>
      </c>
      <c r="D923" s="6">
        <v>350</v>
      </c>
      <c r="E923" s="8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s="16">
        <f t="shared" si="43"/>
        <v>41989.91134259259</v>
      </c>
      <c r="L923" t="b">
        <v>0</v>
      </c>
      <c r="M923">
        <v>8</v>
      </c>
      <c r="N923" t="b">
        <v>1</v>
      </c>
      <c r="O923" s="10" t="s">
        <v>8276</v>
      </c>
      <c r="P923" t="s">
        <v>8290</v>
      </c>
      <c r="Q923">
        <f t="shared" si="42"/>
        <v>117</v>
      </c>
      <c r="R923">
        <f t="shared" si="44"/>
        <v>51.25</v>
      </c>
    </row>
    <row r="924" spans="1:18" ht="43.2" hidden="1" x14ac:dyDescent="0.3">
      <c r="A924">
        <v>254</v>
      </c>
      <c r="B924" s="3" t="s">
        <v>255</v>
      </c>
      <c r="C924" s="3" t="s">
        <v>4364</v>
      </c>
      <c r="D924" s="6">
        <v>24000</v>
      </c>
      <c r="E924" s="8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s="16">
        <f t="shared" si="43"/>
        <v>42263.952662037031</v>
      </c>
      <c r="L924" t="b">
        <v>1</v>
      </c>
      <c r="M924">
        <v>314</v>
      </c>
      <c r="N924" t="b">
        <v>1</v>
      </c>
      <c r="O924" s="10" t="s">
        <v>8276</v>
      </c>
      <c r="P924" t="s">
        <v>8288</v>
      </c>
      <c r="Q924">
        <f t="shared" si="42"/>
        <v>117</v>
      </c>
      <c r="R924">
        <f t="shared" si="44"/>
        <v>89.39</v>
      </c>
    </row>
    <row r="925" spans="1:18" ht="43.2" hidden="1" x14ac:dyDescent="0.3">
      <c r="A925">
        <v>336</v>
      </c>
      <c r="B925" s="3" t="s">
        <v>337</v>
      </c>
      <c r="C925" s="3" t="s">
        <v>4446</v>
      </c>
      <c r="D925" s="6">
        <v>25000</v>
      </c>
      <c r="E925" s="8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s="16">
        <f t="shared" si="43"/>
        <v>42291.596273148149</v>
      </c>
      <c r="L925" t="b">
        <v>1</v>
      </c>
      <c r="M925">
        <v>493</v>
      </c>
      <c r="N925" t="b">
        <v>1</v>
      </c>
      <c r="O925" s="10" t="s">
        <v>8276</v>
      </c>
      <c r="P925" t="s">
        <v>8288</v>
      </c>
      <c r="Q925">
        <f t="shared" si="42"/>
        <v>117</v>
      </c>
      <c r="R925">
        <f t="shared" si="44"/>
        <v>59.25</v>
      </c>
    </row>
    <row r="926" spans="1:18" ht="43.2" hidden="1" x14ac:dyDescent="0.3">
      <c r="A926">
        <v>352</v>
      </c>
      <c r="B926" s="3" t="s">
        <v>353</v>
      </c>
      <c r="C926" s="3" t="s">
        <v>4462</v>
      </c>
      <c r="D926" s="6">
        <v>10000</v>
      </c>
      <c r="E926" s="8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s="16">
        <f t="shared" si="43"/>
        <v>41890.167453703703</v>
      </c>
      <c r="L926" t="b">
        <v>1</v>
      </c>
      <c r="M926">
        <v>286</v>
      </c>
      <c r="N926" t="b">
        <v>1</v>
      </c>
      <c r="O926" s="10" t="s">
        <v>8276</v>
      </c>
      <c r="P926" t="s">
        <v>8288</v>
      </c>
      <c r="Q926">
        <f t="shared" si="42"/>
        <v>117</v>
      </c>
      <c r="R926">
        <f t="shared" si="44"/>
        <v>40.76</v>
      </c>
    </row>
    <row r="927" spans="1:18" ht="43.2" hidden="1" x14ac:dyDescent="0.3">
      <c r="A927">
        <v>835</v>
      </c>
      <c r="B927" s="3" t="s">
        <v>836</v>
      </c>
      <c r="C927" s="3" t="s">
        <v>4945</v>
      </c>
      <c r="D927" s="6">
        <v>2000</v>
      </c>
      <c r="E927" s="8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s="16">
        <f t="shared" si="43"/>
        <v>41005.45784722222</v>
      </c>
      <c r="L927" t="b">
        <v>0</v>
      </c>
      <c r="M927">
        <v>40</v>
      </c>
      <c r="N927" t="b">
        <v>1</v>
      </c>
      <c r="O927" s="10" t="s">
        <v>8266</v>
      </c>
      <c r="P927" t="s">
        <v>8267</v>
      </c>
      <c r="Q927">
        <f t="shared" si="42"/>
        <v>117</v>
      </c>
      <c r="R927">
        <f t="shared" si="44"/>
        <v>58.63</v>
      </c>
    </row>
    <row r="928" spans="1:18" ht="43.2" hidden="1" x14ac:dyDescent="0.3">
      <c r="A928">
        <v>839</v>
      </c>
      <c r="B928" s="3" t="s">
        <v>840</v>
      </c>
      <c r="C928" s="3" t="s">
        <v>4949</v>
      </c>
      <c r="D928" s="6">
        <v>5000</v>
      </c>
      <c r="E928" s="8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s="16">
        <f t="shared" si="43"/>
        <v>41144.763379629629</v>
      </c>
      <c r="L928" t="b">
        <v>0</v>
      </c>
      <c r="M928">
        <v>96</v>
      </c>
      <c r="N928" t="b">
        <v>1</v>
      </c>
      <c r="O928" s="10" t="s">
        <v>8266</v>
      </c>
      <c r="P928" t="s">
        <v>8267</v>
      </c>
      <c r="Q928">
        <f t="shared" si="42"/>
        <v>117</v>
      </c>
      <c r="R928">
        <f t="shared" si="44"/>
        <v>60.74</v>
      </c>
    </row>
    <row r="929" spans="1:18" ht="43.2" hidden="1" x14ac:dyDescent="0.3">
      <c r="A929">
        <v>1028</v>
      </c>
      <c r="B929" s="3" t="s">
        <v>1029</v>
      </c>
      <c r="C929" s="3" t="s">
        <v>5138</v>
      </c>
      <c r="D929" s="6">
        <v>10000</v>
      </c>
      <c r="E929" s="8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s="16">
        <f t="shared" si="43"/>
        <v>42755.627372685187</v>
      </c>
      <c r="L929" t="b">
        <v>1</v>
      </c>
      <c r="M929">
        <v>255</v>
      </c>
      <c r="N929" t="b">
        <v>1</v>
      </c>
      <c r="O929" s="10" t="s">
        <v>8266</v>
      </c>
      <c r="P929" t="s">
        <v>8283</v>
      </c>
      <c r="Q929">
        <f t="shared" si="42"/>
        <v>117</v>
      </c>
      <c r="R929">
        <f t="shared" si="44"/>
        <v>45.99</v>
      </c>
    </row>
    <row r="930" spans="1:18" ht="43.2" hidden="1" x14ac:dyDescent="0.3">
      <c r="A930">
        <v>1246</v>
      </c>
      <c r="B930" s="3" t="s">
        <v>1247</v>
      </c>
      <c r="C930" s="3" t="s">
        <v>5356</v>
      </c>
      <c r="D930" s="6">
        <v>2000</v>
      </c>
      <c r="E930" s="8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s="16">
        <f t="shared" si="43"/>
        <v>40838.043391203704</v>
      </c>
      <c r="L930" t="b">
        <v>1</v>
      </c>
      <c r="M930">
        <v>31</v>
      </c>
      <c r="N930" t="b">
        <v>1</v>
      </c>
      <c r="O930" s="10" t="s">
        <v>8266</v>
      </c>
      <c r="P930" t="s">
        <v>8267</v>
      </c>
      <c r="Q930">
        <f t="shared" si="42"/>
        <v>117</v>
      </c>
      <c r="R930">
        <f t="shared" si="44"/>
        <v>75.48</v>
      </c>
    </row>
    <row r="931" spans="1:18" ht="28.8" hidden="1" x14ac:dyDescent="0.3">
      <c r="A931">
        <v>1268</v>
      </c>
      <c r="B931" s="3" t="s">
        <v>1269</v>
      </c>
      <c r="C931" s="3" t="s">
        <v>5378</v>
      </c>
      <c r="D931" s="6">
        <v>12000</v>
      </c>
      <c r="E931" s="8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s="16">
        <f t="shared" si="43"/>
        <v>41507.845451388886</v>
      </c>
      <c r="L931" t="b">
        <v>1</v>
      </c>
      <c r="M931">
        <v>182</v>
      </c>
      <c r="N931" t="b">
        <v>1</v>
      </c>
      <c r="O931" s="10" t="s">
        <v>8266</v>
      </c>
      <c r="P931" t="s">
        <v>8267</v>
      </c>
      <c r="Q931">
        <f t="shared" si="42"/>
        <v>117</v>
      </c>
      <c r="R931">
        <f t="shared" si="44"/>
        <v>76.92</v>
      </c>
    </row>
    <row r="932" spans="1:18" ht="43.2" hidden="1" x14ac:dyDescent="0.3">
      <c r="A932">
        <v>1480</v>
      </c>
      <c r="B932" s="3" t="s">
        <v>1481</v>
      </c>
      <c r="C932" s="3" t="s">
        <v>5590</v>
      </c>
      <c r="D932" s="6">
        <v>50000</v>
      </c>
      <c r="E932" s="8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s="16">
        <f t="shared" si="43"/>
        <v>41464.934016203704</v>
      </c>
      <c r="L932" t="b">
        <v>1</v>
      </c>
      <c r="M932">
        <v>635</v>
      </c>
      <c r="N932" t="b">
        <v>1</v>
      </c>
      <c r="O932" s="10" t="s">
        <v>8279</v>
      </c>
      <c r="P932" t="s">
        <v>8280</v>
      </c>
      <c r="Q932">
        <f t="shared" si="42"/>
        <v>117</v>
      </c>
      <c r="R932">
        <f t="shared" si="44"/>
        <v>92.16</v>
      </c>
    </row>
    <row r="933" spans="1:18" ht="43.2" hidden="1" x14ac:dyDescent="0.3">
      <c r="A933">
        <v>1627</v>
      </c>
      <c r="B933" s="3" t="s">
        <v>1628</v>
      </c>
      <c r="C933" s="3" t="s">
        <v>5737</v>
      </c>
      <c r="D933" s="6">
        <v>2000</v>
      </c>
      <c r="E933" s="8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s="16">
        <f t="shared" si="43"/>
        <v>41205.707048611112</v>
      </c>
      <c r="L933" t="b">
        <v>0</v>
      </c>
      <c r="M933">
        <v>38</v>
      </c>
      <c r="N933" t="b">
        <v>1</v>
      </c>
      <c r="O933" s="10" t="s">
        <v>8266</v>
      </c>
      <c r="P933" t="s">
        <v>8267</v>
      </c>
      <c r="Q933">
        <f t="shared" si="42"/>
        <v>117</v>
      </c>
      <c r="R933">
        <f t="shared" si="44"/>
        <v>61.58</v>
      </c>
    </row>
    <row r="934" spans="1:18" ht="43.2" hidden="1" x14ac:dyDescent="0.3">
      <c r="A934">
        <v>1852</v>
      </c>
      <c r="B934" s="3" t="s">
        <v>1853</v>
      </c>
      <c r="C934" s="3" t="s">
        <v>5962</v>
      </c>
      <c r="D934" s="6">
        <v>15000</v>
      </c>
      <c r="E934" s="8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s="16">
        <f t="shared" si="43"/>
        <v>42081.77143518519</v>
      </c>
      <c r="L934" t="b">
        <v>0</v>
      </c>
      <c r="M934">
        <v>131</v>
      </c>
      <c r="N934" t="b">
        <v>1</v>
      </c>
      <c r="O934" s="10" t="s">
        <v>8266</v>
      </c>
      <c r="P934" t="s">
        <v>8267</v>
      </c>
      <c r="Q934">
        <f t="shared" si="42"/>
        <v>117</v>
      </c>
      <c r="R934">
        <f t="shared" si="44"/>
        <v>133.93</v>
      </c>
    </row>
    <row r="935" spans="1:18" ht="43.2" hidden="1" x14ac:dyDescent="0.3">
      <c r="A935">
        <v>1936</v>
      </c>
      <c r="B935" s="3" t="s">
        <v>1937</v>
      </c>
      <c r="C935" s="3" t="s">
        <v>6046</v>
      </c>
      <c r="D935" s="6">
        <v>7500</v>
      </c>
      <c r="E935" s="8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s="16">
        <f t="shared" si="43"/>
        <v>40852.889699074076</v>
      </c>
      <c r="L935" t="b">
        <v>0</v>
      </c>
      <c r="M935">
        <v>145</v>
      </c>
      <c r="N935" t="b">
        <v>1</v>
      </c>
      <c r="O935" s="10" t="s">
        <v>8266</v>
      </c>
      <c r="P935" t="s">
        <v>8287</v>
      </c>
      <c r="Q935">
        <f t="shared" si="42"/>
        <v>117</v>
      </c>
      <c r="R935">
        <f t="shared" si="44"/>
        <v>60.27</v>
      </c>
    </row>
    <row r="936" spans="1:18" ht="43.2" hidden="1" x14ac:dyDescent="0.3">
      <c r="A936">
        <v>2008</v>
      </c>
      <c r="B936" s="3" t="s">
        <v>2009</v>
      </c>
      <c r="C936" s="3" t="s">
        <v>6118</v>
      </c>
      <c r="D936" s="6">
        <v>1570.79</v>
      </c>
      <c r="E936" s="8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s="16">
        <f t="shared" si="43"/>
        <v>40761.604421296295</v>
      </c>
      <c r="L936" t="b">
        <v>1</v>
      </c>
      <c r="M936">
        <v>41</v>
      </c>
      <c r="N936" t="b">
        <v>1</v>
      </c>
      <c r="O936" s="10" t="s">
        <v>8268</v>
      </c>
      <c r="P936" t="s">
        <v>8269</v>
      </c>
      <c r="Q936">
        <f t="shared" si="42"/>
        <v>117</v>
      </c>
      <c r="R936">
        <f t="shared" si="44"/>
        <v>44.85</v>
      </c>
    </row>
    <row r="937" spans="1:18" ht="43.2" hidden="1" x14ac:dyDescent="0.3">
      <c r="A937">
        <v>2799</v>
      </c>
      <c r="B937" s="3" t="s">
        <v>2799</v>
      </c>
      <c r="C937" s="3" t="s">
        <v>6909</v>
      </c>
      <c r="D937" s="6">
        <v>5000</v>
      </c>
      <c r="E937" s="8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s="16">
        <f t="shared" si="43"/>
        <v>42507.264699074076</v>
      </c>
      <c r="L937" t="b">
        <v>0</v>
      </c>
      <c r="M937">
        <v>130</v>
      </c>
      <c r="N937" t="b">
        <v>1</v>
      </c>
      <c r="O937" s="10" t="s">
        <v>8273</v>
      </c>
      <c r="P937" t="s">
        <v>8274</v>
      </c>
      <c r="Q937">
        <f t="shared" si="42"/>
        <v>117</v>
      </c>
      <c r="R937">
        <f t="shared" si="44"/>
        <v>44.86</v>
      </c>
    </row>
    <row r="938" spans="1:18" ht="43.2" hidden="1" x14ac:dyDescent="0.3">
      <c r="A938">
        <v>2824</v>
      </c>
      <c r="B938" s="3" t="s">
        <v>2824</v>
      </c>
      <c r="C938" s="3" t="s">
        <v>6934</v>
      </c>
      <c r="D938" s="6">
        <v>650</v>
      </c>
      <c r="E938" s="8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s="16">
        <f t="shared" si="43"/>
        <v>42136.270787037036</v>
      </c>
      <c r="L938" t="b">
        <v>0</v>
      </c>
      <c r="M938">
        <v>15</v>
      </c>
      <c r="N938" t="b">
        <v>1</v>
      </c>
      <c r="O938" s="10" t="s">
        <v>8273</v>
      </c>
      <c r="P938" t="s">
        <v>8274</v>
      </c>
      <c r="Q938">
        <f t="shared" si="42"/>
        <v>117</v>
      </c>
      <c r="R938">
        <f t="shared" si="44"/>
        <v>50.67</v>
      </c>
    </row>
    <row r="939" spans="1:18" ht="43.2" hidden="1" x14ac:dyDescent="0.3">
      <c r="A939">
        <v>3012</v>
      </c>
      <c r="B939" s="3" t="s">
        <v>3012</v>
      </c>
      <c r="C939" s="3" t="s">
        <v>7122</v>
      </c>
      <c r="D939" s="6">
        <v>4000</v>
      </c>
      <c r="E939" s="8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s="16">
        <f t="shared" si="43"/>
        <v>42024.702893518523</v>
      </c>
      <c r="L939" t="b">
        <v>0</v>
      </c>
      <c r="M939">
        <v>55</v>
      </c>
      <c r="N939" t="b">
        <v>1</v>
      </c>
      <c r="O939" s="10" t="s">
        <v>8273</v>
      </c>
      <c r="P939" t="s">
        <v>8286</v>
      </c>
      <c r="Q939">
        <f t="shared" si="42"/>
        <v>117</v>
      </c>
      <c r="R939">
        <f t="shared" si="44"/>
        <v>85.18</v>
      </c>
    </row>
    <row r="940" spans="1:18" ht="43.2" hidden="1" x14ac:dyDescent="0.3">
      <c r="A940">
        <v>3177</v>
      </c>
      <c r="B940" s="3" t="s">
        <v>3177</v>
      </c>
      <c r="C940" s="3" t="s">
        <v>7287</v>
      </c>
      <c r="D940" s="6">
        <v>2500</v>
      </c>
      <c r="E940" s="8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s="16">
        <f t="shared" si="43"/>
        <v>41781.666770833333</v>
      </c>
      <c r="L940" t="b">
        <v>1</v>
      </c>
      <c r="M940">
        <v>51</v>
      </c>
      <c r="N940" t="b">
        <v>1</v>
      </c>
      <c r="O940" s="10" t="s">
        <v>8273</v>
      </c>
      <c r="P940" t="s">
        <v>8274</v>
      </c>
      <c r="Q940">
        <f t="shared" si="42"/>
        <v>117</v>
      </c>
      <c r="R940">
        <f t="shared" si="44"/>
        <v>57.55</v>
      </c>
    </row>
    <row r="941" spans="1:18" ht="43.2" hidden="1" x14ac:dyDescent="0.3">
      <c r="A941">
        <v>3276</v>
      </c>
      <c r="B941" s="3" t="s">
        <v>3276</v>
      </c>
      <c r="C941" s="3" t="s">
        <v>7386</v>
      </c>
      <c r="D941" s="6">
        <v>4500</v>
      </c>
      <c r="E941" s="8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s="16">
        <f t="shared" si="43"/>
        <v>42426.949988425928</v>
      </c>
      <c r="L941" t="b">
        <v>1</v>
      </c>
      <c r="M941">
        <v>100</v>
      </c>
      <c r="N941" t="b">
        <v>1</v>
      </c>
      <c r="O941" s="10" t="s">
        <v>8273</v>
      </c>
      <c r="P941" t="s">
        <v>8274</v>
      </c>
      <c r="Q941">
        <f t="shared" si="42"/>
        <v>117</v>
      </c>
      <c r="R941">
        <f t="shared" si="44"/>
        <v>52.58</v>
      </c>
    </row>
    <row r="942" spans="1:18" ht="43.2" hidden="1" x14ac:dyDescent="0.3">
      <c r="A942">
        <v>3329</v>
      </c>
      <c r="B942" s="3" t="s">
        <v>3329</v>
      </c>
      <c r="C942" s="3" t="s">
        <v>7439</v>
      </c>
      <c r="D942" s="6">
        <v>1000</v>
      </c>
      <c r="E942" s="8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s="16">
        <f t="shared" si="43"/>
        <v>41837.323009259257</v>
      </c>
      <c r="L942" t="b">
        <v>0</v>
      </c>
      <c r="M942">
        <v>26</v>
      </c>
      <c r="N942" t="b">
        <v>1</v>
      </c>
      <c r="O942" s="10" t="s">
        <v>8273</v>
      </c>
      <c r="P942" t="s">
        <v>8274</v>
      </c>
      <c r="Q942">
        <f t="shared" si="42"/>
        <v>117</v>
      </c>
      <c r="R942">
        <f t="shared" si="44"/>
        <v>44.92</v>
      </c>
    </row>
    <row r="943" spans="1:18" ht="57.6" hidden="1" x14ac:dyDescent="0.3">
      <c r="A943">
        <v>3387</v>
      </c>
      <c r="B943" s="3" t="s">
        <v>3386</v>
      </c>
      <c r="C943" s="3" t="s">
        <v>7497</v>
      </c>
      <c r="D943" s="6">
        <v>3000</v>
      </c>
      <c r="E943" s="8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s="16">
        <f t="shared" si="43"/>
        <v>41947.762592592589</v>
      </c>
      <c r="L943" t="b">
        <v>0</v>
      </c>
      <c r="M943">
        <v>35</v>
      </c>
      <c r="N943" t="b">
        <v>1</v>
      </c>
      <c r="O943" s="10" t="s">
        <v>8273</v>
      </c>
      <c r="P943" t="s">
        <v>8274</v>
      </c>
      <c r="Q943">
        <f t="shared" si="42"/>
        <v>117</v>
      </c>
      <c r="R943">
        <f t="shared" si="44"/>
        <v>100.17</v>
      </c>
    </row>
    <row r="944" spans="1:18" ht="43.2" hidden="1" x14ac:dyDescent="0.3">
      <c r="A944">
        <v>3527</v>
      </c>
      <c r="B944" s="3" t="s">
        <v>3526</v>
      </c>
      <c r="C944" s="3" t="s">
        <v>7637</v>
      </c>
      <c r="D944" s="6">
        <v>6000</v>
      </c>
      <c r="E944" s="8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s="16">
        <f t="shared" si="43"/>
        <v>42167.023206018523</v>
      </c>
      <c r="L944" t="b">
        <v>0</v>
      </c>
      <c r="M944">
        <v>86</v>
      </c>
      <c r="N944" t="b">
        <v>1</v>
      </c>
      <c r="O944" s="10" t="s">
        <v>8273</v>
      </c>
      <c r="P944" t="s">
        <v>8274</v>
      </c>
      <c r="Q944">
        <f t="shared" si="42"/>
        <v>117</v>
      </c>
      <c r="R944">
        <f t="shared" si="44"/>
        <v>81.569999999999993</v>
      </c>
    </row>
    <row r="945" spans="1:18" ht="43.2" hidden="1" x14ac:dyDescent="0.3">
      <c r="A945">
        <v>3767</v>
      </c>
      <c r="B945" s="3" t="s">
        <v>3764</v>
      </c>
      <c r="C945" s="3" t="s">
        <v>7877</v>
      </c>
      <c r="D945" s="6">
        <v>2000</v>
      </c>
      <c r="E945" s="8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s="16">
        <f t="shared" si="43"/>
        <v>42050.019641203704</v>
      </c>
      <c r="L945" t="b">
        <v>0</v>
      </c>
      <c r="M945">
        <v>56</v>
      </c>
      <c r="N945" t="b">
        <v>1</v>
      </c>
      <c r="O945" s="10" t="s">
        <v>8273</v>
      </c>
      <c r="P945" t="s">
        <v>8294</v>
      </c>
      <c r="Q945">
        <f t="shared" si="42"/>
        <v>117</v>
      </c>
      <c r="R945">
        <f t="shared" si="44"/>
        <v>41.7</v>
      </c>
    </row>
    <row r="946" spans="1:18" ht="57.6" hidden="1" x14ac:dyDescent="0.3">
      <c r="A946">
        <v>3833</v>
      </c>
      <c r="B946" s="3" t="s">
        <v>3830</v>
      </c>
      <c r="C946" s="3" t="s">
        <v>7942</v>
      </c>
      <c r="D946" s="6">
        <v>1200</v>
      </c>
      <c r="E946" s="8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s="16">
        <f t="shared" si="43"/>
        <v>41963.872361111105</v>
      </c>
      <c r="L946" t="b">
        <v>0</v>
      </c>
      <c r="M946">
        <v>20</v>
      </c>
      <c r="N946" t="b">
        <v>1</v>
      </c>
      <c r="O946" s="10" t="s">
        <v>8273</v>
      </c>
      <c r="P946" t="s">
        <v>8274</v>
      </c>
      <c r="Q946">
        <f t="shared" si="42"/>
        <v>117</v>
      </c>
      <c r="R946">
        <f t="shared" si="44"/>
        <v>70</v>
      </c>
    </row>
    <row r="947" spans="1:18" ht="43.2" hidden="1" x14ac:dyDescent="0.3">
      <c r="A947">
        <v>52</v>
      </c>
      <c r="B947" s="3" t="s">
        <v>54</v>
      </c>
      <c r="C947" s="3" t="s">
        <v>4163</v>
      </c>
      <c r="D947" s="6">
        <v>10000</v>
      </c>
      <c r="E947" s="8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s="16">
        <f t="shared" si="43"/>
        <v>41807.701921296299</v>
      </c>
      <c r="L947" t="b">
        <v>0</v>
      </c>
      <c r="M947">
        <v>52</v>
      </c>
      <c r="N947" t="b">
        <v>1</v>
      </c>
      <c r="O947" s="10" t="s">
        <v>8276</v>
      </c>
      <c r="P947" t="s">
        <v>8290</v>
      </c>
      <c r="Q947">
        <f t="shared" si="42"/>
        <v>116</v>
      </c>
      <c r="R947">
        <f t="shared" si="44"/>
        <v>223.48</v>
      </c>
    </row>
    <row r="948" spans="1:18" ht="43.2" hidden="1" x14ac:dyDescent="0.3">
      <c r="A948">
        <v>67</v>
      </c>
      <c r="B948" s="3" t="s">
        <v>69</v>
      </c>
      <c r="C948" s="3" t="s">
        <v>4178</v>
      </c>
      <c r="D948" s="6">
        <v>2000</v>
      </c>
      <c r="E948" s="8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s="16">
        <f t="shared" si="43"/>
        <v>41075.583379629628</v>
      </c>
      <c r="L948" t="b">
        <v>0</v>
      </c>
      <c r="M948">
        <v>20</v>
      </c>
      <c r="N948" t="b">
        <v>1</v>
      </c>
      <c r="O948" s="10" t="s">
        <v>8276</v>
      </c>
      <c r="P948" t="s">
        <v>8277</v>
      </c>
      <c r="Q948">
        <f t="shared" si="42"/>
        <v>116</v>
      </c>
      <c r="R948">
        <f t="shared" si="44"/>
        <v>116.25</v>
      </c>
    </row>
    <row r="949" spans="1:18" ht="43.2" hidden="1" x14ac:dyDescent="0.3">
      <c r="A949">
        <v>355</v>
      </c>
      <c r="B949" s="3" t="s">
        <v>356</v>
      </c>
      <c r="C949" s="3" t="s">
        <v>4465</v>
      </c>
      <c r="D949" s="6">
        <v>35000</v>
      </c>
      <c r="E949" s="8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s="16">
        <f t="shared" si="43"/>
        <v>41943.293912037036</v>
      </c>
      <c r="L949" t="b">
        <v>1</v>
      </c>
      <c r="M949">
        <v>165</v>
      </c>
      <c r="N949" t="b">
        <v>1</v>
      </c>
      <c r="O949" s="10" t="s">
        <v>8276</v>
      </c>
      <c r="P949" t="s">
        <v>8288</v>
      </c>
      <c r="Q949">
        <f t="shared" si="42"/>
        <v>116</v>
      </c>
      <c r="R949">
        <f t="shared" si="44"/>
        <v>246.61</v>
      </c>
    </row>
    <row r="950" spans="1:18" ht="43.2" hidden="1" x14ac:dyDescent="0.3">
      <c r="A950">
        <v>379</v>
      </c>
      <c r="B950" s="3" t="s">
        <v>380</v>
      </c>
      <c r="C950" s="3" t="s">
        <v>4489</v>
      </c>
      <c r="D950" s="6">
        <v>15000</v>
      </c>
      <c r="E950" s="8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s="16">
        <f t="shared" si="43"/>
        <v>40987.688333333332</v>
      </c>
      <c r="L950" t="b">
        <v>0</v>
      </c>
      <c r="M950">
        <v>149</v>
      </c>
      <c r="N950" t="b">
        <v>1</v>
      </c>
      <c r="O950" s="10" t="s">
        <v>8276</v>
      </c>
      <c r="P950" t="s">
        <v>8288</v>
      </c>
      <c r="Q950">
        <f t="shared" si="42"/>
        <v>116</v>
      </c>
      <c r="R950">
        <f t="shared" si="44"/>
        <v>116.86</v>
      </c>
    </row>
    <row r="951" spans="1:18" ht="28.8" hidden="1" x14ac:dyDescent="0.3">
      <c r="A951">
        <v>528</v>
      </c>
      <c r="B951" s="3" t="s">
        <v>529</v>
      </c>
      <c r="C951" s="3" t="s">
        <v>4638</v>
      </c>
      <c r="D951" s="6">
        <v>1150</v>
      </c>
      <c r="E951" s="8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s="16">
        <f t="shared" si="43"/>
        <v>42155.920219907406</v>
      </c>
      <c r="L951" t="b">
        <v>0</v>
      </c>
      <c r="M951">
        <v>30</v>
      </c>
      <c r="N951" t="b">
        <v>1</v>
      </c>
      <c r="O951" s="10" t="s">
        <v>8273</v>
      </c>
      <c r="P951" t="s">
        <v>8274</v>
      </c>
      <c r="Q951">
        <f t="shared" si="42"/>
        <v>116</v>
      </c>
      <c r="R951">
        <f t="shared" si="44"/>
        <v>44.33</v>
      </c>
    </row>
    <row r="952" spans="1:18" ht="43.2" hidden="1" x14ac:dyDescent="0.3">
      <c r="A952">
        <v>1359</v>
      </c>
      <c r="B952" s="3" t="s">
        <v>1360</v>
      </c>
      <c r="C952" s="3" t="s">
        <v>5469</v>
      </c>
      <c r="D952" s="6">
        <v>660</v>
      </c>
      <c r="E952" s="8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s="16">
        <f t="shared" si="43"/>
        <v>40668.814699074072</v>
      </c>
      <c r="L952" t="b">
        <v>0</v>
      </c>
      <c r="M952">
        <v>19</v>
      </c>
      <c r="N952" t="b">
        <v>1</v>
      </c>
      <c r="O952" s="10" t="s">
        <v>8279</v>
      </c>
      <c r="P952" t="s">
        <v>8289</v>
      </c>
      <c r="Q952">
        <f t="shared" si="42"/>
        <v>116</v>
      </c>
      <c r="R952">
        <f t="shared" si="44"/>
        <v>40.21</v>
      </c>
    </row>
    <row r="953" spans="1:18" ht="43.2" hidden="1" x14ac:dyDescent="0.3">
      <c r="A953">
        <v>1377</v>
      </c>
      <c r="B953" s="3" t="s">
        <v>1378</v>
      </c>
      <c r="C953" s="3" t="s">
        <v>5487</v>
      </c>
      <c r="D953" s="6">
        <v>1300</v>
      </c>
      <c r="E953" s="8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s="16">
        <f t="shared" si="43"/>
        <v>42747.219560185185</v>
      </c>
      <c r="L953" t="b">
        <v>0</v>
      </c>
      <c r="M953">
        <v>31</v>
      </c>
      <c r="N953" t="b">
        <v>1</v>
      </c>
      <c r="O953" s="10" t="s">
        <v>8266</v>
      </c>
      <c r="P953" t="s">
        <v>8267</v>
      </c>
      <c r="Q953">
        <f t="shared" si="42"/>
        <v>116</v>
      </c>
      <c r="R953">
        <f t="shared" si="44"/>
        <v>48.71</v>
      </c>
    </row>
    <row r="954" spans="1:18" ht="28.8" hidden="1" x14ac:dyDescent="0.3">
      <c r="A954">
        <v>1757</v>
      </c>
      <c r="B954" s="3" t="s">
        <v>1758</v>
      </c>
      <c r="C954" s="3" t="s">
        <v>5867</v>
      </c>
      <c r="D954" s="6">
        <v>5000</v>
      </c>
      <c r="E954" s="8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s="16">
        <f t="shared" si="43"/>
        <v>42733.827349537038</v>
      </c>
      <c r="L954" t="b">
        <v>0</v>
      </c>
      <c r="M954">
        <v>14</v>
      </c>
      <c r="N954" t="b">
        <v>1</v>
      </c>
      <c r="O954" s="10" t="s">
        <v>8281</v>
      </c>
      <c r="P954" t="s">
        <v>8282</v>
      </c>
      <c r="Q954">
        <f t="shared" si="42"/>
        <v>116</v>
      </c>
      <c r="R954">
        <f t="shared" si="44"/>
        <v>414.29</v>
      </c>
    </row>
    <row r="955" spans="1:18" ht="43.2" hidden="1" x14ac:dyDescent="0.3">
      <c r="A955">
        <v>1823</v>
      </c>
      <c r="B955" s="3" t="s">
        <v>1824</v>
      </c>
      <c r="C955" s="3" t="s">
        <v>5933</v>
      </c>
      <c r="D955" s="6">
        <v>700</v>
      </c>
      <c r="E955" s="8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s="16">
        <f t="shared" si="43"/>
        <v>41176.684907407405</v>
      </c>
      <c r="L955" t="b">
        <v>0</v>
      </c>
      <c r="M955">
        <v>33</v>
      </c>
      <c r="N955" t="b">
        <v>1</v>
      </c>
      <c r="O955" s="10" t="s">
        <v>8266</v>
      </c>
      <c r="P955" t="s">
        <v>8267</v>
      </c>
      <c r="Q955">
        <f t="shared" si="42"/>
        <v>116</v>
      </c>
      <c r="R955">
        <f t="shared" si="44"/>
        <v>24.58</v>
      </c>
    </row>
    <row r="956" spans="1:18" ht="43.2" hidden="1" x14ac:dyDescent="0.3">
      <c r="A956">
        <v>1885</v>
      </c>
      <c r="B956" s="3" t="s">
        <v>1886</v>
      </c>
      <c r="C956" s="3" t="s">
        <v>5995</v>
      </c>
      <c r="D956" s="6">
        <v>4575</v>
      </c>
      <c r="E956" s="8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s="16">
        <f t="shared" si="43"/>
        <v>41099.093865740739</v>
      </c>
      <c r="L956" t="b">
        <v>0</v>
      </c>
      <c r="M956">
        <v>105</v>
      </c>
      <c r="N956" t="b">
        <v>1</v>
      </c>
      <c r="O956" s="10" t="s">
        <v>8266</v>
      </c>
      <c r="P956" t="s">
        <v>8287</v>
      </c>
      <c r="Q956">
        <f t="shared" si="42"/>
        <v>116</v>
      </c>
      <c r="R956">
        <f t="shared" si="44"/>
        <v>50.69</v>
      </c>
    </row>
    <row r="957" spans="1:18" ht="43.2" hidden="1" x14ac:dyDescent="0.3">
      <c r="A957">
        <v>1922</v>
      </c>
      <c r="B957" s="3" t="s">
        <v>1923</v>
      </c>
      <c r="C957" s="3" t="s">
        <v>6032</v>
      </c>
      <c r="D957" s="6">
        <v>2000</v>
      </c>
      <c r="E957" s="8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s="16">
        <f t="shared" si="43"/>
        <v>41590.255868055552</v>
      </c>
      <c r="L957" t="b">
        <v>0</v>
      </c>
      <c r="M957">
        <v>64</v>
      </c>
      <c r="N957" t="b">
        <v>1</v>
      </c>
      <c r="O957" s="10" t="s">
        <v>8266</v>
      </c>
      <c r="P957" t="s">
        <v>8287</v>
      </c>
      <c r="Q957">
        <f t="shared" si="42"/>
        <v>116</v>
      </c>
      <c r="R957">
        <f t="shared" si="44"/>
        <v>36.11</v>
      </c>
    </row>
    <row r="958" spans="1:18" ht="43.2" hidden="1" x14ac:dyDescent="0.3">
      <c r="A958">
        <v>1938</v>
      </c>
      <c r="B958" s="3" t="s">
        <v>1939</v>
      </c>
      <c r="C958" s="3" t="s">
        <v>6048</v>
      </c>
      <c r="D958" s="6">
        <v>15000</v>
      </c>
      <c r="E958" s="8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s="16">
        <f t="shared" si="43"/>
        <v>41426.259618055556</v>
      </c>
      <c r="L958" t="b">
        <v>0</v>
      </c>
      <c r="M958">
        <v>114</v>
      </c>
      <c r="N958" t="b">
        <v>1</v>
      </c>
      <c r="O958" s="10" t="s">
        <v>8266</v>
      </c>
      <c r="P958" t="s">
        <v>8287</v>
      </c>
      <c r="Q958">
        <f t="shared" si="42"/>
        <v>116</v>
      </c>
      <c r="R958">
        <f t="shared" si="44"/>
        <v>152.54</v>
      </c>
    </row>
    <row r="959" spans="1:18" ht="57.6" hidden="1" x14ac:dyDescent="0.3">
      <c r="A959">
        <v>2007</v>
      </c>
      <c r="B959" s="3" t="s">
        <v>2008</v>
      </c>
      <c r="C959" s="3" t="s">
        <v>6117</v>
      </c>
      <c r="D959" s="6">
        <v>10000</v>
      </c>
      <c r="E959" s="8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s="16">
        <f t="shared" si="43"/>
        <v>40347.837800925925</v>
      </c>
      <c r="L959" t="b">
        <v>1</v>
      </c>
      <c r="M959">
        <v>137</v>
      </c>
      <c r="N959" t="b">
        <v>1</v>
      </c>
      <c r="O959" s="10" t="s">
        <v>8268</v>
      </c>
      <c r="P959" t="s">
        <v>8269</v>
      </c>
      <c r="Q959">
        <f t="shared" si="42"/>
        <v>116</v>
      </c>
      <c r="R959">
        <f t="shared" si="44"/>
        <v>84.46</v>
      </c>
    </row>
    <row r="960" spans="1:18" ht="43.2" hidden="1" x14ac:dyDescent="0.3">
      <c r="A960">
        <v>2077</v>
      </c>
      <c r="B960" s="3" t="s">
        <v>2078</v>
      </c>
      <c r="C960" s="3" t="s">
        <v>6187</v>
      </c>
      <c r="D960" s="6">
        <v>50000</v>
      </c>
      <c r="E960" s="8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s="16">
        <f t="shared" si="43"/>
        <v>42103.042546296296</v>
      </c>
      <c r="L960" t="b">
        <v>0</v>
      </c>
      <c r="M960">
        <v>188</v>
      </c>
      <c r="N960" t="b">
        <v>1</v>
      </c>
      <c r="O960" s="10" t="s">
        <v>8268</v>
      </c>
      <c r="P960" t="s">
        <v>8269</v>
      </c>
      <c r="Q960">
        <f t="shared" si="42"/>
        <v>116</v>
      </c>
      <c r="R960">
        <f t="shared" si="44"/>
        <v>307.2</v>
      </c>
    </row>
    <row r="961" spans="1:18" ht="43.2" hidden="1" x14ac:dyDescent="0.3">
      <c r="A961">
        <v>2088</v>
      </c>
      <c r="B961" s="3" t="s">
        <v>2089</v>
      </c>
      <c r="C961" s="3" t="s">
        <v>6198</v>
      </c>
      <c r="D961" s="6">
        <v>3000</v>
      </c>
      <c r="E961" s="8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s="16">
        <f t="shared" si="43"/>
        <v>40395.714722222219</v>
      </c>
      <c r="L961" t="b">
        <v>0</v>
      </c>
      <c r="M961">
        <v>75</v>
      </c>
      <c r="N961" t="b">
        <v>1</v>
      </c>
      <c r="O961" s="10" t="s">
        <v>8266</v>
      </c>
      <c r="P961" t="s">
        <v>8287</v>
      </c>
      <c r="Q961">
        <f t="shared" si="42"/>
        <v>116</v>
      </c>
      <c r="R961">
        <f t="shared" si="44"/>
        <v>46.2</v>
      </c>
    </row>
    <row r="962" spans="1:18" ht="28.8" hidden="1" x14ac:dyDescent="0.3">
      <c r="A962">
        <v>2161</v>
      </c>
      <c r="B962" s="3" t="s">
        <v>2162</v>
      </c>
      <c r="C962" s="3" t="s">
        <v>6271</v>
      </c>
      <c r="D962" s="6">
        <v>400</v>
      </c>
      <c r="E962" s="8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s="16">
        <f t="shared" si="43"/>
        <v>42240.852534722217</v>
      </c>
      <c r="L962" t="b">
        <v>0</v>
      </c>
      <c r="M962">
        <v>13</v>
      </c>
      <c r="N962" t="b">
        <v>1</v>
      </c>
      <c r="O962" s="10" t="s">
        <v>8266</v>
      </c>
      <c r="P962" t="s">
        <v>8267</v>
      </c>
      <c r="Q962">
        <f t="shared" ref="Q962:Q1025" si="45">ROUND(E962/D962*100,0)</f>
        <v>116</v>
      </c>
      <c r="R962">
        <f t="shared" si="44"/>
        <v>35.619999999999997</v>
      </c>
    </row>
    <row r="963" spans="1:18" ht="43.2" hidden="1" x14ac:dyDescent="0.3">
      <c r="A963">
        <v>2263</v>
      </c>
      <c r="B963" s="3" t="s">
        <v>2264</v>
      </c>
      <c r="C963" s="3" t="s">
        <v>6373</v>
      </c>
      <c r="D963" s="6">
        <v>7500</v>
      </c>
      <c r="E963" s="8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s="16">
        <f t="shared" ref="K963:K1026" si="46">(((J963/60)/60)/24)+DATE(1970,1,1)</f>
        <v>42014.832326388889</v>
      </c>
      <c r="L963" t="b">
        <v>0</v>
      </c>
      <c r="M963">
        <v>60</v>
      </c>
      <c r="N963" t="b">
        <v>1</v>
      </c>
      <c r="O963" s="10" t="s">
        <v>8270</v>
      </c>
      <c r="P963" t="s">
        <v>8271</v>
      </c>
      <c r="Q963">
        <f t="shared" si="45"/>
        <v>116</v>
      </c>
      <c r="R963">
        <f t="shared" ref="R963:R1026" si="47">IFERROR(ROUND(E963/M963,2),0)</f>
        <v>144.43</v>
      </c>
    </row>
    <row r="964" spans="1:18" hidden="1" x14ac:dyDescent="0.3">
      <c r="A964">
        <v>2463</v>
      </c>
      <c r="B964" s="3" t="s">
        <v>2464</v>
      </c>
      <c r="C964" s="3" t="s">
        <v>6573</v>
      </c>
      <c r="D964" s="6">
        <v>2000</v>
      </c>
      <c r="E964" s="8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s="16">
        <f t="shared" si="46"/>
        <v>41341.111400462964</v>
      </c>
      <c r="L964" t="b">
        <v>0</v>
      </c>
      <c r="M964">
        <v>75</v>
      </c>
      <c r="N964" t="b">
        <v>1</v>
      </c>
      <c r="O964" s="10" t="s">
        <v>8266</v>
      </c>
      <c r="P964" t="s">
        <v>8287</v>
      </c>
      <c r="Q964">
        <f t="shared" si="45"/>
        <v>116</v>
      </c>
      <c r="R964">
        <f t="shared" si="47"/>
        <v>31</v>
      </c>
    </row>
    <row r="965" spans="1:18" ht="43.2" hidden="1" x14ac:dyDescent="0.3">
      <c r="A965">
        <v>2536</v>
      </c>
      <c r="B965" s="3" t="s">
        <v>2536</v>
      </c>
      <c r="C965" s="3" t="s">
        <v>6646</v>
      </c>
      <c r="D965" s="6">
        <v>25</v>
      </c>
      <c r="E965" s="8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s="16">
        <f t="shared" si="46"/>
        <v>41464.106087962966</v>
      </c>
      <c r="L965" t="b">
        <v>0</v>
      </c>
      <c r="M965">
        <v>4</v>
      </c>
      <c r="N965" t="b">
        <v>1</v>
      </c>
      <c r="O965" s="10" t="s">
        <v>8266</v>
      </c>
      <c r="P965" t="s">
        <v>8292</v>
      </c>
      <c r="Q965">
        <f t="shared" si="45"/>
        <v>116</v>
      </c>
      <c r="R965">
        <f t="shared" si="47"/>
        <v>7.25</v>
      </c>
    </row>
    <row r="966" spans="1:18" ht="28.8" hidden="1" x14ac:dyDescent="0.3">
      <c r="A966">
        <v>2714</v>
      </c>
      <c r="B966" s="3" t="s">
        <v>2714</v>
      </c>
      <c r="C966" s="3" t="s">
        <v>6824</v>
      </c>
      <c r="D966" s="6">
        <v>25000</v>
      </c>
      <c r="E966" s="8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s="16">
        <f t="shared" si="46"/>
        <v>42629.655046296291</v>
      </c>
      <c r="L966" t="b">
        <v>1</v>
      </c>
      <c r="M966">
        <v>305</v>
      </c>
      <c r="N966" t="b">
        <v>1</v>
      </c>
      <c r="O966" s="10" t="s">
        <v>8273</v>
      </c>
      <c r="P966" t="s">
        <v>8286</v>
      </c>
      <c r="Q966">
        <f t="shared" si="45"/>
        <v>116</v>
      </c>
      <c r="R966">
        <f t="shared" si="47"/>
        <v>95.37</v>
      </c>
    </row>
    <row r="967" spans="1:18" ht="43.2" hidden="1" x14ac:dyDescent="0.3">
      <c r="A967">
        <v>2796</v>
      </c>
      <c r="B967" s="3" t="s">
        <v>2796</v>
      </c>
      <c r="C967" s="3" t="s">
        <v>6906</v>
      </c>
      <c r="D967" s="6">
        <v>800</v>
      </c>
      <c r="E967" s="8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s="16">
        <f t="shared" si="46"/>
        <v>41795.528101851851</v>
      </c>
      <c r="L967" t="b">
        <v>0</v>
      </c>
      <c r="M967">
        <v>21</v>
      </c>
      <c r="N967" t="b">
        <v>1</v>
      </c>
      <c r="O967" s="10" t="s">
        <v>8273</v>
      </c>
      <c r="P967" t="s">
        <v>8274</v>
      </c>
      <c r="Q967">
        <f t="shared" si="45"/>
        <v>116</v>
      </c>
      <c r="R967">
        <f t="shared" si="47"/>
        <v>44</v>
      </c>
    </row>
    <row r="968" spans="1:18" ht="43.2" hidden="1" x14ac:dyDescent="0.3">
      <c r="A968">
        <v>3021</v>
      </c>
      <c r="B968" s="3" t="s">
        <v>3021</v>
      </c>
      <c r="C968" s="3" t="s">
        <v>7131</v>
      </c>
      <c r="D968" s="6">
        <v>4500</v>
      </c>
      <c r="E968" s="8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s="16">
        <f t="shared" si="46"/>
        <v>42660.618854166663</v>
      </c>
      <c r="L968" t="b">
        <v>0</v>
      </c>
      <c r="M968">
        <v>103</v>
      </c>
      <c r="N968" t="b">
        <v>1</v>
      </c>
      <c r="O968" s="10" t="s">
        <v>8273</v>
      </c>
      <c r="P968" t="s">
        <v>8286</v>
      </c>
      <c r="Q968">
        <f t="shared" si="45"/>
        <v>116</v>
      </c>
      <c r="R968">
        <f t="shared" si="47"/>
        <v>50.69</v>
      </c>
    </row>
    <row r="969" spans="1:18" ht="28.8" hidden="1" x14ac:dyDescent="0.3">
      <c r="A969">
        <v>3167</v>
      </c>
      <c r="B969" s="3" t="s">
        <v>3167</v>
      </c>
      <c r="C969" s="3" t="s">
        <v>7277</v>
      </c>
      <c r="D969" s="6">
        <v>3000</v>
      </c>
      <c r="E969" s="8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s="16">
        <f t="shared" si="46"/>
        <v>41839.175706018519</v>
      </c>
      <c r="L969" t="b">
        <v>1</v>
      </c>
      <c r="M969">
        <v>55</v>
      </c>
      <c r="N969" t="b">
        <v>1</v>
      </c>
      <c r="O969" s="10" t="s">
        <v>8273</v>
      </c>
      <c r="P969" t="s">
        <v>8274</v>
      </c>
      <c r="Q969">
        <f t="shared" si="45"/>
        <v>116</v>
      </c>
      <c r="R969">
        <f t="shared" si="47"/>
        <v>63.36</v>
      </c>
    </row>
    <row r="970" spans="1:18" ht="57.6" hidden="1" x14ac:dyDescent="0.3">
      <c r="A970">
        <v>3187</v>
      </c>
      <c r="B970" s="3" t="s">
        <v>3187</v>
      </c>
      <c r="C970" s="3" t="s">
        <v>7297</v>
      </c>
      <c r="D970" s="6">
        <v>15000</v>
      </c>
      <c r="E970" s="8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s="16">
        <f t="shared" si="46"/>
        <v>41835.666354166664</v>
      </c>
      <c r="L970" t="b">
        <v>1</v>
      </c>
      <c r="M970">
        <v>244</v>
      </c>
      <c r="N970" t="b">
        <v>1</v>
      </c>
      <c r="O970" s="10" t="s">
        <v>8273</v>
      </c>
      <c r="P970" t="s">
        <v>8274</v>
      </c>
      <c r="Q970">
        <f t="shared" si="45"/>
        <v>116</v>
      </c>
      <c r="R970">
        <f t="shared" si="47"/>
        <v>71.489999999999995</v>
      </c>
    </row>
    <row r="971" spans="1:18" ht="28.8" hidden="1" x14ac:dyDescent="0.3">
      <c r="A971">
        <v>3217</v>
      </c>
      <c r="B971" s="3" t="s">
        <v>3217</v>
      </c>
      <c r="C971" s="3" t="s">
        <v>7327</v>
      </c>
      <c r="D971" s="6">
        <v>4500</v>
      </c>
      <c r="E971" s="8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s="16">
        <f t="shared" si="46"/>
        <v>42648.546111111107</v>
      </c>
      <c r="L971" t="b">
        <v>1</v>
      </c>
      <c r="M971">
        <v>104</v>
      </c>
      <c r="N971" t="b">
        <v>1</v>
      </c>
      <c r="O971" s="10" t="s">
        <v>8273</v>
      </c>
      <c r="P971" t="s">
        <v>8274</v>
      </c>
      <c r="Q971">
        <f t="shared" si="45"/>
        <v>116</v>
      </c>
      <c r="R971">
        <f t="shared" si="47"/>
        <v>50.2</v>
      </c>
    </row>
    <row r="972" spans="1:18" ht="43.2" hidden="1" x14ac:dyDescent="0.3">
      <c r="A972">
        <v>3299</v>
      </c>
      <c r="B972" s="3" t="s">
        <v>3299</v>
      </c>
      <c r="C972" s="3" t="s">
        <v>7409</v>
      </c>
      <c r="D972" s="6">
        <v>3000</v>
      </c>
      <c r="E972" s="8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s="16">
        <f t="shared" si="46"/>
        <v>42261.917395833334</v>
      </c>
      <c r="L972" t="b">
        <v>0</v>
      </c>
      <c r="M972">
        <v>63</v>
      </c>
      <c r="N972" t="b">
        <v>1</v>
      </c>
      <c r="O972" s="10" t="s">
        <v>8273</v>
      </c>
      <c r="P972" t="s">
        <v>8274</v>
      </c>
      <c r="Q972">
        <f t="shared" si="45"/>
        <v>116</v>
      </c>
      <c r="R972">
        <f t="shared" si="47"/>
        <v>55.33</v>
      </c>
    </row>
    <row r="973" spans="1:18" ht="43.2" hidden="1" x14ac:dyDescent="0.3">
      <c r="A973">
        <v>3303</v>
      </c>
      <c r="B973" s="3" t="s">
        <v>3303</v>
      </c>
      <c r="C973" s="3" t="s">
        <v>7413</v>
      </c>
      <c r="D973" s="6">
        <v>1800</v>
      </c>
      <c r="E973" s="8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s="16">
        <f t="shared" si="46"/>
        <v>42056.65143518518</v>
      </c>
      <c r="L973" t="b">
        <v>0</v>
      </c>
      <c r="M973">
        <v>35</v>
      </c>
      <c r="N973" t="b">
        <v>1</v>
      </c>
      <c r="O973" s="10" t="s">
        <v>8273</v>
      </c>
      <c r="P973" t="s">
        <v>8274</v>
      </c>
      <c r="Q973">
        <f t="shared" si="45"/>
        <v>116</v>
      </c>
      <c r="R973">
        <f t="shared" si="47"/>
        <v>59.6</v>
      </c>
    </row>
    <row r="974" spans="1:18" ht="43.2" hidden="1" x14ac:dyDescent="0.3">
      <c r="A974">
        <v>3313</v>
      </c>
      <c r="B974" s="3" t="s">
        <v>3313</v>
      </c>
      <c r="C974" s="3" t="s">
        <v>7423</v>
      </c>
      <c r="D974" s="6">
        <v>2000</v>
      </c>
      <c r="E974" s="8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s="16">
        <f t="shared" si="46"/>
        <v>42382.244409722218</v>
      </c>
      <c r="L974" t="b">
        <v>0</v>
      </c>
      <c r="M974">
        <v>29</v>
      </c>
      <c r="N974" t="b">
        <v>1</v>
      </c>
      <c r="O974" s="10" t="s">
        <v>8273</v>
      </c>
      <c r="P974" t="s">
        <v>8274</v>
      </c>
      <c r="Q974">
        <f t="shared" si="45"/>
        <v>116</v>
      </c>
      <c r="R974">
        <f t="shared" si="47"/>
        <v>80.03</v>
      </c>
    </row>
    <row r="975" spans="1:18" ht="86.4" hidden="1" x14ac:dyDescent="0.3">
      <c r="A975">
        <v>3584</v>
      </c>
      <c r="B975" s="3" t="s">
        <v>3583</v>
      </c>
      <c r="C975" s="3" t="s">
        <v>7694</v>
      </c>
      <c r="D975" s="6">
        <v>3000</v>
      </c>
      <c r="E975" s="8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s="16">
        <f t="shared" si="46"/>
        <v>42168.316481481481</v>
      </c>
      <c r="L975" t="b">
        <v>0</v>
      </c>
      <c r="M975">
        <v>112</v>
      </c>
      <c r="N975" t="b">
        <v>1</v>
      </c>
      <c r="O975" s="10" t="s">
        <v>8273</v>
      </c>
      <c r="P975" t="s">
        <v>8274</v>
      </c>
      <c r="Q975">
        <f t="shared" si="45"/>
        <v>116</v>
      </c>
      <c r="R975">
        <f t="shared" si="47"/>
        <v>30.94</v>
      </c>
    </row>
    <row r="976" spans="1:18" ht="57.6" hidden="1" x14ac:dyDescent="0.3">
      <c r="A976">
        <v>3655</v>
      </c>
      <c r="B976" s="3" t="s">
        <v>3652</v>
      </c>
      <c r="C976" s="3" t="s">
        <v>7765</v>
      </c>
      <c r="D976" s="6">
        <v>5000</v>
      </c>
      <c r="E976" s="8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s="16">
        <f t="shared" si="46"/>
        <v>42173.803217592591</v>
      </c>
      <c r="L976" t="b">
        <v>0</v>
      </c>
      <c r="M976">
        <v>79</v>
      </c>
      <c r="N976" t="b">
        <v>1</v>
      </c>
      <c r="O976" s="10" t="s">
        <v>8273</v>
      </c>
      <c r="P976" t="s">
        <v>8274</v>
      </c>
      <c r="Q976">
        <f t="shared" si="45"/>
        <v>116</v>
      </c>
      <c r="R976">
        <f t="shared" si="47"/>
        <v>73.58</v>
      </c>
    </row>
    <row r="977" spans="1:18" ht="43.2" hidden="1" x14ac:dyDescent="0.3">
      <c r="A977">
        <v>75</v>
      </c>
      <c r="B977" s="3" t="s">
        <v>77</v>
      </c>
      <c r="C977" s="3" t="s">
        <v>4186</v>
      </c>
      <c r="D977" s="6">
        <v>3500</v>
      </c>
      <c r="E977" s="8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s="16">
        <f t="shared" si="46"/>
        <v>41357.209166666667</v>
      </c>
      <c r="L977" t="b">
        <v>0</v>
      </c>
      <c r="M977">
        <v>47</v>
      </c>
      <c r="N977" t="b">
        <v>1</v>
      </c>
      <c r="O977" s="10" t="s">
        <v>8276</v>
      </c>
      <c r="P977" t="s">
        <v>8277</v>
      </c>
      <c r="Q977">
        <f t="shared" si="45"/>
        <v>115</v>
      </c>
      <c r="R977">
        <f t="shared" si="47"/>
        <v>85.96</v>
      </c>
    </row>
    <row r="978" spans="1:18" ht="43.2" hidden="1" x14ac:dyDescent="0.3">
      <c r="A978">
        <v>89</v>
      </c>
      <c r="B978" s="3" t="s">
        <v>91</v>
      </c>
      <c r="C978" s="3" t="s">
        <v>4200</v>
      </c>
      <c r="D978" s="6">
        <v>6000</v>
      </c>
      <c r="E978" s="8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s="16">
        <f t="shared" si="46"/>
        <v>41402.752222222225</v>
      </c>
      <c r="L978" t="b">
        <v>0</v>
      </c>
      <c r="M978">
        <v>56</v>
      </c>
      <c r="N978" t="b">
        <v>1</v>
      </c>
      <c r="O978" s="10" t="s">
        <v>8276</v>
      </c>
      <c r="P978" t="s">
        <v>8277</v>
      </c>
      <c r="Q978">
        <f t="shared" si="45"/>
        <v>115</v>
      </c>
      <c r="R978">
        <f t="shared" si="47"/>
        <v>123.29</v>
      </c>
    </row>
    <row r="979" spans="1:18" ht="57.6" hidden="1" x14ac:dyDescent="0.3">
      <c r="A979">
        <v>96</v>
      </c>
      <c r="B979" s="3" t="s">
        <v>98</v>
      </c>
      <c r="C979" s="3" t="s">
        <v>4207</v>
      </c>
      <c r="D979" s="6">
        <v>1500</v>
      </c>
      <c r="E979" s="8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s="16">
        <f t="shared" si="46"/>
        <v>40324.662511574075</v>
      </c>
      <c r="L979" t="b">
        <v>0</v>
      </c>
      <c r="M979">
        <v>34</v>
      </c>
      <c r="N979" t="b">
        <v>1</v>
      </c>
      <c r="O979" s="10" t="s">
        <v>8276</v>
      </c>
      <c r="P979" t="s">
        <v>8277</v>
      </c>
      <c r="Q979">
        <f t="shared" si="45"/>
        <v>115</v>
      </c>
      <c r="R979">
        <f t="shared" si="47"/>
        <v>50.59</v>
      </c>
    </row>
    <row r="980" spans="1:18" ht="43.2" hidden="1" x14ac:dyDescent="0.3">
      <c r="A980">
        <v>350</v>
      </c>
      <c r="B980" s="3" t="s">
        <v>351</v>
      </c>
      <c r="C980" s="3" t="s">
        <v>4460</v>
      </c>
      <c r="D980" s="6">
        <v>25000</v>
      </c>
      <c r="E980" s="8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s="16">
        <f t="shared" si="46"/>
        <v>42586.066076388888</v>
      </c>
      <c r="L980" t="b">
        <v>1</v>
      </c>
      <c r="M980">
        <v>221</v>
      </c>
      <c r="N980" t="b">
        <v>1</v>
      </c>
      <c r="O980" s="10" t="s">
        <v>8276</v>
      </c>
      <c r="P980" t="s">
        <v>8288</v>
      </c>
      <c r="Q980">
        <f t="shared" si="45"/>
        <v>115</v>
      </c>
      <c r="R980">
        <f t="shared" si="47"/>
        <v>129.82</v>
      </c>
    </row>
    <row r="981" spans="1:18" ht="43.2" hidden="1" x14ac:dyDescent="0.3">
      <c r="A981">
        <v>522</v>
      </c>
      <c r="B981" s="3" t="s">
        <v>523</v>
      </c>
      <c r="C981" s="3" t="s">
        <v>4632</v>
      </c>
      <c r="D981" s="6">
        <v>3000</v>
      </c>
      <c r="E981" s="8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s="16">
        <f t="shared" si="46"/>
        <v>42430.040798611109</v>
      </c>
      <c r="L981" t="b">
        <v>0</v>
      </c>
      <c r="M981">
        <v>31</v>
      </c>
      <c r="N981" t="b">
        <v>1</v>
      </c>
      <c r="O981" s="10" t="s">
        <v>8273</v>
      </c>
      <c r="P981" t="s">
        <v>8274</v>
      </c>
      <c r="Q981">
        <f t="shared" si="45"/>
        <v>115</v>
      </c>
      <c r="R981">
        <f t="shared" si="47"/>
        <v>110.97</v>
      </c>
    </row>
    <row r="982" spans="1:18" ht="43.2" hidden="1" x14ac:dyDescent="0.3">
      <c r="A982">
        <v>798</v>
      </c>
      <c r="B982" s="3" t="s">
        <v>799</v>
      </c>
      <c r="C982" s="3" t="s">
        <v>4908</v>
      </c>
      <c r="D982" s="6">
        <v>3500</v>
      </c>
      <c r="E982" s="8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s="16">
        <f t="shared" si="46"/>
        <v>41882.590127314819</v>
      </c>
      <c r="L982" t="b">
        <v>0</v>
      </c>
      <c r="M982">
        <v>87</v>
      </c>
      <c r="N982" t="b">
        <v>1</v>
      </c>
      <c r="O982" s="10" t="s">
        <v>8266</v>
      </c>
      <c r="P982" t="s">
        <v>8267</v>
      </c>
      <c r="Q982">
        <f t="shared" si="45"/>
        <v>115</v>
      </c>
      <c r="R982">
        <f t="shared" si="47"/>
        <v>46.22</v>
      </c>
    </row>
    <row r="983" spans="1:18" ht="28.8" hidden="1" x14ac:dyDescent="0.3">
      <c r="A983">
        <v>816</v>
      </c>
      <c r="B983" s="3" t="s">
        <v>817</v>
      </c>
      <c r="C983" s="3" t="s">
        <v>4926</v>
      </c>
      <c r="D983" s="6">
        <v>7000</v>
      </c>
      <c r="E983" s="8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s="16">
        <f t="shared" si="46"/>
        <v>41341.870868055557</v>
      </c>
      <c r="L983" t="b">
        <v>0</v>
      </c>
      <c r="M983">
        <v>205</v>
      </c>
      <c r="N983" t="b">
        <v>1</v>
      </c>
      <c r="O983" s="10" t="s">
        <v>8266</v>
      </c>
      <c r="P983" t="s">
        <v>8267</v>
      </c>
      <c r="Q983">
        <f t="shared" si="45"/>
        <v>115</v>
      </c>
      <c r="R983">
        <f t="shared" si="47"/>
        <v>39.31</v>
      </c>
    </row>
    <row r="984" spans="1:18" ht="28.8" hidden="1" x14ac:dyDescent="0.3">
      <c r="A984">
        <v>1022</v>
      </c>
      <c r="B984" s="3" t="s">
        <v>1023</v>
      </c>
      <c r="C984" s="3" t="s">
        <v>5132</v>
      </c>
      <c r="D984" s="6">
        <v>2000</v>
      </c>
      <c r="E984" s="8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s="16">
        <f t="shared" si="46"/>
        <v>42111.646724537044</v>
      </c>
      <c r="L984" t="b">
        <v>1</v>
      </c>
      <c r="M984">
        <v>74</v>
      </c>
      <c r="N984" t="b">
        <v>1</v>
      </c>
      <c r="O984" s="10" t="s">
        <v>8266</v>
      </c>
      <c r="P984" t="s">
        <v>8283</v>
      </c>
      <c r="Q984">
        <f t="shared" si="45"/>
        <v>115</v>
      </c>
      <c r="R984">
        <f t="shared" si="47"/>
        <v>31.05</v>
      </c>
    </row>
    <row r="985" spans="1:18" ht="43.2" hidden="1" x14ac:dyDescent="0.3">
      <c r="A985">
        <v>1206</v>
      </c>
      <c r="B985" s="3" t="s">
        <v>1207</v>
      </c>
      <c r="C985" s="3" t="s">
        <v>5316</v>
      </c>
      <c r="D985" s="6">
        <v>900</v>
      </c>
      <c r="E985" s="8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s="16">
        <f t="shared" si="46"/>
        <v>42772.776076388895</v>
      </c>
      <c r="L985" t="b">
        <v>0</v>
      </c>
      <c r="M985">
        <v>32</v>
      </c>
      <c r="N985" t="b">
        <v>1</v>
      </c>
      <c r="O985" s="10" t="s">
        <v>8281</v>
      </c>
      <c r="P985" t="s">
        <v>8282</v>
      </c>
      <c r="Q985">
        <f t="shared" si="45"/>
        <v>115</v>
      </c>
      <c r="R985">
        <f t="shared" si="47"/>
        <v>32.340000000000003</v>
      </c>
    </row>
    <row r="986" spans="1:18" ht="28.8" hidden="1" x14ac:dyDescent="0.3">
      <c r="A986">
        <v>1270</v>
      </c>
      <c r="B986" s="3" t="s">
        <v>1271</v>
      </c>
      <c r="C986" s="3" t="s">
        <v>5380</v>
      </c>
      <c r="D986" s="6">
        <v>10000</v>
      </c>
      <c r="E986" s="8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s="16">
        <f t="shared" si="46"/>
        <v>40933.856967592597</v>
      </c>
      <c r="L986" t="b">
        <v>1</v>
      </c>
      <c r="M986">
        <v>169</v>
      </c>
      <c r="N986" t="b">
        <v>1</v>
      </c>
      <c r="O986" s="10" t="s">
        <v>8266</v>
      </c>
      <c r="P986" t="s">
        <v>8267</v>
      </c>
      <c r="Q986">
        <f t="shared" si="45"/>
        <v>115</v>
      </c>
      <c r="R986">
        <f t="shared" si="47"/>
        <v>67.88</v>
      </c>
    </row>
    <row r="987" spans="1:18" ht="28.8" hidden="1" x14ac:dyDescent="0.3">
      <c r="A987">
        <v>1467</v>
      </c>
      <c r="B987" s="3" t="s">
        <v>1468</v>
      </c>
      <c r="C987" s="3" t="s">
        <v>5577</v>
      </c>
      <c r="D987" s="6">
        <v>40000</v>
      </c>
      <c r="E987" s="8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s="16">
        <f t="shared" si="46"/>
        <v>40933.80190972222</v>
      </c>
      <c r="L987" t="b">
        <v>1</v>
      </c>
      <c r="M987">
        <v>600</v>
      </c>
      <c r="N987" t="b">
        <v>1</v>
      </c>
      <c r="O987" s="10" t="s">
        <v>8279</v>
      </c>
      <c r="P987" t="s">
        <v>8280</v>
      </c>
      <c r="Q987">
        <f t="shared" si="45"/>
        <v>115</v>
      </c>
      <c r="R987">
        <f t="shared" si="47"/>
        <v>76.72</v>
      </c>
    </row>
    <row r="988" spans="1:18" ht="28.8" hidden="1" x14ac:dyDescent="0.3">
      <c r="A988">
        <v>1676</v>
      </c>
      <c r="B988" s="3" t="s">
        <v>1677</v>
      </c>
      <c r="C988" s="3" t="s">
        <v>5786</v>
      </c>
      <c r="D988" s="6">
        <v>3000</v>
      </c>
      <c r="E988" s="8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s="16">
        <f t="shared" si="46"/>
        <v>40973.72623842593</v>
      </c>
      <c r="L988" t="b">
        <v>0</v>
      </c>
      <c r="M988">
        <v>42</v>
      </c>
      <c r="N988" t="b">
        <v>1</v>
      </c>
      <c r="O988" s="10" t="s">
        <v>8266</v>
      </c>
      <c r="P988" t="s">
        <v>8278</v>
      </c>
      <c r="Q988">
        <f t="shared" si="45"/>
        <v>115</v>
      </c>
      <c r="R988">
        <f t="shared" si="47"/>
        <v>82.38</v>
      </c>
    </row>
    <row r="989" spans="1:18" ht="57.6" hidden="1" x14ac:dyDescent="0.3">
      <c r="A989">
        <v>1758</v>
      </c>
      <c r="B989" s="3" t="s">
        <v>1759</v>
      </c>
      <c r="C989" s="3" t="s">
        <v>5868</v>
      </c>
      <c r="D989" s="6">
        <v>1000</v>
      </c>
      <c r="E989" s="8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s="16">
        <f t="shared" si="46"/>
        <v>42505.955925925926</v>
      </c>
      <c r="L989" t="b">
        <v>0</v>
      </c>
      <c r="M989">
        <v>27</v>
      </c>
      <c r="N989" t="b">
        <v>1</v>
      </c>
      <c r="O989" s="10" t="s">
        <v>8281</v>
      </c>
      <c r="P989" t="s">
        <v>8282</v>
      </c>
      <c r="Q989">
        <f t="shared" si="45"/>
        <v>115</v>
      </c>
      <c r="R989">
        <f t="shared" si="47"/>
        <v>42.48</v>
      </c>
    </row>
    <row r="990" spans="1:18" ht="28.8" hidden="1" x14ac:dyDescent="0.3">
      <c r="A990">
        <v>1894</v>
      </c>
      <c r="B990" s="3" t="s">
        <v>1895</v>
      </c>
      <c r="C990" s="3" t="s">
        <v>6004</v>
      </c>
      <c r="D990" s="6">
        <v>1000</v>
      </c>
      <c r="E990" s="8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s="16">
        <f t="shared" si="46"/>
        <v>40920.904895833337</v>
      </c>
      <c r="L990" t="b">
        <v>0</v>
      </c>
      <c r="M990">
        <v>20</v>
      </c>
      <c r="N990" t="b">
        <v>1</v>
      </c>
      <c r="O990" s="10" t="s">
        <v>8266</v>
      </c>
      <c r="P990" t="s">
        <v>8287</v>
      </c>
      <c r="Q990">
        <f t="shared" si="45"/>
        <v>115</v>
      </c>
      <c r="R990">
        <f t="shared" si="47"/>
        <v>57.25</v>
      </c>
    </row>
    <row r="991" spans="1:18" ht="43.2" hidden="1" x14ac:dyDescent="0.3">
      <c r="A991">
        <v>1979</v>
      </c>
      <c r="B991" s="3" t="s">
        <v>1980</v>
      </c>
      <c r="C991" s="3" t="s">
        <v>6089</v>
      </c>
      <c r="D991" s="6">
        <v>200000</v>
      </c>
      <c r="E991" s="8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s="16">
        <f t="shared" si="46"/>
        <v>42290.460023148145</v>
      </c>
      <c r="L991" t="b">
        <v>1</v>
      </c>
      <c r="M991">
        <v>813</v>
      </c>
      <c r="N991" t="b">
        <v>1</v>
      </c>
      <c r="O991" s="10" t="s">
        <v>8268</v>
      </c>
      <c r="P991" t="s">
        <v>8269</v>
      </c>
      <c r="Q991">
        <f t="shared" si="45"/>
        <v>115</v>
      </c>
      <c r="R991">
        <f t="shared" si="47"/>
        <v>282.66000000000003</v>
      </c>
    </row>
    <row r="992" spans="1:18" ht="57.6" hidden="1" x14ac:dyDescent="0.3">
      <c r="A992">
        <v>2062</v>
      </c>
      <c r="B992" s="3" t="s">
        <v>2063</v>
      </c>
      <c r="C992" s="3" t="s">
        <v>6172</v>
      </c>
      <c r="D992" s="6">
        <v>100000</v>
      </c>
      <c r="E992" s="8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s="16">
        <f t="shared" si="46"/>
        <v>42423.3830787037</v>
      </c>
      <c r="L992" t="b">
        <v>0</v>
      </c>
      <c r="M992">
        <v>203</v>
      </c>
      <c r="N992" t="b">
        <v>1</v>
      </c>
      <c r="O992" s="10" t="s">
        <v>8268</v>
      </c>
      <c r="P992" t="s">
        <v>8269</v>
      </c>
      <c r="Q992">
        <f t="shared" si="45"/>
        <v>115</v>
      </c>
      <c r="R992">
        <f t="shared" si="47"/>
        <v>566.39</v>
      </c>
    </row>
    <row r="993" spans="1:18" ht="43.2" hidden="1" x14ac:dyDescent="0.3">
      <c r="A993">
        <v>2081</v>
      </c>
      <c r="B993" s="3" t="s">
        <v>2082</v>
      </c>
      <c r="C993" s="3" t="s">
        <v>6191</v>
      </c>
      <c r="D993" s="6">
        <v>3500</v>
      </c>
      <c r="E993" s="8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s="16">
        <f t="shared" si="46"/>
        <v>41004.156886574077</v>
      </c>
      <c r="L993" t="b">
        <v>0</v>
      </c>
      <c r="M993">
        <v>55</v>
      </c>
      <c r="N993" t="b">
        <v>1</v>
      </c>
      <c r="O993" s="10" t="s">
        <v>8266</v>
      </c>
      <c r="P993" t="s">
        <v>8287</v>
      </c>
      <c r="Q993">
        <f t="shared" si="45"/>
        <v>115</v>
      </c>
      <c r="R993">
        <f t="shared" si="47"/>
        <v>72.91</v>
      </c>
    </row>
    <row r="994" spans="1:18" ht="43.2" hidden="1" x14ac:dyDescent="0.3">
      <c r="A994">
        <v>2090</v>
      </c>
      <c r="B994" s="3" t="s">
        <v>2091</v>
      </c>
      <c r="C994" s="3" t="s">
        <v>6200</v>
      </c>
      <c r="D994" s="6">
        <v>8000</v>
      </c>
      <c r="E994" s="8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s="16">
        <f t="shared" si="46"/>
        <v>41299.381423611114</v>
      </c>
      <c r="L994" t="b">
        <v>0</v>
      </c>
      <c r="M994">
        <v>160</v>
      </c>
      <c r="N994" t="b">
        <v>1</v>
      </c>
      <c r="O994" s="10" t="s">
        <v>8266</v>
      </c>
      <c r="P994" t="s">
        <v>8287</v>
      </c>
      <c r="Q994">
        <f t="shared" si="45"/>
        <v>115</v>
      </c>
      <c r="R994">
        <f t="shared" si="47"/>
        <v>57.52</v>
      </c>
    </row>
    <row r="995" spans="1:18" ht="43.2" hidden="1" x14ac:dyDescent="0.3">
      <c r="A995">
        <v>2451</v>
      </c>
      <c r="B995" s="3" t="s">
        <v>2452</v>
      </c>
      <c r="C995" s="3" t="s">
        <v>6561</v>
      </c>
      <c r="D995" s="6">
        <v>10000</v>
      </c>
      <c r="E995" s="8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s="16">
        <f t="shared" si="46"/>
        <v>42779.908449074079</v>
      </c>
      <c r="L995" t="b">
        <v>0</v>
      </c>
      <c r="M995">
        <v>186</v>
      </c>
      <c r="N995" t="b">
        <v>1</v>
      </c>
      <c r="O995" s="10" t="s">
        <v>8284</v>
      </c>
      <c r="P995" t="s">
        <v>8285</v>
      </c>
      <c r="Q995">
        <f t="shared" si="45"/>
        <v>115</v>
      </c>
      <c r="R995">
        <f t="shared" si="47"/>
        <v>62.07</v>
      </c>
    </row>
    <row r="996" spans="1:18" ht="43.2" hidden="1" x14ac:dyDescent="0.3">
      <c r="A996">
        <v>2616</v>
      </c>
      <c r="B996" s="3" t="s">
        <v>2616</v>
      </c>
      <c r="C996" s="3" t="s">
        <v>6726</v>
      </c>
      <c r="D996" s="6">
        <v>25000</v>
      </c>
      <c r="E996" s="8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s="16">
        <f t="shared" si="46"/>
        <v>42211.99454861111</v>
      </c>
      <c r="L996" t="b">
        <v>1</v>
      </c>
      <c r="M996">
        <v>238</v>
      </c>
      <c r="N996" t="b">
        <v>1</v>
      </c>
      <c r="O996" s="10" t="s">
        <v>8268</v>
      </c>
      <c r="P996" t="s">
        <v>8275</v>
      </c>
      <c r="Q996">
        <f t="shared" si="45"/>
        <v>115</v>
      </c>
      <c r="R996">
        <f t="shared" si="47"/>
        <v>120.31</v>
      </c>
    </row>
    <row r="997" spans="1:18" ht="43.2" hidden="1" x14ac:dyDescent="0.3">
      <c r="A997">
        <v>2631</v>
      </c>
      <c r="B997" s="3" t="s">
        <v>2631</v>
      </c>
      <c r="C997" s="3" t="s">
        <v>6741</v>
      </c>
      <c r="D997" s="6">
        <v>20000</v>
      </c>
      <c r="E997" s="8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s="16">
        <f t="shared" si="46"/>
        <v>42218.169293981482</v>
      </c>
      <c r="L997" t="b">
        <v>0</v>
      </c>
      <c r="M997">
        <v>286</v>
      </c>
      <c r="N997" t="b">
        <v>1</v>
      </c>
      <c r="O997" s="10" t="s">
        <v>8268</v>
      </c>
      <c r="P997" t="s">
        <v>8275</v>
      </c>
      <c r="Q997">
        <f t="shared" si="45"/>
        <v>115</v>
      </c>
      <c r="R997">
        <f t="shared" si="47"/>
        <v>80.19</v>
      </c>
    </row>
    <row r="998" spans="1:18" ht="43.2" hidden="1" x14ac:dyDescent="0.3">
      <c r="A998">
        <v>2783</v>
      </c>
      <c r="B998" s="3" t="s">
        <v>2783</v>
      </c>
      <c r="C998" s="3" t="s">
        <v>6893</v>
      </c>
      <c r="D998" s="6">
        <v>1000</v>
      </c>
      <c r="E998" s="8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s="16">
        <f t="shared" si="46"/>
        <v>42103.535254629634</v>
      </c>
      <c r="L998" t="b">
        <v>0</v>
      </c>
      <c r="M998">
        <v>61</v>
      </c>
      <c r="N998" t="b">
        <v>1</v>
      </c>
      <c r="O998" s="10" t="s">
        <v>8273</v>
      </c>
      <c r="P998" t="s">
        <v>8274</v>
      </c>
      <c r="Q998">
        <f t="shared" si="45"/>
        <v>115</v>
      </c>
      <c r="R998">
        <f t="shared" si="47"/>
        <v>18.77</v>
      </c>
    </row>
    <row r="999" spans="1:18" ht="43.2" hidden="1" x14ac:dyDescent="0.3">
      <c r="A999">
        <v>2804</v>
      </c>
      <c r="B999" s="3" t="s">
        <v>2804</v>
      </c>
      <c r="C999" s="3" t="s">
        <v>6914</v>
      </c>
      <c r="D999" s="6">
        <v>1000</v>
      </c>
      <c r="E999" s="8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s="16">
        <f t="shared" si="46"/>
        <v>41881.453587962962</v>
      </c>
      <c r="L999" t="b">
        <v>0</v>
      </c>
      <c r="M999">
        <v>23</v>
      </c>
      <c r="N999" t="b">
        <v>1</v>
      </c>
      <c r="O999" s="10" t="s">
        <v>8273</v>
      </c>
      <c r="P999" t="s">
        <v>8274</v>
      </c>
      <c r="Q999">
        <f t="shared" si="45"/>
        <v>115</v>
      </c>
      <c r="R999">
        <f t="shared" si="47"/>
        <v>50</v>
      </c>
    </row>
    <row r="1000" spans="1:18" ht="43.2" hidden="1" x14ac:dyDescent="0.3">
      <c r="A1000">
        <v>2832</v>
      </c>
      <c r="B1000" s="3" t="s">
        <v>2832</v>
      </c>
      <c r="C1000" s="3" t="s">
        <v>6942</v>
      </c>
      <c r="D1000" s="6">
        <v>2500</v>
      </c>
      <c r="E1000" s="8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s="16">
        <f t="shared" si="46"/>
        <v>41938.709421296298</v>
      </c>
      <c r="L1000" t="b">
        <v>0</v>
      </c>
      <c r="M1000">
        <v>95</v>
      </c>
      <c r="N1000" t="b">
        <v>1</v>
      </c>
      <c r="O1000" s="10" t="s">
        <v>8273</v>
      </c>
      <c r="P1000" t="s">
        <v>8274</v>
      </c>
      <c r="Q1000">
        <f t="shared" si="45"/>
        <v>115</v>
      </c>
      <c r="R1000">
        <f t="shared" si="47"/>
        <v>30.19</v>
      </c>
    </row>
    <row r="1001" spans="1:18" ht="43.2" hidden="1" x14ac:dyDescent="0.3">
      <c r="A1001">
        <v>3172</v>
      </c>
      <c r="B1001" s="3" t="s">
        <v>3172</v>
      </c>
      <c r="C1001" s="3" t="s">
        <v>7282</v>
      </c>
      <c r="D1001" s="6">
        <v>2000</v>
      </c>
      <c r="E1001" s="8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s="16">
        <f t="shared" si="46"/>
        <v>40923.729953703703</v>
      </c>
      <c r="L1001" t="b">
        <v>1</v>
      </c>
      <c r="M1001">
        <v>29</v>
      </c>
      <c r="N1001" t="b">
        <v>1</v>
      </c>
      <c r="O1001" s="10" t="s">
        <v>8273</v>
      </c>
      <c r="P1001" t="s">
        <v>8274</v>
      </c>
      <c r="Q1001">
        <f t="shared" si="45"/>
        <v>115</v>
      </c>
      <c r="R1001">
        <f t="shared" si="47"/>
        <v>79.31</v>
      </c>
    </row>
    <row r="1002" spans="1:18" ht="57.6" hidden="1" x14ac:dyDescent="0.3">
      <c r="A1002">
        <v>3176</v>
      </c>
      <c r="B1002" s="3" t="s">
        <v>3176</v>
      </c>
      <c r="C1002" s="3" t="s">
        <v>7286</v>
      </c>
      <c r="D1002" s="6">
        <v>1900</v>
      </c>
      <c r="E1002" s="8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s="16">
        <f t="shared" si="46"/>
        <v>41477.930914351848</v>
      </c>
      <c r="L1002" t="b">
        <v>1</v>
      </c>
      <c r="M1002">
        <v>55</v>
      </c>
      <c r="N1002" t="b">
        <v>1</v>
      </c>
      <c r="O1002" s="10" t="s">
        <v>8273</v>
      </c>
      <c r="P1002" t="s">
        <v>8274</v>
      </c>
      <c r="Q1002">
        <f t="shared" si="45"/>
        <v>115</v>
      </c>
      <c r="R1002">
        <f t="shared" si="47"/>
        <v>39.67</v>
      </c>
    </row>
    <row r="1003" spans="1:18" ht="57.6" hidden="1" x14ac:dyDescent="0.3">
      <c r="A1003">
        <v>3241</v>
      </c>
      <c r="B1003" s="3" t="s">
        <v>3241</v>
      </c>
      <c r="C1003" s="3" t="s">
        <v>7351</v>
      </c>
      <c r="D1003" s="6">
        <v>8500</v>
      </c>
      <c r="E1003" s="8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s="16">
        <f t="shared" si="46"/>
        <v>41893.324884259258</v>
      </c>
      <c r="L1003" t="b">
        <v>1</v>
      </c>
      <c r="M1003">
        <v>167</v>
      </c>
      <c r="N1003" t="b">
        <v>1</v>
      </c>
      <c r="O1003" s="10" t="s">
        <v>8273</v>
      </c>
      <c r="P1003" t="s">
        <v>8274</v>
      </c>
      <c r="Q1003">
        <f t="shared" si="45"/>
        <v>115</v>
      </c>
      <c r="R1003">
        <f t="shared" si="47"/>
        <v>58.69</v>
      </c>
    </row>
    <row r="1004" spans="1:18" ht="43.2" hidden="1" x14ac:dyDescent="0.3">
      <c r="A1004">
        <v>3389</v>
      </c>
      <c r="B1004" s="3" t="s">
        <v>3388</v>
      </c>
      <c r="C1004" s="3" t="s">
        <v>7499</v>
      </c>
      <c r="D1004" s="6">
        <v>10000</v>
      </c>
      <c r="E1004" s="8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s="16">
        <f t="shared" si="46"/>
        <v>42494.563449074078</v>
      </c>
      <c r="L1004" t="b">
        <v>0</v>
      </c>
      <c r="M1004">
        <v>62</v>
      </c>
      <c r="N1004" t="b">
        <v>1</v>
      </c>
      <c r="O1004" s="10" t="s">
        <v>8273</v>
      </c>
      <c r="P1004" t="s">
        <v>8274</v>
      </c>
      <c r="Q1004">
        <f t="shared" si="45"/>
        <v>115</v>
      </c>
      <c r="R1004">
        <f t="shared" si="47"/>
        <v>184.68</v>
      </c>
    </row>
    <row r="1005" spans="1:18" ht="43.2" hidden="1" x14ac:dyDescent="0.3">
      <c r="A1005">
        <v>3477</v>
      </c>
      <c r="B1005" s="3" t="s">
        <v>3476</v>
      </c>
      <c r="C1005" s="3" t="s">
        <v>7587</v>
      </c>
      <c r="D1005" s="6">
        <v>1800</v>
      </c>
      <c r="E1005" s="8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s="16">
        <f t="shared" si="46"/>
        <v>42128.736608796295</v>
      </c>
      <c r="L1005" t="b">
        <v>0</v>
      </c>
      <c r="M1005">
        <v>39</v>
      </c>
      <c r="N1005" t="b">
        <v>1</v>
      </c>
      <c r="O1005" s="10" t="s">
        <v>8273</v>
      </c>
      <c r="P1005" t="s">
        <v>8274</v>
      </c>
      <c r="Q1005">
        <f t="shared" si="45"/>
        <v>115</v>
      </c>
      <c r="R1005">
        <f t="shared" si="47"/>
        <v>53.23</v>
      </c>
    </row>
    <row r="1006" spans="1:18" ht="43.2" hidden="1" x14ac:dyDescent="0.3">
      <c r="A1006">
        <v>3665</v>
      </c>
      <c r="B1006" s="3" t="s">
        <v>3662</v>
      </c>
      <c r="C1006" s="3" t="s">
        <v>7775</v>
      </c>
      <c r="D1006" s="6">
        <v>620</v>
      </c>
      <c r="E1006" s="8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s="16">
        <f t="shared" si="46"/>
        <v>42294.808124999996</v>
      </c>
      <c r="L1006" t="b">
        <v>0</v>
      </c>
      <c r="M1006">
        <v>14</v>
      </c>
      <c r="N1006" t="b">
        <v>1</v>
      </c>
      <c r="O1006" s="10" t="s">
        <v>8273</v>
      </c>
      <c r="P1006" t="s">
        <v>8274</v>
      </c>
      <c r="Q1006">
        <f t="shared" si="45"/>
        <v>115</v>
      </c>
      <c r="R1006">
        <f t="shared" si="47"/>
        <v>51</v>
      </c>
    </row>
    <row r="1007" spans="1:18" ht="43.2" hidden="1" x14ac:dyDescent="0.3">
      <c r="A1007">
        <v>3784</v>
      </c>
      <c r="B1007" s="3" t="s">
        <v>3781</v>
      </c>
      <c r="C1007" s="3" t="s">
        <v>7894</v>
      </c>
      <c r="D1007" s="6">
        <v>1000</v>
      </c>
      <c r="E1007" s="8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s="16">
        <f t="shared" si="46"/>
        <v>42531.980694444443</v>
      </c>
      <c r="L1007" t="b">
        <v>0</v>
      </c>
      <c r="M1007">
        <v>10</v>
      </c>
      <c r="N1007" t="b">
        <v>1</v>
      </c>
      <c r="O1007" s="10" t="s">
        <v>8273</v>
      </c>
      <c r="P1007" t="s">
        <v>8294</v>
      </c>
      <c r="Q1007">
        <f t="shared" si="45"/>
        <v>115</v>
      </c>
      <c r="R1007">
        <f t="shared" si="47"/>
        <v>115</v>
      </c>
    </row>
    <row r="1008" spans="1:18" ht="43.2" hidden="1" x14ac:dyDescent="0.3">
      <c r="A1008">
        <v>63</v>
      </c>
      <c r="B1008" s="3" t="s">
        <v>65</v>
      </c>
      <c r="C1008" s="3" t="s">
        <v>4174</v>
      </c>
      <c r="D1008" s="6">
        <v>2000</v>
      </c>
      <c r="E1008" s="8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s="16">
        <f t="shared" si="46"/>
        <v>41612.912187499998</v>
      </c>
      <c r="L1008" t="b">
        <v>0</v>
      </c>
      <c r="M1008">
        <v>64</v>
      </c>
      <c r="N1008" t="b">
        <v>1</v>
      </c>
      <c r="O1008" s="10" t="s">
        <v>8276</v>
      </c>
      <c r="P1008" t="s">
        <v>8277</v>
      </c>
      <c r="Q1008">
        <f t="shared" si="45"/>
        <v>114</v>
      </c>
      <c r="R1008">
        <f t="shared" si="47"/>
        <v>35.47</v>
      </c>
    </row>
    <row r="1009" spans="1:18" ht="43.2" hidden="1" x14ac:dyDescent="0.3">
      <c r="A1009">
        <v>116</v>
      </c>
      <c r="B1009" s="3" t="s">
        <v>118</v>
      </c>
      <c r="C1009" s="3" t="s">
        <v>4227</v>
      </c>
      <c r="D1009" s="6">
        <v>3500</v>
      </c>
      <c r="E1009" s="8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s="16">
        <f t="shared" si="46"/>
        <v>40595.497164351851</v>
      </c>
      <c r="L1009" t="b">
        <v>0</v>
      </c>
      <c r="M1009">
        <v>57</v>
      </c>
      <c r="N1009" t="b">
        <v>1</v>
      </c>
      <c r="O1009" s="10" t="s">
        <v>8276</v>
      </c>
      <c r="P1009" t="s">
        <v>8277</v>
      </c>
      <c r="Q1009">
        <f t="shared" si="45"/>
        <v>114</v>
      </c>
      <c r="R1009">
        <f t="shared" si="47"/>
        <v>69.790000000000006</v>
      </c>
    </row>
    <row r="1010" spans="1:18" ht="57.6" hidden="1" x14ac:dyDescent="0.3">
      <c r="A1010">
        <v>244</v>
      </c>
      <c r="B1010" s="4">
        <v>39756</v>
      </c>
      <c r="C1010" s="3" t="s">
        <v>4354</v>
      </c>
      <c r="D1010" s="6">
        <v>3500</v>
      </c>
      <c r="E1010" s="8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s="16">
        <f t="shared" si="46"/>
        <v>40213.323599537034</v>
      </c>
      <c r="L1010" t="b">
        <v>1</v>
      </c>
      <c r="M1010">
        <v>84</v>
      </c>
      <c r="N1010" t="b">
        <v>1</v>
      </c>
      <c r="O1010" s="10" t="s">
        <v>8276</v>
      </c>
      <c r="P1010" t="s">
        <v>8288</v>
      </c>
      <c r="Q1010">
        <f t="shared" si="45"/>
        <v>114</v>
      </c>
      <c r="R1010">
        <f t="shared" si="47"/>
        <v>47.4</v>
      </c>
    </row>
    <row r="1011" spans="1:18" ht="28.8" hidden="1" x14ac:dyDescent="0.3">
      <c r="A1011">
        <v>283</v>
      </c>
      <c r="B1011" s="3" t="s">
        <v>284</v>
      </c>
      <c r="C1011" s="3" t="s">
        <v>4393</v>
      </c>
      <c r="D1011" s="6">
        <v>18000</v>
      </c>
      <c r="E1011" s="8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s="16">
        <f t="shared" si="46"/>
        <v>40675.71</v>
      </c>
      <c r="L1011" t="b">
        <v>1</v>
      </c>
      <c r="M1011">
        <v>202</v>
      </c>
      <c r="N1011" t="b">
        <v>1</v>
      </c>
      <c r="O1011" s="10" t="s">
        <v>8276</v>
      </c>
      <c r="P1011" t="s">
        <v>8288</v>
      </c>
      <c r="Q1011">
        <f t="shared" si="45"/>
        <v>114</v>
      </c>
      <c r="R1011">
        <f t="shared" si="47"/>
        <v>101.83</v>
      </c>
    </row>
    <row r="1012" spans="1:18" ht="28.8" hidden="1" x14ac:dyDescent="0.3">
      <c r="A1012">
        <v>316</v>
      </c>
      <c r="B1012" s="3" t="s">
        <v>317</v>
      </c>
      <c r="C1012" s="3" t="s">
        <v>4426</v>
      </c>
      <c r="D1012" s="6">
        <v>15000</v>
      </c>
      <c r="E1012" s="8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s="16">
        <f t="shared" si="46"/>
        <v>41950.923576388886</v>
      </c>
      <c r="L1012" t="b">
        <v>1</v>
      </c>
      <c r="M1012">
        <v>158</v>
      </c>
      <c r="N1012" t="b">
        <v>1</v>
      </c>
      <c r="O1012" s="10" t="s">
        <v>8276</v>
      </c>
      <c r="P1012" t="s">
        <v>8288</v>
      </c>
      <c r="Q1012">
        <f t="shared" si="45"/>
        <v>114</v>
      </c>
      <c r="R1012">
        <f t="shared" si="47"/>
        <v>108.01</v>
      </c>
    </row>
    <row r="1013" spans="1:18" ht="43.2" hidden="1" x14ac:dyDescent="0.3">
      <c r="A1013">
        <v>371</v>
      </c>
      <c r="B1013" s="3" t="s">
        <v>372</v>
      </c>
      <c r="C1013" s="3" t="s">
        <v>4481</v>
      </c>
      <c r="D1013" s="6">
        <v>150000</v>
      </c>
      <c r="E1013" s="8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s="16">
        <f t="shared" si="46"/>
        <v>41261.767812500002</v>
      </c>
      <c r="L1013" t="b">
        <v>0</v>
      </c>
      <c r="M1013">
        <v>1062</v>
      </c>
      <c r="N1013" t="b">
        <v>1</v>
      </c>
      <c r="O1013" s="10" t="s">
        <v>8276</v>
      </c>
      <c r="P1013" t="s">
        <v>8288</v>
      </c>
      <c r="Q1013">
        <f t="shared" si="45"/>
        <v>114</v>
      </c>
      <c r="R1013">
        <f t="shared" si="47"/>
        <v>161.26</v>
      </c>
    </row>
    <row r="1014" spans="1:18" ht="43.2" hidden="1" x14ac:dyDescent="0.3">
      <c r="A1014">
        <v>377</v>
      </c>
      <c r="B1014" s="3" t="s">
        <v>378</v>
      </c>
      <c r="C1014" s="3" t="s">
        <v>4487</v>
      </c>
      <c r="D1014" s="6">
        <v>12000</v>
      </c>
      <c r="E1014" s="8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s="16">
        <f t="shared" si="46"/>
        <v>42292.250787037032</v>
      </c>
      <c r="L1014" t="b">
        <v>0</v>
      </c>
      <c r="M1014">
        <v>133</v>
      </c>
      <c r="N1014" t="b">
        <v>1</v>
      </c>
      <c r="O1014" s="10" t="s">
        <v>8276</v>
      </c>
      <c r="P1014" t="s">
        <v>8288</v>
      </c>
      <c r="Q1014">
        <f t="shared" si="45"/>
        <v>114</v>
      </c>
      <c r="R1014">
        <f t="shared" si="47"/>
        <v>103.22</v>
      </c>
    </row>
    <row r="1015" spans="1:18" ht="43.2" hidden="1" x14ac:dyDescent="0.3">
      <c r="A1015">
        <v>526</v>
      </c>
      <c r="B1015" s="3" t="s">
        <v>527</v>
      </c>
      <c r="C1015" s="3" t="s">
        <v>4636</v>
      </c>
      <c r="D1015" s="6">
        <v>1500</v>
      </c>
      <c r="E1015" s="8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s="16">
        <f t="shared" si="46"/>
        <v>42192.591944444444</v>
      </c>
      <c r="L1015" t="b">
        <v>0</v>
      </c>
      <c r="M1015">
        <v>23</v>
      </c>
      <c r="N1015" t="b">
        <v>1</v>
      </c>
      <c r="O1015" s="10" t="s">
        <v>8273</v>
      </c>
      <c r="P1015" t="s">
        <v>8274</v>
      </c>
      <c r="Q1015">
        <f t="shared" si="45"/>
        <v>114</v>
      </c>
      <c r="R1015">
        <f t="shared" si="47"/>
        <v>74.349999999999994</v>
      </c>
    </row>
    <row r="1016" spans="1:18" ht="43.2" hidden="1" x14ac:dyDescent="0.3">
      <c r="A1016">
        <v>735</v>
      </c>
      <c r="B1016" s="3" t="s">
        <v>736</v>
      </c>
      <c r="C1016" s="3" t="s">
        <v>4845</v>
      </c>
      <c r="D1016" s="6">
        <v>47000</v>
      </c>
      <c r="E1016" s="8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s="16">
        <f t="shared" si="46"/>
        <v>41946.029467592591</v>
      </c>
      <c r="L1016" t="b">
        <v>0</v>
      </c>
      <c r="M1016">
        <v>229</v>
      </c>
      <c r="N1016" t="b">
        <v>1</v>
      </c>
      <c r="O1016" s="10" t="s">
        <v>8279</v>
      </c>
      <c r="P1016" t="s">
        <v>8289</v>
      </c>
      <c r="Q1016">
        <f t="shared" si="45"/>
        <v>114</v>
      </c>
      <c r="R1016">
        <f t="shared" si="47"/>
        <v>234.81</v>
      </c>
    </row>
    <row r="1017" spans="1:18" ht="43.2" hidden="1" x14ac:dyDescent="0.3">
      <c r="A1017">
        <v>787</v>
      </c>
      <c r="B1017" s="3" t="s">
        <v>788</v>
      </c>
      <c r="C1017" s="3" t="s">
        <v>4897</v>
      </c>
      <c r="D1017" s="6">
        <v>1200</v>
      </c>
      <c r="E1017" s="8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s="16">
        <f t="shared" si="46"/>
        <v>41549.627615740741</v>
      </c>
      <c r="L1017" t="b">
        <v>0</v>
      </c>
      <c r="M1017">
        <v>17</v>
      </c>
      <c r="N1017" t="b">
        <v>1</v>
      </c>
      <c r="O1017" s="10" t="s">
        <v>8266</v>
      </c>
      <c r="P1017" t="s">
        <v>8267</v>
      </c>
      <c r="Q1017">
        <f t="shared" si="45"/>
        <v>114</v>
      </c>
      <c r="R1017">
        <f t="shared" si="47"/>
        <v>80.59</v>
      </c>
    </row>
    <row r="1018" spans="1:18" ht="43.2" hidden="1" x14ac:dyDescent="0.3">
      <c r="A1018">
        <v>1260</v>
      </c>
      <c r="B1018" s="3" t="s">
        <v>1261</v>
      </c>
      <c r="C1018" s="3" t="s">
        <v>5370</v>
      </c>
      <c r="D1018" s="6">
        <v>3300</v>
      </c>
      <c r="E1018" s="8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s="16">
        <f t="shared" si="46"/>
        <v>41666.842824074076</v>
      </c>
      <c r="L1018" t="b">
        <v>1</v>
      </c>
      <c r="M1018">
        <v>74</v>
      </c>
      <c r="N1018" t="b">
        <v>1</v>
      </c>
      <c r="O1018" s="10" t="s">
        <v>8266</v>
      </c>
      <c r="P1018" t="s">
        <v>8267</v>
      </c>
      <c r="Q1018">
        <f t="shared" si="45"/>
        <v>114</v>
      </c>
      <c r="R1018">
        <f t="shared" si="47"/>
        <v>50.69</v>
      </c>
    </row>
    <row r="1019" spans="1:18" ht="43.2" hidden="1" x14ac:dyDescent="0.3">
      <c r="A1019">
        <v>1367</v>
      </c>
      <c r="B1019" s="3" t="s">
        <v>1368</v>
      </c>
      <c r="C1019" s="3" t="s">
        <v>5477</v>
      </c>
      <c r="D1019" s="6">
        <v>5000</v>
      </c>
      <c r="E1019" s="8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s="16">
        <f t="shared" si="46"/>
        <v>42292.002893518518</v>
      </c>
      <c r="L1019" t="b">
        <v>0</v>
      </c>
      <c r="M1019">
        <v>90</v>
      </c>
      <c r="N1019" t="b">
        <v>1</v>
      </c>
      <c r="O1019" s="10" t="s">
        <v>8266</v>
      </c>
      <c r="P1019" t="s">
        <v>8267</v>
      </c>
      <c r="Q1019">
        <f t="shared" si="45"/>
        <v>114</v>
      </c>
      <c r="R1019">
        <f t="shared" si="47"/>
        <v>63.48</v>
      </c>
    </row>
    <row r="1020" spans="1:18" ht="43.2" hidden="1" x14ac:dyDescent="0.3">
      <c r="A1020">
        <v>1392</v>
      </c>
      <c r="B1020" s="3" t="s">
        <v>1393</v>
      </c>
      <c r="C1020" s="3" t="s">
        <v>5502</v>
      </c>
      <c r="D1020" s="6">
        <v>2500</v>
      </c>
      <c r="E1020" s="8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s="16">
        <f t="shared" si="46"/>
        <v>42401.154930555553</v>
      </c>
      <c r="L1020" t="b">
        <v>0</v>
      </c>
      <c r="M1020">
        <v>104</v>
      </c>
      <c r="N1020" t="b">
        <v>1</v>
      </c>
      <c r="O1020" s="10" t="s">
        <v>8266</v>
      </c>
      <c r="P1020" t="s">
        <v>8267</v>
      </c>
      <c r="Q1020">
        <f t="shared" si="45"/>
        <v>114</v>
      </c>
      <c r="R1020">
        <f t="shared" si="47"/>
        <v>27.32</v>
      </c>
    </row>
    <row r="1021" spans="1:18" ht="43.2" hidden="1" x14ac:dyDescent="0.3">
      <c r="A1021">
        <v>1397</v>
      </c>
      <c r="B1021" s="3" t="s">
        <v>1398</v>
      </c>
      <c r="C1021" s="3" t="s">
        <v>5507</v>
      </c>
      <c r="D1021" s="6">
        <v>10000</v>
      </c>
      <c r="E1021" s="8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s="16">
        <f t="shared" si="46"/>
        <v>42640.917939814812</v>
      </c>
      <c r="L1021" t="b">
        <v>0</v>
      </c>
      <c r="M1021">
        <v>158</v>
      </c>
      <c r="N1021" t="b">
        <v>1</v>
      </c>
      <c r="O1021" s="10" t="s">
        <v>8266</v>
      </c>
      <c r="P1021" t="s">
        <v>8267</v>
      </c>
      <c r="Q1021">
        <f t="shared" si="45"/>
        <v>114</v>
      </c>
      <c r="R1021">
        <f t="shared" si="47"/>
        <v>72.06</v>
      </c>
    </row>
    <row r="1022" spans="1:18" ht="43.2" hidden="1" x14ac:dyDescent="0.3">
      <c r="A1022">
        <v>1615</v>
      </c>
      <c r="B1022" s="3" t="s">
        <v>1616</v>
      </c>
      <c r="C1022" s="3" t="s">
        <v>5725</v>
      </c>
      <c r="D1022" s="6">
        <v>8000</v>
      </c>
      <c r="E1022" s="8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s="16">
        <f t="shared" si="46"/>
        <v>40845.050879629627</v>
      </c>
      <c r="L1022" t="b">
        <v>0</v>
      </c>
      <c r="M1022">
        <v>136</v>
      </c>
      <c r="N1022" t="b">
        <v>1</v>
      </c>
      <c r="O1022" s="10" t="s">
        <v>8266</v>
      </c>
      <c r="P1022" t="s">
        <v>8267</v>
      </c>
      <c r="Q1022">
        <f t="shared" si="45"/>
        <v>114</v>
      </c>
      <c r="R1022">
        <f t="shared" si="47"/>
        <v>67.13</v>
      </c>
    </row>
    <row r="1023" spans="1:18" ht="43.2" hidden="1" x14ac:dyDescent="0.3">
      <c r="A1023">
        <v>1745</v>
      </c>
      <c r="B1023" s="3" t="s">
        <v>1746</v>
      </c>
      <c r="C1023" s="3" t="s">
        <v>5855</v>
      </c>
      <c r="D1023" s="6">
        <v>7000</v>
      </c>
      <c r="E1023" s="8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s="16">
        <f t="shared" si="46"/>
        <v>42690.259699074071</v>
      </c>
      <c r="L1023" t="b">
        <v>0</v>
      </c>
      <c r="M1023">
        <v>89</v>
      </c>
      <c r="N1023" t="b">
        <v>1</v>
      </c>
      <c r="O1023" s="10" t="s">
        <v>8281</v>
      </c>
      <c r="P1023" t="s">
        <v>8282</v>
      </c>
      <c r="Q1023">
        <f t="shared" si="45"/>
        <v>114</v>
      </c>
      <c r="R1023">
        <f t="shared" si="47"/>
        <v>89.67</v>
      </c>
    </row>
    <row r="1024" spans="1:18" ht="57.6" hidden="1" x14ac:dyDescent="0.3">
      <c r="A1024">
        <v>1924</v>
      </c>
      <c r="B1024" s="3" t="s">
        <v>1925</v>
      </c>
      <c r="C1024" s="3" t="s">
        <v>6034</v>
      </c>
      <c r="D1024" s="6">
        <v>3000</v>
      </c>
      <c r="E1024" s="8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s="16">
        <f t="shared" si="46"/>
        <v>41626.761053240742</v>
      </c>
      <c r="L1024" t="b">
        <v>0</v>
      </c>
      <c r="M1024">
        <v>33</v>
      </c>
      <c r="N1024" t="b">
        <v>1</v>
      </c>
      <c r="O1024" s="10" t="s">
        <v>8266</v>
      </c>
      <c r="P1024" t="s">
        <v>8287</v>
      </c>
      <c r="Q1024">
        <f t="shared" si="45"/>
        <v>114</v>
      </c>
      <c r="R1024">
        <f t="shared" si="47"/>
        <v>104</v>
      </c>
    </row>
    <row r="1025" spans="1:18" ht="43.2" hidden="1" x14ac:dyDescent="0.3">
      <c r="A1025">
        <v>2054</v>
      </c>
      <c r="B1025" s="3" t="s">
        <v>2055</v>
      </c>
      <c r="C1025" s="3" t="s">
        <v>6164</v>
      </c>
      <c r="D1025" s="6">
        <v>35000</v>
      </c>
      <c r="E1025" s="8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s="16">
        <f t="shared" si="46"/>
        <v>41731.520949074074</v>
      </c>
      <c r="L1025" t="b">
        <v>0</v>
      </c>
      <c r="M1025">
        <v>621</v>
      </c>
      <c r="N1025" t="b">
        <v>1</v>
      </c>
      <c r="O1025" s="10" t="s">
        <v>8268</v>
      </c>
      <c r="P1025" t="s">
        <v>8269</v>
      </c>
      <c r="Q1025">
        <f t="shared" si="45"/>
        <v>114</v>
      </c>
      <c r="R1025">
        <f t="shared" si="47"/>
        <v>64.02</v>
      </c>
    </row>
    <row r="1026" spans="1:18" ht="28.8" hidden="1" x14ac:dyDescent="0.3">
      <c r="A1026">
        <v>2196</v>
      </c>
      <c r="B1026" s="3" t="s">
        <v>2197</v>
      </c>
      <c r="C1026" s="3" t="s">
        <v>6306</v>
      </c>
      <c r="D1026" s="6">
        <v>14000</v>
      </c>
      <c r="E1026" s="8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s="16">
        <f t="shared" si="46"/>
        <v>42675.487291666665</v>
      </c>
      <c r="L1026" t="b">
        <v>0</v>
      </c>
      <c r="M1026">
        <v>234</v>
      </c>
      <c r="N1026" t="b">
        <v>1</v>
      </c>
      <c r="O1026" s="10" t="s">
        <v>8270</v>
      </c>
      <c r="P1026" t="s">
        <v>8271</v>
      </c>
      <c r="Q1026">
        <f t="shared" ref="Q1026:Q1089" si="48">ROUND(E1026/D1026*100,0)</f>
        <v>114</v>
      </c>
      <c r="R1026">
        <f t="shared" si="47"/>
        <v>68.11</v>
      </c>
    </row>
    <row r="1027" spans="1:18" ht="43.2" hidden="1" x14ac:dyDescent="0.3">
      <c r="A1027">
        <v>2212</v>
      </c>
      <c r="B1027" s="3" t="s">
        <v>2213</v>
      </c>
      <c r="C1027" s="3" t="s">
        <v>6322</v>
      </c>
      <c r="D1027" s="6">
        <v>6000</v>
      </c>
      <c r="E1027" s="8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s="16">
        <f t="shared" ref="K1027:K1090" si="49">(((J1027/60)/60)/24)+DATE(1970,1,1)</f>
        <v>41548.747418981482</v>
      </c>
      <c r="L1027" t="b">
        <v>0</v>
      </c>
      <c r="M1027">
        <v>123</v>
      </c>
      <c r="N1027" t="b">
        <v>1</v>
      </c>
      <c r="O1027" s="10" t="s">
        <v>8266</v>
      </c>
      <c r="P1027" t="s">
        <v>8283</v>
      </c>
      <c r="Q1027">
        <f t="shared" si="48"/>
        <v>114</v>
      </c>
      <c r="R1027">
        <f t="shared" ref="R1027:R1090" si="50">IFERROR(ROUND(E1027/M1027,2),0)</f>
        <v>55.8</v>
      </c>
    </row>
    <row r="1028" spans="1:18" ht="43.2" hidden="1" x14ac:dyDescent="0.3">
      <c r="A1028">
        <v>2469</v>
      </c>
      <c r="B1028" s="3" t="s">
        <v>2470</v>
      </c>
      <c r="C1028" s="3" t="s">
        <v>6579</v>
      </c>
      <c r="D1028" s="6">
        <v>1200</v>
      </c>
      <c r="E1028" s="8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s="16">
        <f t="shared" si="49"/>
        <v>40557.429733796293</v>
      </c>
      <c r="L1028" t="b">
        <v>0</v>
      </c>
      <c r="M1028">
        <v>47</v>
      </c>
      <c r="N1028" t="b">
        <v>1</v>
      </c>
      <c r="O1028" s="10" t="s">
        <v>8266</v>
      </c>
      <c r="P1028" t="s">
        <v>8287</v>
      </c>
      <c r="Q1028">
        <f t="shared" si="48"/>
        <v>114</v>
      </c>
      <c r="R1028">
        <f t="shared" si="50"/>
        <v>29.02</v>
      </c>
    </row>
    <row r="1029" spans="1:18" ht="43.2" hidden="1" x14ac:dyDescent="0.3">
      <c r="A1029">
        <v>2483</v>
      </c>
      <c r="B1029" s="3" t="s">
        <v>2483</v>
      </c>
      <c r="C1029" s="3" t="s">
        <v>6593</v>
      </c>
      <c r="D1029" s="6">
        <v>1100</v>
      </c>
      <c r="E1029" s="8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s="16">
        <f t="shared" si="49"/>
        <v>40970.750034722223</v>
      </c>
      <c r="L1029" t="b">
        <v>0</v>
      </c>
      <c r="M1029">
        <v>19</v>
      </c>
      <c r="N1029" t="b">
        <v>1</v>
      </c>
      <c r="O1029" s="10" t="s">
        <v>8266</v>
      </c>
      <c r="P1029" t="s">
        <v>8287</v>
      </c>
      <c r="Q1029">
        <f t="shared" si="48"/>
        <v>114</v>
      </c>
      <c r="R1029">
        <f t="shared" si="50"/>
        <v>65.84</v>
      </c>
    </row>
    <row r="1030" spans="1:18" ht="43.2" hidden="1" x14ac:dyDescent="0.3">
      <c r="A1030">
        <v>2623</v>
      </c>
      <c r="B1030" s="3" t="s">
        <v>2623</v>
      </c>
      <c r="C1030" s="3" t="s">
        <v>6733</v>
      </c>
      <c r="D1030" s="6">
        <v>2000</v>
      </c>
      <c r="E1030" s="8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s="16">
        <f t="shared" si="49"/>
        <v>42692.256550925929</v>
      </c>
      <c r="L1030" t="b">
        <v>0</v>
      </c>
      <c r="M1030">
        <v>62</v>
      </c>
      <c r="N1030" t="b">
        <v>1</v>
      </c>
      <c r="O1030" s="10" t="s">
        <v>8268</v>
      </c>
      <c r="P1030" t="s">
        <v>8275</v>
      </c>
      <c r="Q1030">
        <f t="shared" si="48"/>
        <v>114</v>
      </c>
      <c r="R1030">
        <f t="shared" si="50"/>
        <v>36.770000000000003</v>
      </c>
    </row>
    <row r="1031" spans="1:18" ht="43.2" hidden="1" x14ac:dyDescent="0.3">
      <c r="A1031">
        <v>2966</v>
      </c>
      <c r="B1031" s="3" t="s">
        <v>2966</v>
      </c>
      <c r="C1031" s="3" t="s">
        <v>7076</v>
      </c>
      <c r="D1031" s="6">
        <v>10000</v>
      </c>
      <c r="E1031" s="8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s="16">
        <f t="shared" si="49"/>
        <v>42233.738564814819</v>
      </c>
      <c r="L1031" t="b">
        <v>0</v>
      </c>
      <c r="M1031">
        <v>128</v>
      </c>
      <c r="N1031" t="b">
        <v>1</v>
      </c>
      <c r="O1031" s="10" t="s">
        <v>8273</v>
      </c>
      <c r="P1031" t="s">
        <v>8274</v>
      </c>
      <c r="Q1031">
        <f t="shared" si="48"/>
        <v>114</v>
      </c>
      <c r="R1031">
        <f t="shared" si="50"/>
        <v>88.77</v>
      </c>
    </row>
    <row r="1032" spans="1:18" ht="43.2" hidden="1" x14ac:dyDescent="0.3">
      <c r="A1032">
        <v>2967</v>
      </c>
      <c r="B1032" s="3" t="s">
        <v>2967</v>
      </c>
      <c r="C1032" s="3" t="s">
        <v>7077</v>
      </c>
      <c r="D1032" s="6">
        <v>5000</v>
      </c>
      <c r="E1032" s="8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s="16">
        <f t="shared" si="49"/>
        <v>42042.197824074072</v>
      </c>
      <c r="L1032" t="b">
        <v>0</v>
      </c>
      <c r="M1032">
        <v>71</v>
      </c>
      <c r="N1032" t="b">
        <v>1</v>
      </c>
      <c r="O1032" s="10" t="s">
        <v>8273</v>
      </c>
      <c r="P1032" t="s">
        <v>8274</v>
      </c>
      <c r="Q1032">
        <f t="shared" si="48"/>
        <v>114</v>
      </c>
      <c r="R1032">
        <f t="shared" si="50"/>
        <v>80.23</v>
      </c>
    </row>
    <row r="1033" spans="1:18" ht="57.6" hidden="1" x14ac:dyDescent="0.3">
      <c r="A1033">
        <v>2977</v>
      </c>
      <c r="B1033" s="3" t="s">
        <v>2977</v>
      </c>
      <c r="C1033" s="3" t="s">
        <v>7087</v>
      </c>
      <c r="D1033" s="6">
        <v>3000</v>
      </c>
      <c r="E1033" s="8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s="16">
        <f t="shared" si="49"/>
        <v>42026.88118055556</v>
      </c>
      <c r="L1033" t="b">
        <v>0</v>
      </c>
      <c r="M1033">
        <v>30</v>
      </c>
      <c r="N1033" t="b">
        <v>1</v>
      </c>
      <c r="O1033" s="10" t="s">
        <v>8273</v>
      </c>
      <c r="P1033" t="s">
        <v>8274</v>
      </c>
      <c r="Q1033">
        <f t="shared" si="48"/>
        <v>114</v>
      </c>
      <c r="R1033">
        <f t="shared" si="50"/>
        <v>113.57</v>
      </c>
    </row>
    <row r="1034" spans="1:18" ht="28.8" hidden="1" x14ac:dyDescent="0.3">
      <c r="A1034">
        <v>3158</v>
      </c>
      <c r="B1034" s="3" t="s">
        <v>3158</v>
      </c>
      <c r="C1034" s="3" t="s">
        <v>7268</v>
      </c>
      <c r="D1034" s="6">
        <v>5000</v>
      </c>
      <c r="E1034" s="8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s="16">
        <f t="shared" si="49"/>
        <v>41447.839722222219</v>
      </c>
      <c r="L1034" t="b">
        <v>1</v>
      </c>
      <c r="M1034">
        <v>69</v>
      </c>
      <c r="N1034" t="b">
        <v>1</v>
      </c>
      <c r="O1034" s="10" t="s">
        <v>8273</v>
      </c>
      <c r="P1034" t="s">
        <v>8274</v>
      </c>
      <c r="Q1034">
        <f t="shared" si="48"/>
        <v>114</v>
      </c>
      <c r="R1034">
        <f t="shared" si="50"/>
        <v>82.61</v>
      </c>
    </row>
    <row r="1035" spans="1:18" ht="43.2" hidden="1" x14ac:dyDescent="0.3">
      <c r="A1035">
        <v>3179</v>
      </c>
      <c r="B1035" s="3" t="s">
        <v>3179</v>
      </c>
      <c r="C1035" s="3" t="s">
        <v>7289</v>
      </c>
      <c r="D1035" s="6">
        <v>4200</v>
      </c>
      <c r="E1035" s="8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s="16">
        <f t="shared" si="49"/>
        <v>41375.702210648145</v>
      </c>
      <c r="L1035" t="b">
        <v>1</v>
      </c>
      <c r="M1035">
        <v>62</v>
      </c>
      <c r="N1035" t="b">
        <v>1</v>
      </c>
      <c r="O1035" s="10" t="s">
        <v>8273</v>
      </c>
      <c r="P1035" t="s">
        <v>8274</v>
      </c>
      <c r="Q1035">
        <f t="shared" si="48"/>
        <v>114</v>
      </c>
      <c r="R1035">
        <f t="shared" si="50"/>
        <v>77.34</v>
      </c>
    </row>
    <row r="1036" spans="1:18" ht="57.6" hidden="1" x14ac:dyDescent="0.3">
      <c r="A1036">
        <v>3279</v>
      </c>
      <c r="B1036" s="3" t="s">
        <v>3279</v>
      </c>
      <c r="C1036" s="3" t="s">
        <v>7389</v>
      </c>
      <c r="D1036" s="6">
        <v>5800</v>
      </c>
      <c r="E1036" s="8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s="16">
        <f t="shared" si="49"/>
        <v>42431.102534722217</v>
      </c>
      <c r="L1036" t="b">
        <v>0</v>
      </c>
      <c r="M1036">
        <v>63</v>
      </c>
      <c r="N1036" t="b">
        <v>1</v>
      </c>
      <c r="O1036" s="10" t="s">
        <v>8273</v>
      </c>
      <c r="P1036" t="s">
        <v>8274</v>
      </c>
      <c r="Q1036">
        <f t="shared" si="48"/>
        <v>114</v>
      </c>
      <c r="R1036">
        <f t="shared" si="50"/>
        <v>105.21</v>
      </c>
    </row>
    <row r="1037" spans="1:18" ht="57.6" hidden="1" x14ac:dyDescent="0.3">
      <c r="A1037">
        <v>3291</v>
      </c>
      <c r="B1037" s="3" t="s">
        <v>3291</v>
      </c>
      <c r="C1037" s="3" t="s">
        <v>7401</v>
      </c>
      <c r="D1037" s="6">
        <v>500</v>
      </c>
      <c r="E1037" s="8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s="16">
        <f t="shared" si="49"/>
        <v>42232.702546296292</v>
      </c>
      <c r="L1037" t="b">
        <v>0</v>
      </c>
      <c r="M1037">
        <v>14</v>
      </c>
      <c r="N1037" t="b">
        <v>1</v>
      </c>
      <c r="O1037" s="10" t="s">
        <v>8273</v>
      </c>
      <c r="P1037" t="s">
        <v>8274</v>
      </c>
      <c r="Q1037">
        <f t="shared" si="48"/>
        <v>114</v>
      </c>
      <c r="R1037">
        <f t="shared" si="50"/>
        <v>40.71</v>
      </c>
    </row>
    <row r="1038" spans="1:18" ht="57.6" hidden="1" x14ac:dyDescent="0.3">
      <c r="A1038">
        <v>3484</v>
      </c>
      <c r="B1038" s="3" t="s">
        <v>3483</v>
      </c>
      <c r="C1038" s="3" t="s">
        <v>7594</v>
      </c>
      <c r="D1038" s="6">
        <v>2500</v>
      </c>
      <c r="E1038" s="8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s="16">
        <f t="shared" si="49"/>
        <v>42506.760405092587</v>
      </c>
      <c r="L1038" t="b">
        <v>0</v>
      </c>
      <c r="M1038">
        <v>44</v>
      </c>
      <c r="N1038" t="b">
        <v>1</v>
      </c>
      <c r="O1038" s="10" t="s">
        <v>8273</v>
      </c>
      <c r="P1038" t="s">
        <v>8274</v>
      </c>
      <c r="Q1038">
        <f t="shared" si="48"/>
        <v>114</v>
      </c>
      <c r="R1038">
        <f t="shared" si="50"/>
        <v>64.91</v>
      </c>
    </row>
    <row r="1039" spans="1:18" ht="43.2" hidden="1" x14ac:dyDescent="0.3">
      <c r="A1039">
        <v>3523</v>
      </c>
      <c r="B1039" s="3" t="s">
        <v>3522</v>
      </c>
      <c r="C1039" s="3" t="s">
        <v>7633</v>
      </c>
      <c r="D1039" s="6">
        <v>4000</v>
      </c>
      <c r="E1039" s="8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s="16">
        <f t="shared" si="49"/>
        <v>42581.397546296299</v>
      </c>
      <c r="L1039" t="b">
        <v>0</v>
      </c>
      <c r="M1039">
        <v>80</v>
      </c>
      <c r="N1039" t="b">
        <v>1</v>
      </c>
      <c r="O1039" s="10" t="s">
        <v>8273</v>
      </c>
      <c r="P1039" t="s">
        <v>8274</v>
      </c>
      <c r="Q1039">
        <f t="shared" si="48"/>
        <v>114</v>
      </c>
      <c r="R1039">
        <f t="shared" si="50"/>
        <v>56.83</v>
      </c>
    </row>
    <row r="1040" spans="1:18" ht="43.2" hidden="1" x14ac:dyDescent="0.3">
      <c r="A1040">
        <v>3547</v>
      </c>
      <c r="B1040" s="3" t="s">
        <v>3546</v>
      </c>
      <c r="C1040" s="3" t="s">
        <v>7657</v>
      </c>
      <c r="D1040" s="6">
        <v>35000</v>
      </c>
      <c r="E1040" s="8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s="16">
        <f t="shared" si="49"/>
        <v>42480.078715277778</v>
      </c>
      <c r="L1040" t="b">
        <v>0</v>
      </c>
      <c r="M1040">
        <v>336</v>
      </c>
      <c r="N1040" t="b">
        <v>1</v>
      </c>
      <c r="O1040" s="10" t="s">
        <v>8273</v>
      </c>
      <c r="P1040" t="s">
        <v>8274</v>
      </c>
      <c r="Q1040">
        <f t="shared" si="48"/>
        <v>114</v>
      </c>
      <c r="R1040">
        <f t="shared" si="50"/>
        <v>119.18</v>
      </c>
    </row>
    <row r="1041" spans="1:18" ht="43.2" hidden="1" x14ac:dyDescent="0.3">
      <c r="A1041">
        <v>3570</v>
      </c>
      <c r="B1041" s="3" t="s">
        <v>3569</v>
      </c>
      <c r="C1041" s="3" t="s">
        <v>7680</v>
      </c>
      <c r="D1041" s="6">
        <v>2000</v>
      </c>
      <c r="E1041" s="8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s="16">
        <f t="shared" si="49"/>
        <v>41976.331979166673</v>
      </c>
      <c r="L1041" t="b">
        <v>0</v>
      </c>
      <c r="M1041">
        <v>26</v>
      </c>
      <c r="N1041" t="b">
        <v>1</v>
      </c>
      <c r="O1041" s="10" t="s">
        <v>8273</v>
      </c>
      <c r="P1041" t="s">
        <v>8274</v>
      </c>
      <c r="Q1041">
        <f t="shared" si="48"/>
        <v>114</v>
      </c>
      <c r="R1041">
        <f t="shared" si="50"/>
        <v>87.96</v>
      </c>
    </row>
    <row r="1042" spans="1:18" ht="43.2" hidden="1" x14ac:dyDescent="0.3">
      <c r="A1042">
        <v>3580</v>
      </c>
      <c r="B1042" s="3" t="s">
        <v>3579</v>
      </c>
      <c r="C1042" s="3" t="s">
        <v>7690</v>
      </c>
      <c r="D1042" s="6">
        <v>900</v>
      </c>
      <c r="E1042" s="8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s="16">
        <f t="shared" si="49"/>
        <v>42026.176180555558</v>
      </c>
      <c r="L1042" t="b">
        <v>0</v>
      </c>
      <c r="M1042">
        <v>27</v>
      </c>
      <c r="N1042" t="b">
        <v>1</v>
      </c>
      <c r="O1042" s="10" t="s">
        <v>8273</v>
      </c>
      <c r="P1042" t="s">
        <v>8274</v>
      </c>
      <c r="Q1042">
        <f t="shared" si="48"/>
        <v>114</v>
      </c>
      <c r="R1042">
        <f t="shared" si="50"/>
        <v>37.96</v>
      </c>
    </row>
    <row r="1043" spans="1:18" ht="43.2" hidden="1" x14ac:dyDescent="0.3">
      <c r="A1043">
        <v>3673</v>
      </c>
      <c r="B1043" s="3" t="s">
        <v>3670</v>
      </c>
      <c r="C1043" s="3" t="s">
        <v>7783</v>
      </c>
      <c r="D1043" s="6">
        <v>4000</v>
      </c>
      <c r="E1043" s="8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s="16">
        <f t="shared" si="49"/>
        <v>41914.295104166667</v>
      </c>
      <c r="L1043" t="b">
        <v>0</v>
      </c>
      <c r="M1043">
        <v>114</v>
      </c>
      <c r="N1043" t="b">
        <v>1</v>
      </c>
      <c r="O1043" s="10" t="s">
        <v>8273</v>
      </c>
      <c r="P1043" t="s">
        <v>8274</v>
      </c>
      <c r="Q1043">
        <f t="shared" si="48"/>
        <v>114</v>
      </c>
      <c r="R1043">
        <f t="shared" si="50"/>
        <v>39.869999999999997</v>
      </c>
    </row>
    <row r="1044" spans="1:18" ht="28.8" hidden="1" x14ac:dyDescent="0.3">
      <c r="A1044">
        <v>3711</v>
      </c>
      <c r="B1044" s="3" t="s">
        <v>3708</v>
      </c>
      <c r="C1044" s="3" t="s">
        <v>7821</v>
      </c>
      <c r="D1044" s="6">
        <v>500</v>
      </c>
      <c r="E1044" s="8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s="16">
        <f t="shared" si="49"/>
        <v>41779.724224537036</v>
      </c>
      <c r="L1044" t="b">
        <v>0</v>
      </c>
      <c r="M1044">
        <v>21</v>
      </c>
      <c r="N1044" t="b">
        <v>1</v>
      </c>
      <c r="O1044" s="10" t="s">
        <v>8273</v>
      </c>
      <c r="P1044" t="s">
        <v>8274</v>
      </c>
      <c r="Q1044">
        <f t="shared" si="48"/>
        <v>114</v>
      </c>
      <c r="R1044">
        <f t="shared" si="50"/>
        <v>27.14</v>
      </c>
    </row>
    <row r="1045" spans="1:18" ht="43.2" hidden="1" x14ac:dyDescent="0.3">
      <c r="A1045">
        <v>74</v>
      </c>
      <c r="B1045" s="3" t="s">
        <v>76</v>
      </c>
      <c r="C1045" s="3" t="s">
        <v>4185</v>
      </c>
      <c r="D1045" s="6">
        <v>500</v>
      </c>
      <c r="E1045" s="8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s="16">
        <f t="shared" si="49"/>
        <v>42360.487210648149</v>
      </c>
      <c r="L1045" t="b">
        <v>0</v>
      </c>
      <c r="M1045">
        <v>29</v>
      </c>
      <c r="N1045" t="b">
        <v>1</v>
      </c>
      <c r="O1045" s="10" t="s">
        <v>8276</v>
      </c>
      <c r="P1045" t="s">
        <v>8277</v>
      </c>
      <c r="Q1045">
        <f t="shared" si="48"/>
        <v>113</v>
      </c>
      <c r="R1045">
        <f t="shared" si="50"/>
        <v>19.47</v>
      </c>
    </row>
    <row r="1046" spans="1:18" ht="28.8" hidden="1" x14ac:dyDescent="0.3">
      <c r="A1046">
        <v>118</v>
      </c>
      <c r="B1046" s="3" t="s">
        <v>120</v>
      </c>
      <c r="C1046" s="3" t="s">
        <v>4229</v>
      </c>
      <c r="D1046" s="6">
        <v>5000</v>
      </c>
      <c r="E1046" s="8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s="16">
        <f t="shared" si="49"/>
        <v>40723.053657407407</v>
      </c>
      <c r="L1046" t="b">
        <v>0</v>
      </c>
      <c r="M1046">
        <v>39</v>
      </c>
      <c r="N1046" t="b">
        <v>1</v>
      </c>
      <c r="O1046" s="10" t="s">
        <v>8276</v>
      </c>
      <c r="P1046" t="s">
        <v>8277</v>
      </c>
      <c r="Q1046">
        <f t="shared" si="48"/>
        <v>113</v>
      </c>
      <c r="R1046">
        <f t="shared" si="50"/>
        <v>144.91</v>
      </c>
    </row>
    <row r="1047" spans="1:18" ht="43.2" hidden="1" x14ac:dyDescent="0.3">
      <c r="A1047">
        <v>241</v>
      </c>
      <c r="B1047" s="3" t="s">
        <v>243</v>
      </c>
      <c r="C1047" s="3" t="s">
        <v>4351</v>
      </c>
      <c r="D1047" s="6">
        <v>36400</v>
      </c>
      <c r="E1047" s="8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s="16">
        <f t="shared" si="49"/>
        <v>41949.697962962964</v>
      </c>
      <c r="L1047" t="b">
        <v>1</v>
      </c>
      <c r="M1047">
        <v>376</v>
      </c>
      <c r="N1047" t="b">
        <v>1</v>
      </c>
      <c r="O1047" s="10" t="s">
        <v>8276</v>
      </c>
      <c r="P1047" t="s">
        <v>8288</v>
      </c>
      <c r="Q1047">
        <f t="shared" si="48"/>
        <v>113</v>
      </c>
      <c r="R1047">
        <f t="shared" si="50"/>
        <v>109.04</v>
      </c>
    </row>
    <row r="1048" spans="1:18" ht="43.2" hidden="1" x14ac:dyDescent="0.3">
      <c r="A1048">
        <v>242</v>
      </c>
      <c r="B1048" s="3" t="s">
        <v>244</v>
      </c>
      <c r="C1048" s="3" t="s">
        <v>4352</v>
      </c>
      <c r="D1048" s="6">
        <v>13000</v>
      </c>
      <c r="E1048" s="8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s="16">
        <f t="shared" si="49"/>
        <v>40862.492939814816</v>
      </c>
      <c r="L1048" t="b">
        <v>1</v>
      </c>
      <c r="M1048">
        <v>202</v>
      </c>
      <c r="N1048" t="b">
        <v>1</v>
      </c>
      <c r="O1048" s="10" t="s">
        <v>8276</v>
      </c>
      <c r="P1048" t="s">
        <v>8288</v>
      </c>
      <c r="Q1048">
        <f t="shared" si="48"/>
        <v>113</v>
      </c>
      <c r="R1048">
        <f t="shared" si="50"/>
        <v>73.02</v>
      </c>
    </row>
    <row r="1049" spans="1:18" ht="57.6" hidden="1" x14ac:dyDescent="0.3">
      <c r="A1049">
        <v>249</v>
      </c>
      <c r="B1049" s="3" t="s">
        <v>250</v>
      </c>
      <c r="C1049" s="3" t="s">
        <v>4359</v>
      </c>
      <c r="D1049" s="6">
        <v>10000</v>
      </c>
      <c r="E1049" s="8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s="16">
        <f t="shared" si="49"/>
        <v>40332.923842592594</v>
      </c>
      <c r="L1049" t="b">
        <v>1</v>
      </c>
      <c r="M1049">
        <v>235</v>
      </c>
      <c r="N1049" t="b">
        <v>1</v>
      </c>
      <c r="O1049" s="10" t="s">
        <v>8276</v>
      </c>
      <c r="P1049" t="s">
        <v>8288</v>
      </c>
      <c r="Q1049">
        <f t="shared" si="48"/>
        <v>113</v>
      </c>
      <c r="R1049">
        <f t="shared" si="50"/>
        <v>48.05</v>
      </c>
    </row>
    <row r="1050" spans="1:18" ht="57.6" hidden="1" x14ac:dyDescent="0.3">
      <c r="A1050">
        <v>319</v>
      </c>
      <c r="B1050" s="3" t="s">
        <v>320</v>
      </c>
      <c r="C1050" s="3" t="s">
        <v>4429</v>
      </c>
      <c r="D1050" s="6">
        <v>5000</v>
      </c>
      <c r="E1050" s="8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s="16">
        <f t="shared" si="49"/>
        <v>40123.83829861111</v>
      </c>
      <c r="L1050" t="b">
        <v>1</v>
      </c>
      <c r="M1050">
        <v>51</v>
      </c>
      <c r="N1050" t="b">
        <v>1</v>
      </c>
      <c r="O1050" s="10" t="s">
        <v>8276</v>
      </c>
      <c r="P1050" t="s">
        <v>8288</v>
      </c>
      <c r="Q1050">
        <f t="shared" si="48"/>
        <v>113</v>
      </c>
      <c r="R1050">
        <f t="shared" si="50"/>
        <v>110.47</v>
      </c>
    </row>
    <row r="1051" spans="1:18" ht="43.2" hidden="1" x14ac:dyDescent="0.3">
      <c r="A1051">
        <v>326</v>
      </c>
      <c r="B1051" s="3" t="s">
        <v>327</v>
      </c>
      <c r="C1051" s="3" t="s">
        <v>4436</v>
      </c>
      <c r="D1051" s="6">
        <v>150000</v>
      </c>
      <c r="E1051" s="8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s="16">
        <f t="shared" si="49"/>
        <v>42775.314884259264</v>
      </c>
      <c r="L1051" t="b">
        <v>1</v>
      </c>
      <c r="M1051">
        <v>1151</v>
      </c>
      <c r="N1051" t="b">
        <v>1</v>
      </c>
      <c r="O1051" s="10" t="s">
        <v>8276</v>
      </c>
      <c r="P1051" t="s">
        <v>8288</v>
      </c>
      <c r="Q1051">
        <f t="shared" si="48"/>
        <v>113</v>
      </c>
      <c r="R1051">
        <f t="shared" si="50"/>
        <v>147.16999999999999</v>
      </c>
    </row>
    <row r="1052" spans="1:18" ht="43.2" hidden="1" x14ac:dyDescent="0.3">
      <c r="A1052">
        <v>332</v>
      </c>
      <c r="B1052" s="3" t="s">
        <v>333</v>
      </c>
      <c r="C1052" s="3" t="s">
        <v>4442</v>
      </c>
      <c r="D1052" s="6">
        <v>100000</v>
      </c>
      <c r="E1052" s="8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s="16">
        <f t="shared" si="49"/>
        <v>42263.680289351847</v>
      </c>
      <c r="L1052" t="b">
        <v>1</v>
      </c>
      <c r="M1052">
        <v>555</v>
      </c>
      <c r="N1052" t="b">
        <v>1</v>
      </c>
      <c r="O1052" s="10" t="s">
        <v>8276</v>
      </c>
      <c r="P1052" t="s">
        <v>8288</v>
      </c>
      <c r="Q1052">
        <f t="shared" si="48"/>
        <v>113</v>
      </c>
      <c r="R1052">
        <f t="shared" si="50"/>
        <v>203.63</v>
      </c>
    </row>
    <row r="1053" spans="1:18" ht="28.8" hidden="1" x14ac:dyDescent="0.3">
      <c r="A1053">
        <v>1620</v>
      </c>
      <c r="B1053" s="3" t="s">
        <v>1621</v>
      </c>
      <c r="C1053" s="3" t="s">
        <v>5730</v>
      </c>
      <c r="D1053" s="6">
        <v>1000</v>
      </c>
      <c r="E1053" s="8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s="16">
        <f t="shared" si="49"/>
        <v>41321.339583333334</v>
      </c>
      <c r="L1053" t="b">
        <v>0</v>
      </c>
      <c r="M1053">
        <v>17</v>
      </c>
      <c r="N1053" t="b">
        <v>1</v>
      </c>
      <c r="O1053" s="10" t="s">
        <v>8266</v>
      </c>
      <c r="P1053" t="s">
        <v>8267</v>
      </c>
      <c r="Q1053">
        <f t="shared" si="48"/>
        <v>113</v>
      </c>
      <c r="R1053">
        <f t="shared" si="50"/>
        <v>66.47</v>
      </c>
    </row>
    <row r="1054" spans="1:18" ht="43.2" hidden="1" x14ac:dyDescent="0.3">
      <c r="A1054">
        <v>1659</v>
      </c>
      <c r="B1054" s="3" t="s">
        <v>1660</v>
      </c>
      <c r="C1054" s="3" t="s">
        <v>5769</v>
      </c>
      <c r="D1054" s="6">
        <v>500</v>
      </c>
      <c r="E1054" s="8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s="16">
        <f t="shared" si="49"/>
        <v>41596.913437499999</v>
      </c>
      <c r="L1054" t="b">
        <v>0</v>
      </c>
      <c r="M1054">
        <v>45</v>
      </c>
      <c r="N1054" t="b">
        <v>1</v>
      </c>
      <c r="O1054" s="10" t="s">
        <v>8266</v>
      </c>
      <c r="P1054" t="s">
        <v>8278</v>
      </c>
      <c r="Q1054">
        <f t="shared" si="48"/>
        <v>113</v>
      </c>
      <c r="R1054">
        <f t="shared" si="50"/>
        <v>12.53</v>
      </c>
    </row>
    <row r="1055" spans="1:18" ht="43.2" hidden="1" x14ac:dyDescent="0.3">
      <c r="A1055">
        <v>1672</v>
      </c>
      <c r="B1055" s="3" t="s">
        <v>1673</v>
      </c>
      <c r="C1055" s="3" t="s">
        <v>5782</v>
      </c>
      <c r="D1055" s="6">
        <v>1700</v>
      </c>
      <c r="E1055" s="8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s="16">
        <f t="shared" si="49"/>
        <v>41034.656597222223</v>
      </c>
      <c r="L1055" t="b">
        <v>0</v>
      </c>
      <c r="M1055">
        <v>49</v>
      </c>
      <c r="N1055" t="b">
        <v>1</v>
      </c>
      <c r="O1055" s="10" t="s">
        <v>8266</v>
      </c>
      <c r="P1055" t="s">
        <v>8278</v>
      </c>
      <c r="Q1055">
        <f t="shared" si="48"/>
        <v>113</v>
      </c>
      <c r="R1055">
        <f t="shared" si="50"/>
        <v>39.18</v>
      </c>
    </row>
    <row r="1056" spans="1:18" ht="43.2" hidden="1" x14ac:dyDescent="0.3">
      <c r="A1056">
        <v>2015</v>
      </c>
      <c r="B1056" s="3" t="s">
        <v>2016</v>
      </c>
      <c r="C1056" s="3" t="s">
        <v>6125</v>
      </c>
      <c r="D1056" s="6">
        <v>7200</v>
      </c>
      <c r="E1056" s="8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s="16">
        <f t="shared" si="49"/>
        <v>40765.876886574071</v>
      </c>
      <c r="L1056" t="b">
        <v>1</v>
      </c>
      <c r="M1056">
        <v>162</v>
      </c>
      <c r="N1056" t="b">
        <v>1</v>
      </c>
      <c r="O1056" s="10" t="s">
        <v>8268</v>
      </c>
      <c r="P1056" t="s">
        <v>8269</v>
      </c>
      <c r="Q1056">
        <f t="shared" si="48"/>
        <v>113</v>
      </c>
      <c r="R1056">
        <f t="shared" si="50"/>
        <v>50.22</v>
      </c>
    </row>
    <row r="1057" spans="1:18" ht="43.2" hidden="1" x14ac:dyDescent="0.3">
      <c r="A1057">
        <v>2083</v>
      </c>
      <c r="B1057" s="3" t="s">
        <v>2084</v>
      </c>
      <c r="C1057" s="3" t="s">
        <v>6193</v>
      </c>
      <c r="D1057" s="6">
        <v>750</v>
      </c>
      <c r="E1057" s="8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s="16">
        <f t="shared" si="49"/>
        <v>41034.72216435185</v>
      </c>
      <c r="L1057" t="b">
        <v>0</v>
      </c>
      <c r="M1057">
        <v>25</v>
      </c>
      <c r="N1057" t="b">
        <v>1</v>
      </c>
      <c r="O1057" s="10" t="s">
        <v>8266</v>
      </c>
      <c r="P1057" t="s">
        <v>8287</v>
      </c>
      <c r="Q1057">
        <f t="shared" si="48"/>
        <v>113</v>
      </c>
      <c r="R1057">
        <f t="shared" si="50"/>
        <v>34</v>
      </c>
    </row>
    <row r="1058" spans="1:18" ht="43.2" hidden="1" x14ac:dyDescent="0.3">
      <c r="A1058">
        <v>2101</v>
      </c>
      <c r="B1058" s="3" t="s">
        <v>2102</v>
      </c>
      <c r="C1058" s="3" t="s">
        <v>6211</v>
      </c>
      <c r="D1058" s="6">
        <v>2000</v>
      </c>
      <c r="E1058" s="8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s="16">
        <f t="shared" si="49"/>
        <v>40892.149467592593</v>
      </c>
      <c r="L1058" t="b">
        <v>0</v>
      </c>
      <c r="M1058">
        <v>44</v>
      </c>
      <c r="N1058" t="b">
        <v>1</v>
      </c>
      <c r="O1058" s="10" t="s">
        <v>8266</v>
      </c>
      <c r="P1058" t="s">
        <v>8287</v>
      </c>
      <c r="Q1058">
        <f t="shared" si="48"/>
        <v>113</v>
      </c>
      <c r="R1058">
        <f t="shared" si="50"/>
        <v>51.48</v>
      </c>
    </row>
    <row r="1059" spans="1:18" ht="43.2" hidden="1" x14ac:dyDescent="0.3">
      <c r="A1059">
        <v>2253</v>
      </c>
      <c r="B1059" s="3" t="s">
        <v>2254</v>
      </c>
      <c r="C1059" s="3" t="s">
        <v>6363</v>
      </c>
      <c r="D1059" s="6">
        <v>8000</v>
      </c>
      <c r="E1059" s="8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s="16">
        <f t="shared" si="49"/>
        <v>42296.631331018521</v>
      </c>
      <c r="L1059" t="b">
        <v>0</v>
      </c>
      <c r="M1059">
        <v>84</v>
      </c>
      <c r="N1059" t="b">
        <v>1</v>
      </c>
      <c r="O1059" s="10" t="s">
        <v>8270</v>
      </c>
      <c r="P1059" t="s">
        <v>8271</v>
      </c>
      <c r="Q1059">
        <f t="shared" si="48"/>
        <v>113</v>
      </c>
      <c r="R1059">
        <f t="shared" si="50"/>
        <v>107.32</v>
      </c>
    </row>
    <row r="1060" spans="1:18" ht="43.2" hidden="1" x14ac:dyDescent="0.3">
      <c r="A1060">
        <v>2481</v>
      </c>
      <c r="B1060" s="3" t="s">
        <v>2481</v>
      </c>
      <c r="C1060" s="3" t="s">
        <v>6591</v>
      </c>
      <c r="D1060" s="6">
        <v>4000</v>
      </c>
      <c r="E1060" s="8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s="16">
        <f t="shared" si="49"/>
        <v>40999.645925925928</v>
      </c>
      <c r="L1060" t="b">
        <v>0</v>
      </c>
      <c r="M1060">
        <v>95</v>
      </c>
      <c r="N1060" t="b">
        <v>1</v>
      </c>
      <c r="O1060" s="10" t="s">
        <v>8266</v>
      </c>
      <c r="P1060" t="s">
        <v>8287</v>
      </c>
      <c r="Q1060">
        <f t="shared" si="48"/>
        <v>113</v>
      </c>
      <c r="R1060">
        <f t="shared" si="50"/>
        <v>47.54</v>
      </c>
    </row>
    <row r="1061" spans="1:18" ht="43.2" hidden="1" x14ac:dyDescent="0.3">
      <c r="A1061">
        <v>2497</v>
      </c>
      <c r="B1061" s="3" t="s">
        <v>2497</v>
      </c>
      <c r="C1061" s="3" t="s">
        <v>6607</v>
      </c>
      <c r="D1061" s="6">
        <v>4000</v>
      </c>
      <c r="E1061" s="8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s="16">
        <f t="shared" si="49"/>
        <v>40730.878912037035</v>
      </c>
      <c r="L1061" t="b">
        <v>0</v>
      </c>
      <c r="M1061">
        <v>56</v>
      </c>
      <c r="N1061" t="b">
        <v>1</v>
      </c>
      <c r="O1061" s="10" t="s">
        <v>8266</v>
      </c>
      <c r="P1061" t="s">
        <v>8287</v>
      </c>
      <c r="Q1061">
        <f t="shared" si="48"/>
        <v>113</v>
      </c>
      <c r="R1061">
        <f t="shared" si="50"/>
        <v>80.55</v>
      </c>
    </row>
    <row r="1062" spans="1:18" ht="43.2" hidden="1" x14ac:dyDescent="0.3">
      <c r="A1062">
        <v>2500</v>
      </c>
      <c r="B1062" s="3" t="s">
        <v>2500</v>
      </c>
      <c r="C1062" s="3" t="s">
        <v>6610</v>
      </c>
      <c r="D1062" s="6">
        <v>600</v>
      </c>
      <c r="E1062" s="8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s="16">
        <f t="shared" si="49"/>
        <v>41053.772858796299</v>
      </c>
      <c r="L1062" t="b">
        <v>0</v>
      </c>
      <c r="M1062">
        <v>29</v>
      </c>
      <c r="N1062" t="b">
        <v>1</v>
      </c>
      <c r="O1062" s="10" t="s">
        <v>8266</v>
      </c>
      <c r="P1062" t="s">
        <v>8287</v>
      </c>
      <c r="Q1062">
        <f t="shared" si="48"/>
        <v>113</v>
      </c>
      <c r="R1062">
        <f t="shared" si="50"/>
        <v>23.45</v>
      </c>
    </row>
    <row r="1063" spans="1:18" ht="43.2" hidden="1" x14ac:dyDescent="0.3">
      <c r="A1063">
        <v>2526</v>
      </c>
      <c r="B1063" s="3" t="s">
        <v>2526</v>
      </c>
      <c r="C1063" s="3" t="s">
        <v>6636</v>
      </c>
      <c r="D1063" s="6">
        <v>4000</v>
      </c>
      <c r="E1063" s="8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s="16">
        <f t="shared" si="49"/>
        <v>41953.091134259259</v>
      </c>
      <c r="L1063" t="b">
        <v>0</v>
      </c>
      <c r="M1063">
        <v>33</v>
      </c>
      <c r="N1063" t="b">
        <v>1</v>
      </c>
      <c r="O1063" s="10" t="s">
        <v>8266</v>
      </c>
      <c r="P1063" t="s">
        <v>8292</v>
      </c>
      <c r="Q1063">
        <f t="shared" si="48"/>
        <v>113</v>
      </c>
      <c r="R1063">
        <f t="shared" si="50"/>
        <v>136.91</v>
      </c>
    </row>
    <row r="1064" spans="1:18" ht="28.8" hidden="1" x14ac:dyDescent="0.3">
      <c r="A1064">
        <v>2538</v>
      </c>
      <c r="B1064" s="3" t="s">
        <v>2538</v>
      </c>
      <c r="C1064" s="3" t="s">
        <v>6648</v>
      </c>
      <c r="D1064" s="6">
        <v>18000</v>
      </c>
      <c r="E1064" s="8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s="16">
        <f t="shared" si="49"/>
        <v>41298.509965277779</v>
      </c>
      <c r="L1064" t="b">
        <v>0</v>
      </c>
      <c r="M1064">
        <v>185</v>
      </c>
      <c r="N1064" t="b">
        <v>1</v>
      </c>
      <c r="O1064" s="10" t="s">
        <v>8266</v>
      </c>
      <c r="P1064" t="s">
        <v>8292</v>
      </c>
      <c r="Q1064">
        <f t="shared" si="48"/>
        <v>113</v>
      </c>
      <c r="R1064">
        <f t="shared" si="50"/>
        <v>109.96</v>
      </c>
    </row>
    <row r="1065" spans="1:18" ht="43.2" hidden="1" x14ac:dyDescent="0.3">
      <c r="A1065">
        <v>2812</v>
      </c>
      <c r="B1065" s="3" t="s">
        <v>2812</v>
      </c>
      <c r="C1065" s="3" t="s">
        <v>6922</v>
      </c>
      <c r="D1065" s="6">
        <v>5000</v>
      </c>
      <c r="E1065" s="8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s="16">
        <f t="shared" si="49"/>
        <v>42054.74418981481</v>
      </c>
      <c r="L1065" t="b">
        <v>0</v>
      </c>
      <c r="M1065">
        <v>83</v>
      </c>
      <c r="N1065" t="b">
        <v>1</v>
      </c>
      <c r="O1065" s="10" t="s">
        <v>8273</v>
      </c>
      <c r="P1065" t="s">
        <v>8274</v>
      </c>
      <c r="Q1065">
        <f t="shared" si="48"/>
        <v>113</v>
      </c>
      <c r="R1065">
        <f t="shared" si="50"/>
        <v>68.25</v>
      </c>
    </row>
    <row r="1066" spans="1:18" ht="57.6" hidden="1" x14ac:dyDescent="0.3">
      <c r="A1066">
        <v>3004</v>
      </c>
      <c r="B1066" s="3" t="s">
        <v>3004</v>
      </c>
      <c r="C1066" s="3" t="s">
        <v>7114</v>
      </c>
      <c r="D1066" s="6">
        <v>40000</v>
      </c>
      <c r="E1066" s="8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s="16">
        <f t="shared" si="49"/>
        <v>41928.881064814814</v>
      </c>
      <c r="L1066" t="b">
        <v>0</v>
      </c>
      <c r="M1066">
        <v>277</v>
      </c>
      <c r="N1066" t="b">
        <v>1</v>
      </c>
      <c r="O1066" s="10" t="s">
        <v>8273</v>
      </c>
      <c r="P1066" t="s">
        <v>8286</v>
      </c>
      <c r="Q1066">
        <f t="shared" si="48"/>
        <v>113</v>
      </c>
      <c r="R1066">
        <f t="shared" si="50"/>
        <v>162.91</v>
      </c>
    </row>
    <row r="1067" spans="1:18" ht="43.2" hidden="1" x14ac:dyDescent="0.3">
      <c r="A1067">
        <v>3014</v>
      </c>
      <c r="B1067" s="3" t="s">
        <v>3014</v>
      </c>
      <c r="C1067" s="3" t="s">
        <v>7124</v>
      </c>
      <c r="D1067" s="6">
        <v>25000</v>
      </c>
      <c r="E1067" s="8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s="16">
        <f t="shared" si="49"/>
        <v>41920.123611111114</v>
      </c>
      <c r="L1067" t="b">
        <v>0</v>
      </c>
      <c r="M1067">
        <v>557</v>
      </c>
      <c r="N1067" t="b">
        <v>1</v>
      </c>
      <c r="O1067" s="10" t="s">
        <v>8273</v>
      </c>
      <c r="P1067" t="s">
        <v>8286</v>
      </c>
      <c r="Q1067">
        <f t="shared" si="48"/>
        <v>113</v>
      </c>
      <c r="R1067">
        <f t="shared" si="50"/>
        <v>50.76</v>
      </c>
    </row>
    <row r="1068" spans="1:18" ht="72" hidden="1" x14ac:dyDescent="0.3">
      <c r="A1068">
        <v>3034</v>
      </c>
      <c r="B1068" s="3" t="s">
        <v>3034</v>
      </c>
      <c r="C1068" s="3" t="s">
        <v>7144</v>
      </c>
      <c r="D1068" s="6">
        <v>100000</v>
      </c>
      <c r="E1068" s="8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s="16">
        <f t="shared" si="49"/>
        <v>42644.535358796296</v>
      </c>
      <c r="L1068" t="b">
        <v>0</v>
      </c>
      <c r="M1068">
        <v>1260</v>
      </c>
      <c r="N1068" t="b">
        <v>1</v>
      </c>
      <c r="O1068" s="10" t="s">
        <v>8273</v>
      </c>
      <c r="P1068" t="s">
        <v>8286</v>
      </c>
      <c r="Q1068">
        <f t="shared" si="48"/>
        <v>113</v>
      </c>
      <c r="R1068">
        <f t="shared" si="50"/>
        <v>89.31</v>
      </c>
    </row>
    <row r="1069" spans="1:18" ht="43.2" hidden="1" x14ac:dyDescent="0.3">
      <c r="A1069">
        <v>3154</v>
      </c>
      <c r="B1069" s="3" t="s">
        <v>3154</v>
      </c>
      <c r="C1069" s="3" t="s">
        <v>7264</v>
      </c>
      <c r="D1069" s="6">
        <v>7000</v>
      </c>
      <c r="E1069" s="8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s="16">
        <f t="shared" si="49"/>
        <v>40970.875671296293</v>
      </c>
      <c r="L1069" t="b">
        <v>1</v>
      </c>
      <c r="M1069">
        <v>123</v>
      </c>
      <c r="N1069" t="b">
        <v>1</v>
      </c>
      <c r="O1069" s="10" t="s">
        <v>8273</v>
      </c>
      <c r="P1069" t="s">
        <v>8274</v>
      </c>
      <c r="Q1069">
        <f t="shared" si="48"/>
        <v>113</v>
      </c>
      <c r="R1069">
        <f t="shared" si="50"/>
        <v>64.27</v>
      </c>
    </row>
    <row r="1070" spans="1:18" ht="43.2" hidden="1" x14ac:dyDescent="0.3">
      <c r="A1070">
        <v>3325</v>
      </c>
      <c r="B1070" s="3" t="s">
        <v>3325</v>
      </c>
      <c r="C1070" s="3" t="s">
        <v>7435</v>
      </c>
      <c r="D1070" s="6">
        <v>400</v>
      </c>
      <c r="E1070" s="8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s="16">
        <f t="shared" si="49"/>
        <v>42064.785613425927</v>
      </c>
      <c r="L1070" t="b">
        <v>0</v>
      </c>
      <c r="M1070">
        <v>15</v>
      </c>
      <c r="N1070" t="b">
        <v>1</v>
      </c>
      <c r="O1070" s="10" t="s">
        <v>8273</v>
      </c>
      <c r="P1070" t="s">
        <v>8274</v>
      </c>
      <c r="Q1070">
        <f t="shared" si="48"/>
        <v>113</v>
      </c>
      <c r="R1070">
        <f t="shared" si="50"/>
        <v>30</v>
      </c>
    </row>
    <row r="1071" spans="1:18" ht="57.6" hidden="1" x14ac:dyDescent="0.3">
      <c r="A1071">
        <v>3361</v>
      </c>
      <c r="B1071" s="3" t="s">
        <v>3360</v>
      </c>
      <c r="C1071" s="3" t="s">
        <v>7471</v>
      </c>
      <c r="D1071" s="6">
        <v>5000</v>
      </c>
      <c r="E1071" s="8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s="16">
        <f t="shared" si="49"/>
        <v>41866.025347222225</v>
      </c>
      <c r="L1071" t="b">
        <v>0</v>
      </c>
      <c r="M1071">
        <v>68</v>
      </c>
      <c r="N1071" t="b">
        <v>1</v>
      </c>
      <c r="O1071" s="10" t="s">
        <v>8273</v>
      </c>
      <c r="P1071" t="s">
        <v>8274</v>
      </c>
      <c r="Q1071">
        <f t="shared" si="48"/>
        <v>113</v>
      </c>
      <c r="R1071">
        <f t="shared" si="50"/>
        <v>83.43</v>
      </c>
    </row>
    <row r="1072" spans="1:18" ht="57.6" hidden="1" x14ac:dyDescent="0.3">
      <c r="A1072">
        <v>3469</v>
      </c>
      <c r="B1072" s="3" t="s">
        <v>3468</v>
      </c>
      <c r="C1072" s="3" t="s">
        <v>7579</v>
      </c>
      <c r="D1072" s="6">
        <v>2800</v>
      </c>
      <c r="E1072" s="8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s="16">
        <f t="shared" si="49"/>
        <v>42458.641724537039</v>
      </c>
      <c r="L1072" t="b">
        <v>0</v>
      </c>
      <c r="M1072">
        <v>63</v>
      </c>
      <c r="N1072" t="b">
        <v>1</v>
      </c>
      <c r="O1072" s="10" t="s">
        <v>8273</v>
      </c>
      <c r="P1072" t="s">
        <v>8274</v>
      </c>
      <c r="Q1072">
        <f t="shared" si="48"/>
        <v>113</v>
      </c>
      <c r="R1072">
        <f t="shared" si="50"/>
        <v>50.4</v>
      </c>
    </row>
    <row r="1073" spans="1:18" ht="43.2" hidden="1" x14ac:dyDescent="0.3">
      <c r="A1073">
        <v>3475</v>
      </c>
      <c r="B1073" s="3" t="s">
        <v>3474</v>
      </c>
      <c r="C1073" s="3" t="s">
        <v>7585</v>
      </c>
      <c r="D1073" s="6">
        <v>300</v>
      </c>
      <c r="E1073" s="8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s="16">
        <f t="shared" si="49"/>
        <v>41918.880833333329</v>
      </c>
      <c r="L1073" t="b">
        <v>0</v>
      </c>
      <c r="M1073">
        <v>17</v>
      </c>
      <c r="N1073" t="b">
        <v>1</v>
      </c>
      <c r="O1073" s="10" t="s">
        <v>8273</v>
      </c>
      <c r="P1073" t="s">
        <v>8274</v>
      </c>
      <c r="Q1073">
        <f t="shared" si="48"/>
        <v>113</v>
      </c>
      <c r="R1073">
        <f t="shared" si="50"/>
        <v>20</v>
      </c>
    </row>
    <row r="1074" spans="1:18" ht="43.2" hidden="1" x14ac:dyDescent="0.3">
      <c r="A1074">
        <v>3478</v>
      </c>
      <c r="B1074" s="3" t="s">
        <v>3477</v>
      </c>
      <c r="C1074" s="3" t="s">
        <v>7588</v>
      </c>
      <c r="D1074" s="6">
        <v>2000</v>
      </c>
      <c r="E1074" s="8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s="16">
        <f t="shared" si="49"/>
        <v>42053.916921296302</v>
      </c>
      <c r="L1074" t="b">
        <v>0</v>
      </c>
      <c r="M1074">
        <v>57</v>
      </c>
      <c r="N1074" t="b">
        <v>1</v>
      </c>
      <c r="O1074" s="10" t="s">
        <v>8273</v>
      </c>
      <c r="P1074" t="s">
        <v>8274</v>
      </c>
      <c r="Q1074">
        <f t="shared" si="48"/>
        <v>113</v>
      </c>
      <c r="R1074">
        <f t="shared" si="50"/>
        <v>39.6</v>
      </c>
    </row>
    <row r="1075" spans="1:18" ht="43.2" hidden="1" x14ac:dyDescent="0.3">
      <c r="A1075">
        <v>3489</v>
      </c>
      <c r="B1075" s="3" t="s">
        <v>3488</v>
      </c>
      <c r="C1075" s="3" t="s">
        <v>7599</v>
      </c>
      <c r="D1075" s="6">
        <v>5000</v>
      </c>
      <c r="E1075" s="8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s="16">
        <f t="shared" si="49"/>
        <v>41753.635775462964</v>
      </c>
      <c r="L1075" t="b">
        <v>0</v>
      </c>
      <c r="M1075">
        <v>72</v>
      </c>
      <c r="N1075" t="b">
        <v>1</v>
      </c>
      <c r="O1075" s="10" t="s">
        <v>8273</v>
      </c>
      <c r="P1075" t="s">
        <v>8274</v>
      </c>
      <c r="Q1075">
        <f t="shared" si="48"/>
        <v>113</v>
      </c>
      <c r="R1075">
        <f t="shared" si="50"/>
        <v>78.260000000000005</v>
      </c>
    </row>
    <row r="1076" spans="1:18" ht="43.2" hidden="1" x14ac:dyDescent="0.3">
      <c r="A1076">
        <v>3554</v>
      </c>
      <c r="B1076" s="3" t="s">
        <v>3553</v>
      </c>
      <c r="C1076" s="3" t="s">
        <v>7664</v>
      </c>
      <c r="D1076" s="6">
        <v>5000</v>
      </c>
      <c r="E1076" s="8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s="16">
        <f t="shared" si="49"/>
        <v>42016.050451388888</v>
      </c>
      <c r="L1076" t="b">
        <v>0</v>
      </c>
      <c r="M1076">
        <v>53</v>
      </c>
      <c r="N1076" t="b">
        <v>1</v>
      </c>
      <c r="O1076" s="10" t="s">
        <v>8273</v>
      </c>
      <c r="P1076" t="s">
        <v>8274</v>
      </c>
      <c r="Q1076">
        <f t="shared" si="48"/>
        <v>113</v>
      </c>
      <c r="R1076">
        <f t="shared" si="50"/>
        <v>107</v>
      </c>
    </row>
    <row r="1077" spans="1:18" ht="43.2" hidden="1" x14ac:dyDescent="0.3">
      <c r="A1077">
        <v>3604</v>
      </c>
      <c r="B1077" s="3" t="s">
        <v>3603</v>
      </c>
      <c r="C1077" s="3" t="s">
        <v>7714</v>
      </c>
      <c r="D1077" s="6">
        <v>3000</v>
      </c>
      <c r="E1077" s="8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s="16">
        <f t="shared" si="49"/>
        <v>42483.015694444446</v>
      </c>
      <c r="L1077" t="b">
        <v>0</v>
      </c>
      <c r="M1077">
        <v>69</v>
      </c>
      <c r="N1077" t="b">
        <v>1</v>
      </c>
      <c r="O1077" s="10" t="s">
        <v>8273</v>
      </c>
      <c r="P1077" t="s">
        <v>8274</v>
      </c>
      <c r="Q1077">
        <f t="shared" si="48"/>
        <v>113</v>
      </c>
      <c r="R1077">
        <f t="shared" si="50"/>
        <v>49.06</v>
      </c>
    </row>
    <row r="1078" spans="1:18" ht="43.2" hidden="1" x14ac:dyDescent="0.3">
      <c r="A1078">
        <v>3619</v>
      </c>
      <c r="B1078" s="3" t="s">
        <v>3617</v>
      </c>
      <c r="C1078" s="3" t="s">
        <v>7729</v>
      </c>
      <c r="D1078" s="6">
        <v>1000</v>
      </c>
      <c r="E1078" s="8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s="16">
        <f t="shared" si="49"/>
        <v>42661.132245370376</v>
      </c>
      <c r="L1078" t="b">
        <v>0</v>
      </c>
      <c r="M1078">
        <v>17</v>
      </c>
      <c r="N1078" t="b">
        <v>1</v>
      </c>
      <c r="O1078" s="10" t="s">
        <v>8273</v>
      </c>
      <c r="P1078" t="s">
        <v>8274</v>
      </c>
      <c r="Q1078">
        <f t="shared" si="48"/>
        <v>113</v>
      </c>
      <c r="R1078">
        <f t="shared" si="50"/>
        <v>66.47</v>
      </c>
    </row>
    <row r="1079" spans="1:18" ht="43.2" hidden="1" x14ac:dyDescent="0.3">
      <c r="A1079">
        <v>3680</v>
      </c>
      <c r="B1079" s="3" t="s">
        <v>3677</v>
      </c>
      <c r="C1079" s="3" t="s">
        <v>7790</v>
      </c>
      <c r="D1079" s="6">
        <v>3000</v>
      </c>
      <c r="E1079" s="8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s="16">
        <f t="shared" si="49"/>
        <v>42627.454097222217</v>
      </c>
      <c r="L1079" t="b">
        <v>0</v>
      </c>
      <c r="M1079">
        <v>34</v>
      </c>
      <c r="N1079" t="b">
        <v>1</v>
      </c>
      <c r="O1079" s="10" t="s">
        <v>8273</v>
      </c>
      <c r="P1079" t="s">
        <v>8274</v>
      </c>
      <c r="Q1079">
        <f t="shared" si="48"/>
        <v>113</v>
      </c>
      <c r="R1079">
        <f t="shared" si="50"/>
        <v>99.5</v>
      </c>
    </row>
    <row r="1080" spans="1:18" ht="57.6" x14ac:dyDescent="0.3">
      <c r="A1080">
        <v>3752</v>
      </c>
      <c r="B1080" s="3" t="s">
        <v>3749</v>
      </c>
      <c r="C1080" s="3" t="s">
        <v>7862</v>
      </c>
      <c r="D1080" s="6">
        <v>500</v>
      </c>
      <c r="E1080" s="8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s="16">
        <f t="shared" si="49"/>
        <v>42619.802488425921</v>
      </c>
      <c r="L1080" t="b">
        <v>0</v>
      </c>
      <c r="M1080">
        <v>15</v>
      </c>
      <c r="N1080" t="b">
        <v>1</v>
      </c>
      <c r="O1080" s="10" t="s">
        <v>8273</v>
      </c>
      <c r="P1080" t="s">
        <v>8294</v>
      </c>
      <c r="Q1080">
        <f t="shared" si="48"/>
        <v>113</v>
      </c>
      <c r="R1080">
        <f t="shared" si="50"/>
        <v>37.67</v>
      </c>
    </row>
    <row r="1081" spans="1:18" ht="43.2" hidden="1" x14ac:dyDescent="0.3">
      <c r="A1081">
        <v>3765</v>
      </c>
      <c r="B1081" s="3" t="s">
        <v>3762</v>
      </c>
      <c r="C1081" s="3" t="s">
        <v>7875</v>
      </c>
      <c r="D1081" s="6">
        <v>7000</v>
      </c>
      <c r="E1081" s="8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s="16">
        <f t="shared" si="49"/>
        <v>41820.776412037041</v>
      </c>
      <c r="L1081" t="b">
        <v>0</v>
      </c>
      <c r="M1081">
        <v>107</v>
      </c>
      <c r="N1081" t="b">
        <v>1</v>
      </c>
      <c r="O1081" s="10" t="s">
        <v>8273</v>
      </c>
      <c r="P1081" t="s">
        <v>8294</v>
      </c>
      <c r="Q1081">
        <f t="shared" si="48"/>
        <v>113</v>
      </c>
      <c r="R1081">
        <f t="shared" si="50"/>
        <v>74.22</v>
      </c>
    </row>
    <row r="1082" spans="1:18" ht="43.2" hidden="1" x14ac:dyDescent="0.3">
      <c r="A1082">
        <v>3836</v>
      </c>
      <c r="B1082" s="3" t="s">
        <v>3833</v>
      </c>
      <c r="C1082" s="3" t="s">
        <v>7945</v>
      </c>
      <c r="D1082" s="6">
        <v>800</v>
      </c>
      <c r="E1082" s="8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s="16">
        <f t="shared" si="49"/>
        <v>42553.926527777774</v>
      </c>
      <c r="L1082" t="b">
        <v>0</v>
      </c>
      <c r="M1082">
        <v>14</v>
      </c>
      <c r="N1082" t="b">
        <v>1</v>
      </c>
      <c r="O1082" s="10" t="s">
        <v>8273</v>
      </c>
      <c r="P1082" t="s">
        <v>8274</v>
      </c>
      <c r="Q1082">
        <f t="shared" si="48"/>
        <v>113</v>
      </c>
      <c r="R1082">
        <f t="shared" si="50"/>
        <v>64.290000000000006</v>
      </c>
    </row>
    <row r="1083" spans="1:18" ht="43.2" hidden="1" x14ac:dyDescent="0.3">
      <c r="A1083">
        <v>27</v>
      </c>
      <c r="B1083" s="3" t="s">
        <v>29</v>
      </c>
      <c r="C1083" s="3" t="s">
        <v>4138</v>
      </c>
      <c r="D1083" s="6">
        <v>20000</v>
      </c>
      <c r="E1083" s="8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s="16">
        <f t="shared" si="49"/>
        <v>41929.164733796293</v>
      </c>
      <c r="L1083" t="b">
        <v>0</v>
      </c>
      <c r="M1083">
        <v>150</v>
      </c>
      <c r="N1083" t="b">
        <v>1</v>
      </c>
      <c r="O1083" s="10" t="s">
        <v>8276</v>
      </c>
      <c r="P1083" t="s">
        <v>8290</v>
      </c>
      <c r="Q1083">
        <f t="shared" si="48"/>
        <v>112</v>
      </c>
      <c r="R1083">
        <f t="shared" si="50"/>
        <v>148.97</v>
      </c>
    </row>
    <row r="1084" spans="1:18" ht="57.6" hidden="1" x14ac:dyDescent="0.3">
      <c r="A1084">
        <v>312</v>
      </c>
      <c r="B1084" s="3" t="s">
        <v>313</v>
      </c>
      <c r="C1084" s="3" t="s">
        <v>4422</v>
      </c>
      <c r="D1084" s="6">
        <v>8000</v>
      </c>
      <c r="E1084" s="8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s="16">
        <f t="shared" si="49"/>
        <v>41348.877685185187</v>
      </c>
      <c r="L1084" t="b">
        <v>1</v>
      </c>
      <c r="M1084">
        <v>146</v>
      </c>
      <c r="N1084" t="b">
        <v>1</v>
      </c>
      <c r="O1084" s="10" t="s">
        <v>8276</v>
      </c>
      <c r="P1084" t="s">
        <v>8288</v>
      </c>
      <c r="Q1084">
        <f t="shared" si="48"/>
        <v>112</v>
      </c>
      <c r="R1084">
        <f t="shared" si="50"/>
        <v>61.3</v>
      </c>
    </row>
    <row r="1085" spans="1:18" ht="43.2" hidden="1" x14ac:dyDescent="0.3">
      <c r="A1085">
        <v>347</v>
      </c>
      <c r="B1085" s="3" t="s">
        <v>348</v>
      </c>
      <c r="C1085" s="3" t="s">
        <v>4457</v>
      </c>
      <c r="D1085" s="6">
        <v>40000</v>
      </c>
      <c r="E1085" s="8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s="16">
        <f t="shared" si="49"/>
        <v>42292.495474537034</v>
      </c>
      <c r="L1085" t="b">
        <v>1</v>
      </c>
      <c r="M1085">
        <v>379</v>
      </c>
      <c r="N1085" t="b">
        <v>1</v>
      </c>
      <c r="O1085" s="10" t="s">
        <v>8276</v>
      </c>
      <c r="P1085" t="s">
        <v>8288</v>
      </c>
      <c r="Q1085">
        <f t="shared" si="48"/>
        <v>112</v>
      </c>
      <c r="R1085">
        <f t="shared" si="50"/>
        <v>117.77</v>
      </c>
    </row>
    <row r="1086" spans="1:18" ht="57.6" hidden="1" x14ac:dyDescent="0.3">
      <c r="A1086">
        <v>378</v>
      </c>
      <c r="B1086" s="3" t="s">
        <v>379</v>
      </c>
      <c r="C1086" s="3" t="s">
        <v>4488</v>
      </c>
      <c r="D1086" s="6">
        <v>3000</v>
      </c>
      <c r="E1086" s="8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s="16">
        <f t="shared" si="49"/>
        <v>42370.571851851855</v>
      </c>
      <c r="L1086" t="b">
        <v>0</v>
      </c>
      <c r="M1086">
        <v>83</v>
      </c>
      <c r="N1086" t="b">
        <v>1</v>
      </c>
      <c r="O1086" s="10" t="s">
        <v>8276</v>
      </c>
      <c r="P1086" t="s">
        <v>8288</v>
      </c>
      <c r="Q1086">
        <f t="shared" si="48"/>
        <v>112</v>
      </c>
      <c r="R1086">
        <f t="shared" si="50"/>
        <v>40.4</v>
      </c>
    </row>
    <row r="1087" spans="1:18" ht="43.2" hidden="1" x14ac:dyDescent="0.3">
      <c r="A1087">
        <v>384</v>
      </c>
      <c r="B1087" s="3" t="s">
        <v>385</v>
      </c>
      <c r="C1087" s="3" t="s">
        <v>4494</v>
      </c>
      <c r="D1087" s="6">
        <v>20000</v>
      </c>
      <c r="E1087" s="8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s="16">
        <f t="shared" si="49"/>
        <v>41980.781793981485</v>
      </c>
      <c r="L1087" t="b">
        <v>0</v>
      </c>
      <c r="M1087">
        <v>383</v>
      </c>
      <c r="N1087" t="b">
        <v>1</v>
      </c>
      <c r="O1087" s="10" t="s">
        <v>8276</v>
      </c>
      <c r="P1087" t="s">
        <v>8288</v>
      </c>
      <c r="Q1087">
        <f t="shared" si="48"/>
        <v>112</v>
      </c>
      <c r="R1087">
        <f t="shared" si="50"/>
        <v>58.54</v>
      </c>
    </row>
    <row r="1088" spans="1:18" ht="43.2" hidden="1" x14ac:dyDescent="0.3">
      <c r="A1088">
        <v>394</v>
      </c>
      <c r="B1088" s="3" t="s">
        <v>395</v>
      </c>
      <c r="C1088" s="3" t="s">
        <v>4504</v>
      </c>
      <c r="D1088" s="6">
        <v>4700</v>
      </c>
      <c r="E1088" s="8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s="16">
        <f t="shared" si="49"/>
        <v>42417.818078703705</v>
      </c>
      <c r="L1088" t="b">
        <v>0</v>
      </c>
      <c r="M1088">
        <v>50</v>
      </c>
      <c r="N1088" t="b">
        <v>1</v>
      </c>
      <c r="O1088" s="10" t="s">
        <v>8276</v>
      </c>
      <c r="P1088" t="s">
        <v>8288</v>
      </c>
      <c r="Q1088">
        <f t="shared" si="48"/>
        <v>112</v>
      </c>
      <c r="R1088">
        <f t="shared" si="50"/>
        <v>105.18</v>
      </c>
    </row>
    <row r="1089" spans="1:18" ht="43.2" hidden="1" x14ac:dyDescent="0.3">
      <c r="A1089">
        <v>400</v>
      </c>
      <c r="B1089" s="3" t="s">
        <v>401</v>
      </c>
      <c r="C1089" s="3" t="s">
        <v>4510</v>
      </c>
      <c r="D1089" s="6">
        <v>10000</v>
      </c>
      <c r="E1089" s="8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s="16">
        <f t="shared" si="49"/>
        <v>41745.635960648149</v>
      </c>
      <c r="L1089" t="b">
        <v>0</v>
      </c>
      <c r="M1089">
        <v>62</v>
      </c>
      <c r="N1089" t="b">
        <v>1</v>
      </c>
      <c r="O1089" s="10" t="s">
        <v>8276</v>
      </c>
      <c r="P1089" t="s">
        <v>8288</v>
      </c>
      <c r="Q1089">
        <f t="shared" si="48"/>
        <v>112</v>
      </c>
      <c r="R1089">
        <f t="shared" si="50"/>
        <v>181.13</v>
      </c>
    </row>
    <row r="1090" spans="1:18" ht="43.2" hidden="1" x14ac:dyDescent="0.3">
      <c r="A1090">
        <v>650</v>
      </c>
      <c r="B1090" s="3" t="s">
        <v>651</v>
      </c>
      <c r="C1090" s="3" t="s">
        <v>4760</v>
      </c>
      <c r="D1090" s="6">
        <v>1500</v>
      </c>
      <c r="E1090" s="8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s="16">
        <f t="shared" si="49"/>
        <v>41932.036851851852</v>
      </c>
      <c r="L1090" t="b">
        <v>0</v>
      </c>
      <c r="M1090">
        <v>48</v>
      </c>
      <c r="N1090" t="b">
        <v>1</v>
      </c>
      <c r="O1090" s="10" t="s">
        <v>8268</v>
      </c>
      <c r="P1090" t="s">
        <v>8272</v>
      </c>
      <c r="Q1090">
        <f t="shared" ref="Q1090:Q1153" si="51">ROUND(E1090/D1090*100,0)</f>
        <v>112</v>
      </c>
      <c r="R1090">
        <f t="shared" si="50"/>
        <v>35.130000000000003</v>
      </c>
    </row>
    <row r="1091" spans="1:18" ht="57.6" hidden="1" x14ac:dyDescent="0.3">
      <c r="A1091">
        <v>752</v>
      </c>
      <c r="B1091" s="3" t="s">
        <v>753</v>
      </c>
      <c r="C1091" s="3" t="s">
        <v>4862</v>
      </c>
      <c r="D1091" s="6">
        <v>5000</v>
      </c>
      <c r="E1091" s="8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s="16">
        <f t="shared" ref="K1091:K1154" si="52">(((J1091/60)/60)/24)+DATE(1970,1,1)</f>
        <v>42639.421493055561</v>
      </c>
      <c r="L1091" t="b">
        <v>0</v>
      </c>
      <c r="M1091">
        <v>105</v>
      </c>
      <c r="N1091" t="b">
        <v>1</v>
      </c>
      <c r="O1091" s="10" t="s">
        <v>8279</v>
      </c>
      <c r="P1091" t="s">
        <v>8289</v>
      </c>
      <c r="Q1091">
        <f t="shared" si="51"/>
        <v>112</v>
      </c>
      <c r="R1091">
        <f t="shared" ref="R1091:R1154" si="53">IFERROR(ROUND(E1091/M1091,2),0)</f>
        <v>53.19</v>
      </c>
    </row>
    <row r="1092" spans="1:18" ht="43.2" hidden="1" x14ac:dyDescent="0.3">
      <c r="A1092">
        <v>795</v>
      </c>
      <c r="B1092" s="3" t="s">
        <v>796</v>
      </c>
      <c r="C1092" s="3" t="s">
        <v>4905</v>
      </c>
      <c r="D1092" s="6">
        <v>14000</v>
      </c>
      <c r="E1092" s="8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s="16">
        <f t="shared" si="52"/>
        <v>40963.613032407404</v>
      </c>
      <c r="L1092" t="b">
        <v>0</v>
      </c>
      <c r="M1092">
        <v>184</v>
      </c>
      <c r="N1092" t="b">
        <v>1</v>
      </c>
      <c r="O1092" s="10" t="s">
        <v>8266</v>
      </c>
      <c r="P1092" t="s">
        <v>8267</v>
      </c>
      <c r="Q1092">
        <f t="shared" si="51"/>
        <v>112</v>
      </c>
      <c r="R1092">
        <f t="shared" si="53"/>
        <v>85.05</v>
      </c>
    </row>
    <row r="1093" spans="1:18" ht="43.2" hidden="1" x14ac:dyDescent="0.3">
      <c r="A1093">
        <v>801</v>
      </c>
      <c r="B1093" s="3" t="s">
        <v>802</v>
      </c>
      <c r="C1093" s="3" t="s">
        <v>4911</v>
      </c>
      <c r="D1093" s="6">
        <v>2000</v>
      </c>
      <c r="E1093" s="8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s="16">
        <f t="shared" si="52"/>
        <v>40695.795370370368</v>
      </c>
      <c r="L1093" t="b">
        <v>0</v>
      </c>
      <c r="M1093">
        <v>51</v>
      </c>
      <c r="N1093" t="b">
        <v>1</v>
      </c>
      <c r="O1093" s="10" t="s">
        <v>8266</v>
      </c>
      <c r="P1093" t="s">
        <v>8267</v>
      </c>
      <c r="Q1093">
        <f t="shared" si="51"/>
        <v>112</v>
      </c>
      <c r="R1093">
        <f t="shared" si="53"/>
        <v>43.73</v>
      </c>
    </row>
    <row r="1094" spans="1:18" ht="28.8" hidden="1" x14ac:dyDescent="0.3">
      <c r="A1094">
        <v>1029</v>
      </c>
      <c r="B1094" s="3" t="s">
        <v>1030</v>
      </c>
      <c r="C1094" s="3" t="s">
        <v>5139</v>
      </c>
      <c r="D1094" s="6">
        <v>10000</v>
      </c>
      <c r="E1094" s="8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s="16">
        <f t="shared" si="52"/>
        <v>42044.711886574078</v>
      </c>
      <c r="L1094" t="b">
        <v>0</v>
      </c>
      <c r="M1094">
        <v>141</v>
      </c>
      <c r="N1094" t="b">
        <v>1</v>
      </c>
      <c r="O1094" s="10" t="s">
        <v>8266</v>
      </c>
      <c r="P1094" t="s">
        <v>8283</v>
      </c>
      <c r="Q1094">
        <f t="shared" si="51"/>
        <v>112</v>
      </c>
      <c r="R1094">
        <f t="shared" si="53"/>
        <v>79.260000000000005</v>
      </c>
    </row>
    <row r="1095" spans="1:18" ht="43.2" hidden="1" x14ac:dyDescent="0.3">
      <c r="A1095">
        <v>1036</v>
      </c>
      <c r="B1095" s="3" t="s">
        <v>1037</v>
      </c>
      <c r="C1095" s="3" t="s">
        <v>5146</v>
      </c>
      <c r="D1095" s="6">
        <v>4500</v>
      </c>
      <c r="E1095" s="8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s="16">
        <f t="shared" si="52"/>
        <v>41249.448958333334</v>
      </c>
      <c r="L1095" t="b">
        <v>0</v>
      </c>
      <c r="M1095">
        <v>211</v>
      </c>
      <c r="N1095" t="b">
        <v>1</v>
      </c>
      <c r="O1095" s="10" t="s">
        <v>8266</v>
      </c>
      <c r="P1095" t="s">
        <v>8283</v>
      </c>
      <c r="Q1095">
        <f t="shared" si="51"/>
        <v>112</v>
      </c>
      <c r="R1095">
        <f t="shared" si="53"/>
        <v>23.96</v>
      </c>
    </row>
    <row r="1096" spans="1:18" ht="43.2" hidden="1" x14ac:dyDescent="0.3">
      <c r="A1096">
        <v>1223</v>
      </c>
      <c r="B1096" s="3" t="s">
        <v>1224</v>
      </c>
      <c r="C1096" s="3" t="s">
        <v>5333</v>
      </c>
      <c r="D1096" s="6">
        <v>19800</v>
      </c>
      <c r="E1096" s="8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s="16">
        <f t="shared" si="52"/>
        <v>42654.177187499998</v>
      </c>
      <c r="L1096" t="b">
        <v>0</v>
      </c>
      <c r="M1096">
        <v>191</v>
      </c>
      <c r="N1096" t="b">
        <v>1</v>
      </c>
      <c r="O1096" s="10" t="s">
        <v>8281</v>
      </c>
      <c r="P1096" t="s">
        <v>8282</v>
      </c>
      <c r="Q1096">
        <f t="shared" si="51"/>
        <v>112</v>
      </c>
      <c r="R1096">
        <f t="shared" si="53"/>
        <v>116.21</v>
      </c>
    </row>
    <row r="1097" spans="1:18" ht="43.2" hidden="1" x14ac:dyDescent="0.3">
      <c r="A1097">
        <v>1309</v>
      </c>
      <c r="B1097" s="3" t="s">
        <v>1310</v>
      </c>
      <c r="C1097" s="3" t="s">
        <v>5419</v>
      </c>
      <c r="D1097" s="6">
        <v>11500</v>
      </c>
      <c r="E1097" s="8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s="16">
        <f t="shared" si="52"/>
        <v>42257.882731481484</v>
      </c>
      <c r="L1097" t="b">
        <v>0</v>
      </c>
      <c r="M1097">
        <v>35</v>
      </c>
      <c r="N1097" t="b">
        <v>0</v>
      </c>
      <c r="O1097" s="10" t="s">
        <v>8268</v>
      </c>
      <c r="P1097" t="s">
        <v>8272</v>
      </c>
      <c r="Q1097">
        <f t="shared" si="51"/>
        <v>112</v>
      </c>
      <c r="R1097">
        <f t="shared" si="53"/>
        <v>367.97</v>
      </c>
    </row>
    <row r="1098" spans="1:18" ht="43.2" hidden="1" x14ac:dyDescent="0.3">
      <c r="A1098">
        <v>1358</v>
      </c>
      <c r="B1098" s="3" t="s">
        <v>1359</v>
      </c>
      <c r="C1098" s="3" t="s">
        <v>5468</v>
      </c>
      <c r="D1098" s="6">
        <v>3000</v>
      </c>
      <c r="E1098" s="8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s="16">
        <f t="shared" si="52"/>
        <v>40689.570868055554</v>
      </c>
      <c r="L1098" t="b">
        <v>0</v>
      </c>
      <c r="M1098">
        <v>49</v>
      </c>
      <c r="N1098" t="b">
        <v>1</v>
      </c>
      <c r="O1098" s="10" t="s">
        <v>8279</v>
      </c>
      <c r="P1098" t="s">
        <v>8289</v>
      </c>
      <c r="Q1098">
        <f t="shared" si="51"/>
        <v>112</v>
      </c>
      <c r="R1098">
        <f t="shared" si="53"/>
        <v>68.37</v>
      </c>
    </row>
    <row r="1099" spans="1:18" ht="28.8" hidden="1" x14ac:dyDescent="0.3">
      <c r="A1099">
        <v>1379</v>
      </c>
      <c r="B1099" s="3" t="s">
        <v>1380</v>
      </c>
      <c r="C1099" s="3" t="s">
        <v>5489</v>
      </c>
      <c r="D1099" s="6">
        <v>10000</v>
      </c>
      <c r="E1099" s="8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s="16">
        <f t="shared" si="52"/>
        <v>42130.491620370376</v>
      </c>
      <c r="L1099" t="b">
        <v>0</v>
      </c>
      <c r="M1099">
        <v>151</v>
      </c>
      <c r="N1099" t="b">
        <v>1</v>
      </c>
      <c r="O1099" s="10" t="s">
        <v>8266</v>
      </c>
      <c r="P1099" t="s">
        <v>8267</v>
      </c>
      <c r="Q1099">
        <f t="shared" si="51"/>
        <v>112</v>
      </c>
      <c r="R1099">
        <f t="shared" si="53"/>
        <v>73.91</v>
      </c>
    </row>
    <row r="1100" spans="1:18" hidden="1" x14ac:dyDescent="0.3">
      <c r="A1100">
        <v>1395</v>
      </c>
      <c r="B1100" s="3" t="s">
        <v>1396</v>
      </c>
      <c r="C1100" s="3" t="s">
        <v>5505</v>
      </c>
      <c r="D1100" s="6">
        <v>3500</v>
      </c>
      <c r="E1100" s="8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s="16">
        <f t="shared" si="52"/>
        <v>42719.90834490741</v>
      </c>
      <c r="L1100" t="b">
        <v>0</v>
      </c>
      <c r="M1100">
        <v>82</v>
      </c>
      <c r="N1100" t="b">
        <v>1</v>
      </c>
      <c r="O1100" s="10" t="s">
        <v>8266</v>
      </c>
      <c r="P1100" t="s">
        <v>8267</v>
      </c>
      <c r="Q1100">
        <f t="shared" si="51"/>
        <v>112</v>
      </c>
      <c r="R1100">
        <f t="shared" si="53"/>
        <v>47.76</v>
      </c>
    </row>
    <row r="1101" spans="1:18" ht="43.2" hidden="1" x14ac:dyDescent="0.3">
      <c r="A1101">
        <v>1474</v>
      </c>
      <c r="B1101" s="3" t="s">
        <v>1475</v>
      </c>
      <c r="C1101" s="3" t="s">
        <v>5584</v>
      </c>
      <c r="D1101" s="6">
        <v>3000</v>
      </c>
      <c r="E1101" s="8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s="16">
        <f t="shared" si="52"/>
        <v>41500.727916666663</v>
      </c>
      <c r="L1101" t="b">
        <v>1</v>
      </c>
      <c r="M1101">
        <v>76</v>
      </c>
      <c r="N1101" t="b">
        <v>1</v>
      </c>
      <c r="O1101" s="10" t="s">
        <v>8279</v>
      </c>
      <c r="P1101" t="s">
        <v>8280</v>
      </c>
      <c r="Q1101">
        <f t="shared" si="51"/>
        <v>112</v>
      </c>
      <c r="R1101">
        <f t="shared" si="53"/>
        <v>44.32</v>
      </c>
    </row>
    <row r="1102" spans="1:18" ht="57.6" hidden="1" x14ac:dyDescent="0.3">
      <c r="A1102">
        <v>1511</v>
      </c>
      <c r="B1102" s="3" t="s">
        <v>1512</v>
      </c>
      <c r="C1102" s="3" t="s">
        <v>5621</v>
      </c>
      <c r="D1102" s="6">
        <v>14000</v>
      </c>
      <c r="E1102" s="8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s="16">
        <f t="shared" si="52"/>
        <v>42296.583379629628</v>
      </c>
      <c r="L1102" t="b">
        <v>1</v>
      </c>
      <c r="M1102">
        <v>206</v>
      </c>
      <c r="N1102" t="b">
        <v>1</v>
      </c>
      <c r="O1102" s="10" t="s">
        <v>8281</v>
      </c>
      <c r="P1102" t="s">
        <v>8282</v>
      </c>
      <c r="Q1102">
        <f t="shared" si="51"/>
        <v>112</v>
      </c>
      <c r="R1102">
        <f t="shared" si="53"/>
        <v>75.98</v>
      </c>
    </row>
    <row r="1103" spans="1:18" ht="43.2" hidden="1" x14ac:dyDescent="0.3">
      <c r="A1103">
        <v>1677</v>
      </c>
      <c r="B1103" s="3" t="s">
        <v>1678</v>
      </c>
      <c r="C1103" s="3" t="s">
        <v>5787</v>
      </c>
      <c r="D1103" s="6">
        <v>6000</v>
      </c>
      <c r="E1103" s="8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s="16">
        <f t="shared" si="52"/>
        <v>42416.407129629632</v>
      </c>
      <c r="L1103" t="b">
        <v>0</v>
      </c>
      <c r="M1103">
        <v>42</v>
      </c>
      <c r="N1103" t="b">
        <v>1</v>
      </c>
      <c r="O1103" s="10" t="s">
        <v>8266</v>
      </c>
      <c r="P1103" t="s">
        <v>8278</v>
      </c>
      <c r="Q1103">
        <f t="shared" si="51"/>
        <v>112</v>
      </c>
      <c r="R1103">
        <f t="shared" si="53"/>
        <v>159.52000000000001</v>
      </c>
    </row>
    <row r="1104" spans="1:18" ht="43.2" hidden="1" x14ac:dyDescent="0.3">
      <c r="A1104">
        <v>2162</v>
      </c>
      <c r="B1104" s="3" t="s">
        <v>2163</v>
      </c>
      <c r="C1104" s="3" t="s">
        <v>6272</v>
      </c>
      <c r="D1104" s="6">
        <v>4500</v>
      </c>
      <c r="E1104" s="8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s="16">
        <f t="shared" si="52"/>
        <v>41813.766099537039</v>
      </c>
      <c r="L1104" t="b">
        <v>0</v>
      </c>
      <c r="M1104">
        <v>58</v>
      </c>
      <c r="N1104" t="b">
        <v>1</v>
      </c>
      <c r="O1104" s="10" t="s">
        <v>8266</v>
      </c>
      <c r="P1104" t="s">
        <v>8267</v>
      </c>
      <c r="Q1104">
        <f t="shared" si="51"/>
        <v>112</v>
      </c>
      <c r="R1104">
        <f t="shared" si="53"/>
        <v>87.1</v>
      </c>
    </row>
    <row r="1105" spans="1:18" ht="43.2" hidden="1" x14ac:dyDescent="0.3">
      <c r="A1105">
        <v>2546</v>
      </c>
      <c r="B1105" s="3" t="s">
        <v>2546</v>
      </c>
      <c r="C1105" s="3" t="s">
        <v>6656</v>
      </c>
      <c r="D1105" s="6">
        <v>3500</v>
      </c>
      <c r="E1105" s="8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s="16">
        <f t="shared" si="52"/>
        <v>41524.858553240738</v>
      </c>
      <c r="L1105" t="b">
        <v>0</v>
      </c>
      <c r="M1105">
        <v>65</v>
      </c>
      <c r="N1105" t="b">
        <v>1</v>
      </c>
      <c r="O1105" s="10" t="s">
        <v>8266</v>
      </c>
      <c r="P1105" t="s">
        <v>8292</v>
      </c>
      <c r="Q1105">
        <f t="shared" si="51"/>
        <v>112</v>
      </c>
      <c r="R1105">
        <f t="shared" si="53"/>
        <v>60.15</v>
      </c>
    </row>
    <row r="1106" spans="1:18" ht="43.2" hidden="1" x14ac:dyDescent="0.3">
      <c r="A1106">
        <v>2626</v>
      </c>
      <c r="B1106" s="3" t="s">
        <v>2626</v>
      </c>
      <c r="C1106" s="3" t="s">
        <v>6736</v>
      </c>
      <c r="D1106" s="6">
        <v>2500</v>
      </c>
      <c r="E1106" s="8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s="16">
        <f t="shared" si="52"/>
        <v>42128.628113425926</v>
      </c>
      <c r="L1106" t="b">
        <v>0</v>
      </c>
      <c r="M1106">
        <v>50</v>
      </c>
      <c r="N1106" t="b">
        <v>1</v>
      </c>
      <c r="O1106" s="10" t="s">
        <v>8268</v>
      </c>
      <c r="P1106" t="s">
        <v>8275</v>
      </c>
      <c r="Q1106">
        <f t="shared" si="51"/>
        <v>112</v>
      </c>
      <c r="R1106">
        <f t="shared" si="53"/>
        <v>56</v>
      </c>
    </row>
    <row r="1107" spans="1:18" ht="43.2" hidden="1" x14ac:dyDescent="0.3">
      <c r="A1107">
        <v>2706</v>
      </c>
      <c r="B1107" s="3" t="s">
        <v>2706</v>
      </c>
      <c r="C1107" s="3" t="s">
        <v>6816</v>
      </c>
      <c r="D1107" s="6">
        <v>35000</v>
      </c>
      <c r="E1107" s="8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s="16">
        <f t="shared" si="52"/>
        <v>41899.294942129629</v>
      </c>
      <c r="L1107" t="b">
        <v>1</v>
      </c>
      <c r="M1107">
        <v>263</v>
      </c>
      <c r="N1107" t="b">
        <v>1</v>
      </c>
      <c r="O1107" s="10" t="s">
        <v>8273</v>
      </c>
      <c r="P1107" t="s">
        <v>8286</v>
      </c>
      <c r="Q1107">
        <f t="shared" si="51"/>
        <v>112</v>
      </c>
      <c r="R1107">
        <f t="shared" si="53"/>
        <v>149.44</v>
      </c>
    </row>
    <row r="1108" spans="1:18" ht="43.2" hidden="1" x14ac:dyDescent="0.3">
      <c r="A1108">
        <v>2806</v>
      </c>
      <c r="B1108" s="3" t="s">
        <v>2806</v>
      </c>
      <c r="C1108" s="3" t="s">
        <v>6916</v>
      </c>
      <c r="D1108" s="6">
        <v>3000</v>
      </c>
      <c r="E1108" s="8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s="16">
        <f t="shared" si="52"/>
        <v>42185.267245370371</v>
      </c>
      <c r="L1108" t="b">
        <v>0</v>
      </c>
      <c r="M1108">
        <v>76</v>
      </c>
      <c r="N1108" t="b">
        <v>1</v>
      </c>
      <c r="O1108" s="10" t="s">
        <v>8273</v>
      </c>
      <c r="P1108" t="s">
        <v>8274</v>
      </c>
      <c r="Q1108">
        <f t="shared" si="51"/>
        <v>112</v>
      </c>
      <c r="R1108">
        <f t="shared" si="53"/>
        <v>44.25</v>
      </c>
    </row>
    <row r="1109" spans="1:18" ht="43.2" hidden="1" x14ac:dyDescent="0.3">
      <c r="A1109">
        <v>3170</v>
      </c>
      <c r="B1109" s="3" t="s">
        <v>3170</v>
      </c>
      <c r="C1109" s="3" t="s">
        <v>7280</v>
      </c>
      <c r="D1109" s="6">
        <v>2000</v>
      </c>
      <c r="E1109" s="8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s="16">
        <f t="shared" si="52"/>
        <v>41789.080370370371</v>
      </c>
      <c r="L1109" t="b">
        <v>1</v>
      </c>
      <c r="M1109">
        <v>71</v>
      </c>
      <c r="N1109" t="b">
        <v>1</v>
      </c>
      <c r="O1109" s="10" t="s">
        <v>8273</v>
      </c>
      <c r="P1109" t="s">
        <v>8274</v>
      </c>
      <c r="Q1109">
        <f t="shared" si="51"/>
        <v>112</v>
      </c>
      <c r="R1109">
        <f t="shared" si="53"/>
        <v>31.62</v>
      </c>
    </row>
    <row r="1110" spans="1:18" ht="43.2" hidden="1" x14ac:dyDescent="0.3">
      <c r="A1110">
        <v>3238</v>
      </c>
      <c r="B1110" s="3" t="s">
        <v>3238</v>
      </c>
      <c r="C1110" s="3" t="s">
        <v>7348</v>
      </c>
      <c r="D1110" s="6">
        <v>2800</v>
      </c>
      <c r="E1110" s="8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s="16">
        <f t="shared" si="52"/>
        <v>42156.510393518518</v>
      </c>
      <c r="L1110" t="b">
        <v>1</v>
      </c>
      <c r="M1110">
        <v>79</v>
      </c>
      <c r="N1110" t="b">
        <v>1</v>
      </c>
      <c r="O1110" s="10" t="s">
        <v>8273</v>
      </c>
      <c r="P1110" t="s">
        <v>8274</v>
      </c>
      <c r="Q1110">
        <f t="shared" si="51"/>
        <v>112</v>
      </c>
      <c r="R1110">
        <f t="shared" si="53"/>
        <v>39.81</v>
      </c>
    </row>
    <row r="1111" spans="1:18" ht="28.8" hidden="1" x14ac:dyDescent="0.3">
      <c r="A1111">
        <v>3263</v>
      </c>
      <c r="B1111" s="3" t="s">
        <v>3263</v>
      </c>
      <c r="C1111" s="3" t="s">
        <v>7373</v>
      </c>
      <c r="D1111" s="6">
        <v>2500</v>
      </c>
      <c r="E1111" s="8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s="16">
        <f t="shared" si="52"/>
        <v>42284.516064814816</v>
      </c>
      <c r="L1111" t="b">
        <v>1</v>
      </c>
      <c r="M1111">
        <v>68</v>
      </c>
      <c r="N1111" t="b">
        <v>1</v>
      </c>
      <c r="O1111" s="10" t="s">
        <v>8273</v>
      </c>
      <c r="P1111" t="s">
        <v>8274</v>
      </c>
      <c r="Q1111">
        <f t="shared" si="51"/>
        <v>112</v>
      </c>
      <c r="R1111">
        <f t="shared" si="53"/>
        <v>41.24</v>
      </c>
    </row>
    <row r="1112" spans="1:18" hidden="1" x14ac:dyDescent="0.3">
      <c r="A1112">
        <v>3285</v>
      </c>
      <c r="B1112" s="3" t="s">
        <v>3285</v>
      </c>
      <c r="C1112" s="3" t="s">
        <v>7395</v>
      </c>
      <c r="D1112" s="6">
        <v>4999</v>
      </c>
      <c r="E1112" s="8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s="16">
        <f t="shared" si="52"/>
        <v>42762.942430555559</v>
      </c>
      <c r="L1112" t="b">
        <v>0</v>
      </c>
      <c r="M1112">
        <v>81</v>
      </c>
      <c r="N1112" t="b">
        <v>1</v>
      </c>
      <c r="O1112" s="10" t="s">
        <v>8273</v>
      </c>
      <c r="P1112" t="s">
        <v>8274</v>
      </c>
      <c r="Q1112">
        <f t="shared" si="51"/>
        <v>112</v>
      </c>
      <c r="R1112">
        <f t="shared" si="53"/>
        <v>69.19</v>
      </c>
    </row>
    <row r="1113" spans="1:18" ht="43.2" hidden="1" x14ac:dyDescent="0.3">
      <c r="A1113">
        <v>3383</v>
      </c>
      <c r="B1113" s="3" t="s">
        <v>3382</v>
      </c>
      <c r="C1113" s="3" t="s">
        <v>7493</v>
      </c>
      <c r="D1113" s="6">
        <v>1750</v>
      </c>
      <c r="E1113" s="8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s="16">
        <f t="shared" si="52"/>
        <v>42524.782638888893</v>
      </c>
      <c r="L1113" t="b">
        <v>0</v>
      </c>
      <c r="M1113">
        <v>30</v>
      </c>
      <c r="N1113" t="b">
        <v>1</v>
      </c>
      <c r="O1113" s="10" t="s">
        <v>8273</v>
      </c>
      <c r="P1113" t="s">
        <v>8274</v>
      </c>
      <c r="Q1113">
        <f t="shared" si="51"/>
        <v>112</v>
      </c>
      <c r="R1113">
        <f t="shared" si="53"/>
        <v>65.17</v>
      </c>
    </row>
    <row r="1114" spans="1:18" ht="28.8" hidden="1" x14ac:dyDescent="0.3">
      <c r="A1114">
        <v>3397</v>
      </c>
      <c r="B1114" s="3" t="s">
        <v>3396</v>
      </c>
      <c r="C1114" s="3" t="s">
        <v>7507</v>
      </c>
      <c r="D1114" s="6">
        <v>250</v>
      </c>
      <c r="E1114" s="8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s="16">
        <f t="shared" si="52"/>
        <v>42378.478344907402</v>
      </c>
      <c r="L1114" t="b">
        <v>0</v>
      </c>
      <c r="M1114">
        <v>24</v>
      </c>
      <c r="N1114" t="b">
        <v>1</v>
      </c>
      <c r="O1114" s="10" t="s">
        <v>8273</v>
      </c>
      <c r="P1114" t="s">
        <v>8274</v>
      </c>
      <c r="Q1114">
        <f t="shared" si="51"/>
        <v>112</v>
      </c>
      <c r="R1114">
        <f t="shared" si="53"/>
        <v>11.67</v>
      </c>
    </row>
    <row r="1115" spans="1:18" ht="43.2" hidden="1" x14ac:dyDescent="0.3">
      <c r="A1115">
        <v>3435</v>
      </c>
      <c r="B1115" s="3" t="s">
        <v>3434</v>
      </c>
      <c r="C1115" s="3" t="s">
        <v>7545</v>
      </c>
      <c r="D1115" s="6">
        <v>1000</v>
      </c>
      <c r="E1115" s="8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s="16">
        <f t="shared" si="52"/>
        <v>42572.61681712963</v>
      </c>
      <c r="L1115" t="b">
        <v>0</v>
      </c>
      <c r="M1115">
        <v>19</v>
      </c>
      <c r="N1115" t="b">
        <v>1</v>
      </c>
      <c r="O1115" s="10" t="s">
        <v>8273</v>
      </c>
      <c r="P1115" t="s">
        <v>8274</v>
      </c>
      <c r="Q1115">
        <f t="shared" si="51"/>
        <v>112</v>
      </c>
      <c r="R1115">
        <f t="shared" si="53"/>
        <v>58.95</v>
      </c>
    </row>
    <row r="1116" spans="1:18" ht="57.6" hidden="1" x14ac:dyDescent="0.3">
      <c r="A1116">
        <v>3681</v>
      </c>
      <c r="B1116" s="3" t="s">
        <v>3678</v>
      </c>
      <c r="C1116" s="3" t="s">
        <v>7791</v>
      </c>
      <c r="D1116" s="6">
        <v>1000</v>
      </c>
      <c r="E1116" s="8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s="16">
        <f t="shared" si="52"/>
        <v>42374.651504629626</v>
      </c>
      <c r="L1116" t="b">
        <v>0</v>
      </c>
      <c r="M1116">
        <v>18</v>
      </c>
      <c r="N1116" t="b">
        <v>1</v>
      </c>
      <c r="O1116" s="10" t="s">
        <v>8273</v>
      </c>
      <c r="P1116" t="s">
        <v>8274</v>
      </c>
      <c r="Q1116">
        <f t="shared" si="51"/>
        <v>112</v>
      </c>
      <c r="R1116">
        <f t="shared" si="53"/>
        <v>62.17</v>
      </c>
    </row>
    <row r="1117" spans="1:18" ht="43.2" hidden="1" x14ac:dyDescent="0.3">
      <c r="A1117">
        <v>69</v>
      </c>
      <c r="B1117" s="3" t="s">
        <v>71</v>
      </c>
      <c r="C1117" s="3" t="s">
        <v>4180</v>
      </c>
      <c r="D1117" s="6">
        <v>10000</v>
      </c>
      <c r="E1117" s="8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s="16">
        <f t="shared" si="52"/>
        <v>40786.187789351854</v>
      </c>
      <c r="L1117" t="b">
        <v>0</v>
      </c>
      <c r="M1117">
        <v>178</v>
      </c>
      <c r="N1117" t="b">
        <v>1</v>
      </c>
      <c r="O1117" s="10" t="s">
        <v>8276</v>
      </c>
      <c r="P1117" t="s">
        <v>8277</v>
      </c>
      <c r="Q1117">
        <f t="shared" si="51"/>
        <v>111</v>
      </c>
      <c r="R1117">
        <f t="shared" si="53"/>
        <v>62.33</v>
      </c>
    </row>
    <row r="1118" spans="1:18" ht="57.6" hidden="1" x14ac:dyDescent="0.3">
      <c r="A1118">
        <v>93</v>
      </c>
      <c r="B1118" s="3" t="s">
        <v>95</v>
      </c>
      <c r="C1118" s="3" t="s">
        <v>4204</v>
      </c>
      <c r="D1118" s="6">
        <v>1000</v>
      </c>
      <c r="E1118" s="8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s="16">
        <f t="shared" si="52"/>
        <v>41065.858067129629</v>
      </c>
      <c r="L1118" t="b">
        <v>0</v>
      </c>
      <c r="M1118">
        <v>15</v>
      </c>
      <c r="N1118" t="b">
        <v>1</v>
      </c>
      <c r="O1118" s="10" t="s">
        <v>8276</v>
      </c>
      <c r="P1118" t="s">
        <v>8277</v>
      </c>
      <c r="Q1118">
        <f t="shared" si="51"/>
        <v>111</v>
      </c>
      <c r="R1118">
        <f t="shared" si="53"/>
        <v>73.73</v>
      </c>
    </row>
    <row r="1119" spans="1:18" ht="57.6" hidden="1" x14ac:dyDescent="0.3">
      <c r="A1119">
        <v>265</v>
      </c>
      <c r="B1119" s="3" t="s">
        <v>266</v>
      </c>
      <c r="C1119" s="3" t="s">
        <v>4375</v>
      </c>
      <c r="D1119" s="6">
        <v>5000</v>
      </c>
      <c r="E1119" s="8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s="16">
        <f t="shared" si="52"/>
        <v>40267.245717592588</v>
      </c>
      <c r="L1119" t="b">
        <v>1</v>
      </c>
      <c r="M1119">
        <v>58</v>
      </c>
      <c r="N1119" t="b">
        <v>1</v>
      </c>
      <c r="O1119" s="10" t="s">
        <v>8276</v>
      </c>
      <c r="P1119" t="s">
        <v>8288</v>
      </c>
      <c r="Q1119">
        <f t="shared" si="51"/>
        <v>111</v>
      </c>
      <c r="R1119">
        <f t="shared" si="53"/>
        <v>95.78</v>
      </c>
    </row>
    <row r="1120" spans="1:18" ht="43.2" hidden="1" x14ac:dyDescent="0.3">
      <c r="A1120">
        <v>268</v>
      </c>
      <c r="B1120" s="3" t="s">
        <v>269</v>
      </c>
      <c r="C1120" s="3" t="s">
        <v>4378</v>
      </c>
      <c r="D1120" s="6">
        <v>5000</v>
      </c>
      <c r="E1120" s="8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s="16">
        <f t="shared" si="52"/>
        <v>40809.15252314815</v>
      </c>
      <c r="L1120" t="b">
        <v>1</v>
      </c>
      <c r="M1120">
        <v>111</v>
      </c>
      <c r="N1120" t="b">
        <v>1</v>
      </c>
      <c r="O1120" s="10" t="s">
        <v>8276</v>
      </c>
      <c r="P1120" t="s">
        <v>8288</v>
      </c>
      <c r="Q1120">
        <f t="shared" si="51"/>
        <v>111</v>
      </c>
      <c r="R1120">
        <f t="shared" si="53"/>
        <v>50.18</v>
      </c>
    </row>
    <row r="1121" spans="1:18" hidden="1" x14ac:dyDescent="0.3">
      <c r="A1121">
        <v>307</v>
      </c>
      <c r="B1121" s="3" t="s">
        <v>308</v>
      </c>
      <c r="C1121" s="3" t="s">
        <v>4417</v>
      </c>
      <c r="D1121" s="6">
        <v>22000</v>
      </c>
      <c r="E1121" s="8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s="16">
        <f t="shared" si="52"/>
        <v>41282.944456018515</v>
      </c>
      <c r="L1121" t="b">
        <v>1</v>
      </c>
      <c r="M1121">
        <v>576</v>
      </c>
      <c r="N1121" t="b">
        <v>1</v>
      </c>
      <c r="O1121" s="10" t="s">
        <v>8276</v>
      </c>
      <c r="P1121" t="s">
        <v>8288</v>
      </c>
      <c r="Q1121">
        <f t="shared" si="51"/>
        <v>111</v>
      </c>
      <c r="R1121">
        <f t="shared" si="53"/>
        <v>42.52</v>
      </c>
    </row>
    <row r="1122" spans="1:18" ht="43.2" hidden="1" x14ac:dyDescent="0.3">
      <c r="A1122">
        <v>361</v>
      </c>
      <c r="B1122" s="3" t="s">
        <v>362</v>
      </c>
      <c r="C1122" s="3" t="s">
        <v>4471</v>
      </c>
      <c r="D1122" s="6">
        <v>35000</v>
      </c>
      <c r="E1122" s="8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s="16">
        <f t="shared" si="52"/>
        <v>41936.001226851848</v>
      </c>
      <c r="L1122" t="b">
        <v>0</v>
      </c>
      <c r="M1122">
        <v>354</v>
      </c>
      <c r="N1122" t="b">
        <v>1</v>
      </c>
      <c r="O1122" s="10" t="s">
        <v>8276</v>
      </c>
      <c r="P1122" t="s">
        <v>8288</v>
      </c>
      <c r="Q1122">
        <f t="shared" si="51"/>
        <v>111</v>
      </c>
      <c r="R1122">
        <f t="shared" si="53"/>
        <v>109.82</v>
      </c>
    </row>
    <row r="1123" spans="1:18" ht="57.6" hidden="1" x14ac:dyDescent="0.3">
      <c r="A1123">
        <v>742</v>
      </c>
      <c r="B1123" s="3" t="s">
        <v>743</v>
      </c>
      <c r="C1123" s="3" t="s">
        <v>4852</v>
      </c>
      <c r="D1123" s="6">
        <v>1400</v>
      </c>
      <c r="E1123" s="8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s="16">
        <f t="shared" si="52"/>
        <v>41689.917962962965</v>
      </c>
      <c r="L1123" t="b">
        <v>0</v>
      </c>
      <c r="M1123">
        <v>23</v>
      </c>
      <c r="N1123" t="b">
        <v>1</v>
      </c>
      <c r="O1123" s="10" t="s">
        <v>8279</v>
      </c>
      <c r="P1123" t="s">
        <v>8289</v>
      </c>
      <c r="Q1123">
        <f t="shared" si="51"/>
        <v>111</v>
      </c>
      <c r="R1123">
        <f t="shared" si="53"/>
        <v>67.39</v>
      </c>
    </row>
    <row r="1124" spans="1:18" ht="28.8" hidden="1" x14ac:dyDescent="0.3">
      <c r="A1124">
        <v>746</v>
      </c>
      <c r="B1124" s="3" t="s">
        <v>747</v>
      </c>
      <c r="C1124" s="3" t="s">
        <v>4856</v>
      </c>
      <c r="D1124" s="6">
        <v>2987</v>
      </c>
      <c r="E1124" s="8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s="16">
        <f t="shared" si="52"/>
        <v>41157.042928240742</v>
      </c>
      <c r="L1124" t="b">
        <v>0</v>
      </c>
      <c r="M1124">
        <v>97</v>
      </c>
      <c r="N1124" t="b">
        <v>1</v>
      </c>
      <c r="O1124" s="10" t="s">
        <v>8279</v>
      </c>
      <c r="P1124" t="s">
        <v>8289</v>
      </c>
      <c r="Q1124">
        <f t="shared" si="51"/>
        <v>111</v>
      </c>
      <c r="R1124">
        <f t="shared" si="53"/>
        <v>34.21</v>
      </c>
    </row>
    <row r="1125" spans="1:18" ht="43.2" hidden="1" x14ac:dyDescent="0.3">
      <c r="A1125">
        <v>1221</v>
      </c>
      <c r="B1125" s="3" t="s">
        <v>1222</v>
      </c>
      <c r="C1125" s="3" t="s">
        <v>5331</v>
      </c>
      <c r="D1125" s="6">
        <v>2200</v>
      </c>
      <c r="E1125" s="8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s="16">
        <f t="shared" si="52"/>
        <v>42680.47555555556</v>
      </c>
      <c r="L1125" t="b">
        <v>0</v>
      </c>
      <c r="M1125">
        <v>103</v>
      </c>
      <c r="N1125" t="b">
        <v>1</v>
      </c>
      <c r="O1125" s="10" t="s">
        <v>8281</v>
      </c>
      <c r="P1125" t="s">
        <v>8282</v>
      </c>
      <c r="Q1125">
        <f t="shared" si="51"/>
        <v>111</v>
      </c>
      <c r="R1125">
        <f t="shared" si="53"/>
        <v>23.8</v>
      </c>
    </row>
    <row r="1126" spans="1:18" ht="43.2" hidden="1" x14ac:dyDescent="0.3">
      <c r="A1126">
        <v>1279</v>
      </c>
      <c r="B1126" s="3" t="s">
        <v>1280</v>
      </c>
      <c r="C1126" s="3" t="s">
        <v>5389</v>
      </c>
      <c r="D1126" s="6">
        <v>12516</v>
      </c>
      <c r="E1126" s="8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s="16">
        <f t="shared" si="52"/>
        <v>41682.099189814813</v>
      </c>
      <c r="L1126" t="b">
        <v>1</v>
      </c>
      <c r="M1126">
        <v>189</v>
      </c>
      <c r="N1126" t="b">
        <v>1</v>
      </c>
      <c r="O1126" s="10" t="s">
        <v>8266</v>
      </c>
      <c r="P1126" t="s">
        <v>8267</v>
      </c>
      <c r="Q1126">
        <f t="shared" si="51"/>
        <v>111</v>
      </c>
      <c r="R1126">
        <f t="shared" si="53"/>
        <v>73.36</v>
      </c>
    </row>
    <row r="1127" spans="1:18" ht="43.2" hidden="1" x14ac:dyDescent="0.3">
      <c r="A1127">
        <v>1280</v>
      </c>
      <c r="B1127" s="3" t="s">
        <v>1281</v>
      </c>
      <c r="C1127" s="3" t="s">
        <v>5390</v>
      </c>
      <c r="D1127" s="6">
        <v>15000</v>
      </c>
      <c r="E1127" s="8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s="16">
        <f t="shared" si="52"/>
        <v>40513.757569444446</v>
      </c>
      <c r="L1127" t="b">
        <v>1</v>
      </c>
      <c r="M1127">
        <v>130</v>
      </c>
      <c r="N1127" t="b">
        <v>1</v>
      </c>
      <c r="O1127" s="10" t="s">
        <v>8266</v>
      </c>
      <c r="P1127" t="s">
        <v>8267</v>
      </c>
      <c r="Q1127">
        <f t="shared" si="51"/>
        <v>111</v>
      </c>
      <c r="R1127">
        <f t="shared" si="53"/>
        <v>127.98</v>
      </c>
    </row>
    <row r="1128" spans="1:18" ht="43.2" hidden="1" x14ac:dyDescent="0.3">
      <c r="A1128">
        <v>1281</v>
      </c>
      <c r="B1128" s="3" t="s">
        <v>1282</v>
      </c>
      <c r="C1128" s="3" t="s">
        <v>5391</v>
      </c>
      <c r="D1128" s="6">
        <v>7000</v>
      </c>
      <c r="E1128" s="8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s="16">
        <f t="shared" si="52"/>
        <v>41463.743472222224</v>
      </c>
      <c r="L1128" t="b">
        <v>1</v>
      </c>
      <c r="M1128">
        <v>74</v>
      </c>
      <c r="N1128" t="b">
        <v>1</v>
      </c>
      <c r="O1128" s="10" t="s">
        <v>8266</v>
      </c>
      <c r="P1128" t="s">
        <v>8267</v>
      </c>
      <c r="Q1128">
        <f t="shared" si="51"/>
        <v>111</v>
      </c>
      <c r="R1128">
        <f t="shared" si="53"/>
        <v>104.73</v>
      </c>
    </row>
    <row r="1129" spans="1:18" ht="43.2" hidden="1" x14ac:dyDescent="0.3">
      <c r="A1129">
        <v>1368</v>
      </c>
      <c r="B1129" s="3" t="s">
        <v>1369</v>
      </c>
      <c r="C1129" s="3" t="s">
        <v>5478</v>
      </c>
      <c r="D1129" s="6">
        <v>5000</v>
      </c>
      <c r="E1129" s="8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s="16">
        <f t="shared" si="52"/>
        <v>42146.190902777773</v>
      </c>
      <c r="L1129" t="b">
        <v>0</v>
      </c>
      <c r="M1129">
        <v>87</v>
      </c>
      <c r="N1129" t="b">
        <v>1</v>
      </c>
      <c r="O1129" s="10" t="s">
        <v>8266</v>
      </c>
      <c r="P1129" t="s">
        <v>8267</v>
      </c>
      <c r="Q1129">
        <f t="shared" si="51"/>
        <v>111</v>
      </c>
      <c r="R1129">
        <f t="shared" si="53"/>
        <v>63.62</v>
      </c>
    </row>
    <row r="1130" spans="1:18" ht="43.2" hidden="1" x14ac:dyDescent="0.3">
      <c r="A1130">
        <v>1477</v>
      </c>
      <c r="B1130" s="3" t="s">
        <v>1478</v>
      </c>
      <c r="C1130" s="3" t="s">
        <v>5587</v>
      </c>
      <c r="D1130" s="6">
        <v>30000</v>
      </c>
      <c r="E1130" s="8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s="16">
        <f t="shared" si="52"/>
        <v>40840.615787037037</v>
      </c>
      <c r="L1130" t="b">
        <v>1</v>
      </c>
      <c r="M1130">
        <v>369</v>
      </c>
      <c r="N1130" t="b">
        <v>1</v>
      </c>
      <c r="O1130" s="10" t="s">
        <v>8279</v>
      </c>
      <c r="P1130" t="s">
        <v>8280</v>
      </c>
      <c r="Q1130">
        <f t="shared" si="51"/>
        <v>111</v>
      </c>
      <c r="R1130">
        <f t="shared" si="53"/>
        <v>90.5</v>
      </c>
    </row>
    <row r="1131" spans="1:18" ht="43.2" hidden="1" x14ac:dyDescent="0.3">
      <c r="A1131">
        <v>1506</v>
      </c>
      <c r="B1131" s="3" t="s">
        <v>1507</v>
      </c>
      <c r="C1131" s="3" t="s">
        <v>5616</v>
      </c>
      <c r="D1131" s="6">
        <v>1500</v>
      </c>
      <c r="E1131" s="8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s="16">
        <f t="shared" si="52"/>
        <v>41814.785925925928</v>
      </c>
      <c r="L1131" t="b">
        <v>1</v>
      </c>
      <c r="M1131">
        <v>43</v>
      </c>
      <c r="N1131" t="b">
        <v>1</v>
      </c>
      <c r="O1131" s="10" t="s">
        <v>8281</v>
      </c>
      <c r="P1131" t="s">
        <v>8282</v>
      </c>
      <c r="Q1131">
        <f t="shared" si="51"/>
        <v>111</v>
      </c>
      <c r="R1131">
        <f t="shared" si="53"/>
        <v>38.86</v>
      </c>
    </row>
    <row r="1132" spans="1:18" ht="43.2" hidden="1" x14ac:dyDescent="0.3">
      <c r="A1132">
        <v>1508</v>
      </c>
      <c r="B1132" s="3" t="s">
        <v>1509</v>
      </c>
      <c r="C1132" s="3" t="s">
        <v>5618</v>
      </c>
      <c r="D1132" s="6">
        <v>18500</v>
      </c>
      <c r="E1132" s="8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s="16">
        <f t="shared" si="52"/>
        <v>41786.614363425928</v>
      </c>
      <c r="L1132" t="b">
        <v>1</v>
      </c>
      <c r="M1132">
        <v>211</v>
      </c>
      <c r="N1132" t="b">
        <v>1</v>
      </c>
      <c r="O1132" s="10" t="s">
        <v>8281</v>
      </c>
      <c r="P1132" t="s">
        <v>8282</v>
      </c>
      <c r="Q1132">
        <f t="shared" si="51"/>
        <v>111</v>
      </c>
      <c r="R1132">
        <f t="shared" si="53"/>
        <v>97.11</v>
      </c>
    </row>
    <row r="1133" spans="1:18" ht="43.2" hidden="1" x14ac:dyDescent="0.3">
      <c r="A1133">
        <v>1645</v>
      </c>
      <c r="B1133" s="3" t="s">
        <v>1646</v>
      </c>
      <c r="C1133" s="3" t="s">
        <v>5755</v>
      </c>
      <c r="D1133" s="6">
        <v>5000</v>
      </c>
      <c r="E1133" s="8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s="16">
        <f t="shared" si="52"/>
        <v>41521.617361111108</v>
      </c>
      <c r="L1133" t="b">
        <v>0</v>
      </c>
      <c r="M1133">
        <v>10</v>
      </c>
      <c r="N1133" t="b">
        <v>1</v>
      </c>
      <c r="O1133" s="10" t="s">
        <v>8266</v>
      </c>
      <c r="P1133" t="s">
        <v>8278</v>
      </c>
      <c r="Q1133">
        <f t="shared" si="51"/>
        <v>111</v>
      </c>
      <c r="R1133">
        <f t="shared" si="53"/>
        <v>554</v>
      </c>
    </row>
    <row r="1134" spans="1:18" ht="28.8" hidden="1" x14ac:dyDescent="0.3">
      <c r="A1134">
        <v>1741</v>
      </c>
      <c r="B1134" s="3" t="s">
        <v>1742</v>
      </c>
      <c r="C1134" s="3" t="s">
        <v>5851</v>
      </c>
      <c r="D1134" s="6">
        <v>1200</v>
      </c>
      <c r="E1134" s="8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s="16">
        <f t="shared" si="52"/>
        <v>42120.628136574072</v>
      </c>
      <c r="L1134" t="b">
        <v>0</v>
      </c>
      <c r="M1134">
        <v>52</v>
      </c>
      <c r="N1134" t="b">
        <v>1</v>
      </c>
      <c r="O1134" s="10" t="s">
        <v>8281</v>
      </c>
      <c r="P1134" t="s">
        <v>8282</v>
      </c>
      <c r="Q1134">
        <f t="shared" si="51"/>
        <v>111</v>
      </c>
      <c r="R1134">
        <f t="shared" si="53"/>
        <v>25.58</v>
      </c>
    </row>
    <row r="1135" spans="1:18" ht="43.2" hidden="1" x14ac:dyDescent="0.3">
      <c r="A1135">
        <v>1754</v>
      </c>
      <c r="B1135" s="3" t="s">
        <v>1755</v>
      </c>
      <c r="C1135" s="3" t="s">
        <v>5864</v>
      </c>
      <c r="D1135" s="6">
        <v>8500</v>
      </c>
      <c r="E1135" s="8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s="16">
        <f t="shared" si="52"/>
        <v>42067.876770833333</v>
      </c>
      <c r="L1135" t="b">
        <v>0</v>
      </c>
      <c r="M1135">
        <v>90</v>
      </c>
      <c r="N1135" t="b">
        <v>1</v>
      </c>
      <c r="O1135" s="10" t="s">
        <v>8281</v>
      </c>
      <c r="P1135" t="s">
        <v>8282</v>
      </c>
      <c r="Q1135">
        <f t="shared" si="51"/>
        <v>111</v>
      </c>
      <c r="R1135">
        <f t="shared" si="53"/>
        <v>104.39</v>
      </c>
    </row>
    <row r="1136" spans="1:18" ht="43.2" hidden="1" x14ac:dyDescent="0.3">
      <c r="A1136">
        <v>1887</v>
      </c>
      <c r="B1136" s="3" t="s">
        <v>1888</v>
      </c>
      <c r="C1136" s="3" t="s">
        <v>5997</v>
      </c>
      <c r="D1136" s="6">
        <v>3000</v>
      </c>
      <c r="E1136" s="8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s="16">
        <f t="shared" si="52"/>
        <v>42323.800138888888</v>
      </c>
      <c r="L1136" t="b">
        <v>0</v>
      </c>
      <c r="M1136">
        <v>8</v>
      </c>
      <c r="N1136" t="b">
        <v>1</v>
      </c>
      <c r="O1136" s="10" t="s">
        <v>8266</v>
      </c>
      <c r="P1136" t="s">
        <v>8287</v>
      </c>
      <c r="Q1136">
        <f t="shared" si="51"/>
        <v>111</v>
      </c>
      <c r="R1136">
        <f t="shared" si="53"/>
        <v>416.88</v>
      </c>
    </row>
    <row r="1137" spans="1:18" ht="57.6" hidden="1" x14ac:dyDescent="0.3">
      <c r="A1137">
        <v>1939</v>
      </c>
      <c r="B1137" s="3" t="s">
        <v>1940</v>
      </c>
      <c r="C1137" s="3" t="s">
        <v>6049</v>
      </c>
      <c r="D1137" s="6">
        <v>10000</v>
      </c>
      <c r="E1137" s="8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s="16">
        <f t="shared" si="52"/>
        <v>41313.985046296293</v>
      </c>
      <c r="L1137" t="b">
        <v>0</v>
      </c>
      <c r="M1137">
        <v>96</v>
      </c>
      <c r="N1137" t="b">
        <v>1</v>
      </c>
      <c r="O1137" s="10" t="s">
        <v>8266</v>
      </c>
      <c r="P1137" t="s">
        <v>8287</v>
      </c>
      <c r="Q1137">
        <f t="shared" si="51"/>
        <v>111</v>
      </c>
      <c r="R1137">
        <f t="shared" si="53"/>
        <v>115.31</v>
      </c>
    </row>
    <row r="1138" spans="1:18" ht="57.6" hidden="1" x14ac:dyDescent="0.3">
      <c r="A1138">
        <v>2072</v>
      </c>
      <c r="B1138" s="3" t="s">
        <v>2073</v>
      </c>
      <c r="C1138" s="3" t="s">
        <v>6182</v>
      </c>
      <c r="D1138" s="6">
        <v>71500</v>
      </c>
      <c r="E1138" s="8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s="16">
        <f t="shared" si="52"/>
        <v>42467.581388888888</v>
      </c>
      <c r="L1138" t="b">
        <v>0</v>
      </c>
      <c r="M1138">
        <v>350</v>
      </c>
      <c r="N1138" t="b">
        <v>1</v>
      </c>
      <c r="O1138" s="10" t="s">
        <v>8268</v>
      </c>
      <c r="P1138" t="s">
        <v>8269</v>
      </c>
      <c r="Q1138">
        <f t="shared" si="51"/>
        <v>111</v>
      </c>
      <c r="R1138">
        <f t="shared" si="53"/>
        <v>226.21</v>
      </c>
    </row>
    <row r="1139" spans="1:18" ht="43.2" hidden="1" x14ac:dyDescent="0.3">
      <c r="A1139">
        <v>2082</v>
      </c>
      <c r="B1139" s="3" t="s">
        <v>2083</v>
      </c>
      <c r="C1139" s="3" t="s">
        <v>6192</v>
      </c>
      <c r="D1139" s="6">
        <v>1500</v>
      </c>
      <c r="E1139" s="8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s="16">
        <f t="shared" si="52"/>
        <v>40811.120324074072</v>
      </c>
      <c r="L1139" t="b">
        <v>0</v>
      </c>
      <c r="M1139">
        <v>38</v>
      </c>
      <c r="N1139" t="b">
        <v>1</v>
      </c>
      <c r="O1139" s="10" t="s">
        <v>8266</v>
      </c>
      <c r="P1139" t="s">
        <v>8287</v>
      </c>
      <c r="Q1139">
        <f t="shared" si="51"/>
        <v>111</v>
      </c>
      <c r="R1139">
        <f t="shared" si="53"/>
        <v>43.71</v>
      </c>
    </row>
    <row r="1140" spans="1:18" ht="43.2" hidden="1" x14ac:dyDescent="0.3">
      <c r="A1140">
        <v>2210</v>
      </c>
      <c r="B1140" s="3" t="s">
        <v>2211</v>
      </c>
      <c r="C1140" s="3" t="s">
        <v>6320</v>
      </c>
      <c r="D1140" s="6">
        <v>4000</v>
      </c>
      <c r="E1140" s="8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s="16">
        <f t="shared" si="52"/>
        <v>40956.066087962965</v>
      </c>
      <c r="L1140" t="b">
        <v>0</v>
      </c>
      <c r="M1140">
        <v>72</v>
      </c>
      <c r="N1140" t="b">
        <v>1</v>
      </c>
      <c r="O1140" s="10" t="s">
        <v>8266</v>
      </c>
      <c r="P1140" t="s">
        <v>8283</v>
      </c>
      <c r="Q1140">
        <f t="shared" si="51"/>
        <v>111</v>
      </c>
      <c r="R1140">
        <f t="shared" si="53"/>
        <v>61.9</v>
      </c>
    </row>
    <row r="1141" spans="1:18" ht="28.8" hidden="1" x14ac:dyDescent="0.3">
      <c r="A1141">
        <v>2337</v>
      </c>
      <c r="B1141" s="3" t="s">
        <v>2338</v>
      </c>
      <c r="C1141" s="3" t="s">
        <v>6447</v>
      </c>
      <c r="D1141" s="6">
        <v>12000</v>
      </c>
      <c r="E1141" s="8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s="16">
        <f t="shared" si="52"/>
        <v>41786.640543981484</v>
      </c>
      <c r="L1141" t="b">
        <v>1</v>
      </c>
      <c r="M1141">
        <v>179</v>
      </c>
      <c r="N1141" t="b">
        <v>1</v>
      </c>
      <c r="O1141" s="10" t="s">
        <v>8284</v>
      </c>
      <c r="P1141" t="s">
        <v>8285</v>
      </c>
      <c r="Q1141">
        <f t="shared" si="51"/>
        <v>111</v>
      </c>
      <c r="R1141">
        <f t="shared" si="53"/>
        <v>74.180000000000007</v>
      </c>
    </row>
    <row r="1142" spans="1:18" ht="43.2" hidden="1" x14ac:dyDescent="0.3">
      <c r="A1142">
        <v>2462</v>
      </c>
      <c r="B1142" s="3" t="s">
        <v>2463</v>
      </c>
      <c r="C1142" s="3" t="s">
        <v>6572</v>
      </c>
      <c r="D1142" s="6">
        <v>3000</v>
      </c>
      <c r="E1142" s="8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s="16">
        <f t="shared" si="52"/>
        <v>41089.186296296299</v>
      </c>
      <c r="L1142" t="b">
        <v>0</v>
      </c>
      <c r="M1142">
        <v>115</v>
      </c>
      <c r="N1142" t="b">
        <v>1</v>
      </c>
      <c r="O1142" s="10" t="s">
        <v>8266</v>
      </c>
      <c r="P1142" t="s">
        <v>8287</v>
      </c>
      <c r="Q1142">
        <f t="shared" si="51"/>
        <v>111</v>
      </c>
      <c r="R1142">
        <f t="shared" si="53"/>
        <v>28.88</v>
      </c>
    </row>
    <row r="1143" spans="1:18" ht="43.2" hidden="1" x14ac:dyDescent="0.3">
      <c r="A1143">
        <v>2464</v>
      </c>
      <c r="B1143" s="3" t="s">
        <v>2465</v>
      </c>
      <c r="C1143" s="3" t="s">
        <v>6574</v>
      </c>
      <c r="D1143" s="6">
        <v>2000</v>
      </c>
      <c r="E1143" s="8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s="16">
        <f t="shared" si="52"/>
        <v>42248.90042824074</v>
      </c>
      <c r="L1143" t="b">
        <v>0</v>
      </c>
      <c r="M1143">
        <v>43</v>
      </c>
      <c r="N1143" t="b">
        <v>1</v>
      </c>
      <c r="O1143" s="10" t="s">
        <v>8266</v>
      </c>
      <c r="P1143" t="s">
        <v>8287</v>
      </c>
      <c r="Q1143">
        <f t="shared" si="51"/>
        <v>111</v>
      </c>
      <c r="R1143">
        <f t="shared" si="53"/>
        <v>51.67</v>
      </c>
    </row>
    <row r="1144" spans="1:18" ht="43.2" hidden="1" x14ac:dyDescent="0.3">
      <c r="A1144">
        <v>2533</v>
      </c>
      <c r="B1144" s="3" t="s">
        <v>2533</v>
      </c>
      <c r="C1144" s="3" t="s">
        <v>6643</v>
      </c>
      <c r="D1144" s="6">
        <v>7500</v>
      </c>
      <c r="E1144" s="8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s="16">
        <f t="shared" si="52"/>
        <v>41304.751284722224</v>
      </c>
      <c r="L1144" t="b">
        <v>0</v>
      </c>
      <c r="M1144">
        <v>136</v>
      </c>
      <c r="N1144" t="b">
        <v>1</v>
      </c>
      <c r="O1144" s="10" t="s">
        <v>8266</v>
      </c>
      <c r="P1144" t="s">
        <v>8292</v>
      </c>
      <c r="Q1144">
        <f t="shared" si="51"/>
        <v>111</v>
      </c>
      <c r="R1144">
        <f t="shared" si="53"/>
        <v>61.03</v>
      </c>
    </row>
    <row r="1145" spans="1:18" ht="43.2" hidden="1" x14ac:dyDescent="0.3">
      <c r="A1145">
        <v>2559</v>
      </c>
      <c r="B1145" s="3" t="s">
        <v>2559</v>
      </c>
      <c r="C1145" s="3" t="s">
        <v>6669</v>
      </c>
      <c r="D1145" s="6">
        <v>800</v>
      </c>
      <c r="E1145" s="8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s="16">
        <f t="shared" si="52"/>
        <v>40829.873657407406</v>
      </c>
      <c r="L1145" t="b">
        <v>0</v>
      </c>
      <c r="M1145">
        <v>25</v>
      </c>
      <c r="N1145" t="b">
        <v>1</v>
      </c>
      <c r="O1145" s="10" t="s">
        <v>8266</v>
      </c>
      <c r="P1145" t="s">
        <v>8292</v>
      </c>
      <c r="Q1145">
        <f t="shared" si="51"/>
        <v>111</v>
      </c>
      <c r="R1145">
        <f t="shared" si="53"/>
        <v>35.6</v>
      </c>
    </row>
    <row r="1146" spans="1:18" ht="57.6" hidden="1" x14ac:dyDescent="0.3">
      <c r="A1146">
        <v>2667</v>
      </c>
      <c r="B1146" s="3" t="s">
        <v>2667</v>
      </c>
      <c r="C1146" s="3" t="s">
        <v>6777</v>
      </c>
      <c r="D1146" s="6">
        <v>1500</v>
      </c>
      <c r="E1146" s="8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s="16">
        <f t="shared" si="52"/>
        <v>42380.926111111112</v>
      </c>
      <c r="L1146" t="b">
        <v>0</v>
      </c>
      <c r="M1146">
        <v>18</v>
      </c>
      <c r="N1146" t="b">
        <v>1</v>
      </c>
      <c r="O1146" s="10" t="s">
        <v>8268</v>
      </c>
      <c r="P1146" t="s">
        <v>8293</v>
      </c>
      <c r="Q1146">
        <f t="shared" si="51"/>
        <v>111</v>
      </c>
      <c r="R1146">
        <f t="shared" si="53"/>
        <v>92.22</v>
      </c>
    </row>
    <row r="1147" spans="1:18" ht="57.6" hidden="1" x14ac:dyDescent="0.3">
      <c r="A1147">
        <v>2793</v>
      </c>
      <c r="B1147" s="3" t="s">
        <v>2793</v>
      </c>
      <c r="C1147" s="3" t="s">
        <v>6903</v>
      </c>
      <c r="D1147" s="6">
        <v>10000</v>
      </c>
      <c r="E1147" s="8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s="16">
        <f t="shared" si="52"/>
        <v>42176.419039351851</v>
      </c>
      <c r="L1147" t="b">
        <v>0</v>
      </c>
      <c r="M1147">
        <v>73</v>
      </c>
      <c r="N1147" t="b">
        <v>1</v>
      </c>
      <c r="O1147" s="10" t="s">
        <v>8273</v>
      </c>
      <c r="P1147" t="s">
        <v>8274</v>
      </c>
      <c r="Q1147">
        <f t="shared" si="51"/>
        <v>111</v>
      </c>
      <c r="R1147">
        <f t="shared" si="53"/>
        <v>151.46</v>
      </c>
    </row>
    <row r="1148" spans="1:18" ht="43.2" hidden="1" x14ac:dyDescent="0.3">
      <c r="A1148">
        <v>2831</v>
      </c>
      <c r="B1148" s="3" t="s">
        <v>2831</v>
      </c>
      <c r="C1148" s="3" t="s">
        <v>6941</v>
      </c>
      <c r="D1148" s="6">
        <v>3000</v>
      </c>
      <c r="E1148" s="8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s="16">
        <f t="shared" si="52"/>
        <v>42171.824884259258</v>
      </c>
      <c r="L1148" t="b">
        <v>0</v>
      </c>
      <c r="M1148">
        <v>52</v>
      </c>
      <c r="N1148" t="b">
        <v>1</v>
      </c>
      <c r="O1148" s="10" t="s">
        <v>8273</v>
      </c>
      <c r="P1148" t="s">
        <v>8274</v>
      </c>
      <c r="Q1148">
        <f t="shared" si="51"/>
        <v>111</v>
      </c>
      <c r="R1148">
        <f t="shared" si="53"/>
        <v>63.85</v>
      </c>
    </row>
    <row r="1149" spans="1:18" ht="43.2" hidden="1" x14ac:dyDescent="0.3">
      <c r="A1149">
        <v>2839</v>
      </c>
      <c r="B1149" s="3" t="s">
        <v>2839</v>
      </c>
      <c r="C1149" s="3" t="s">
        <v>6949</v>
      </c>
      <c r="D1149" s="6">
        <v>3500</v>
      </c>
      <c r="E1149" s="8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s="16">
        <f t="shared" si="52"/>
        <v>41853.240208333329</v>
      </c>
      <c r="L1149" t="b">
        <v>0</v>
      </c>
      <c r="M1149">
        <v>31</v>
      </c>
      <c r="N1149" t="b">
        <v>1</v>
      </c>
      <c r="O1149" s="10" t="s">
        <v>8273</v>
      </c>
      <c r="P1149" t="s">
        <v>8274</v>
      </c>
      <c r="Q1149">
        <f t="shared" si="51"/>
        <v>111</v>
      </c>
      <c r="R1149">
        <f t="shared" si="53"/>
        <v>125.81</v>
      </c>
    </row>
    <row r="1150" spans="1:18" ht="43.2" hidden="1" x14ac:dyDescent="0.3">
      <c r="A1150">
        <v>3163</v>
      </c>
      <c r="B1150" s="3" t="s">
        <v>3163</v>
      </c>
      <c r="C1150" s="3" t="s">
        <v>7273</v>
      </c>
      <c r="D1150" s="6">
        <v>13000</v>
      </c>
      <c r="E1150" s="8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s="16">
        <f t="shared" si="52"/>
        <v>41775.753761574073</v>
      </c>
      <c r="L1150" t="b">
        <v>1</v>
      </c>
      <c r="M1150">
        <v>72</v>
      </c>
      <c r="N1150" t="b">
        <v>1</v>
      </c>
      <c r="O1150" s="10" t="s">
        <v>8273</v>
      </c>
      <c r="P1150" t="s">
        <v>8274</v>
      </c>
      <c r="Q1150">
        <f t="shared" si="51"/>
        <v>111</v>
      </c>
      <c r="R1150">
        <f t="shared" si="53"/>
        <v>200.69</v>
      </c>
    </row>
    <row r="1151" spans="1:18" ht="43.2" hidden="1" x14ac:dyDescent="0.3">
      <c r="A1151">
        <v>3246</v>
      </c>
      <c r="B1151" s="3" t="s">
        <v>3246</v>
      </c>
      <c r="C1151" s="3" t="s">
        <v>7356</v>
      </c>
      <c r="D1151" s="6">
        <v>10000</v>
      </c>
      <c r="E1151" s="8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s="16">
        <f t="shared" si="52"/>
        <v>42230.472222222219</v>
      </c>
      <c r="L1151" t="b">
        <v>1</v>
      </c>
      <c r="M1151">
        <v>193</v>
      </c>
      <c r="N1151" t="b">
        <v>1</v>
      </c>
      <c r="O1151" s="10" t="s">
        <v>8273</v>
      </c>
      <c r="P1151" t="s">
        <v>8274</v>
      </c>
      <c r="Q1151">
        <f t="shared" si="51"/>
        <v>111</v>
      </c>
      <c r="R1151">
        <f t="shared" si="53"/>
        <v>57.63</v>
      </c>
    </row>
    <row r="1152" spans="1:18" ht="43.2" hidden="1" x14ac:dyDescent="0.3">
      <c r="A1152">
        <v>3251</v>
      </c>
      <c r="B1152" s="3" t="s">
        <v>3251</v>
      </c>
      <c r="C1152" s="3" t="s">
        <v>7361</v>
      </c>
      <c r="D1152" s="6">
        <v>1500</v>
      </c>
      <c r="E1152" s="8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s="16">
        <f t="shared" si="52"/>
        <v>42146.731087962966</v>
      </c>
      <c r="L1152" t="b">
        <v>1</v>
      </c>
      <c r="M1152">
        <v>20</v>
      </c>
      <c r="N1152" t="b">
        <v>1</v>
      </c>
      <c r="O1152" s="10" t="s">
        <v>8273</v>
      </c>
      <c r="P1152" t="s">
        <v>8274</v>
      </c>
      <c r="Q1152">
        <f t="shared" si="51"/>
        <v>111</v>
      </c>
      <c r="R1152">
        <f t="shared" si="53"/>
        <v>83.05</v>
      </c>
    </row>
    <row r="1153" spans="1:18" ht="43.2" hidden="1" x14ac:dyDescent="0.3">
      <c r="A1153">
        <v>3398</v>
      </c>
      <c r="B1153" s="3" t="s">
        <v>3397</v>
      </c>
      <c r="C1153" s="3" t="s">
        <v>7508</v>
      </c>
      <c r="D1153" s="6">
        <v>4000</v>
      </c>
      <c r="E1153" s="8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s="16">
        <f t="shared" si="52"/>
        <v>41941.75203703704</v>
      </c>
      <c r="L1153" t="b">
        <v>0</v>
      </c>
      <c r="M1153">
        <v>65</v>
      </c>
      <c r="N1153" t="b">
        <v>1</v>
      </c>
      <c r="O1153" s="10" t="s">
        <v>8273</v>
      </c>
      <c r="P1153" t="s">
        <v>8274</v>
      </c>
      <c r="Q1153">
        <f t="shared" si="51"/>
        <v>111</v>
      </c>
      <c r="R1153">
        <f t="shared" si="53"/>
        <v>68.349999999999994</v>
      </c>
    </row>
    <row r="1154" spans="1:18" ht="43.2" hidden="1" x14ac:dyDescent="0.3">
      <c r="A1154">
        <v>3568</v>
      </c>
      <c r="B1154" s="3" t="s">
        <v>3567</v>
      </c>
      <c r="C1154" s="3" t="s">
        <v>7678</v>
      </c>
      <c r="D1154" s="6">
        <v>1000</v>
      </c>
      <c r="E1154" s="8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s="16">
        <f t="shared" si="52"/>
        <v>41869.740671296298</v>
      </c>
      <c r="L1154" t="b">
        <v>0</v>
      </c>
      <c r="M1154">
        <v>19</v>
      </c>
      <c r="N1154" t="b">
        <v>1</v>
      </c>
      <c r="O1154" s="10" t="s">
        <v>8273</v>
      </c>
      <c r="P1154" t="s">
        <v>8274</v>
      </c>
      <c r="Q1154">
        <f t="shared" ref="Q1154:Q1217" si="54">ROUND(E1154/D1154*100,0)</f>
        <v>111</v>
      </c>
      <c r="R1154">
        <f t="shared" si="53"/>
        <v>58.42</v>
      </c>
    </row>
    <row r="1155" spans="1:18" ht="43.2" hidden="1" x14ac:dyDescent="0.3">
      <c r="A1155">
        <v>3593</v>
      </c>
      <c r="B1155" s="3" t="s">
        <v>3592</v>
      </c>
      <c r="C1155" s="3" t="s">
        <v>7703</v>
      </c>
      <c r="D1155" s="6">
        <v>3000</v>
      </c>
      <c r="E1155" s="8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s="16">
        <f t="shared" ref="K1155:K1218" si="55">(((J1155/60)/60)/24)+DATE(1970,1,1)</f>
        <v>41974.898599537039</v>
      </c>
      <c r="L1155" t="b">
        <v>0</v>
      </c>
      <c r="M1155">
        <v>43</v>
      </c>
      <c r="N1155" t="b">
        <v>1</v>
      </c>
      <c r="O1155" s="10" t="s">
        <v>8273</v>
      </c>
      <c r="P1155" t="s">
        <v>8274</v>
      </c>
      <c r="Q1155">
        <f t="shared" si="54"/>
        <v>111</v>
      </c>
      <c r="R1155">
        <f t="shared" ref="R1155:R1218" si="56">IFERROR(ROUND(E1155/M1155,2),0)</f>
        <v>77.19</v>
      </c>
    </row>
    <row r="1156" spans="1:18" ht="43.2" hidden="1" x14ac:dyDescent="0.3">
      <c r="A1156">
        <v>3657</v>
      </c>
      <c r="B1156" s="3" t="s">
        <v>3654</v>
      </c>
      <c r="C1156" s="3" t="s">
        <v>7767</v>
      </c>
      <c r="D1156" s="6">
        <v>2000</v>
      </c>
      <c r="E1156" s="8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s="16">
        <f t="shared" si="55"/>
        <v>42499.629849537043</v>
      </c>
      <c r="L1156" t="b">
        <v>0</v>
      </c>
      <c r="M1156">
        <v>20</v>
      </c>
      <c r="N1156" t="b">
        <v>1</v>
      </c>
      <c r="O1156" s="10" t="s">
        <v>8273</v>
      </c>
      <c r="P1156" t="s">
        <v>8274</v>
      </c>
      <c r="Q1156">
        <f t="shared" si="54"/>
        <v>111</v>
      </c>
      <c r="R1156">
        <f t="shared" si="56"/>
        <v>110.75</v>
      </c>
    </row>
    <row r="1157" spans="1:18" ht="43.2" hidden="1" x14ac:dyDescent="0.3">
      <c r="A1157">
        <v>3661</v>
      </c>
      <c r="B1157" s="3" t="s">
        <v>3658</v>
      </c>
      <c r="C1157" s="3" t="s">
        <v>7771</v>
      </c>
      <c r="D1157" s="6">
        <v>3000</v>
      </c>
      <c r="E1157" s="8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s="16">
        <f t="shared" si="55"/>
        <v>42447.896666666667</v>
      </c>
      <c r="L1157" t="b">
        <v>0</v>
      </c>
      <c r="M1157">
        <v>36</v>
      </c>
      <c r="N1157" t="b">
        <v>1</v>
      </c>
      <c r="O1157" s="10" t="s">
        <v>8273</v>
      </c>
      <c r="P1157" t="s">
        <v>8274</v>
      </c>
      <c r="Q1157">
        <f t="shared" si="54"/>
        <v>111</v>
      </c>
      <c r="R1157">
        <f t="shared" si="56"/>
        <v>92.5</v>
      </c>
    </row>
    <row r="1158" spans="1:18" ht="43.2" hidden="1" x14ac:dyDescent="0.3">
      <c r="A1158">
        <v>3683</v>
      </c>
      <c r="B1158" s="3" t="s">
        <v>3680</v>
      </c>
      <c r="C1158" s="3" t="s">
        <v>7793</v>
      </c>
      <c r="D1158" s="6">
        <v>3500</v>
      </c>
      <c r="E1158" s="8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s="16">
        <f t="shared" si="55"/>
        <v>42633.116851851853</v>
      </c>
      <c r="L1158" t="b">
        <v>0</v>
      </c>
      <c r="M1158">
        <v>66</v>
      </c>
      <c r="N1158" t="b">
        <v>1</v>
      </c>
      <c r="O1158" s="10" t="s">
        <v>8273</v>
      </c>
      <c r="P1158" t="s">
        <v>8274</v>
      </c>
      <c r="Q1158">
        <f t="shared" si="54"/>
        <v>111</v>
      </c>
      <c r="R1158">
        <f t="shared" si="56"/>
        <v>58.79</v>
      </c>
    </row>
    <row r="1159" spans="1:18" ht="43.2" hidden="1" x14ac:dyDescent="0.3">
      <c r="A1159">
        <v>3698</v>
      </c>
      <c r="B1159" s="3" t="s">
        <v>3695</v>
      </c>
      <c r="C1159" s="3" t="s">
        <v>7808</v>
      </c>
      <c r="D1159" s="6">
        <v>5000</v>
      </c>
      <c r="E1159" s="8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s="16">
        <f t="shared" si="55"/>
        <v>42401.806562500002</v>
      </c>
      <c r="L1159" t="b">
        <v>0</v>
      </c>
      <c r="M1159">
        <v>136</v>
      </c>
      <c r="N1159" t="b">
        <v>1</v>
      </c>
      <c r="O1159" s="10" t="s">
        <v>8273</v>
      </c>
      <c r="P1159" t="s">
        <v>8274</v>
      </c>
      <c r="Q1159">
        <f t="shared" si="54"/>
        <v>111</v>
      </c>
      <c r="R1159">
        <f t="shared" si="56"/>
        <v>40.630000000000003</v>
      </c>
    </row>
    <row r="1160" spans="1:18" ht="57.6" hidden="1" x14ac:dyDescent="0.3">
      <c r="A1160">
        <v>3722</v>
      </c>
      <c r="B1160" s="3" t="s">
        <v>3719</v>
      </c>
      <c r="C1160" s="3" t="s">
        <v>7832</v>
      </c>
      <c r="D1160" s="6">
        <v>1500</v>
      </c>
      <c r="E1160" s="8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s="16">
        <f t="shared" si="55"/>
        <v>42381.671840277777</v>
      </c>
      <c r="L1160" t="b">
        <v>0</v>
      </c>
      <c r="M1160">
        <v>35</v>
      </c>
      <c r="N1160" t="b">
        <v>1</v>
      </c>
      <c r="O1160" s="10" t="s">
        <v>8273</v>
      </c>
      <c r="P1160" t="s">
        <v>8274</v>
      </c>
      <c r="Q1160">
        <f t="shared" si="54"/>
        <v>111</v>
      </c>
      <c r="R1160">
        <f t="shared" si="56"/>
        <v>47.66</v>
      </c>
    </row>
    <row r="1161" spans="1:18" ht="43.2" hidden="1" x14ac:dyDescent="0.3">
      <c r="A1161">
        <v>3786</v>
      </c>
      <c r="B1161" s="3" t="s">
        <v>3783</v>
      </c>
      <c r="C1161" s="3" t="s">
        <v>7896</v>
      </c>
      <c r="D1161" s="6">
        <v>6000</v>
      </c>
      <c r="E1161" s="8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s="16">
        <f t="shared" si="55"/>
        <v>42487.037905092591</v>
      </c>
      <c r="L1161" t="b">
        <v>0</v>
      </c>
      <c r="M1161">
        <v>71</v>
      </c>
      <c r="N1161" t="b">
        <v>1</v>
      </c>
      <c r="O1161" s="10" t="s">
        <v>8273</v>
      </c>
      <c r="P1161" t="s">
        <v>8294</v>
      </c>
      <c r="Q1161">
        <f t="shared" si="54"/>
        <v>111</v>
      </c>
      <c r="R1161">
        <f t="shared" si="56"/>
        <v>93.77</v>
      </c>
    </row>
    <row r="1162" spans="1:18" ht="43.2" hidden="1" x14ac:dyDescent="0.3">
      <c r="A1162">
        <v>5</v>
      </c>
      <c r="B1162" s="3" t="s">
        <v>7</v>
      </c>
      <c r="C1162" s="3" t="s">
        <v>4116</v>
      </c>
      <c r="D1162" s="6">
        <v>3999</v>
      </c>
      <c r="E1162" s="8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s="16">
        <f t="shared" si="55"/>
        <v>42563.932951388888</v>
      </c>
      <c r="L1162" t="b">
        <v>0</v>
      </c>
      <c r="M1162">
        <v>47</v>
      </c>
      <c r="N1162" t="b">
        <v>1</v>
      </c>
      <c r="O1162" s="10" t="s">
        <v>8276</v>
      </c>
      <c r="P1162" t="s">
        <v>8290</v>
      </c>
      <c r="Q1162">
        <f t="shared" si="54"/>
        <v>110</v>
      </c>
      <c r="R1162">
        <f t="shared" si="56"/>
        <v>93.4</v>
      </c>
    </row>
    <row r="1163" spans="1:18" ht="43.2" hidden="1" x14ac:dyDescent="0.3">
      <c r="A1163">
        <v>38</v>
      </c>
      <c r="B1163" s="3" t="s">
        <v>40</v>
      </c>
      <c r="C1163" s="3" t="s">
        <v>4149</v>
      </c>
      <c r="D1163" s="6">
        <v>2500</v>
      </c>
      <c r="E1163" s="8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s="16">
        <f t="shared" si="55"/>
        <v>41375.057222222218</v>
      </c>
      <c r="L1163" t="b">
        <v>0</v>
      </c>
      <c r="M1163">
        <v>66</v>
      </c>
      <c r="N1163" t="b">
        <v>1</v>
      </c>
      <c r="O1163" s="10" t="s">
        <v>8276</v>
      </c>
      <c r="P1163" t="s">
        <v>8290</v>
      </c>
      <c r="Q1163">
        <f t="shared" si="54"/>
        <v>110</v>
      </c>
      <c r="R1163">
        <f t="shared" si="56"/>
        <v>41.68</v>
      </c>
    </row>
    <row r="1164" spans="1:18" ht="28.8" hidden="1" x14ac:dyDescent="0.3">
      <c r="A1164">
        <v>53</v>
      </c>
      <c r="B1164" s="3" t="s">
        <v>55</v>
      </c>
      <c r="C1164" s="3" t="s">
        <v>4164</v>
      </c>
      <c r="D1164" s="6">
        <v>3000</v>
      </c>
      <c r="E1164" s="8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s="16">
        <f t="shared" si="55"/>
        <v>41719.549131944441</v>
      </c>
      <c r="L1164" t="b">
        <v>0</v>
      </c>
      <c r="M1164">
        <v>117</v>
      </c>
      <c r="N1164" t="b">
        <v>1</v>
      </c>
      <c r="O1164" s="10" t="s">
        <v>8276</v>
      </c>
      <c r="P1164" t="s">
        <v>8290</v>
      </c>
      <c r="Q1164">
        <f t="shared" si="54"/>
        <v>110</v>
      </c>
      <c r="R1164">
        <f t="shared" si="56"/>
        <v>28.11</v>
      </c>
    </row>
    <row r="1165" spans="1:18" ht="43.2" hidden="1" x14ac:dyDescent="0.3">
      <c r="A1165">
        <v>277</v>
      </c>
      <c r="B1165" s="3" t="s">
        <v>278</v>
      </c>
      <c r="C1165" s="3" t="s">
        <v>4387</v>
      </c>
      <c r="D1165" s="6">
        <v>65000</v>
      </c>
      <c r="E1165" s="8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s="16">
        <f t="shared" si="55"/>
        <v>42117.891423611116</v>
      </c>
      <c r="L1165" t="b">
        <v>1</v>
      </c>
      <c r="M1165">
        <v>951</v>
      </c>
      <c r="N1165" t="b">
        <v>1</v>
      </c>
      <c r="O1165" s="10" t="s">
        <v>8276</v>
      </c>
      <c r="P1165" t="s">
        <v>8288</v>
      </c>
      <c r="Q1165">
        <f t="shared" si="54"/>
        <v>110</v>
      </c>
      <c r="R1165">
        <f t="shared" si="56"/>
        <v>75.44</v>
      </c>
    </row>
    <row r="1166" spans="1:18" ht="43.2" hidden="1" x14ac:dyDescent="0.3">
      <c r="A1166">
        <v>338</v>
      </c>
      <c r="B1166" s="3" t="s">
        <v>339</v>
      </c>
      <c r="C1166" s="3" t="s">
        <v>4448</v>
      </c>
      <c r="D1166" s="6">
        <v>15000</v>
      </c>
      <c r="E1166" s="8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s="16">
        <f t="shared" si="55"/>
        <v>42559.755671296298</v>
      </c>
      <c r="L1166" t="b">
        <v>1</v>
      </c>
      <c r="M1166">
        <v>236</v>
      </c>
      <c r="N1166" t="b">
        <v>1</v>
      </c>
      <c r="O1166" s="10" t="s">
        <v>8276</v>
      </c>
      <c r="P1166" t="s">
        <v>8288</v>
      </c>
      <c r="Q1166">
        <f t="shared" si="54"/>
        <v>110</v>
      </c>
      <c r="R1166">
        <f t="shared" si="56"/>
        <v>70</v>
      </c>
    </row>
    <row r="1167" spans="1:18" ht="43.2" hidden="1" x14ac:dyDescent="0.3">
      <c r="A1167">
        <v>364</v>
      </c>
      <c r="B1167" s="3" t="s">
        <v>365</v>
      </c>
      <c r="C1167" s="3" t="s">
        <v>4474</v>
      </c>
      <c r="D1167" s="6">
        <v>7000</v>
      </c>
      <c r="E1167" s="8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s="16">
        <f t="shared" si="55"/>
        <v>41780.859629629631</v>
      </c>
      <c r="L1167" t="b">
        <v>0</v>
      </c>
      <c r="M1167">
        <v>113</v>
      </c>
      <c r="N1167" t="b">
        <v>1</v>
      </c>
      <c r="O1167" s="10" t="s">
        <v>8276</v>
      </c>
      <c r="P1167" t="s">
        <v>8288</v>
      </c>
      <c r="Q1167">
        <f t="shared" si="54"/>
        <v>110</v>
      </c>
      <c r="R1167">
        <f t="shared" si="56"/>
        <v>68.239999999999995</v>
      </c>
    </row>
    <row r="1168" spans="1:18" ht="43.2" hidden="1" x14ac:dyDescent="0.3">
      <c r="A1168">
        <v>369</v>
      </c>
      <c r="B1168" s="3" t="s">
        <v>370</v>
      </c>
      <c r="C1168" s="3" t="s">
        <v>4479</v>
      </c>
      <c r="D1168" s="6">
        <v>6500</v>
      </c>
      <c r="E1168" s="8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s="16">
        <f t="shared" si="55"/>
        <v>40893.551724537036</v>
      </c>
      <c r="L1168" t="b">
        <v>0</v>
      </c>
      <c r="M1168">
        <v>167</v>
      </c>
      <c r="N1168" t="b">
        <v>1</v>
      </c>
      <c r="O1168" s="10" t="s">
        <v>8276</v>
      </c>
      <c r="P1168" t="s">
        <v>8288</v>
      </c>
      <c r="Q1168">
        <f t="shared" si="54"/>
        <v>110</v>
      </c>
      <c r="R1168">
        <f t="shared" si="56"/>
        <v>42.87</v>
      </c>
    </row>
    <row r="1169" spans="1:18" ht="43.2" hidden="1" x14ac:dyDescent="0.3">
      <c r="A1169">
        <v>393</v>
      </c>
      <c r="B1169" s="3" t="s">
        <v>394</v>
      </c>
      <c r="C1169" s="3" t="s">
        <v>4503</v>
      </c>
      <c r="D1169" s="6">
        <v>50000</v>
      </c>
      <c r="E1169" s="8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s="16">
        <f t="shared" si="55"/>
        <v>41526.708935185183</v>
      </c>
      <c r="L1169" t="b">
        <v>0</v>
      </c>
      <c r="M1169">
        <v>351</v>
      </c>
      <c r="N1169" t="b">
        <v>1</v>
      </c>
      <c r="O1169" s="10" t="s">
        <v>8276</v>
      </c>
      <c r="P1169" t="s">
        <v>8288</v>
      </c>
      <c r="Q1169">
        <f t="shared" si="54"/>
        <v>110</v>
      </c>
      <c r="R1169">
        <f t="shared" si="56"/>
        <v>157.33000000000001</v>
      </c>
    </row>
    <row r="1170" spans="1:18" ht="43.2" hidden="1" x14ac:dyDescent="0.3">
      <c r="A1170">
        <v>1025</v>
      </c>
      <c r="B1170" s="3" t="s">
        <v>1026</v>
      </c>
      <c r="C1170" s="3" t="s">
        <v>5135</v>
      </c>
      <c r="D1170" s="6">
        <v>70000</v>
      </c>
      <c r="E1170" s="8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s="16">
        <f t="shared" si="55"/>
        <v>42049.833761574075</v>
      </c>
      <c r="L1170" t="b">
        <v>1</v>
      </c>
      <c r="M1170">
        <v>1071</v>
      </c>
      <c r="N1170" t="b">
        <v>1</v>
      </c>
      <c r="O1170" s="10" t="s">
        <v>8266</v>
      </c>
      <c r="P1170" t="s">
        <v>8283</v>
      </c>
      <c r="Q1170">
        <f t="shared" si="54"/>
        <v>110</v>
      </c>
      <c r="R1170">
        <f t="shared" si="56"/>
        <v>71.849999999999994</v>
      </c>
    </row>
    <row r="1171" spans="1:18" ht="57.6" hidden="1" x14ac:dyDescent="0.3">
      <c r="A1171">
        <v>1292</v>
      </c>
      <c r="B1171" s="3" t="s">
        <v>1293</v>
      </c>
      <c r="C1171" s="3" t="s">
        <v>5402</v>
      </c>
      <c r="D1171" s="6">
        <v>1700</v>
      </c>
      <c r="E1171" s="8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s="16">
        <f t="shared" si="55"/>
        <v>42256.764212962968</v>
      </c>
      <c r="L1171" t="b">
        <v>0</v>
      </c>
      <c r="M1171">
        <v>52</v>
      </c>
      <c r="N1171" t="b">
        <v>1</v>
      </c>
      <c r="O1171" s="10" t="s">
        <v>8273</v>
      </c>
      <c r="P1171" t="s">
        <v>8274</v>
      </c>
      <c r="Q1171">
        <f t="shared" si="54"/>
        <v>110</v>
      </c>
      <c r="R1171">
        <f t="shared" si="56"/>
        <v>35.96</v>
      </c>
    </row>
    <row r="1172" spans="1:18" ht="43.2" hidden="1" x14ac:dyDescent="0.3">
      <c r="A1172">
        <v>1297</v>
      </c>
      <c r="B1172" s="3" t="s">
        <v>1298</v>
      </c>
      <c r="C1172" s="3" t="s">
        <v>5407</v>
      </c>
      <c r="D1172" s="6">
        <v>20000</v>
      </c>
      <c r="E1172" s="8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s="16">
        <f t="shared" si="55"/>
        <v>42461.747199074074</v>
      </c>
      <c r="L1172" t="b">
        <v>0</v>
      </c>
      <c r="M1172">
        <v>238</v>
      </c>
      <c r="N1172" t="b">
        <v>1</v>
      </c>
      <c r="O1172" s="10" t="s">
        <v>8273</v>
      </c>
      <c r="P1172" t="s">
        <v>8274</v>
      </c>
      <c r="Q1172">
        <f t="shared" si="54"/>
        <v>110</v>
      </c>
      <c r="R1172">
        <f t="shared" si="56"/>
        <v>92.04</v>
      </c>
    </row>
    <row r="1173" spans="1:18" ht="43.2" hidden="1" x14ac:dyDescent="0.3">
      <c r="A1173">
        <v>1385</v>
      </c>
      <c r="B1173" s="3" t="s">
        <v>1386</v>
      </c>
      <c r="C1173" s="3" t="s">
        <v>5495</v>
      </c>
      <c r="D1173" s="6">
        <v>8000</v>
      </c>
      <c r="E1173" s="8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s="16">
        <f t="shared" si="55"/>
        <v>42433.688900462963</v>
      </c>
      <c r="L1173" t="b">
        <v>0</v>
      </c>
      <c r="M1173">
        <v>134</v>
      </c>
      <c r="N1173" t="b">
        <v>1</v>
      </c>
      <c r="O1173" s="10" t="s">
        <v>8266</v>
      </c>
      <c r="P1173" t="s">
        <v>8267</v>
      </c>
      <c r="Q1173">
        <f t="shared" si="54"/>
        <v>110</v>
      </c>
      <c r="R1173">
        <f t="shared" si="56"/>
        <v>65.91</v>
      </c>
    </row>
    <row r="1174" spans="1:18" ht="43.2" hidden="1" x14ac:dyDescent="0.3">
      <c r="A1174">
        <v>1391</v>
      </c>
      <c r="B1174" s="3" t="s">
        <v>1392</v>
      </c>
      <c r="C1174" s="3" t="s">
        <v>5501</v>
      </c>
      <c r="D1174" s="6">
        <v>500</v>
      </c>
      <c r="E1174" s="8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s="16">
        <f t="shared" si="55"/>
        <v>42193.650671296295</v>
      </c>
      <c r="L1174" t="b">
        <v>0</v>
      </c>
      <c r="M1174">
        <v>13</v>
      </c>
      <c r="N1174" t="b">
        <v>1</v>
      </c>
      <c r="O1174" s="10" t="s">
        <v>8266</v>
      </c>
      <c r="P1174" t="s">
        <v>8267</v>
      </c>
      <c r="Q1174">
        <f t="shared" si="54"/>
        <v>110</v>
      </c>
      <c r="R1174">
        <f t="shared" si="56"/>
        <v>42.38</v>
      </c>
    </row>
    <row r="1175" spans="1:18" ht="43.2" hidden="1" x14ac:dyDescent="0.3">
      <c r="A1175">
        <v>1398</v>
      </c>
      <c r="B1175" s="3" t="s">
        <v>1399</v>
      </c>
      <c r="C1175" s="3" t="s">
        <v>5508</v>
      </c>
      <c r="D1175" s="6">
        <v>4400</v>
      </c>
      <c r="E1175" s="8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s="16">
        <f t="shared" si="55"/>
        <v>42526.874236111107</v>
      </c>
      <c r="L1175" t="b">
        <v>0</v>
      </c>
      <c r="M1175">
        <v>65</v>
      </c>
      <c r="N1175" t="b">
        <v>1</v>
      </c>
      <c r="O1175" s="10" t="s">
        <v>8266</v>
      </c>
      <c r="P1175" t="s">
        <v>8267</v>
      </c>
      <c r="Q1175">
        <f t="shared" si="54"/>
        <v>110</v>
      </c>
      <c r="R1175">
        <f t="shared" si="56"/>
        <v>74.25</v>
      </c>
    </row>
    <row r="1176" spans="1:18" ht="43.2" hidden="1" x14ac:dyDescent="0.3">
      <c r="A1176">
        <v>1527</v>
      </c>
      <c r="B1176" s="3" t="s">
        <v>1528</v>
      </c>
      <c r="C1176" s="3" t="s">
        <v>5637</v>
      </c>
      <c r="D1176" s="6">
        <v>3500</v>
      </c>
      <c r="E1176" s="8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s="16">
        <f t="shared" si="55"/>
        <v>42780.600532407407</v>
      </c>
      <c r="L1176" t="b">
        <v>1</v>
      </c>
      <c r="M1176">
        <v>70</v>
      </c>
      <c r="N1176" t="b">
        <v>1</v>
      </c>
      <c r="O1176" s="10" t="s">
        <v>8281</v>
      </c>
      <c r="P1176" t="s">
        <v>8282</v>
      </c>
      <c r="Q1176">
        <f t="shared" si="54"/>
        <v>110</v>
      </c>
      <c r="R1176">
        <f t="shared" si="56"/>
        <v>55.22</v>
      </c>
    </row>
    <row r="1177" spans="1:18" ht="43.2" hidden="1" x14ac:dyDescent="0.3">
      <c r="A1177">
        <v>1612</v>
      </c>
      <c r="B1177" s="3" t="s">
        <v>1613</v>
      </c>
      <c r="C1177" s="3" t="s">
        <v>5722</v>
      </c>
      <c r="D1177" s="6">
        <v>500</v>
      </c>
      <c r="E1177" s="8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s="16">
        <f t="shared" si="55"/>
        <v>41246.874814814815</v>
      </c>
      <c r="L1177" t="b">
        <v>0</v>
      </c>
      <c r="M1177">
        <v>11</v>
      </c>
      <c r="N1177" t="b">
        <v>1</v>
      </c>
      <c r="O1177" s="10" t="s">
        <v>8266</v>
      </c>
      <c r="P1177" t="s">
        <v>8267</v>
      </c>
      <c r="Q1177">
        <f t="shared" si="54"/>
        <v>110</v>
      </c>
      <c r="R1177">
        <f t="shared" si="56"/>
        <v>50</v>
      </c>
    </row>
    <row r="1178" spans="1:18" ht="43.2" hidden="1" x14ac:dyDescent="0.3">
      <c r="A1178">
        <v>1644</v>
      </c>
      <c r="B1178" s="3" t="s">
        <v>1645</v>
      </c>
      <c r="C1178" s="3" t="s">
        <v>5754</v>
      </c>
      <c r="D1178" s="6">
        <v>10000</v>
      </c>
      <c r="E1178" s="8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s="16">
        <f t="shared" si="55"/>
        <v>41175.05972222222</v>
      </c>
      <c r="L1178" t="b">
        <v>0</v>
      </c>
      <c r="M1178">
        <v>128</v>
      </c>
      <c r="N1178" t="b">
        <v>1</v>
      </c>
      <c r="O1178" s="10" t="s">
        <v>8266</v>
      </c>
      <c r="P1178" t="s">
        <v>8278</v>
      </c>
      <c r="Q1178">
        <f t="shared" si="54"/>
        <v>110</v>
      </c>
      <c r="R1178">
        <f t="shared" si="56"/>
        <v>85.55</v>
      </c>
    </row>
    <row r="1179" spans="1:18" ht="57.6" hidden="1" x14ac:dyDescent="0.3">
      <c r="A1179">
        <v>1646</v>
      </c>
      <c r="B1179" s="3" t="s">
        <v>1647</v>
      </c>
      <c r="C1179" s="3" t="s">
        <v>5756</v>
      </c>
      <c r="D1179" s="6">
        <v>2000</v>
      </c>
      <c r="E1179" s="8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s="16">
        <f t="shared" si="55"/>
        <v>41833.450266203705</v>
      </c>
      <c r="L1179" t="b">
        <v>0</v>
      </c>
      <c r="M1179">
        <v>83</v>
      </c>
      <c r="N1179" t="b">
        <v>1</v>
      </c>
      <c r="O1179" s="10" t="s">
        <v>8266</v>
      </c>
      <c r="P1179" t="s">
        <v>8278</v>
      </c>
      <c r="Q1179">
        <f t="shared" si="54"/>
        <v>110</v>
      </c>
      <c r="R1179">
        <f t="shared" si="56"/>
        <v>26.55</v>
      </c>
    </row>
    <row r="1180" spans="1:18" ht="43.2" hidden="1" x14ac:dyDescent="0.3">
      <c r="A1180">
        <v>1925</v>
      </c>
      <c r="B1180" s="3" t="s">
        <v>1926</v>
      </c>
      <c r="C1180" s="3" t="s">
        <v>6035</v>
      </c>
      <c r="D1180" s="6">
        <v>1500</v>
      </c>
      <c r="E1180" s="8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s="16">
        <f t="shared" si="55"/>
        <v>41535.90148148148</v>
      </c>
      <c r="L1180" t="b">
        <v>0</v>
      </c>
      <c r="M1180">
        <v>52</v>
      </c>
      <c r="N1180" t="b">
        <v>1</v>
      </c>
      <c r="O1180" s="10" t="s">
        <v>8266</v>
      </c>
      <c r="P1180" t="s">
        <v>8287</v>
      </c>
      <c r="Q1180">
        <f t="shared" si="54"/>
        <v>110</v>
      </c>
      <c r="R1180">
        <f t="shared" si="56"/>
        <v>31.83</v>
      </c>
    </row>
    <row r="1181" spans="1:18" ht="43.2" hidden="1" x14ac:dyDescent="0.3">
      <c r="A1181">
        <v>2186</v>
      </c>
      <c r="B1181" s="3" t="s">
        <v>2187</v>
      </c>
      <c r="C1181" s="3" t="s">
        <v>6296</v>
      </c>
      <c r="D1181" s="6">
        <v>20000</v>
      </c>
      <c r="E1181" s="8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s="16">
        <f t="shared" si="55"/>
        <v>42583.615081018521</v>
      </c>
      <c r="L1181" t="b">
        <v>0</v>
      </c>
      <c r="M1181">
        <v>392</v>
      </c>
      <c r="N1181" t="b">
        <v>1</v>
      </c>
      <c r="O1181" s="10" t="s">
        <v>8270</v>
      </c>
      <c r="P1181" t="s">
        <v>8271</v>
      </c>
      <c r="Q1181">
        <f t="shared" si="54"/>
        <v>110</v>
      </c>
      <c r="R1181">
        <f t="shared" si="56"/>
        <v>55.96</v>
      </c>
    </row>
    <row r="1182" spans="1:18" ht="43.2" hidden="1" x14ac:dyDescent="0.3">
      <c r="A1182">
        <v>2203</v>
      </c>
      <c r="B1182" s="3" t="s">
        <v>2204</v>
      </c>
      <c r="C1182" s="3" t="s">
        <v>6313</v>
      </c>
      <c r="D1182" s="6">
        <v>2000</v>
      </c>
      <c r="E1182" s="8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s="16">
        <f t="shared" si="55"/>
        <v>42241.85974537037</v>
      </c>
      <c r="L1182" t="b">
        <v>0</v>
      </c>
      <c r="M1182">
        <v>50</v>
      </c>
      <c r="N1182" t="b">
        <v>1</v>
      </c>
      <c r="O1182" s="10" t="s">
        <v>8266</v>
      </c>
      <c r="P1182" t="s">
        <v>8283</v>
      </c>
      <c r="Q1182">
        <f t="shared" si="54"/>
        <v>110</v>
      </c>
      <c r="R1182">
        <f t="shared" si="56"/>
        <v>43.82</v>
      </c>
    </row>
    <row r="1183" spans="1:18" ht="57.6" hidden="1" x14ac:dyDescent="0.3">
      <c r="A1183">
        <v>2458</v>
      </c>
      <c r="B1183" s="3" t="s">
        <v>2459</v>
      </c>
      <c r="C1183" s="3" t="s">
        <v>6568</v>
      </c>
      <c r="D1183" s="6">
        <v>5000</v>
      </c>
      <c r="E1183" s="8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s="16">
        <f t="shared" si="55"/>
        <v>42495.871736111112</v>
      </c>
      <c r="L1183" t="b">
        <v>0</v>
      </c>
      <c r="M1183">
        <v>80</v>
      </c>
      <c r="N1183" t="b">
        <v>1</v>
      </c>
      <c r="O1183" s="10" t="s">
        <v>8284</v>
      </c>
      <c r="P1183" t="s">
        <v>8285</v>
      </c>
      <c r="Q1183">
        <f t="shared" si="54"/>
        <v>110</v>
      </c>
      <c r="R1183">
        <f t="shared" si="56"/>
        <v>68.86</v>
      </c>
    </row>
    <row r="1184" spans="1:18" ht="43.2" hidden="1" x14ac:dyDescent="0.3">
      <c r="A1184">
        <v>2537</v>
      </c>
      <c r="B1184" s="3" t="s">
        <v>2537</v>
      </c>
      <c r="C1184" s="3" t="s">
        <v>6647</v>
      </c>
      <c r="D1184" s="6">
        <v>1000</v>
      </c>
      <c r="E1184" s="8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s="16">
        <f t="shared" si="55"/>
        <v>40696.648784722223</v>
      </c>
      <c r="L1184" t="b">
        <v>0</v>
      </c>
      <c r="M1184">
        <v>11</v>
      </c>
      <c r="N1184" t="b">
        <v>1</v>
      </c>
      <c r="O1184" s="10" t="s">
        <v>8266</v>
      </c>
      <c r="P1184" t="s">
        <v>8292</v>
      </c>
      <c r="Q1184">
        <f t="shared" si="54"/>
        <v>110</v>
      </c>
      <c r="R1184">
        <f t="shared" si="56"/>
        <v>100</v>
      </c>
    </row>
    <row r="1185" spans="1:18" ht="57.6" hidden="1" x14ac:dyDescent="0.3">
      <c r="A1185">
        <v>2606</v>
      </c>
      <c r="B1185" s="3" t="s">
        <v>2606</v>
      </c>
      <c r="C1185" s="3" t="s">
        <v>6716</v>
      </c>
      <c r="D1185" s="6">
        <v>11000</v>
      </c>
      <c r="E1185" s="8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s="16">
        <f t="shared" si="55"/>
        <v>41726.712754629632</v>
      </c>
      <c r="L1185" t="b">
        <v>1</v>
      </c>
      <c r="M1185">
        <v>385</v>
      </c>
      <c r="N1185" t="b">
        <v>1</v>
      </c>
      <c r="O1185" s="10" t="s">
        <v>8268</v>
      </c>
      <c r="P1185" t="s">
        <v>8275</v>
      </c>
      <c r="Q1185">
        <f t="shared" si="54"/>
        <v>110</v>
      </c>
      <c r="R1185">
        <f t="shared" si="56"/>
        <v>31.44</v>
      </c>
    </row>
    <row r="1186" spans="1:18" ht="43.2" hidden="1" x14ac:dyDescent="0.3">
      <c r="A1186">
        <v>2628</v>
      </c>
      <c r="B1186" s="3" t="s">
        <v>2628</v>
      </c>
      <c r="C1186" s="3" t="s">
        <v>6738</v>
      </c>
      <c r="D1186" s="6">
        <v>839</v>
      </c>
      <c r="E1186" s="8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s="16">
        <f t="shared" si="55"/>
        <v>41953.966053240743</v>
      </c>
      <c r="L1186" t="b">
        <v>0</v>
      </c>
      <c r="M1186">
        <v>21</v>
      </c>
      <c r="N1186" t="b">
        <v>1</v>
      </c>
      <c r="O1186" s="10" t="s">
        <v>8268</v>
      </c>
      <c r="P1186" t="s">
        <v>8275</v>
      </c>
      <c r="Q1186">
        <f t="shared" si="54"/>
        <v>110</v>
      </c>
      <c r="R1186">
        <f t="shared" si="56"/>
        <v>44.1</v>
      </c>
    </row>
    <row r="1187" spans="1:18" ht="57.6" hidden="1" x14ac:dyDescent="0.3">
      <c r="A1187">
        <v>2805</v>
      </c>
      <c r="B1187" s="3" t="s">
        <v>2805</v>
      </c>
      <c r="C1187" s="3" t="s">
        <v>6915</v>
      </c>
      <c r="D1187" s="6">
        <v>400</v>
      </c>
      <c r="E1187" s="8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s="16">
        <f t="shared" si="55"/>
        <v>42213.505474537036</v>
      </c>
      <c r="L1187" t="b">
        <v>0</v>
      </c>
      <c r="M1187">
        <v>18</v>
      </c>
      <c r="N1187" t="b">
        <v>1</v>
      </c>
      <c r="O1187" s="10" t="s">
        <v>8273</v>
      </c>
      <c r="P1187" t="s">
        <v>8274</v>
      </c>
      <c r="Q1187">
        <f t="shared" si="54"/>
        <v>110</v>
      </c>
      <c r="R1187">
        <f t="shared" si="56"/>
        <v>24.44</v>
      </c>
    </row>
    <row r="1188" spans="1:18" ht="43.2" hidden="1" x14ac:dyDescent="0.3">
      <c r="A1188">
        <v>2961</v>
      </c>
      <c r="B1188" s="3" t="s">
        <v>2961</v>
      </c>
      <c r="C1188" s="3" t="s">
        <v>7071</v>
      </c>
      <c r="D1188" s="6">
        <v>5000</v>
      </c>
      <c r="E1188" s="8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s="16">
        <f t="shared" si="55"/>
        <v>42061.212488425925</v>
      </c>
      <c r="L1188" t="b">
        <v>0</v>
      </c>
      <c r="M1188">
        <v>108</v>
      </c>
      <c r="N1188" t="b">
        <v>1</v>
      </c>
      <c r="O1188" s="10" t="s">
        <v>8273</v>
      </c>
      <c r="P1188" t="s">
        <v>8274</v>
      </c>
      <c r="Q1188">
        <f t="shared" si="54"/>
        <v>110</v>
      </c>
      <c r="R1188">
        <f t="shared" si="56"/>
        <v>50.75</v>
      </c>
    </row>
    <row r="1189" spans="1:18" ht="57.6" hidden="1" x14ac:dyDescent="0.3">
      <c r="A1189">
        <v>2987</v>
      </c>
      <c r="B1189" s="3" t="s">
        <v>2987</v>
      </c>
      <c r="C1189" s="3" t="s">
        <v>7097</v>
      </c>
      <c r="D1189" s="6">
        <v>25000</v>
      </c>
      <c r="E1189" s="8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s="16">
        <f t="shared" si="55"/>
        <v>42627.307303240741</v>
      </c>
      <c r="L1189" t="b">
        <v>0</v>
      </c>
      <c r="M1189">
        <v>265</v>
      </c>
      <c r="N1189" t="b">
        <v>1</v>
      </c>
      <c r="O1189" s="10" t="s">
        <v>8273</v>
      </c>
      <c r="P1189" t="s">
        <v>8286</v>
      </c>
      <c r="Q1189">
        <f t="shared" si="54"/>
        <v>110</v>
      </c>
      <c r="R1189">
        <f t="shared" si="56"/>
        <v>104.15</v>
      </c>
    </row>
    <row r="1190" spans="1:18" ht="43.2" hidden="1" x14ac:dyDescent="0.3">
      <c r="A1190">
        <v>3029</v>
      </c>
      <c r="B1190" s="3" t="s">
        <v>3029</v>
      </c>
      <c r="C1190" s="3" t="s">
        <v>7139</v>
      </c>
      <c r="D1190" s="6">
        <v>30000</v>
      </c>
      <c r="E1190" s="8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s="16">
        <f t="shared" si="55"/>
        <v>41932.708877314813</v>
      </c>
      <c r="L1190" t="b">
        <v>0</v>
      </c>
      <c r="M1190">
        <v>348</v>
      </c>
      <c r="N1190" t="b">
        <v>1</v>
      </c>
      <c r="O1190" s="10" t="s">
        <v>8273</v>
      </c>
      <c r="P1190" t="s">
        <v>8286</v>
      </c>
      <c r="Q1190">
        <f t="shared" si="54"/>
        <v>110</v>
      </c>
      <c r="R1190">
        <f t="shared" si="56"/>
        <v>94.55</v>
      </c>
    </row>
    <row r="1191" spans="1:18" ht="28.8" hidden="1" x14ac:dyDescent="0.3">
      <c r="A1191">
        <v>3041</v>
      </c>
      <c r="B1191" s="3" t="s">
        <v>3041</v>
      </c>
      <c r="C1191" s="3" t="s">
        <v>7151</v>
      </c>
      <c r="D1191" s="6">
        <v>8300</v>
      </c>
      <c r="E1191" s="8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s="16">
        <f t="shared" si="55"/>
        <v>42359.868611111116</v>
      </c>
      <c r="L1191" t="b">
        <v>0</v>
      </c>
      <c r="M1191">
        <v>95</v>
      </c>
      <c r="N1191" t="b">
        <v>1</v>
      </c>
      <c r="O1191" s="10" t="s">
        <v>8273</v>
      </c>
      <c r="P1191" t="s">
        <v>8286</v>
      </c>
      <c r="Q1191">
        <f t="shared" si="54"/>
        <v>110</v>
      </c>
      <c r="R1191">
        <f t="shared" si="56"/>
        <v>96.53</v>
      </c>
    </row>
    <row r="1192" spans="1:18" ht="43.2" hidden="1" x14ac:dyDescent="0.3">
      <c r="A1192">
        <v>3043</v>
      </c>
      <c r="B1192" s="3" t="s">
        <v>3043</v>
      </c>
      <c r="C1192" s="3" t="s">
        <v>7153</v>
      </c>
      <c r="D1192" s="6">
        <v>15000</v>
      </c>
      <c r="E1192" s="8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s="16">
        <f t="shared" si="55"/>
        <v>42083.070590277777</v>
      </c>
      <c r="L1192" t="b">
        <v>0</v>
      </c>
      <c r="M1192">
        <v>128</v>
      </c>
      <c r="N1192" t="b">
        <v>1</v>
      </c>
      <c r="O1192" s="10" t="s">
        <v>8273</v>
      </c>
      <c r="P1192" t="s">
        <v>8286</v>
      </c>
      <c r="Q1192">
        <f t="shared" si="54"/>
        <v>110</v>
      </c>
      <c r="R1192">
        <f t="shared" si="56"/>
        <v>128.91</v>
      </c>
    </row>
    <row r="1193" spans="1:18" ht="57.6" hidden="1" x14ac:dyDescent="0.3">
      <c r="A1193">
        <v>3175</v>
      </c>
      <c r="B1193" s="3" t="s">
        <v>3175</v>
      </c>
      <c r="C1193" s="3" t="s">
        <v>7285</v>
      </c>
      <c r="D1193" s="6">
        <v>5000</v>
      </c>
      <c r="E1193" s="8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s="16">
        <f t="shared" si="55"/>
        <v>40531.886886574073</v>
      </c>
      <c r="L1193" t="b">
        <v>1</v>
      </c>
      <c r="M1193">
        <v>60</v>
      </c>
      <c r="N1193" t="b">
        <v>1</v>
      </c>
      <c r="O1193" s="10" t="s">
        <v>8273</v>
      </c>
      <c r="P1193" t="s">
        <v>8274</v>
      </c>
      <c r="Q1193">
        <f t="shared" si="54"/>
        <v>110</v>
      </c>
      <c r="R1193">
        <f t="shared" si="56"/>
        <v>91.3</v>
      </c>
    </row>
    <row r="1194" spans="1:18" ht="28.8" hidden="1" x14ac:dyDescent="0.3">
      <c r="A1194">
        <v>3223</v>
      </c>
      <c r="B1194" s="3" t="s">
        <v>3223</v>
      </c>
      <c r="C1194" s="3" t="s">
        <v>7333</v>
      </c>
      <c r="D1194" s="6">
        <v>3100</v>
      </c>
      <c r="E1194" s="8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s="16">
        <f t="shared" si="55"/>
        <v>42206.835370370376</v>
      </c>
      <c r="L1194" t="b">
        <v>1</v>
      </c>
      <c r="M1194">
        <v>74</v>
      </c>
      <c r="N1194" t="b">
        <v>1</v>
      </c>
      <c r="O1194" s="10" t="s">
        <v>8273</v>
      </c>
      <c r="P1194" t="s">
        <v>8274</v>
      </c>
      <c r="Q1194">
        <f t="shared" si="54"/>
        <v>110</v>
      </c>
      <c r="R1194">
        <f t="shared" si="56"/>
        <v>45.88</v>
      </c>
    </row>
    <row r="1195" spans="1:18" ht="43.2" hidden="1" x14ac:dyDescent="0.3">
      <c r="A1195">
        <v>3230</v>
      </c>
      <c r="B1195" s="3" t="s">
        <v>3230</v>
      </c>
      <c r="C1195" s="3" t="s">
        <v>7340</v>
      </c>
      <c r="D1195" s="6">
        <v>2600</v>
      </c>
      <c r="E1195" s="8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s="16">
        <f t="shared" si="55"/>
        <v>41898.168125000004</v>
      </c>
      <c r="L1195" t="b">
        <v>1</v>
      </c>
      <c r="M1195">
        <v>37</v>
      </c>
      <c r="N1195" t="b">
        <v>1</v>
      </c>
      <c r="O1195" s="10" t="s">
        <v>8273</v>
      </c>
      <c r="P1195" t="s">
        <v>8274</v>
      </c>
      <c r="Q1195">
        <f t="shared" si="54"/>
        <v>110</v>
      </c>
      <c r="R1195">
        <f t="shared" si="56"/>
        <v>77.22</v>
      </c>
    </row>
    <row r="1196" spans="1:18" ht="43.2" hidden="1" x14ac:dyDescent="0.3">
      <c r="A1196">
        <v>3311</v>
      </c>
      <c r="B1196" s="3" t="s">
        <v>3311</v>
      </c>
      <c r="C1196" s="3" t="s">
        <v>7421</v>
      </c>
      <c r="D1196" s="6">
        <v>2500</v>
      </c>
      <c r="E1196" s="8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s="16">
        <f t="shared" si="55"/>
        <v>42264.29178240741</v>
      </c>
      <c r="L1196" t="b">
        <v>0</v>
      </c>
      <c r="M1196">
        <v>45</v>
      </c>
      <c r="N1196" t="b">
        <v>1</v>
      </c>
      <c r="O1196" s="10" t="s">
        <v>8273</v>
      </c>
      <c r="P1196" t="s">
        <v>8274</v>
      </c>
      <c r="Q1196">
        <f t="shared" si="54"/>
        <v>110</v>
      </c>
      <c r="R1196">
        <f t="shared" si="56"/>
        <v>61.02</v>
      </c>
    </row>
    <row r="1197" spans="1:18" ht="43.2" hidden="1" x14ac:dyDescent="0.3">
      <c r="A1197">
        <v>3315</v>
      </c>
      <c r="B1197" s="3" t="s">
        <v>3315</v>
      </c>
      <c r="C1197" s="3" t="s">
        <v>7425</v>
      </c>
      <c r="D1197" s="6">
        <v>4000</v>
      </c>
      <c r="E1197" s="8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s="16">
        <f t="shared" si="55"/>
        <v>42466.303715277783</v>
      </c>
      <c r="L1197" t="b">
        <v>0</v>
      </c>
      <c r="M1197">
        <v>89</v>
      </c>
      <c r="N1197" t="b">
        <v>1</v>
      </c>
      <c r="O1197" s="10" t="s">
        <v>8273</v>
      </c>
      <c r="P1197" t="s">
        <v>8274</v>
      </c>
      <c r="Q1197">
        <f t="shared" si="54"/>
        <v>110</v>
      </c>
      <c r="R1197">
        <f t="shared" si="56"/>
        <v>49.44</v>
      </c>
    </row>
    <row r="1198" spans="1:18" ht="43.2" hidden="1" x14ac:dyDescent="0.3">
      <c r="A1198">
        <v>3337</v>
      </c>
      <c r="B1198" s="3" t="s">
        <v>3337</v>
      </c>
      <c r="C1198" s="3" t="s">
        <v>7447</v>
      </c>
      <c r="D1198" s="6">
        <v>2500</v>
      </c>
      <c r="E1198" s="8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s="16">
        <f t="shared" si="55"/>
        <v>41901.282025462962</v>
      </c>
      <c r="L1198" t="b">
        <v>0</v>
      </c>
      <c r="M1198">
        <v>34</v>
      </c>
      <c r="N1198" t="b">
        <v>1</v>
      </c>
      <c r="O1198" s="10" t="s">
        <v>8273</v>
      </c>
      <c r="P1198" t="s">
        <v>8274</v>
      </c>
      <c r="Q1198">
        <f t="shared" si="54"/>
        <v>110</v>
      </c>
      <c r="R1198">
        <f t="shared" si="56"/>
        <v>81.03</v>
      </c>
    </row>
    <row r="1199" spans="1:18" ht="43.2" hidden="1" x14ac:dyDescent="0.3">
      <c r="A1199">
        <v>3346</v>
      </c>
      <c r="B1199" s="3" t="s">
        <v>3346</v>
      </c>
      <c r="C1199" s="3" t="s">
        <v>7456</v>
      </c>
      <c r="D1199" s="6">
        <v>1500</v>
      </c>
      <c r="E1199" s="8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s="16">
        <f t="shared" si="55"/>
        <v>42054.024421296301</v>
      </c>
      <c r="L1199" t="b">
        <v>0</v>
      </c>
      <c r="M1199">
        <v>18</v>
      </c>
      <c r="N1199" t="b">
        <v>1</v>
      </c>
      <c r="O1199" s="10" t="s">
        <v>8273</v>
      </c>
      <c r="P1199" t="s">
        <v>8274</v>
      </c>
      <c r="Q1199">
        <f t="shared" si="54"/>
        <v>110</v>
      </c>
      <c r="R1199">
        <f t="shared" si="56"/>
        <v>91.67</v>
      </c>
    </row>
    <row r="1200" spans="1:18" ht="43.2" hidden="1" x14ac:dyDescent="0.3">
      <c r="A1200">
        <v>3402</v>
      </c>
      <c r="B1200" s="3" t="s">
        <v>3401</v>
      </c>
      <c r="C1200" s="3" t="s">
        <v>7512</v>
      </c>
      <c r="D1200" s="6">
        <v>15000</v>
      </c>
      <c r="E1200" s="8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s="16">
        <f t="shared" si="55"/>
        <v>42290.61855324074</v>
      </c>
      <c r="L1200" t="b">
        <v>0</v>
      </c>
      <c r="M1200">
        <v>165</v>
      </c>
      <c r="N1200" t="b">
        <v>1</v>
      </c>
      <c r="O1200" s="10" t="s">
        <v>8273</v>
      </c>
      <c r="P1200" t="s">
        <v>8274</v>
      </c>
      <c r="Q1200">
        <f t="shared" si="54"/>
        <v>110</v>
      </c>
      <c r="R1200">
        <f t="shared" si="56"/>
        <v>99.79</v>
      </c>
    </row>
    <row r="1201" spans="1:18" ht="43.2" hidden="1" x14ac:dyDescent="0.3">
      <c r="A1201">
        <v>3432</v>
      </c>
      <c r="B1201" s="3" t="s">
        <v>3431</v>
      </c>
      <c r="C1201" s="3" t="s">
        <v>7542</v>
      </c>
      <c r="D1201" s="6">
        <v>2000</v>
      </c>
      <c r="E1201" s="8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s="16">
        <f t="shared" si="55"/>
        <v>42380.581180555557</v>
      </c>
      <c r="L1201" t="b">
        <v>0</v>
      </c>
      <c r="M1201">
        <v>42</v>
      </c>
      <c r="N1201" t="b">
        <v>1</v>
      </c>
      <c r="O1201" s="10" t="s">
        <v>8273</v>
      </c>
      <c r="P1201" t="s">
        <v>8274</v>
      </c>
      <c r="Q1201">
        <f t="shared" si="54"/>
        <v>110</v>
      </c>
      <c r="R1201">
        <f t="shared" si="56"/>
        <v>52.21</v>
      </c>
    </row>
    <row r="1202" spans="1:18" ht="43.2" hidden="1" x14ac:dyDescent="0.3">
      <c r="A1202">
        <v>3448</v>
      </c>
      <c r="B1202" s="3" t="s">
        <v>3447</v>
      </c>
      <c r="C1202" s="3" t="s">
        <v>7558</v>
      </c>
      <c r="D1202" s="6">
        <v>2100</v>
      </c>
      <c r="E1202" s="8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s="16">
        <f t="shared" si="55"/>
        <v>41960.119085648148</v>
      </c>
      <c r="L1202" t="b">
        <v>0</v>
      </c>
      <c r="M1202">
        <v>45</v>
      </c>
      <c r="N1202" t="b">
        <v>1</v>
      </c>
      <c r="O1202" s="10" t="s">
        <v>8273</v>
      </c>
      <c r="P1202" t="s">
        <v>8274</v>
      </c>
      <c r="Q1202">
        <f t="shared" si="54"/>
        <v>110</v>
      </c>
      <c r="R1202">
        <f t="shared" si="56"/>
        <v>51.22</v>
      </c>
    </row>
    <row r="1203" spans="1:18" ht="43.2" hidden="1" x14ac:dyDescent="0.3">
      <c r="A1203">
        <v>3514</v>
      </c>
      <c r="B1203" s="3" t="s">
        <v>3513</v>
      </c>
      <c r="C1203" s="3" t="s">
        <v>7624</v>
      </c>
      <c r="D1203" s="6">
        <v>500</v>
      </c>
      <c r="E1203" s="8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s="16">
        <f t="shared" si="55"/>
        <v>42020.846666666665</v>
      </c>
      <c r="L1203" t="b">
        <v>0</v>
      </c>
      <c r="M1203">
        <v>10</v>
      </c>
      <c r="N1203" t="b">
        <v>1</v>
      </c>
      <c r="O1203" s="10" t="s">
        <v>8273</v>
      </c>
      <c r="P1203" t="s">
        <v>8274</v>
      </c>
      <c r="Q1203">
        <f t="shared" si="54"/>
        <v>110</v>
      </c>
      <c r="R1203">
        <f t="shared" si="56"/>
        <v>55</v>
      </c>
    </row>
    <row r="1204" spans="1:18" ht="43.2" hidden="1" x14ac:dyDescent="0.3">
      <c r="A1204">
        <v>3518</v>
      </c>
      <c r="B1204" s="3" t="s">
        <v>3517</v>
      </c>
      <c r="C1204" s="3" t="s">
        <v>7628</v>
      </c>
      <c r="D1204" s="6">
        <v>1500</v>
      </c>
      <c r="E1204" s="8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s="16">
        <f t="shared" si="55"/>
        <v>41893.783553240741</v>
      </c>
      <c r="L1204" t="b">
        <v>0</v>
      </c>
      <c r="M1204">
        <v>33</v>
      </c>
      <c r="N1204" t="b">
        <v>1</v>
      </c>
      <c r="O1204" s="10" t="s">
        <v>8273</v>
      </c>
      <c r="P1204" t="s">
        <v>8274</v>
      </c>
      <c r="Q1204">
        <f t="shared" si="54"/>
        <v>110</v>
      </c>
      <c r="R1204">
        <f t="shared" si="56"/>
        <v>50.02</v>
      </c>
    </row>
    <row r="1205" spans="1:18" ht="43.2" hidden="1" x14ac:dyDescent="0.3">
      <c r="A1205">
        <v>3598</v>
      </c>
      <c r="B1205" s="3" t="s">
        <v>3597</v>
      </c>
      <c r="C1205" s="3" t="s">
        <v>7708</v>
      </c>
      <c r="D1205" s="6">
        <v>1000</v>
      </c>
      <c r="E1205" s="8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s="16">
        <f t="shared" si="55"/>
        <v>41866.79886574074</v>
      </c>
      <c r="L1205" t="b">
        <v>0</v>
      </c>
      <c r="M1205">
        <v>27</v>
      </c>
      <c r="N1205" t="b">
        <v>1</v>
      </c>
      <c r="O1205" s="10" t="s">
        <v>8273</v>
      </c>
      <c r="P1205" t="s">
        <v>8274</v>
      </c>
      <c r="Q1205">
        <f t="shared" si="54"/>
        <v>110</v>
      </c>
      <c r="R1205">
        <f t="shared" si="56"/>
        <v>40.78</v>
      </c>
    </row>
    <row r="1206" spans="1:18" ht="43.2" hidden="1" x14ac:dyDescent="0.3">
      <c r="A1206">
        <v>3621</v>
      </c>
      <c r="B1206" s="3" t="s">
        <v>3619</v>
      </c>
      <c r="C1206" s="3" t="s">
        <v>7731</v>
      </c>
      <c r="D1206" s="6">
        <v>3000</v>
      </c>
      <c r="E1206" s="8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s="16">
        <f t="shared" si="55"/>
        <v>42619.935694444444</v>
      </c>
      <c r="L1206" t="b">
        <v>0</v>
      </c>
      <c r="M1206">
        <v>70</v>
      </c>
      <c r="N1206" t="b">
        <v>1</v>
      </c>
      <c r="O1206" s="10" t="s">
        <v>8273</v>
      </c>
      <c r="P1206" t="s">
        <v>8274</v>
      </c>
      <c r="Q1206">
        <f t="shared" si="54"/>
        <v>110</v>
      </c>
      <c r="R1206">
        <f t="shared" si="56"/>
        <v>47.03</v>
      </c>
    </row>
    <row r="1207" spans="1:18" ht="43.2" hidden="1" x14ac:dyDescent="0.3">
      <c r="A1207">
        <v>3670</v>
      </c>
      <c r="B1207" s="3" t="s">
        <v>3667</v>
      </c>
      <c r="C1207" s="3" t="s">
        <v>7780</v>
      </c>
      <c r="D1207" s="6">
        <v>220</v>
      </c>
      <c r="E1207" s="8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s="16">
        <f t="shared" si="55"/>
        <v>42142.514016203699</v>
      </c>
      <c r="L1207" t="b">
        <v>0</v>
      </c>
      <c r="M1207">
        <v>12</v>
      </c>
      <c r="N1207" t="b">
        <v>1</v>
      </c>
      <c r="O1207" s="10" t="s">
        <v>8273</v>
      </c>
      <c r="P1207" t="s">
        <v>8274</v>
      </c>
      <c r="Q1207">
        <f t="shared" si="54"/>
        <v>110</v>
      </c>
      <c r="R1207">
        <f t="shared" si="56"/>
        <v>20.079999999999998</v>
      </c>
    </row>
    <row r="1208" spans="1:18" ht="43.2" hidden="1" x14ac:dyDescent="0.3">
      <c r="A1208">
        <v>3679</v>
      </c>
      <c r="B1208" s="3" t="s">
        <v>3676</v>
      </c>
      <c r="C1208" s="3" t="s">
        <v>7789</v>
      </c>
      <c r="D1208" s="6">
        <v>2000</v>
      </c>
      <c r="E1208" s="8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s="16">
        <f t="shared" si="55"/>
        <v>41786.761354166665</v>
      </c>
      <c r="L1208" t="b">
        <v>0</v>
      </c>
      <c r="M1208">
        <v>30</v>
      </c>
      <c r="N1208" t="b">
        <v>1</v>
      </c>
      <c r="O1208" s="10" t="s">
        <v>8273</v>
      </c>
      <c r="P1208" t="s">
        <v>8274</v>
      </c>
      <c r="Q1208">
        <f t="shared" si="54"/>
        <v>110</v>
      </c>
      <c r="R1208">
        <f t="shared" si="56"/>
        <v>73.400000000000006</v>
      </c>
    </row>
    <row r="1209" spans="1:18" ht="28.8" hidden="1" x14ac:dyDescent="0.3">
      <c r="A1209">
        <v>3759</v>
      </c>
      <c r="B1209" s="3" t="s">
        <v>3756</v>
      </c>
      <c r="C1209" s="3" t="s">
        <v>7869</v>
      </c>
      <c r="D1209" s="6">
        <v>4000</v>
      </c>
      <c r="E1209" s="8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s="16">
        <f t="shared" si="55"/>
        <v>42182.108252314814</v>
      </c>
      <c r="L1209" t="b">
        <v>0</v>
      </c>
      <c r="M1209">
        <v>88</v>
      </c>
      <c r="N1209" t="b">
        <v>1</v>
      </c>
      <c r="O1209" s="10" t="s">
        <v>8273</v>
      </c>
      <c r="P1209" t="s">
        <v>8294</v>
      </c>
      <c r="Q1209">
        <f t="shared" si="54"/>
        <v>110</v>
      </c>
      <c r="R1209">
        <f t="shared" si="56"/>
        <v>50.11</v>
      </c>
    </row>
    <row r="1210" spans="1:18" ht="43.2" hidden="1" x14ac:dyDescent="0.3">
      <c r="A1210">
        <v>3772</v>
      </c>
      <c r="B1210" s="3" t="s">
        <v>3769</v>
      </c>
      <c r="C1210" s="3" t="s">
        <v>7882</v>
      </c>
      <c r="D1210" s="6">
        <v>5000</v>
      </c>
      <c r="E1210" s="8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s="16">
        <f t="shared" si="55"/>
        <v>42682.616967592592</v>
      </c>
      <c r="L1210" t="b">
        <v>0</v>
      </c>
      <c r="M1210">
        <v>33</v>
      </c>
      <c r="N1210" t="b">
        <v>1</v>
      </c>
      <c r="O1210" s="10" t="s">
        <v>8273</v>
      </c>
      <c r="P1210" t="s">
        <v>8294</v>
      </c>
      <c r="Q1210">
        <f t="shared" si="54"/>
        <v>110</v>
      </c>
      <c r="R1210">
        <f t="shared" si="56"/>
        <v>166.97</v>
      </c>
    </row>
    <row r="1211" spans="1:18" ht="57.6" hidden="1" x14ac:dyDescent="0.3">
      <c r="A1211">
        <v>3781</v>
      </c>
      <c r="B1211" s="3" t="s">
        <v>3778</v>
      </c>
      <c r="C1211" s="3" t="s">
        <v>7891</v>
      </c>
      <c r="D1211" s="6">
        <v>4500</v>
      </c>
      <c r="E1211" s="8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s="16">
        <f t="shared" si="55"/>
        <v>41865.882928240739</v>
      </c>
      <c r="L1211" t="b">
        <v>0</v>
      </c>
      <c r="M1211">
        <v>52</v>
      </c>
      <c r="N1211" t="b">
        <v>1</v>
      </c>
      <c r="O1211" s="10" t="s">
        <v>8273</v>
      </c>
      <c r="P1211" t="s">
        <v>8294</v>
      </c>
      <c r="Q1211">
        <f t="shared" si="54"/>
        <v>110</v>
      </c>
      <c r="R1211">
        <f t="shared" si="56"/>
        <v>94.9</v>
      </c>
    </row>
    <row r="1212" spans="1:18" ht="43.2" hidden="1" x14ac:dyDescent="0.3">
      <c r="A1212">
        <v>3812</v>
      </c>
      <c r="B1212" s="3" t="s">
        <v>3809</v>
      </c>
      <c r="C1212" s="3" t="s">
        <v>7922</v>
      </c>
      <c r="D1212" s="6">
        <v>2000</v>
      </c>
      <c r="E1212" s="8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s="16">
        <f t="shared" si="55"/>
        <v>42109.751250000001</v>
      </c>
      <c r="L1212" t="b">
        <v>0</v>
      </c>
      <c r="M1212">
        <v>11</v>
      </c>
      <c r="N1212" t="b">
        <v>1</v>
      </c>
      <c r="O1212" s="10" t="s">
        <v>8273</v>
      </c>
      <c r="P1212" t="s">
        <v>8274</v>
      </c>
      <c r="Q1212">
        <f t="shared" si="54"/>
        <v>110</v>
      </c>
      <c r="R1212">
        <f t="shared" si="56"/>
        <v>199.18</v>
      </c>
    </row>
    <row r="1213" spans="1:18" ht="57.6" hidden="1" x14ac:dyDescent="0.3">
      <c r="A1213">
        <v>3822</v>
      </c>
      <c r="B1213" s="3" t="s">
        <v>3819</v>
      </c>
      <c r="C1213" s="3" t="s">
        <v>7931</v>
      </c>
      <c r="D1213" s="6">
        <v>5000</v>
      </c>
      <c r="E1213" s="8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s="16">
        <f t="shared" si="55"/>
        <v>42329.838159722218</v>
      </c>
      <c r="L1213" t="b">
        <v>0</v>
      </c>
      <c r="M1213">
        <v>76</v>
      </c>
      <c r="N1213" t="b">
        <v>1</v>
      </c>
      <c r="O1213" s="10" t="s">
        <v>8273</v>
      </c>
      <c r="P1213" t="s">
        <v>8274</v>
      </c>
      <c r="Q1213">
        <f t="shared" si="54"/>
        <v>110</v>
      </c>
      <c r="R1213">
        <f t="shared" si="56"/>
        <v>72.38</v>
      </c>
    </row>
    <row r="1214" spans="1:18" ht="43.2" hidden="1" x14ac:dyDescent="0.3">
      <c r="A1214">
        <v>21</v>
      </c>
      <c r="B1214" s="3" t="s">
        <v>23</v>
      </c>
      <c r="C1214" s="3" t="s">
        <v>4132</v>
      </c>
      <c r="D1214" s="6">
        <v>18500</v>
      </c>
      <c r="E1214" s="8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s="16">
        <f t="shared" si="55"/>
        <v>41878.627187500002</v>
      </c>
      <c r="L1214" t="b">
        <v>0</v>
      </c>
      <c r="M1214">
        <v>101</v>
      </c>
      <c r="N1214" t="b">
        <v>1</v>
      </c>
      <c r="O1214" s="10" t="s">
        <v>8276</v>
      </c>
      <c r="P1214" t="s">
        <v>8290</v>
      </c>
      <c r="Q1214">
        <f t="shared" si="54"/>
        <v>109</v>
      </c>
      <c r="R1214">
        <f t="shared" si="56"/>
        <v>199.9</v>
      </c>
    </row>
    <row r="1215" spans="1:18" ht="28.8" hidden="1" x14ac:dyDescent="0.3">
      <c r="A1215">
        <v>24</v>
      </c>
      <c r="B1215" s="3" t="s">
        <v>26</v>
      </c>
      <c r="C1215" s="3" t="s">
        <v>4135</v>
      </c>
      <c r="D1215" s="6">
        <v>35000</v>
      </c>
      <c r="E1215" s="8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s="16">
        <f t="shared" si="55"/>
        <v>42229.820173611108</v>
      </c>
      <c r="L1215" t="b">
        <v>0</v>
      </c>
      <c r="M1215">
        <v>574</v>
      </c>
      <c r="N1215" t="b">
        <v>1</v>
      </c>
      <c r="O1215" s="10" t="s">
        <v>8276</v>
      </c>
      <c r="P1215" t="s">
        <v>8290</v>
      </c>
      <c r="Q1215">
        <f t="shared" si="54"/>
        <v>109</v>
      </c>
      <c r="R1215">
        <f t="shared" si="56"/>
        <v>66.349999999999994</v>
      </c>
    </row>
    <row r="1216" spans="1:18" ht="43.2" hidden="1" x14ac:dyDescent="0.3">
      <c r="A1216">
        <v>286</v>
      </c>
      <c r="B1216" s="3" t="s">
        <v>287</v>
      </c>
      <c r="C1216" s="3" t="s">
        <v>4396</v>
      </c>
      <c r="D1216" s="6">
        <v>15000</v>
      </c>
      <c r="E1216" s="8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s="16">
        <f t="shared" si="55"/>
        <v>41313.816249999996</v>
      </c>
      <c r="L1216" t="b">
        <v>1</v>
      </c>
      <c r="M1216">
        <v>135</v>
      </c>
      <c r="N1216" t="b">
        <v>1</v>
      </c>
      <c r="O1216" s="10" t="s">
        <v>8276</v>
      </c>
      <c r="P1216" t="s">
        <v>8288</v>
      </c>
      <c r="Q1216">
        <f t="shared" si="54"/>
        <v>109</v>
      </c>
      <c r="R1216">
        <f t="shared" si="56"/>
        <v>121.28</v>
      </c>
    </row>
    <row r="1217" spans="1:18" ht="28.8" hidden="1" x14ac:dyDescent="0.3">
      <c r="A1217">
        <v>298</v>
      </c>
      <c r="B1217" s="3" t="s">
        <v>299</v>
      </c>
      <c r="C1217" s="3" t="s">
        <v>4408</v>
      </c>
      <c r="D1217" s="6">
        <v>126000</v>
      </c>
      <c r="E1217" s="8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s="16">
        <f t="shared" si="55"/>
        <v>41709.463518518518</v>
      </c>
      <c r="L1217" t="b">
        <v>1</v>
      </c>
      <c r="M1217">
        <v>2436</v>
      </c>
      <c r="N1217" t="b">
        <v>1</v>
      </c>
      <c r="O1217" s="10" t="s">
        <v>8276</v>
      </c>
      <c r="P1217" t="s">
        <v>8288</v>
      </c>
      <c r="Q1217">
        <f t="shared" si="54"/>
        <v>109</v>
      </c>
      <c r="R1217">
        <f t="shared" si="56"/>
        <v>56.34</v>
      </c>
    </row>
    <row r="1218" spans="1:18" ht="43.2" hidden="1" x14ac:dyDescent="0.3">
      <c r="A1218">
        <v>353</v>
      </c>
      <c r="B1218" s="3" t="s">
        <v>354</v>
      </c>
      <c r="C1218" s="3" t="s">
        <v>4463</v>
      </c>
      <c r="D1218" s="6">
        <v>58425</v>
      </c>
      <c r="E1218" s="8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s="16">
        <f t="shared" si="55"/>
        <v>42297.791886574079</v>
      </c>
      <c r="L1218" t="b">
        <v>1</v>
      </c>
      <c r="M1218">
        <v>613</v>
      </c>
      <c r="N1218" t="b">
        <v>1</v>
      </c>
      <c r="O1218" s="10" t="s">
        <v>8276</v>
      </c>
      <c r="P1218" t="s">
        <v>8288</v>
      </c>
      <c r="Q1218">
        <f t="shared" ref="Q1218:Q1281" si="57">ROUND(E1218/D1218*100,0)</f>
        <v>109</v>
      </c>
      <c r="R1218">
        <f t="shared" si="56"/>
        <v>103.52</v>
      </c>
    </row>
    <row r="1219" spans="1:18" ht="43.2" hidden="1" x14ac:dyDescent="0.3">
      <c r="A1219">
        <v>524</v>
      </c>
      <c r="B1219" s="3" t="s">
        <v>525</v>
      </c>
      <c r="C1219" s="3" t="s">
        <v>4634</v>
      </c>
      <c r="D1219" s="6">
        <v>3500</v>
      </c>
      <c r="E1219" s="8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s="16">
        <f t="shared" ref="K1219:K1282" si="58">(((J1219/60)/60)/24)+DATE(1970,1,1)</f>
        <v>42492.717233796298</v>
      </c>
      <c r="L1219" t="b">
        <v>0</v>
      </c>
      <c r="M1219">
        <v>130</v>
      </c>
      <c r="N1219" t="b">
        <v>1</v>
      </c>
      <c r="O1219" s="10" t="s">
        <v>8273</v>
      </c>
      <c r="P1219" t="s">
        <v>8274</v>
      </c>
      <c r="Q1219">
        <f t="shared" si="57"/>
        <v>109</v>
      </c>
      <c r="R1219">
        <f t="shared" ref="R1219:R1282" si="59">IFERROR(ROUND(E1219/M1219,2),0)</f>
        <v>29.26</v>
      </c>
    </row>
    <row r="1220" spans="1:18" ht="28.8" hidden="1" x14ac:dyDescent="0.3">
      <c r="A1220">
        <v>723</v>
      </c>
      <c r="B1220" s="3" t="s">
        <v>724</v>
      </c>
      <c r="C1220" s="3" t="s">
        <v>4833</v>
      </c>
      <c r="D1220" s="6">
        <v>5000</v>
      </c>
      <c r="E1220" s="8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s="16">
        <f t="shared" si="58"/>
        <v>42184.816539351858</v>
      </c>
      <c r="L1220" t="b">
        <v>0</v>
      </c>
      <c r="M1220">
        <v>100</v>
      </c>
      <c r="N1220" t="b">
        <v>1</v>
      </c>
      <c r="O1220" s="10" t="s">
        <v>8279</v>
      </c>
      <c r="P1220" t="s">
        <v>8289</v>
      </c>
      <c r="Q1220">
        <f t="shared" si="57"/>
        <v>109</v>
      </c>
      <c r="R1220">
        <f t="shared" si="59"/>
        <v>54.69</v>
      </c>
    </row>
    <row r="1221" spans="1:18" ht="43.2" hidden="1" x14ac:dyDescent="0.3">
      <c r="A1221">
        <v>789</v>
      </c>
      <c r="B1221" s="3" t="s">
        <v>790</v>
      </c>
      <c r="C1221" s="3" t="s">
        <v>4899</v>
      </c>
      <c r="D1221" s="6">
        <v>1700</v>
      </c>
      <c r="E1221" s="8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s="16">
        <f t="shared" si="58"/>
        <v>41277.186111111114</v>
      </c>
      <c r="L1221" t="b">
        <v>0</v>
      </c>
      <c r="M1221">
        <v>14</v>
      </c>
      <c r="N1221" t="b">
        <v>1</v>
      </c>
      <c r="O1221" s="10" t="s">
        <v>8266</v>
      </c>
      <c r="P1221" t="s">
        <v>8267</v>
      </c>
      <c r="Q1221">
        <f t="shared" si="57"/>
        <v>109</v>
      </c>
      <c r="R1221">
        <f t="shared" si="59"/>
        <v>132.86000000000001</v>
      </c>
    </row>
    <row r="1222" spans="1:18" ht="28.8" hidden="1" x14ac:dyDescent="0.3">
      <c r="A1222">
        <v>819</v>
      </c>
      <c r="B1222" s="3" t="s">
        <v>820</v>
      </c>
      <c r="C1222" s="3" t="s">
        <v>4929</v>
      </c>
      <c r="D1222" s="6">
        <v>400</v>
      </c>
      <c r="E1222" s="8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s="16">
        <f t="shared" si="58"/>
        <v>41619.998310185183</v>
      </c>
      <c r="L1222" t="b">
        <v>0</v>
      </c>
      <c r="M1222">
        <v>14</v>
      </c>
      <c r="N1222" t="b">
        <v>1</v>
      </c>
      <c r="O1222" s="10" t="s">
        <v>8266</v>
      </c>
      <c r="P1222" t="s">
        <v>8267</v>
      </c>
      <c r="Q1222">
        <f t="shared" si="57"/>
        <v>109</v>
      </c>
      <c r="R1222">
        <f t="shared" si="59"/>
        <v>31.07</v>
      </c>
    </row>
    <row r="1223" spans="1:18" ht="43.2" hidden="1" x14ac:dyDescent="0.3">
      <c r="A1223">
        <v>1191</v>
      </c>
      <c r="B1223" s="3" t="s">
        <v>1192</v>
      </c>
      <c r="C1223" s="3" t="s">
        <v>5301</v>
      </c>
      <c r="D1223" s="6">
        <v>2700</v>
      </c>
      <c r="E1223" s="8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s="16">
        <f t="shared" si="58"/>
        <v>42419.603703703702</v>
      </c>
      <c r="L1223" t="b">
        <v>0</v>
      </c>
      <c r="M1223">
        <v>33</v>
      </c>
      <c r="N1223" t="b">
        <v>1</v>
      </c>
      <c r="O1223" s="10" t="s">
        <v>8281</v>
      </c>
      <c r="P1223" t="s">
        <v>8282</v>
      </c>
      <c r="Q1223">
        <f t="shared" si="57"/>
        <v>109</v>
      </c>
      <c r="R1223">
        <f t="shared" si="59"/>
        <v>89.24</v>
      </c>
    </row>
    <row r="1224" spans="1:18" ht="43.2" hidden="1" x14ac:dyDescent="0.3">
      <c r="A1224">
        <v>1269</v>
      </c>
      <c r="B1224" s="3" t="s">
        <v>1270</v>
      </c>
      <c r="C1224" s="3" t="s">
        <v>5379</v>
      </c>
      <c r="D1224" s="6">
        <v>18800</v>
      </c>
      <c r="E1224" s="8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s="16">
        <f t="shared" si="58"/>
        <v>42445.823055555549</v>
      </c>
      <c r="L1224" t="b">
        <v>1</v>
      </c>
      <c r="M1224">
        <v>206</v>
      </c>
      <c r="N1224" t="b">
        <v>1</v>
      </c>
      <c r="O1224" s="10" t="s">
        <v>8266</v>
      </c>
      <c r="P1224" t="s">
        <v>8267</v>
      </c>
      <c r="Q1224">
        <f t="shared" si="57"/>
        <v>109</v>
      </c>
      <c r="R1224">
        <f t="shared" si="59"/>
        <v>99.16</v>
      </c>
    </row>
    <row r="1225" spans="1:18" ht="28.8" hidden="1" x14ac:dyDescent="0.3">
      <c r="A1225">
        <v>1290</v>
      </c>
      <c r="B1225" s="3" t="s">
        <v>1291</v>
      </c>
      <c r="C1225" s="3" t="s">
        <v>5400</v>
      </c>
      <c r="D1225" s="6">
        <v>3500</v>
      </c>
      <c r="E1225" s="8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s="16">
        <f t="shared" si="58"/>
        <v>42086.614942129629</v>
      </c>
      <c r="L1225" t="b">
        <v>0</v>
      </c>
      <c r="M1225">
        <v>86</v>
      </c>
      <c r="N1225" t="b">
        <v>1</v>
      </c>
      <c r="O1225" s="10" t="s">
        <v>8273</v>
      </c>
      <c r="P1225" t="s">
        <v>8274</v>
      </c>
      <c r="Q1225">
        <f t="shared" si="57"/>
        <v>109</v>
      </c>
      <c r="R1225">
        <f t="shared" si="59"/>
        <v>44.19</v>
      </c>
    </row>
    <row r="1226" spans="1:18" ht="43.2" hidden="1" x14ac:dyDescent="0.3">
      <c r="A1226">
        <v>1362</v>
      </c>
      <c r="B1226" s="3" t="s">
        <v>1363</v>
      </c>
      <c r="C1226" s="3" t="s">
        <v>5472</v>
      </c>
      <c r="D1226" s="6">
        <v>1000</v>
      </c>
      <c r="E1226" s="8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s="16">
        <f t="shared" si="58"/>
        <v>41464.934386574074</v>
      </c>
      <c r="L1226" t="b">
        <v>0</v>
      </c>
      <c r="M1226">
        <v>25</v>
      </c>
      <c r="N1226" t="b">
        <v>1</v>
      </c>
      <c r="O1226" s="10" t="s">
        <v>8279</v>
      </c>
      <c r="P1226" t="s">
        <v>8289</v>
      </c>
      <c r="Q1226">
        <f t="shared" si="57"/>
        <v>109</v>
      </c>
      <c r="R1226">
        <f t="shared" si="59"/>
        <v>43.64</v>
      </c>
    </row>
    <row r="1227" spans="1:18" ht="43.2" hidden="1" x14ac:dyDescent="0.3">
      <c r="A1227">
        <v>1390</v>
      </c>
      <c r="B1227" s="3" t="s">
        <v>1391</v>
      </c>
      <c r="C1227" s="3" t="s">
        <v>5500</v>
      </c>
      <c r="D1227" s="6">
        <v>2800</v>
      </c>
      <c r="E1227" s="8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s="16">
        <f t="shared" si="58"/>
        <v>42087.803310185183</v>
      </c>
      <c r="L1227" t="b">
        <v>0</v>
      </c>
      <c r="M1227">
        <v>19</v>
      </c>
      <c r="N1227" t="b">
        <v>1</v>
      </c>
      <c r="O1227" s="10" t="s">
        <v>8266</v>
      </c>
      <c r="P1227" t="s">
        <v>8267</v>
      </c>
      <c r="Q1227">
        <f t="shared" si="57"/>
        <v>109</v>
      </c>
      <c r="R1227">
        <f t="shared" si="59"/>
        <v>160.79</v>
      </c>
    </row>
    <row r="1228" spans="1:18" ht="43.2" hidden="1" x14ac:dyDescent="0.3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s="16">
        <f t="shared" si="58"/>
        <v>42065.053368055553</v>
      </c>
      <c r="L1228" t="b">
        <v>0</v>
      </c>
      <c r="M1228">
        <v>113</v>
      </c>
      <c r="N1228" t="b">
        <v>1</v>
      </c>
      <c r="O1228" s="10" t="s">
        <v>8266</v>
      </c>
      <c r="P1228" t="s">
        <v>8267</v>
      </c>
      <c r="Q1228">
        <f t="shared" si="57"/>
        <v>109</v>
      </c>
      <c r="R1228">
        <f t="shared" si="59"/>
        <v>24.15</v>
      </c>
    </row>
    <row r="1229" spans="1:18" ht="28.8" hidden="1" x14ac:dyDescent="0.3">
      <c r="A1229">
        <v>1462</v>
      </c>
      <c r="B1229" s="3" t="s">
        <v>1463</v>
      </c>
      <c r="C1229" s="3" t="s">
        <v>5572</v>
      </c>
      <c r="D1229" s="6">
        <v>4000</v>
      </c>
      <c r="E1229" s="8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s="16">
        <f t="shared" si="58"/>
        <v>41344.662858796299</v>
      </c>
      <c r="L1229" t="b">
        <v>1</v>
      </c>
      <c r="M1229">
        <v>150</v>
      </c>
      <c r="N1229" t="b">
        <v>1</v>
      </c>
      <c r="O1229" s="10" t="s">
        <v>8279</v>
      </c>
      <c r="P1229" t="s">
        <v>8280</v>
      </c>
      <c r="Q1229">
        <f t="shared" si="57"/>
        <v>109</v>
      </c>
      <c r="R1229">
        <f t="shared" si="59"/>
        <v>28.94</v>
      </c>
    </row>
    <row r="1230" spans="1:18" ht="43.2" hidden="1" x14ac:dyDescent="0.3">
      <c r="A1230">
        <v>1516</v>
      </c>
      <c r="B1230" s="3" t="s">
        <v>1517</v>
      </c>
      <c r="C1230" s="3" t="s">
        <v>5626</v>
      </c>
      <c r="D1230" s="6">
        <v>17000</v>
      </c>
      <c r="E1230" s="8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s="16">
        <f t="shared" si="58"/>
        <v>42619.466342592597</v>
      </c>
      <c r="L1230" t="b">
        <v>1</v>
      </c>
      <c r="M1230">
        <v>116</v>
      </c>
      <c r="N1230" t="b">
        <v>1</v>
      </c>
      <c r="O1230" s="10" t="s">
        <v>8281</v>
      </c>
      <c r="P1230" t="s">
        <v>8282</v>
      </c>
      <c r="Q1230">
        <f t="shared" si="57"/>
        <v>109</v>
      </c>
      <c r="R1230">
        <f t="shared" si="59"/>
        <v>159.24</v>
      </c>
    </row>
    <row r="1231" spans="1:18" ht="28.8" hidden="1" x14ac:dyDescent="0.3">
      <c r="A1231">
        <v>1684</v>
      </c>
      <c r="B1231" s="3" t="s">
        <v>1685</v>
      </c>
      <c r="C1231" s="3" t="s">
        <v>5794</v>
      </c>
      <c r="D1231" s="6">
        <v>8000</v>
      </c>
      <c r="E1231" s="8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s="16">
        <f t="shared" si="58"/>
        <v>42783.815289351856</v>
      </c>
      <c r="L1231" t="b">
        <v>0</v>
      </c>
      <c r="M1231">
        <v>101</v>
      </c>
      <c r="N1231" t="b">
        <v>0</v>
      </c>
      <c r="O1231" s="10" t="s">
        <v>8266</v>
      </c>
      <c r="P1231" t="s">
        <v>8295</v>
      </c>
      <c r="Q1231">
        <f t="shared" si="57"/>
        <v>109</v>
      </c>
      <c r="R1231">
        <f t="shared" si="59"/>
        <v>86.44</v>
      </c>
    </row>
    <row r="1232" spans="1:18" ht="43.2" hidden="1" x14ac:dyDescent="0.3">
      <c r="A1232">
        <v>1742</v>
      </c>
      <c r="B1232" s="3" t="s">
        <v>1743</v>
      </c>
      <c r="C1232" s="3" t="s">
        <v>5852</v>
      </c>
      <c r="D1232" s="6">
        <v>2000</v>
      </c>
      <c r="E1232" s="8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s="16">
        <f t="shared" si="58"/>
        <v>42710.876967592587</v>
      </c>
      <c r="L1232" t="b">
        <v>0</v>
      </c>
      <c r="M1232">
        <v>34</v>
      </c>
      <c r="N1232" t="b">
        <v>1</v>
      </c>
      <c r="O1232" s="10" t="s">
        <v>8281</v>
      </c>
      <c r="P1232" t="s">
        <v>8282</v>
      </c>
      <c r="Q1232">
        <f t="shared" si="57"/>
        <v>109</v>
      </c>
      <c r="R1232">
        <f t="shared" si="59"/>
        <v>63.97</v>
      </c>
    </row>
    <row r="1233" spans="1:18" ht="43.2" hidden="1" x14ac:dyDescent="0.3">
      <c r="A1233">
        <v>1840</v>
      </c>
      <c r="B1233" s="3" t="s">
        <v>1841</v>
      </c>
      <c r="C1233" s="3" t="s">
        <v>5950</v>
      </c>
      <c r="D1233" s="6">
        <v>900</v>
      </c>
      <c r="E1233" s="8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s="16">
        <f t="shared" si="58"/>
        <v>41382.096180555556</v>
      </c>
      <c r="L1233" t="b">
        <v>0</v>
      </c>
      <c r="M1233">
        <v>13</v>
      </c>
      <c r="N1233" t="b">
        <v>1</v>
      </c>
      <c r="O1233" s="10" t="s">
        <v>8266</v>
      </c>
      <c r="P1233" t="s">
        <v>8267</v>
      </c>
      <c r="Q1233">
        <f t="shared" si="57"/>
        <v>109</v>
      </c>
      <c r="R1233">
        <f t="shared" si="59"/>
        <v>75.38</v>
      </c>
    </row>
    <row r="1234" spans="1:18" ht="57.6" hidden="1" x14ac:dyDescent="0.3">
      <c r="A1234">
        <v>1858</v>
      </c>
      <c r="B1234" s="3" t="s">
        <v>1859</v>
      </c>
      <c r="C1234" s="3" t="s">
        <v>5968</v>
      </c>
      <c r="D1234" s="6">
        <v>5555.55</v>
      </c>
      <c r="E1234" s="8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s="16">
        <f t="shared" si="58"/>
        <v>40833.200474537036</v>
      </c>
      <c r="L1234" t="b">
        <v>0</v>
      </c>
      <c r="M1234">
        <v>149</v>
      </c>
      <c r="N1234" t="b">
        <v>1</v>
      </c>
      <c r="O1234" s="10" t="s">
        <v>8266</v>
      </c>
      <c r="P1234" t="s">
        <v>8267</v>
      </c>
      <c r="Q1234">
        <f t="shared" si="57"/>
        <v>109</v>
      </c>
      <c r="R1234">
        <f t="shared" si="59"/>
        <v>40.549999999999997</v>
      </c>
    </row>
    <row r="1235" spans="1:18" ht="57.6" hidden="1" x14ac:dyDescent="0.3">
      <c r="A1235">
        <v>1900</v>
      </c>
      <c r="B1235" s="3" t="s">
        <v>1901</v>
      </c>
      <c r="C1235" s="3" t="s">
        <v>6010</v>
      </c>
      <c r="D1235" s="6">
        <v>2500</v>
      </c>
      <c r="E1235" s="8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s="16">
        <f t="shared" si="58"/>
        <v>41160.871886574074</v>
      </c>
      <c r="L1235" t="b">
        <v>0</v>
      </c>
      <c r="M1235">
        <v>54</v>
      </c>
      <c r="N1235" t="b">
        <v>1</v>
      </c>
      <c r="O1235" s="10" t="s">
        <v>8266</v>
      </c>
      <c r="P1235" t="s">
        <v>8287</v>
      </c>
      <c r="Q1235">
        <f t="shared" si="57"/>
        <v>109</v>
      </c>
      <c r="R1235">
        <f t="shared" si="59"/>
        <v>50.63</v>
      </c>
    </row>
    <row r="1236" spans="1:18" ht="57.6" hidden="1" x14ac:dyDescent="0.3">
      <c r="A1236">
        <v>2303</v>
      </c>
      <c r="B1236" s="3" t="s">
        <v>2304</v>
      </c>
      <c r="C1236" s="3" t="s">
        <v>6413</v>
      </c>
      <c r="D1236" s="6">
        <v>6450</v>
      </c>
      <c r="E1236" s="8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s="16">
        <f t="shared" si="58"/>
        <v>40850.111064814817</v>
      </c>
      <c r="L1236" t="b">
        <v>1</v>
      </c>
      <c r="M1236">
        <v>103</v>
      </c>
      <c r="N1236" t="b">
        <v>1</v>
      </c>
      <c r="O1236" s="10" t="s">
        <v>8266</v>
      </c>
      <c r="P1236" t="s">
        <v>8287</v>
      </c>
      <c r="Q1236">
        <f t="shared" si="57"/>
        <v>109</v>
      </c>
      <c r="R1236">
        <f t="shared" si="59"/>
        <v>68.48</v>
      </c>
    </row>
    <row r="1237" spans="1:18" ht="57.6" hidden="1" x14ac:dyDescent="0.3">
      <c r="A1237">
        <v>2320</v>
      </c>
      <c r="B1237" s="3" t="s">
        <v>2321</v>
      </c>
      <c r="C1237" s="3" t="s">
        <v>6430</v>
      </c>
      <c r="D1237" s="6">
        <v>5000</v>
      </c>
      <c r="E1237" s="8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s="16">
        <f t="shared" si="58"/>
        <v>41696.817129629628</v>
      </c>
      <c r="L1237" t="b">
        <v>1</v>
      </c>
      <c r="M1237">
        <v>89</v>
      </c>
      <c r="N1237" t="b">
        <v>1</v>
      </c>
      <c r="O1237" s="10" t="s">
        <v>8266</v>
      </c>
      <c r="P1237" t="s">
        <v>8287</v>
      </c>
      <c r="Q1237">
        <f t="shared" si="57"/>
        <v>109</v>
      </c>
      <c r="R1237">
        <f t="shared" si="59"/>
        <v>61.04</v>
      </c>
    </row>
    <row r="1238" spans="1:18" ht="43.2" hidden="1" x14ac:dyDescent="0.3">
      <c r="A1238">
        <v>2444</v>
      </c>
      <c r="B1238" s="3" t="s">
        <v>2445</v>
      </c>
      <c r="C1238" s="3" t="s">
        <v>6554</v>
      </c>
      <c r="D1238" s="6">
        <v>3000</v>
      </c>
      <c r="E1238" s="8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s="16">
        <f t="shared" si="58"/>
        <v>42485.754525462966</v>
      </c>
      <c r="L1238" t="b">
        <v>0</v>
      </c>
      <c r="M1238">
        <v>61</v>
      </c>
      <c r="N1238" t="b">
        <v>1</v>
      </c>
      <c r="O1238" s="10" t="s">
        <v>8284</v>
      </c>
      <c r="P1238" t="s">
        <v>8285</v>
      </c>
      <c r="Q1238">
        <f t="shared" si="57"/>
        <v>109</v>
      </c>
      <c r="R1238">
        <f t="shared" si="59"/>
        <v>53.41</v>
      </c>
    </row>
    <row r="1239" spans="1:18" ht="57.6" hidden="1" x14ac:dyDescent="0.3">
      <c r="A1239">
        <v>2521</v>
      </c>
      <c r="B1239" s="3" t="s">
        <v>2521</v>
      </c>
      <c r="C1239" s="3" t="s">
        <v>6631</v>
      </c>
      <c r="D1239" s="6">
        <v>12500</v>
      </c>
      <c r="E1239" s="8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s="16">
        <f t="shared" si="58"/>
        <v>42269.967835648145</v>
      </c>
      <c r="L1239" t="b">
        <v>0</v>
      </c>
      <c r="M1239">
        <v>132</v>
      </c>
      <c r="N1239" t="b">
        <v>1</v>
      </c>
      <c r="O1239" s="10" t="s">
        <v>8266</v>
      </c>
      <c r="P1239" t="s">
        <v>8292</v>
      </c>
      <c r="Q1239">
        <f t="shared" si="57"/>
        <v>109</v>
      </c>
      <c r="R1239">
        <f t="shared" si="59"/>
        <v>103.68</v>
      </c>
    </row>
    <row r="1240" spans="1:18" ht="43.2" hidden="1" x14ac:dyDescent="0.3">
      <c r="A1240">
        <v>2558</v>
      </c>
      <c r="B1240" s="3" t="s">
        <v>2558</v>
      </c>
      <c r="C1240" s="3" t="s">
        <v>6668</v>
      </c>
      <c r="D1240" s="6">
        <v>1250</v>
      </c>
      <c r="E1240" s="8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s="16">
        <f t="shared" si="58"/>
        <v>42093.860023148154</v>
      </c>
      <c r="L1240" t="b">
        <v>0</v>
      </c>
      <c r="M1240">
        <v>18</v>
      </c>
      <c r="N1240" t="b">
        <v>1</v>
      </c>
      <c r="O1240" s="10" t="s">
        <v>8266</v>
      </c>
      <c r="P1240" t="s">
        <v>8292</v>
      </c>
      <c r="Q1240">
        <f t="shared" si="57"/>
        <v>109</v>
      </c>
      <c r="R1240">
        <f t="shared" si="59"/>
        <v>75.61</v>
      </c>
    </row>
    <row r="1241" spans="1:18" ht="43.2" hidden="1" x14ac:dyDescent="0.3">
      <c r="A1241">
        <v>2719</v>
      </c>
      <c r="B1241" s="3" t="s">
        <v>2719</v>
      </c>
      <c r="C1241" s="3" t="s">
        <v>6829</v>
      </c>
      <c r="D1241" s="6">
        <v>6000</v>
      </c>
      <c r="E1241" s="8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s="16">
        <f t="shared" si="58"/>
        <v>42418.031180555554</v>
      </c>
      <c r="L1241" t="b">
        <v>0</v>
      </c>
      <c r="M1241">
        <v>69</v>
      </c>
      <c r="N1241" t="b">
        <v>1</v>
      </c>
      <c r="O1241" s="10" t="s">
        <v>8273</v>
      </c>
      <c r="P1241" t="s">
        <v>8286</v>
      </c>
      <c r="Q1241">
        <f t="shared" si="57"/>
        <v>109</v>
      </c>
      <c r="R1241">
        <f t="shared" si="59"/>
        <v>94.64</v>
      </c>
    </row>
    <row r="1242" spans="1:18" ht="57.6" hidden="1" x14ac:dyDescent="0.3">
      <c r="A1242">
        <v>2965</v>
      </c>
      <c r="B1242" s="3" t="s">
        <v>2965</v>
      </c>
      <c r="C1242" s="3" t="s">
        <v>7075</v>
      </c>
      <c r="D1242" s="6">
        <v>1500</v>
      </c>
      <c r="E1242" s="8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s="16">
        <f t="shared" si="58"/>
        <v>42162.729548611111</v>
      </c>
      <c r="L1242" t="b">
        <v>0</v>
      </c>
      <c r="M1242">
        <v>39</v>
      </c>
      <c r="N1242" t="b">
        <v>1</v>
      </c>
      <c r="O1242" s="10" t="s">
        <v>8273</v>
      </c>
      <c r="P1242" t="s">
        <v>8274</v>
      </c>
      <c r="Q1242">
        <f t="shared" si="57"/>
        <v>109</v>
      </c>
      <c r="R1242">
        <f t="shared" si="59"/>
        <v>41.92</v>
      </c>
    </row>
    <row r="1243" spans="1:18" ht="43.2" hidden="1" x14ac:dyDescent="0.3">
      <c r="A1243">
        <v>2980</v>
      </c>
      <c r="B1243" s="3" t="s">
        <v>2980</v>
      </c>
      <c r="C1243" s="3" t="s">
        <v>7090</v>
      </c>
      <c r="D1243" s="6">
        <v>3000</v>
      </c>
      <c r="E1243" s="8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s="16">
        <f t="shared" si="58"/>
        <v>42219.915856481486</v>
      </c>
      <c r="L1243" t="b">
        <v>0</v>
      </c>
      <c r="M1243">
        <v>24</v>
      </c>
      <c r="N1243" t="b">
        <v>1</v>
      </c>
      <c r="O1243" s="10" t="s">
        <v>8273</v>
      </c>
      <c r="P1243" t="s">
        <v>8274</v>
      </c>
      <c r="Q1243">
        <f t="shared" si="57"/>
        <v>109</v>
      </c>
      <c r="R1243">
        <f t="shared" si="59"/>
        <v>136.46</v>
      </c>
    </row>
    <row r="1244" spans="1:18" ht="28.8" hidden="1" x14ac:dyDescent="0.3">
      <c r="A1244">
        <v>3002</v>
      </c>
      <c r="B1244" s="3" t="s">
        <v>3002</v>
      </c>
      <c r="C1244" s="3" t="s">
        <v>7112</v>
      </c>
      <c r="D1244" s="6">
        <v>7000</v>
      </c>
      <c r="E1244" s="8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s="16">
        <f t="shared" si="58"/>
        <v>41239.83625</v>
      </c>
      <c r="L1244" t="b">
        <v>0</v>
      </c>
      <c r="M1244">
        <v>104</v>
      </c>
      <c r="N1244" t="b">
        <v>1</v>
      </c>
      <c r="O1244" s="10" t="s">
        <v>8273</v>
      </c>
      <c r="P1244" t="s">
        <v>8286</v>
      </c>
      <c r="Q1244">
        <f t="shared" si="57"/>
        <v>109</v>
      </c>
      <c r="R1244">
        <f t="shared" si="59"/>
        <v>73.03</v>
      </c>
    </row>
    <row r="1245" spans="1:18" ht="28.8" hidden="1" x14ac:dyDescent="0.3">
      <c r="A1245">
        <v>3035</v>
      </c>
      <c r="B1245" s="3" t="s">
        <v>3035</v>
      </c>
      <c r="C1245" s="3" t="s">
        <v>7145</v>
      </c>
      <c r="D1245" s="6">
        <v>25000</v>
      </c>
      <c r="E1245" s="8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s="16">
        <f t="shared" si="58"/>
        <v>41368.560289351852</v>
      </c>
      <c r="L1245" t="b">
        <v>0</v>
      </c>
      <c r="M1245">
        <v>307</v>
      </c>
      <c r="N1245" t="b">
        <v>1</v>
      </c>
      <c r="O1245" s="10" t="s">
        <v>8273</v>
      </c>
      <c r="P1245" t="s">
        <v>8286</v>
      </c>
      <c r="Q1245">
        <f t="shared" si="57"/>
        <v>109</v>
      </c>
      <c r="R1245">
        <f t="shared" si="59"/>
        <v>88.59</v>
      </c>
    </row>
    <row r="1246" spans="1:18" ht="43.2" hidden="1" x14ac:dyDescent="0.3">
      <c r="A1246">
        <v>3039</v>
      </c>
      <c r="B1246" s="3" t="s">
        <v>3039</v>
      </c>
      <c r="C1246" s="3" t="s">
        <v>7149</v>
      </c>
      <c r="D1246" s="6">
        <v>20000</v>
      </c>
      <c r="E1246" s="8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s="16">
        <f t="shared" si="58"/>
        <v>41610.794421296298</v>
      </c>
      <c r="L1246" t="b">
        <v>0</v>
      </c>
      <c r="M1246">
        <v>236</v>
      </c>
      <c r="N1246" t="b">
        <v>1</v>
      </c>
      <c r="O1246" s="10" t="s">
        <v>8273</v>
      </c>
      <c r="P1246" t="s">
        <v>8286</v>
      </c>
      <c r="Q1246">
        <f t="shared" si="57"/>
        <v>109</v>
      </c>
      <c r="R1246">
        <f t="shared" si="59"/>
        <v>92.13</v>
      </c>
    </row>
    <row r="1247" spans="1:18" ht="43.2" hidden="1" x14ac:dyDescent="0.3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s="16">
        <f t="shared" si="58"/>
        <v>42387.7268287037</v>
      </c>
      <c r="L1247" t="b">
        <v>0</v>
      </c>
      <c r="M1247">
        <v>156</v>
      </c>
      <c r="N1247" t="b">
        <v>1</v>
      </c>
      <c r="O1247" s="10" t="s">
        <v>8273</v>
      </c>
      <c r="P1247" t="s">
        <v>8286</v>
      </c>
      <c r="Q1247">
        <f t="shared" si="57"/>
        <v>109</v>
      </c>
      <c r="R1247">
        <f t="shared" si="59"/>
        <v>84.11</v>
      </c>
    </row>
    <row r="1248" spans="1:18" ht="43.2" hidden="1" x14ac:dyDescent="0.3">
      <c r="A1248">
        <v>3128</v>
      </c>
      <c r="B1248" s="3" t="s">
        <v>3128</v>
      </c>
      <c r="C1248" s="3" t="s">
        <v>7238</v>
      </c>
      <c r="D1248" s="6">
        <v>15000</v>
      </c>
      <c r="E1248" s="8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s="16">
        <f t="shared" si="58"/>
        <v>42780.825706018513</v>
      </c>
      <c r="L1248" t="b">
        <v>0</v>
      </c>
      <c r="M1248">
        <v>117</v>
      </c>
      <c r="N1248" t="b">
        <v>0</v>
      </c>
      <c r="O1248" s="10" t="s">
        <v>8273</v>
      </c>
      <c r="P1248" t="s">
        <v>8274</v>
      </c>
      <c r="Q1248">
        <f t="shared" si="57"/>
        <v>109</v>
      </c>
      <c r="R1248">
        <f t="shared" si="59"/>
        <v>139.24</v>
      </c>
    </row>
    <row r="1249" spans="1:18" ht="57.6" hidden="1" x14ac:dyDescent="0.3">
      <c r="A1249">
        <v>3171</v>
      </c>
      <c r="B1249" s="3" t="s">
        <v>3171</v>
      </c>
      <c r="C1249" s="3" t="s">
        <v>7281</v>
      </c>
      <c r="D1249" s="6">
        <v>7000</v>
      </c>
      <c r="E1249" s="8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s="16">
        <f t="shared" si="58"/>
        <v>42466.608310185184</v>
      </c>
      <c r="L1249" t="b">
        <v>1</v>
      </c>
      <c r="M1249">
        <v>117</v>
      </c>
      <c r="N1249" t="b">
        <v>1</v>
      </c>
      <c r="O1249" s="10" t="s">
        <v>8273</v>
      </c>
      <c r="P1249" t="s">
        <v>8274</v>
      </c>
      <c r="Q1249">
        <f t="shared" si="57"/>
        <v>109</v>
      </c>
      <c r="R1249">
        <f t="shared" si="59"/>
        <v>65.099999999999994</v>
      </c>
    </row>
    <row r="1250" spans="1:18" ht="43.2" hidden="1" x14ac:dyDescent="0.3">
      <c r="A1250">
        <v>3181</v>
      </c>
      <c r="B1250" s="3" t="s">
        <v>3181</v>
      </c>
      <c r="C1250" s="3" t="s">
        <v>7291</v>
      </c>
      <c r="D1250" s="6">
        <v>500</v>
      </c>
      <c r="E1250" s="8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s="16">
        <f t="shared" si="58"/>
        <v>41779.310034722221</v>
      </c>
      <c r="L1250" t="b">
        <v>1</v>
      </c>
      <c r="M1250">
        <v>15</v>
      </c>
      <c r="N1250" t="b">
        <v>1</v>
      </c>
      <c r="O1250" s="10" t="s">
        <v>8273</v>
      </c>
      <c r="P1250" t="s">
        <v>8274</v>
      </c>
      <c r="Q1250">
        <f t="shared" si="57"/>
        <v>109</v>
      </c>
      <c r="R1250">
        <f t="shared" si="59"/>
        <v>36.33</v>
      </c>
    </row>
    <row r="1251" spans="1:18" ht="43.2" hidden="1" x14ac:dyDescent="0.3">
      <c r="A1251">
        <v>3183</v>
      </c>
      <c r="B1251" s="3" t="s">
        <v>3183</v>
      </c>
      <c r="C1251" s="3" t="s">
        <v>7293</v>
      </c>
      <c r="D1251" s="6">
        <v>2500</v>
      </c>
      <c r="E1251" s="8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s="16">
        <f t="shared" si="58"/>
        <v>41491.79478009259</v>
      </c>
      <c r="L1251" t="b">
        <v>1</v>
      </c>
      <c r="M1251">
        <v>68</v>
      </c>
      <c r="N1251" t="b">
        <v>1</v>
      </c>
      <c r="O1251" s="10" t="s">
        <v>8273</v>
      </c>
      <c r="P1251" t="s">
        <v>8274</v>
      </c>
      <c r="Q1251">
        <f t="shared" si="57"/>
        <v>109</v>
      </c>
      <c r="R1251">
        <f t="shared" si="59"/>
        <v>40.07</v>
      </c>
    </row>
    <row r="1252" spans="1:18" ht="43.2" hidden="1" x14ac:dyDescent="0.3">
      <c r="A1252">
        <v>3260</v>
      </c>
      <c r="B1252" s="3" t="s">
        <v>3260</v>
      </c>
      <c r="C1252" s="3" t="s">
        <v>7370</v>
      </c>
      <c r="D1252" s="6">
        <v>5000</v>
      </c>
      <c r="E1252" s="8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s="16">
        <f t="shared" si="58"/>
        <v>42303.672662037032</v>
      </c>
      <c r="L1252" t="b">
        <v>1</v>
      </c>
      <c r="M1252">
        <v>73</v>
      </c>
      <c r="N1252" t="b">
        <v>1</v>
      </c>
      <c r="O1252" s="10" t="s">
        <v>8273</v>
      </c>
      <c r="P1252" t="s">
        <v>8274</v>
      </c>
      <c r="Q1252">
        <f t="shared" si="57"/>
        <v>109</v>
      </c>
      <c r="R1252">
        <f t="shared" si="59"/>
        <v>74.819999999999993</v>
      </c>
    </row>
    <row r="1253" spans="1:18" ht="57.6" hidden="1" x14ac:dyDescent="0.3">
      <c r="A1253">
        <v>3277</v>
      </c>
      <c r="B1253" s="3" t="s">
        <v>3277</v>
      </c>
      <c r="C1253" s="3" t="s">
        <v>7387</v>
      </c>
      <c r="D1253" s="6">
        <v>5000</v>
      </c>
      <c r="E1253" s="8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s="16">
        <f t="shared" si="58"/>
        <v>41931.682939814818</v>
      </c>
      <c r="L1253" t="b">
        <v>1</v>
      </c>
      <c r="M1253">
        <v>100</v>
      </c>
      <c r="N1253" t="b">
        <v>1</v>
      </c>
      <c r="O1253" s="10" t="s">
        <v>8273</v>
      </c>
      <c r="P1253" t="s">
        <v>8274</v>
      </c>
      <c r="Q1253">
        <f t="shared" si="57"/>
        <v>109</v>
      </c>
      <c r="R1253">
        <f t="shared" si="59"/>
        <v>54.3</v>
      </c>
    </row>
    <row r="1254" spans="1:18" ht="43.2" hidden="1" x14ac:dyDescent="0.3">
      <c r="A1254">
        <v>3410</v>
      </c>
      <c r="B1254" s="3" t="s">
        <v>3409</v>
      </c>
      <c r="C1254" s="3" t="s">
        <v>7520</v>
      </c>
      <c r="D1254" s="6">
        <v>3000</v>
      </c>
      <c r="E1254" s="8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s="16">
        <f t="shared" si="58"/>
        <v>42500.041550925926</v>
      </c>
      <c r="L1254" t="b">
        <v>0</v>
      </c>
      <c r="M1254">
        <v>40</v>
      </c>
      <c r="N1254" t="b">
        <v>1</v>
      </c>
      <c r="O1254" s="10" t="s">
        <v>8273</v>
      </c>
      <c r="P1254" t="s">
        <v>8274</v>
      </c>
      <c r="Q1254">
        <f t="shared" si="57"/>
        <v>109</v>
      </c>
      <c r="R1254">
        <f t="shared" si="59"/>
        <v>81.38</v>
      </c>
    </row>
    <row r="1255" spans="1:18" ht="43.2" hidden="1" x14ac:dyDescent="0.3">
      <c r="A1255">
        <v>3422</v>
      </c>
      <c r="B1255" s="3" t="s">
        <v>3421</v>
      </c>
      <c r="C1255" s="3" t="s">
        <v>7532</v>
      </c>
      <c r="D1255" s="6">
        <v>3000</v>
      </c>
      <c r="E1255" s="8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s="16">
        <f t="shared" si="58"/>
        <v>42323.562222222223</v>
      </c>
      <c r="L1255" t="b">
        <v>0</v>
      </c>
      <c r="M1255">
        <v>46</v>
      </c>
      <c r="N1255" t="b">
        <v>1</v>
      </c>
      <c r="O1255" s="10" t="s">
        <v>8273</v>
      </c>
      <c r="P1255" t="s">
        <v>8274</v>
      </c>
      <c r="Q1255">
        <f t="shared" si="57"/>
        <v>109</v>
      </c>
      <c r="R1255">
        <f t="shared" si="59"/>
        <v>71.150000000000006</v>
      </c>
    </row>
    <row r="1256" spans="1:18" ht="43.2" hidden="1" x14ac:dyDescent="0.3">
      <c r="A1256">
        <v>3430</v>
      </c>
      <c r="B1256" s="3" t="s">
        <v>3429</v>
      </c>
      <c r="C1256" s="3" t="s">
        <v>7540</v>
      </c>
      <c r="D1256" s="6">
        <v>2000</v>
      </c>
      <c r="E1256" s="8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s="16">
        <f t="shared" si="58"/>
        <v>41820.945613425924</v>
      </c>
      <c r="L1256" t="b">
        <v>0</v>
      </c>
      <c r="M1256">
        <v>72</v>
      </c>
      <c r="N1256" t="b">
        <v>1</v>
      </c>
      <c r="O1256" s="10" t="s">
        <v>8273</v>
      </c>
      <c r="P1256" t="s">
        <v>8274</v>
      </c>
      <c r="Q1256">
        <f t="shared" si="57"/>
        <v>109</v>
      </c>
      <c r="R1256">
        <f t="shared" si="59"/>
        <v>30.15</v>
      </c>
    </row>
    <row r="1257" spans="1:18" ht="57.6" hidden="1" x14ac:dyDescent="0.3">
      <c r="A1257">
        <v>3497</v>
      </c>
      <c r="B1257" s="3" t="s">
        <v>3496</v>
      </c>
      <c r="C1257" s="3" t="s">
        <v>7607</v>
      </c>
      <c r="D1257" s="6">
        <v>1551</v>
      </c>
      <c r="E1257" s="8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s="16">
        <f t="shared" si="58"/>
        <v>42511.741944444439</v>
      </c>
      <c r="L1257" t="b">
        <v>0</v>
      </c>
      <c r="M1257">
        <v>49</v>
      </c>
      <c r="N1257" t="b">
        <v>1</v>
      </c>
      <c r="O1257" s="10" t="s">
        <v>8273</v>
      </c>
      <c r="P1257" t="s">
        <v>8274</v>
      </c>
      <c r="Q1257">
        <f t="shared" si="57"/>
        <v>109</v>
      </c>
      <c r="R1257">
        <f t="shared" si="59"/>
        <v>34.409999999999997</v>
      </c>
    </row>
    <row r="1258" spans="1:18" ht="43.2" hidden="1" x14ac:dyDescent="0.3">
      <c r="A1258">
        <v>3567</v>
      </c>
      <c r="B1258" s="3" t="s">
        <v>3566</v>
      </c>
      <c r="C1258" s="3" t="s">
        <v>7677</v>
      </c>
      <c r="D1258" s="6">
        <v>1000</v>
      </c>
      <c r="E1258" s="8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s="16">
        <f t="shared" si="58"/>
        <v>42135.810694444444</v>
      </c>
      <c r="L1258" t="b">
        <v>0</v>
      </c>
      <c r="M1258">
        <v>41</v>
      </c>
      <c r="N1258" t="b">
        <v>1</v>
      </c>
      <c r="O1258" s="10" t="s">
        <v>8273</v>
      </c>
      <c r="P1258" t="s">
        <v>8274</v>
      </c>
      <c r="Q1258">
        <f t="shared" si="57"/>
        <v>109</v>
      </c>
      <c r="R1258">
        <f t="shared" si="59"/>
        <v>26.54</v>
      </c>
    </row>
    <row r="1259" spans="1:18" ht="43.2" hidden="1" x14ac:dyDescent="0.3">
      <c r="A1259">
        <v>3583</v>
      </c>
      <c r="B1259" s="3" t="s">
        <v>3582</v>
      </c>
      <c r="C1259" s="3" t="s">
        <v>7693</v>
      </c>
      <c r="D1259" s="6">
        <v>3000</v>
      </c>
      <c r="E1259" s="8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s="16">
        <f t="shared" si="58"/>
        <v>42418.425983796296</v>
      </c>
      <c r="L1259" t="b">
        <v>0</v>
      </c>
      <c r="M1259">
        <v>24</v>
      </c>
      <c r="N1259" t="b">
        <v>1</v>
      </c>
      <c r="O1259" s="10" t="s">
        <v>8273</v>
      </c>
      <c r="P1259" t="s">
        <v>8274</v>
      </c>
      <c r="Q1259">
        <f t="shared" si="57"/>
        <v>109</v>
      </c>
      <c r="R1259">
        <f t="shared" si="59"/>
        <v>135.63</v>
      </c>
    </row>
    <row r="1260" spans="1:18" hidden="1" x14ac:dyDescent="0.3">
      <c r="A1260">
        <v>3586</v>
      </c>
      <c r="B1260" s="3" t="s">
        <v>3585</v>
      </c>
      <c r="C1260" s="3" t="s">
        <v>7696</v>
      </c>
      <c r="D1260" s="6">
        <v>7500</v>
      </c>
      <c r="E1260" s="8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s="16">
        <f t="shared" si="58"/>
        <v>42576.697569444441</v>
      </c>
      <c r="L1260" t="b">
        <v>0</v>
      </c>
      <c r="M1260">
        <v>54</v>
      </c>
      <c r="N1260" t="b">
        <v>1</v>
      </c>
      <c r="O1260" s="10" t="s">
        <v>8273</v>
      </c>
      <c r="P1260" t="s">
        <v>8274</v>
      </c>
      <c r="Q1260">
        <f t="shared" si="57"/>
        <v>109</v>
      </c>
      <c r="R1260">
        <f t="shared" si="59"/>
        <v>151.97999999999999</v>
      </c>
    </row>
    <row r="1261" spans="1:18" ht="43.2" hidden="1" x14ac:dyDescent="0.3">
      <c r="A1261">
        <v>3664</v>
      </c>
      <c r="B1261" s="3" t="s">
        <v>3661</v>
      </c>
      <c r="C1261" s="3" t="s">
        <v>7774</v>
      </c>
      <c r="D1261" s="6">
        <v>800</v>
      </c>
      <c r="E1261" s="8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s="16">
        <f t="shared" si="58"/>
        <v>42523.248715277776</v>
      </c>
      <c r="L1261" t="b">
        <v>0</v>
      </c>
      <c r="M1261">
        <v>19</v>
      </c>
      <c r="N1261" t="b">
        <v>1</v>
      </c>
      <c r="O1261" s="10" t="s">
        <v>8273</v>
      </c>
      <c r="P1261" t="s">
        <v>8274</v>
      </c>
      <c r="Q1261">
        <f t="shared" si="57"/>
        <v>109</v>
      </c>
      <c r="R1261">
        <f t="shared" si="59"/>
        <v>46.05</v>
      </c>
    </row>
    <row r="1262" spans="1:18" ht="43.2" hidden="1" x14ac:dyDescent="0.3">
      <c r="A1262">
        <v>3688</v>
      </c>
      <c r="B1262" s="3" t="s">
        <v>3685</v>
      </c>
      <c r="C1262" s="3" t="s">
        <v>7798</v>
      </c>
      <c r="D1262" s="6">
        <v>3000</v>
      </c>
      <c r="E1262" s="8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s="16">
        <f t="shared" si="58"/>
        <v>41829.787083333329</v>
      </c>
      <c r="L1262" t="b">
        <v>0</v>
      </c>
      <c r="M1262">
        <v>39</v>
      </c>
      <c r="N1262" t="b">
        <v>1</v>
      </c>
      <c r="O1262" s="10" t="s">
        <v>8273</v>
      </c>
      <c r="P1262" t="s">
        <v>8274</v>
      </c>
      <c r="Q1262">
        <f t="shared" si="57"/>
        <v>109</v>
      </c>
      <c r="R1262">
        <f t="shared" si="59"/>
        <v>83.97</v>
      </c>
    </row>
    <row r="1263" spans="1:18" ht="57.6" hidden="1" x14ac:dyDescent="0.3">
      <c r="A1263">
        <v>3702</v>
      </c>
      <c r="B1263" s="3" t="s">
        <v>3699</v>
      </c>
      <c r="C1263" s="3" t="s">
        <v>7812</v>
      </c>
      <c r="D1263" s="6">
        <v>3000</v>
      </c>
      <c r="E1263" s="8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s="16">
        <f t="shared" si="58"/>
        <v>42524.53800925926</v>
      </c>
      <c r="L1263" t="b">
        <v>0</v>
      </c>
      <c r="M1263">
        <v>21</v>
      </c>
      <c r="N1263" t="b">
        <v>1</v>
      </c>
      <c r="O1263" s="10" t="s">
        <v>8273</v>
      </c>
      <c r="P1263" t="s">
        <v>8274</v>
      </c>
      <c r="Q1263">
        <f t="shared" si="57"/>
        <v>109</v>
      </c>
      <c r="R1263">
        <f t="shared" si="59"/>
        <v>155.94999999999999</v>
      </c>
    </row>
    <row r="1264" spans="1:18" ht="43.2" hidden="1" x14ac:dyDescent="0.3">
      <c r="A1264">
        <v>3757</v>
      </c>
      <c r="B1264" s="3" t="s">
        <v>3754</v>
      </c>
      <c r="C1264" s="3" t="s">
        <v>7867</v>
      </c>
      <c r="D1264" s="6">
        <v>3500</v>
      </c>
      <c r="E1264" s="8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s="16">
        <f t="shared" si="58"/>
        <v>41954.850868055553</v>
      </c>
      <c r="L1264" t="b">
        <v>0</v>
      </c>
      <c r="M1264">
        <v>50</v>
      </c>
      <c r="N1264" t="b">
        <v>1</v>
      </c>
      <c r="O1264" s="10" t="s">
        <v>8273</v>
      </c>
      <c r="P1264" t="s">
        <v>8294</v>
      </c>
      <c r="Q1264">
        <f t="shared" si="57"/>
        <v>109</v>
      </c>
      <c r="R1264">
        <f t="shared" si="59"/>
        <v>75.959999999999994</v>
      </c>
    </row>
    <row r="1265" spans="1:18" ht="43.2" hidden="1" x14ac:dyDescent="0.3">
      <c r="A1265">
        <v>3834</v>
      </c>
      <c r="B1265" s="3" t="s">
        <v>3831</v>
      </c>
      <c r="C1265" s="3" t="s">
        <v>7943</v>
      </c>
      <c r="D1265" s="6">
        <v>3000</v>
      </c>
      <c r="E1265" s="8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s="16">
        <f t="shared" si="58"/>
        <v>42143.445219907408</v>
      </c>
      <c r="L1265" t="b">
        <v>0</v>
      </c>
      <c r="M1265">
        <v>57</v>
      </c>
      <c r="N1265" t="b">
        <v>1</v>
      </c>
      <c r="O1265" s="10" t="s">
        <v>8273</v>
      </c>
      <c r="P1265" t="s">
        <v>8274</v>
      </c>
      <c r="Q1265">
        <f t="shared" si="57"/>
        <v>109</v>
      </c>
      <c r="R1265">
        <f t="shared" si="59"/>
        <v>57.39</v>
      </c>
    </row>
    <row r="1266" spans="1:18" ht="57.6" hidden="1" x14ac:dyDescent="0.3">
      <c r="A1266">
        <v>47</v>
      </c>
      <c r="B1266" s="3" t="s">
        <v>49</v>
      </c>
      <c r="C1266" s="3" t="s">
        <v>4158</v>
      </c>
      <c r="D1266" s="6">
        <v>5000</v>
      </c>
      <c r="E1266" s="8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s="16">
        <f t="shared" si="58"/>
        <v>41932.819525462961</v>
      </c>
      <c r="L1266" t="b">
        <v>0</v>
      </c>
      <c r="M1266">
        <v>70</v>
      </c>
      <c r="N1266" t="b">
        <v>1</v>
      </c>
      <c r="O1266" s="10" t="s">
        <v>8276</v>
      </c>
      <c r="P1266" t="s">
        <v>8290</v>
      </c>
      <c r="Q1266">
        <f t="shared" si="57"/>
        <v>108</v>
      </c>
      <c r="R1266">
        <f t="shared" si="59"/>
        <v>76.87</v>
      </c>
    </row>
    <row r="1267" spans="1:18" ht="43.2" hidden="1" x14ac:dyDescent="0.3">
      <c r="A1267">
        <v>48</v>
      </c>
      <c r="B1267" s="3" t="s">
        <v>50</v>
      </c>
      <c r="C1267" s="3" t="s">
        <v>4159</v>
      </c>
      <c r="D1267" s="6">
        <v>2000</v>
      </c>
      <c r="E1267" s="8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s="16">
        <f t="shared" si="58"/>
        <v>42033.516898148147</v>
      </c>
      <c r="L1267" t="b">
        <v>0</v>
      </c>
      <c r="M1267">
        <v>38</v>
      </c>
      <c r="N1267" t="b">
        <v>1</v>
      </c>
      <c r="O1267" s="10" t="s">
        <v>8276</v>
      </c>
      <c r="P1267" t="s">
        <v>8290</v>
      </c>
      <c r="Q1267">
        <f t="shared" si="57"/>
        <v>108</v>
      </c>
      <c r="R1267">
        <f t="shared" si="59"/>
        <v>56.82</v>
      </c>
    </row>
    <row r="1268" spans="1:18" ht="43.2" hidden="1" x14ac:dyDescent="0.3">
      <c r="A1268">
        <v>65</v>
      </c>
      <c r="B1268" s="3" t="s">
        <v>67</v>
      </c>
      <c r="C1268" s="3" t="s">
        <v>4176</v>
      </c>
      <c r="D1268" s="6">
        <v>7000</v>
      </c>
      <c r="E1268" s="8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s="16">
        <f t="shared" si="58"/>
        <v>41835.821226851855</v>
      </c>
      <c r="L1268" t="b">
        <v>0</v>
      </c>
      <c r="M1268">
        <v>57</v>
      </c>
      <c r="N1268" t="b">
        <v>1</v>
      </c>
      <c r="O1268" s="10" t="s">
        <v>8276</v>
      </c>
      <c r="P1268" t="s">
        <v>8277</v>
      </c>
      <c r="Q1268">
        <f t="shared" si="57"/>
        <v>108</v>
      </c>
      <c r="R1268">
        <f t="shared" si="59"/>
        <v>132.05000000000001</v>
      </c>
    </row>
    <row r="1269" spans="1:18" ht="43.2" hidden="1" x14ac:dyDescent="0.3">
      <c r="A1269">
        <v>72</v>
      </c>
      <c r="B1269" s="3" t="s">
        <v>74</v>
      </c>
      <c r="C1269" s="3" t="s">
        <v>4183</v>
      </c>
      <c r="D1269" s="6">
        <v>2200</v>
      </c>
      <c r="E1269" s="8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s="16">
        <f t="shared" si="58"/>
        <v>41208.010196759256</v>
      </c>
      <c r="L1269" t="b">
        <v>0</v>
      </c>
      <c r="M1269">
        <v>41</v>
      </c>
      <c r="N1269" t="b">
        <v>1</v>
      </c>
      <c r="O1269" s="10" t="s">
        <v>8276</v>
      </c>
      <c r="P1269" t="s">
        <v>8277</v>
      </c>
      <c r="Q1269">
        <f t="shared" si="57"/>
        <v>108</v>
      </c>
      <c r="R1269">
        <f t="shared" si="59"/>
        <v>58.17</v>
      </c>
    </row>
    <row r="1270" spans="1:18" ht="57.6" hidden="1" x14ac:dyDescent="0.3">
      <c r="A1270">
        <v>240</v>
      </c>
      <c r="B1270" s="3" t="s">
        <v>242</v>
      </c>
      <c r="C1270" s="3" t="s">
        <v>4350</v>
      </c>
      <c r="D1270" s="6">
        <v>15000</v>
      </c>
      <c r="E1270" s="8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s="16">
        <f t="shared" si="58"/>
        <v>41354.708460648151</v>
      </c>
      <c r="L1270" t="b">
        <v>1</v>
      </c>
      <c r="M1270">
        <v>137</v>
      </c>
      <c r="N1270" t="b">
        <v>1</v>
      </c>
      <c r="O1270" s="10" t="s">
        <v>8276</v>
      </c>
      <c r="P1270" t="s">
        <v>8288</v>
      </c>
      <c r="Q1270">
        <f t="shared" si="57"/>
        <v>108</v>
      </c>
      <c r="R1270">
        <f t="shared" si="59"/>
        <v>117.85</v>
      </c>
    </row>
    <row r="1271" spans="1:18" ht="43.2" hidden="1" x14ac:dyDescent="0.3">
      <c r="A1271">
        <v>273</v>
      </c>
      <c r="B1271" s="3" t="s">
        <v>274</v>
      </c>
      <c r="C1271" s="3" t="s">
        <v>4383</v>
      </c>
      <c r="D1271" s="6">
        <v>5000</v>
      </c>
      <c r="E1271" s="8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s="16">
        <f t="shared" si="58"/>
        <v>40697.498449074075</v>
      </c>
      <c r="L1271" t="b">
        <v>1</v>
      </c>
      <c r="M1271">
        <v>118</v>
      </c>
      <c r="N1271" t="b">
        <v>1</v>
      </c>
      <c r="O1271" s="10" t="s">
        <v>8276</v>
      </c>
      <c r="P1271" t="s">
        <v>8288</v>
      </c>
      <c r="Q1271">
        <f t="shared" si="57"/>
        <v>108</v>
      </c>
      <c r="R1271">
        <f t="shared" si="59"/>
        <v>45.67</v>
      </c>
    </row>
    <row r="1272" spans="1:18" ht="43.2" hidden="1" x14ac:dyDescent="0.3">
      <c r="A1272">
        <v>275</v>
      </c>
      <c r="B1272" s="3" t="s">
        <v>276</v>
      </c>
      <c r="C1272" s="3" t="s">
        <v>4385</v>
      </c>
      <c r="D1272" s="6">
        <v>20000</v>
      </c>
      <c r="E1272" s="8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s="16">
        <f t="shared" si="58"/>
        <v>41193.032013888893</v>
      </c>
      <c r="L1272" t="b">
        <v>1</v>
      </c>
      <c r="M1272">
        <v>332</v>
      </c>
      <c r="N1272" t="b">
        <v>1</v>
      </c>
      <c r="O1272" s="10" t="s">
        <v>8276</v>
      </c>
      <c r="P1272" t="s">
        <v>8288</v>
      </c>
      <c r="Q1272">
        <f t="shared" si="57"/>
        <v>108</v>
      </c>
      <c r="R1272">
        <f t="shared" si="59"/>
        <v>65.3</v>
      </c>
    </row>
    <row r="1273" spans="1:18" ht="43.2" hidden="1" x14ac:dyDescent="0.3">
      <c r="A1273">
        <v>322</v>
      </c>
      <c r="B1273" s="3" t="s">
        <v>323</v>
      </c>
      <c r="C1273" s="3" t="s">
        <v>4432</v>
      </c>
      <c r="D1273" s="6">
        <v>25000</v>
      </c>
      <c r="E1273" s="8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s="16">
        <f t="shared" si="58"/>
        <v>42473.57</v>
      </c>
      <c r="L1273" t="b">
        <v>1</v>
      </c>
      <c r="M1273">
        <v>186</v>
      </c>
      <c r="N1273" t="b">
        <v>1</v>
      </c>
      <c r="O1273" s="10" t="s">
        <v>8276</v>
      </c>
      <c r="P1273" t="s">
        <v>8288</v>
      </c>
      <c r="Q1273">
        <f t="shared" si="57"/>
        <v>108</v>
      </c>
      <c r="R1273">
        <f t="shared" si="59"/>
        <v>145.04</v>
      </c>
    </row>
    <row r="1274" spans="1:18" ht="43.2" hidden="1" x14ac:dyDescent="0.3">
      <c r="A1274">
        <v>339</v>
      </c>
      <c r="B1274" s="3" t="s">
        <v>340</v>
      </c>
      <c r="C1274" s="3" t="s">
        <v>4449</v>
      </c>
      <c r="D1274" s="6">
        <v>6000</v>
      </c>
      <c r="E1274" s="8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s="16">
        <f t="shared" si="58"/>
        <v>42093.760046296295</v>
      </c>
      <c r="L1274" t="b">
        <v>1</v>
      </c>
      <c r="M1274">
        <v>89</v>
      </c>
      <c r="N1274" t="b">
        <v>1</v>
      </c>
      <c r="O1274" s="10" t="s">
        <v>8276</v>
      </c>
      <c r="P1274" t="s">
        <v>8288</v>
      </c>
      <c r="Q1274">
        <f t="shared" si="57"/>
        <v>108</v>
      </c>
      <c r="R1274">
        <f t="shared" si="59"/>
        <v>72.87</v>
      </c>
    </row>
    <row r="1275" spans="1:18" ht="43.2" hidden="1" x14ac:dyDescent="0.3">
      <c r="A1275">
        <v>395</v>
      </c>
      <c r="B1275" s="3" t="s">
        <v>396</v>
      </c>
      <c r="C1275" s="3" t="s">
        <v>4505</v>
      </c>
      <c r="D1275" s="6">
        <v>10000</v>
      </c>
      <c r="E1275" s="8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s="16">
        <f t="shared" si="58"/>
        <v>40990.909259259257</v>
      </c>
      <c r="L1275" t="b">
        <v>0</v>
      </c>
      <c r="M1275">
        <v>184</v>
      </c>
      <c r="N1275" t="b">
        <v>1</v>
      </c>
      <c r="O1275" s="10" t="s">
        <v>8276</v>
      </c>
      <c r="P1275" t="s">
        <v>8288</v>
      </c>
      <c r="Q1275">
        <f t="shared" si="57"/>
        <v>108</v>
      </c>
      <c r="R1275">
        <f t="shared" si="59"/>
        <v>58.72</v>
      </c>
    </row>
    <row r="1276" spans="1:18" ht="28.8" hidden="1" x14ac:dyDescent="0.3">
      <c r="A1276">
        <v>405</v>
      </c>
      <c r="B1276" s="3" t="s">
        <v>406</v>
      </c>
      <c r="C1276" s="3" t="s">
        <v>4515</v>
      </c>
      <c r="D1276" s="6">
        <v>2820</v>
      </c>
      <c r="E1276" s="8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s="16">
        <f t="shared" si="58"/>
        <v>41674.08494212963</v>
      </c>
      <c r="L1276" t="b">
        <v>0</v>
      </c>
      <c r="M1276">
        <v>55</v>
      </c>
      <c r="N1276" t="b">
        <v>1</v>
      </c>
      <c r="O1276" s="10" t="s">
        <v>8276</v>
      </c>
      <c r="P1276" t="s">
        <v>8288</v>
      </c>
      <c r="Q1276">
        <f t="shared" si="57"/>
        <v>108</v>
      </c>
      <c r="R1276">
        <f t="shared" si="59"/>
        <v>55.2</v>
      </c>
    </row>
    <row r="1277" spans="1:18" ht="43.2" hidden="1" x14ac:dyDescent="0.3">
      <c r="A1277">
        <v>406</v>
      </c>
      <c r="B1277" s="3" t="s">
        <v>407</v>
      </c>
      <c r="C1277" s="3" t="s">
        <v>4516</v>
      </c>
      <c r="D1277" s="6">
        <v>2800</v>
      </c>
      <c r="E1277" s="8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s="16">
        <f t="shared" si="58"/>
        <v>40638.162465277775</v>
      </c>
      <c r="L1277" t="b">
        <v>0</v>
      </c>
      <c r="M1277">
        <v>35</v>
      </c>
      <c r="N1277" t="b">
        <v>1</v>
      </c>
      <c r="O1277" s="10" t="s">
        <v>8276</v>
      </c>
      <c r="P1277" t="s">
        <v>8288</v>
      </c>
      <c r="Q1277">
        <f t="shared" si="57"/>
        <v>108</v>
      </c>
      <c r="R1277">
        <f t="shared" si="59"/>
        <v>86.16</v>
      </c>
    </row>
    <row r="1278" spans="1:18" ht="43.2" hidden="1" x14ac:dyDescent="0.3">
      <c r="A1278">
        <v>530</v>
      </c>
      <c r="B1278" s="3" t="s">
        <v>531</v>
      </c>
      <c r="C1278" s="3" t="s">
        <v>4640</v>
      </c>
      <c r="D1278" s="6">
        <v>3405</v>
      </c>
      <c r="E1278" s="8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s="16">
        <f t="shared" si="58"/>
        <v>42157.591064814813</v>
      </c>
      <c r="L1278" t="b">
        <v>0</v>
      </c>
      <c r="M1278">
        <v>29</v>
      </c>
      <c r="N1278" t="b">
        <v>1</v>
      </c>
      <c r="O1278" s="10" t="s">
        <v>8273</v>
      </c>
      <c r="P1278" t="s">
        <v>8274</v>
      </c>
      <c r="Q1278">
        <f t="shared" si="57"/>
        <v>108</v>
      </c>
      <c r="R1278">
        <f t="shared" si="59"/>
        <v>126.55</v>
      </c>
    </row>
    <row r="1279" spans="1:18" ht="43.2" hidden="1" x14ac:dyDescent="0.3">
      <c r="A1279">
        <v>797</v>
      </c>
      <c r="B1279" s="3" t="s">
        <v>798</v>
      </c>
      <c r="C1279" s="3" t="s">
        <v>4907</v>
      </c>
      <c r="D1279" s="6">
        <v>3000</v>
      </c>
      <c r="E1279" s="8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s="16">
        <f t="shared" si="58"/>
        <v>40996.994074074071</v>
      </c>
      <c r="L1279" t="b">
        <v>0</v>
      </c>
      <c r="M1279">
        <v>71</v>
      </c>
      <c r="N1279" t="b">
        <v>1</v>
      </c>
      <c r="O1279" s="10" t="s">
        <v>8266</v>
      </c>
      <c r="P1279" t="s">
        <v>8267</v>
      </c>
      <c r="Q1279">
        <f t="shared" si="57"/>
        <v>108</v>
      </c>
      <c r="R1279">
        <f t="shared" si="59"/>
        <v>45.44</v>
      </c>
    </row>
    <row r="1280" spans="1:18" ht="43.2" hidden="1" x14ac:dyDescent="0.3">
      <c r="A1280">
        <v>830</v>
      </c>
      <c r="B1280" s="3" t="s">
        <v>831</v>
      </c>
      <c r="C1280" s="3" t="s">
        <v>4940</v>
      </c>
      <c r="D1280" s="6">
        <v>1800</v>
      </c>
      <c r="E1280" s="8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s="16">
        <f t="shared" si="58"/>
        <v>41325.525752314818</v>
      </c>
      <c r="L1280" t="b">
        <v>0</v>
      </c>
      <c r="M1280">
        <v>32</v>
      </c>
      <c r="N1280" t="b">
        <v>1</v>
      </c>
      <c r="O1280" s="10" t="s">
        <v>8266</v>
      </c>
      <c r="P1280" t="s">
        <v>8267</v>
      </c>
      <c r="Q1280">
        <f t="shared" si="57"/>
        <v>108</v>
      </c>
      <c r="R1280">
        <f t="shared" si="59"/>
        <v>60.66</v>
      </c>
    </row>
    <row r="1281" spans="1:18" hidden="1" x14ac:dyDescent="0.3">
      <c r="A1281">
        <v>1032</v>
      </c>
      <c r="B1281" s="3" t="s">
        <v>1033</v>
      </c>
      <c r="C1281" s="3" t="s">
        <v>5142</v>
      </c>
      <c r="D1281" s="6">
        <v>5400</v>
      </c>
      <c r="E1281" s="8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s="16">
        <f t="shared" si="58"/>
        <v>42514.666956018518</v>
      </c>
      <c r="L1281" t="b">
        <v>0</v>
      </c>
      <c r="M1281">
        <v>96</v>
      </c>
      <c r="N1281" t="b">
        <v>1</v>
      </c>
      <c r="O1281" s="10" t="s">
        <v>8266</v>
      </c>
      <c r="P1281" t="s">
        <v>8283</v>
      </c>
      <c r="Q1281">
        <f t="shared" si="57"/>
        <v>108</v>
      </c>
      <c r="R1281">
        <f t="shared" si="59"/>
        <v>61.03</v>
      </c>
    </row>
    <row r="1282" spans="1:18" ht="43.2" hidden="1" x14ac:dyDescent="0.3">
      <c r="A1282">
        <v>1035</v>
      </c>
      <c r="B1282" s="3" t="s">
        <v>1036</v>
      </c>
      <c r="C1282" s="3" t="s">
        <v>5145</v>
      </c>
      <c r="D1282" s="6">
        <v>4600</v>
      </c>
      <c r="E1282" s="8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s="16">
        <f t="shared" si="58"/>
        <v>42016.641435185185</v>
      </c>
      <c r="L1282" t="b">
        <v>0</v>
      </c>
      <c r="M1282">
        <v>76</v>
      </c>
      <c r="N1282" t="b">
        <v>1</v>
      </c>
      <c r="O1282" s="10" t="s">
        <v>8266</v>
      </c>
      <c r="P1282" t="s">
        <v>8283</v>
      </c>
      <c r="Q1282">
        <f t="shared" ref="Q1282:Q1345" si="60">ROUND(E1282/D1282*100,0)</f>
        <v>108</v>
      </c>
      <c r="R1282">
        <f t="shared" si="59"/>
        <v>65.16</v>
      </c>
    </row>
    <row r="1283" spans="1:18" ht="43.2" hidden="1" x14ac:dyDescent="0.3">
      <c r="A1283">
        <v>1189</v>
      </c>
      <c r="B1283" s="3" t="s">
        <v>1190</v>
      </c>
      <c r="C1283" s="3" t="s">
        <v>5299</v>
      </c>
      <c r="D1283" s="6">
        <v>9000</v>
      </c>
      <c r="E1283" s="8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s="16">
        <f t="shared" ref="K1283:K1346" si="61">(((J1283/60)/60)/24)+DATE(1970,1,1)</f>
        <v>42529.979108796295</v>
      </c>
      <c r="L1283" t="b">
        <v>0</v>
      </c>
      <c r="M1283">
        <v>86</v>
      </c>
      <c r="N1283" t="b">
        <v>1</v>
      </c>
      <c r="O1283" s="10" t="s">
        <v>8281</v>
      </c>
      <c r="P1283" t="s">
        <v>8282</v>
      </c>
      <c r="Q1283">
        <f t="shared" si="60"/>
        <v>108</v>
      </c>
      <c r="R1283">
        <f t="shared" ref="R1283:R1346" si="62">IFERROR(ROUND(E1283/M1283,2),0)</f>
        <v>112.79</v>
      </c>
    </row>
    <row r="1284" spans="1:18" ht="43.2" hidden="1" x14ac:dyDescent="0.3">
      <c r="A1284">
        <v>1286</v>
      </c>
      <c r="B1284" s="3" t="s">
        <v>1287</v>
      </c>
      <c r="C1284" s="3" t="s">
        <v>5396</v>
      </c>
      <c r="D1284" s="6">
        <v>1500</v>
      </c>
      <c r="E1284" s="8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s="16">
        <f t="shared" si="61"/>
        <v>42039.384571759263</v>
      </c>
      <c r="L1284" t="b">
        <v>0</v>
      </c>
      <c r="M1284">
        <v>20</v>
      </c>
      <c r="N1284" t="b">
        <v>1</v>
      </c>
      <c r="O1284" s="10" t="s">
        <v>8273</v>
      </c>
      <c r="P1284" t="s">
        <v>8274</v>
      </c>
      <c r="Q1284">
        <f t="shared" si="60"/>
        <v>108</v>
      </c>
      <c r="R1284">
        <f t="shared" si="62"/>
        <v>81.25</v>
      </c>
    </row>
    <row r="1285" spans="1:18" ht="43.2" hidden="1" x14ac:dyDescent="0.3">
      <c r="A1285">
        <v>1466</v>
      </c>
      <c r="B1285" s="3" t="s">
        <v>1467</v>
      </c>
      <c r="C1285" s="3" t="s">
        <v>5576</v>
      </c>
      <c r="D1285" s="6">
        <v>16000</v>
      </c>
      <c r="E1285" s="8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s="16">
        <f t="shared" si="61"/>
        <v>42340.172060185185</v>
      </c>
      <c r="L1285" t="b">
        <v>1</v>
      </c>
      <c r="M1285">
        <v>248</v>
      </c>
      <c r="N1285" t="b">
        <v>1</v>
      </c>
      <c r="O1285" s="10" t="s">
        <v>8279</v>
      </c>
      <c r="P1285" t="s">
        <v>8280</v>
      </c>
      <c r="Q1285">
        <f t="shared" si="60"/>
        <v>108</v>
      </c>
      <c r="R1285">
        <f t="shared" si="62"/>
        <v>69.599999999999994</v>
      </c>
    </row>
    <row r="1286" spans="1:18" ht="43.2" hidden="1" x14ac:dyDescent="0.3">
      <c r="A1286">
        <v>1469</v>
      </c>
      <c r="B1286" s="3" t="s">
        <v>1470</v>
      </c>
      <c r="C1286" s="3" t="s">
        <v>5579</v>
      </c>
      <c r="D1286" s="6">
        <v>44250</v>
      </c>
      <c r="E1286" s="8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s="16">
        <f t="shared" si="61"/>
        <v>41290.598483796297</v>
      </c>
      <c r="L1286" t="b">
        <v>1</v>
      </c>
      <c r="M1286">
        <v>321</v>
      </c>
      <c r="N1286" t="b">
        <v>1</v>
      </c>
      <c r="O1286" s="10" t="s">
        <v>8279</v>
      </c>
      <c r="P1286" t="s">
        <v>8280</v>
      </c>
      <c r="Q1286">
        <f t="shared" si="60"/>
        <v>108</v>
      </c>
      <c r="R1286">
        <f t="shared" si="62"/>
        <v>149.46</v>
      </c>
    </row>
    <row r="1287" spans="1:18" ht="43.2" hidden="1" x14ac:dyDescent="0.3">
      <c r="A1287">
        <v>1503</v>
      </c>
      <c r="B1287" s="3" t="s">
        <v>1504</v>
      </c>
      <c r="C1287" s="3" t="s">
        <v>5613</v>
      </c>
      <c r="D1287" s="6">
        <v>3750</v>
      </c>
      <c r="E1287" s="8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s="16">
        <f t="shared" si="61"/>
        <v>42606.347233796296</v>
      </c>
      <c r="L1287" t="b">
        <v>1</v>
      </c>
      <c r="M1287">
        <v>71</v>
      </c>
      <c r="N1287" t="b">
        <v>1</v>
      </c>
      <c r="O1287" s="10" t="s">
        <v>8281</v>
      </c>
      <c r="P1287" t="s">
        <v>8282</v>
      </c>
      <c r="Q1287">
        <f t="shared" si="60"/>
        <v>108</v>
      </c>
      <c r="R1287">
        <f t="shared" si="62"/>
        <v>56.98</v>
      </c>
    </row>
    <row r="1288" spans="1:18" ht="43.2" hidden="1" x14ac:dyDescent="0.3">
      <c r="A1288">
        <v>1601</v>
      </c>
      <c r="B1288" s="3" t="s">
        <v>1602</v>
      </c>
      <c r="C1288" s="3" t="s">
        <v>5711</v>
      </c>
      <c r="D1288" s="6">
        <v>2500</v>
      </c>
      <c r="E1288" s="8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s="16">
        <f t="shared" si="61"/>
        <v>40638.092974537038</v>
      </c>
      <c r="L1288" t="b">
        <v>0</v>
      </c>
      <c r="M1288">
        <v>56</v>
      </c>
      <c r="N1288" t="b">
        <v>1</v>
      </c>
      <c r="O1288" s="10" t="s">
        <v>8266</v>
      </c>
      <c r="P1288" t="s">
        <v>8267</v>
      </c>
      <c r="Q1288">
        <f t="shared" si="60"/>
        <v>108</v>
      </c>
      <c r="R1288">
        <f t="shared" si="62"/>
        <v>48.33</v>
      </c>
    </row>
    <row r="1289" spans="1:18" ht="43.2" hidden="1" x14ac:dyDescent="0.3">
      <c r="A1289">
        <v>1663</v>
      </c>
      <c r="B1289" s="3" t="s">
        <v>1664</v>
      </c>
      <c r="C1289" s="3" t="s">
        <v>5773</v>
      </c>
      <c r="D1289" s="6">
        <v>1000</v>
      </c>
      <c r="E1289" s="8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s="16">
        <f t="shared" si="61"/>
        <v>42006.02207175926</v>
      </c>
      <c r="L1289" t="b">
        <v>0</v>
      </c>
      <c r="M1289">
        <v>32</v>
      </c>
      <c r="N1289" t="b">
        <v>1</v>
      </c>
      <c r="O1289" s="10" t="s">
        <v>8266</v>
      </c>
      <c r="P1289" t="s">
        <v>8278</v>
      </c>
      <c r="Q1289">
        <f t="shared" si="60"/>
        <v>108</v>
      </c>
      <c r="R1289">
        <f t="shared" si="62"/>
        <v>33.75</v>
      </c>
    </row>
    <row r="1290" spans="1:18" ht="43.2" hidden="1" x14ac:dyDescent="0.3">
      <c r="A1290">
        <v>1753</v>
      </c>
      <c r="B1290" s="3" t="s">
        <v>1754</v>
      </c>
      <c r="C1290" s="3" t="s">
        <v>5863</v>
      </c>
      <c r="D1290" s="6">
        <v>15000</v>
      </c>
      <c r="E1290" s="8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s="16">
        <f t="shared" si="61"/>
        <v>42420.74962962963</v>
      </c>
      <c r="L1290" t="b">
        <v>0</v>
      </c>
      <c r="M1290">
        <v>35</v>
      </c>
      <c r="N1290" t="b">
        <v>1</v>
      </c>
      <c r="O1290" s="10" t="s">
        <v>8281</v>
      </c>
      <c r="P1290" t="s">
        <v>8282</v>
      </c>
      <c r="Q1290">
        <f t="shared" si="60"/>
        <v>108</v>
      </c>
      <c r="R1290">
        <f t="shared" si="62"/>
        <v>462.86</v>
      </c>
    </row>
    <row r="1291" spans="1:18" ht="43.2" hidden="1" x14ac:dyDescent="0.3">
      <c r="A1291">
        <v>1935</v>
      </c>
      <c r="B1291" s="3" t="s">
        <v>1936</v>
      </c>
      <c r="C1291" s="3" t="s">
        <v>6045</v>
      </c>
      <c r="D1291" s="6">
        <v>2500</v>
      </c>
      <c r="E1291" s="8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s="16">
        <f t="shared" si="61"/>
        <v>41773.932534722226</v>
      </c>
      <c r="L1291" t="b">
        <v>0</v>
      </c>
      <c r="M1291">
        <v>50</v>
      </c>
      <c r="N1291" t="b">
        <v>1</v>
      </c>
      <c r="O1291" s="10" t="s">
        <v>8266</v>
      </c>
      <c r="P1291" t="s">
        <v>8287</v>
      </c>
      <c r="Q1291">
        <f t="shared" si="60"/>
        <v>108</v>
      </c>
      <c r="R1291">
        <f t="shared" si="62"/>
        <v>54.2</v>
      </c>
    </row>
    <row r="1292" spans="1:18" ht="43.2" hidden="1" x14ac:dyDescent="0.3">
      <c r="A1292">
        <v>2044</v>
      </c>
      <c r="B1292" s="3" t="s">
        <v>2045</v>
      </c>
      <c r="C1292" s="3" t="s">
        <v>6154</v>
      </c>
      <c r="D1292" s="6">
        <v>15000</v>
      </c>
      <c r="E1292" s="8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s="16">
        <f t="shared" si="61"/>
        <v>42138.684189814812</v>
      </c>
      <c r="L1292" t="b">
        <v>0</v>
      </c>
      <c r="M1292">
        <v>180</v>
      </c>
      <c r="N1292" t="b">
        <v>1</v>
      </c>
      <c r="O1292" s="10" t="s">
        <v>8268</v>
      </c>
      <c r="P1292" t="s">
        <v>8269</v>
      </c>
      <c r="Q1292">
        <f t="shared" si="60"/>
        <v>108</v>
      </c>
      <c r="R1292">
        <f t="shared" si="62"/>
        <v>90.18</v>
      </c>
    </row>
    <row r="1293" spans="1:18" ht="43.2" hidden="1" x14ac:dyDescent="0.3">
      <c r="A1293">
        <v>2061</v>
      </c>
      <c r="B1293" s="3" t="s">
        <v>2062</v>
      </c>
      <c r="C1293" s="3" t="s">
        <v>6171</v>
      </c>
      <c r="D1293" s="6">
        <v>5000</v>
      </c>
      <c r="E1293" s="8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s="16">
        <f t="shared" si="61"/>
        <v>42705.764513888891</v>
      </c>
      <c r="L1293" t="b">
        <v>0</v>
      </c>
      <c r="M1293">
        <v>35</v>
      </c>
      <c r="N1293" t="b">
        <v>1</v>
      </c>
      <c r="O1293" s="10" t="s">
        <v>8268</v>
      </c>
      <c r="P1293" t="s">
        <v>8269</v>
      </c>
      <c r="Q1293">
        <f t="shared" si="60"/>
        <v>108</v>
      </c>
      <c r="R1293">
        <f t="shared" si="62"/>
        <v>154.16999999999999</v>
      </c>
    </row>
    <row r="1294" spans="1:18" ht="43.2" hidden="1" x14ac:dyDescent="0.3">
      <c r="A1294">
        <v>2084</v>
      </c>
      <c r="B1294" s="3" t="s">
        <v>2085</v>
      </c>
      <c r="C1294" s="3" t="s">
        <v>6194</v>
      </c>
      <c r="D1294" s="6">
        <v>3000</v>
      </c>
      <c r="E1294" s="8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s="16">
        <f t="shared" si="61"/>
        <v>41731.833124999997</v>
      </c>
      <c r="L1294" t="b">
        <v>0</v>
      </c>
      <c r="M1294">
        <v>46</v>
      </c>
      <c r="N1294" t="b">
        <v>1</v>
      </c>
      <c r="O1294" s="10" t="s">
        <v>8266</v>
      </c>
      <c r="P1294" t="s">
        <v>8287</v>
      </c>
      <c r="Q1294">
        <f t="shared" si="60"/>
        <v>108</v>
      </c>
      <c r="R1294">
        <f t="shared" si="62"/>
        <v>70.650000000000006</v>
      </c>
    </row>
    <row r="1295" spans="1:18" ht="43.2" hidden="1" x14ac:dyDescent="0.3">
      <c r="A1295">
        <v>2107</v>
      </c>
      <c r="B1295" s="3" t="s">
        <v>2108</v>
      </c>
      <c r="C1295" s="3" t="s">
        <v>6217</v>
      </c>
      <c r="D1295" s="6">
        <v>2000</v>
      </c>
      <c r="E1295" s="8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s="16">
        <f t="shared" si="61"/>
        <v>41934.71056712963</v>
      </c>
      <c r="L1295" t="b">
        <v>0</v>
      </c>
      <c r="M1295">
        <v>58</v>
      </c>
      <c r="N1295" t="b">
        <v>1</v>
      </c>
      <c r="O1295" s="10" t="s">
        <v>8266</v>
      </c>
      <c r="P1295" t="s">
        <v>8287</v>
      </c>
      <c r="Q1295">
        <f t="shared" si="60"/>
        <v>108</v>
      </c>
      <c r="R1295">
        <f t="shared" si="62"/>
        <v>37.15</v>
      </c>
    </row>
    <row r="1296" spans="1:18" ht="43.2" hidden="1" x14ac:dyDescent="0.3">
      <c r="A1296">
        <v>2221</v>
      </c>
      <c r="B1296" s="3" t="s">
        <v>2222</v>
      </c>
      <c r="C1296" s="3" t="s">
        <v>6331</v>
      </c>
      <c r="D1296" s="6">
        <v>7500</v>
      </c>
      <c r="E1296" s="8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s="16">
        <f t="shared" si="61"/>
        <v>42452.666770833333</v>
      </c>
      <c r="L1296" t="b">
        <v>0</v>
      </c>
      <c r="M1296">
        <v>218</v>
      </c>
      <c r="N1296" t="b">
        <v>1</v>
      </c>
      <c r="O1296" s="10" t="s">
        <v>8270</v>
      </c>
      <c r="P1296" t="s">
        <v>8271</v>
      </c>
      <c r="Q1296">
        <f t="shared" si="60"/>
        <v>108</v>
      </c>
      <c r="R1296">
        <f t="shared" si="62"/>
        <v>37.200000000000003</v>
      </c>
    </row>
    <row r="1297" spans="1:18" ht="43.2" hidden="1" x14ac:dyDescent="0.3">
      <c r="A1297">
        <v>2226</v>
      </c>
      <c r="B1297" s="3" t="s">
        <v>2227</v>
      </c>
      <c r="C1297" s="3" t="s">
        <v>6336</v>
      </c>
      <c r="D1297" s="6">
        <v>18000</v>
      </c>
      <c r="E1297" s="8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s="16">
        <f t="shared" si="61"/>
        <v>42381.79886574074</v>
      </c>
      <c r="L1297" t="b">
        <v>0</v>
      </c>
      <c r="M1297">
        <v>321</v>
      </c>
      <c r="N1297" t="b">
        <v>1</v>
      </c>
      <c r="O1297" s="10" t="s">
        <v>8270</v>
      </c>
      <c r="P1297" t="s">
        <v>8271</v>
      </c>
      <c r="Q1297">
        <f t="shared" si="60"/>
        <v>108</v>
      </c>
      <c r="R1297">
        <f t="shared" si="62"/>
        <v>60.82</v>
      </c>
    </row>
    <row r="1298" spans="1:18" ht="28.8" hidden="1" x14ac:dyDescent="0.3">
      <c r="A1298">
        <v>2293</v>
      </c>
      <c r="B1298" s="3" t="s">
        <v>2294</v>
      </c>
      <c r="C1298" s="3" t="s">
        <v>6403</v>
      </c>
      <c r="D1298" s="6">
        <v>850</v>
      </c>
      <c r="E1298" s="8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s="16">
        <f t="shared" si="61"/>
        <v>41151.708321759259</v>
      </c>
      <c r="L1298" t="b">
        <v>0</v>
      </c>
      <c r="M1298">
        <v>27</v>
      </c>
      <c r="N1298" t="b">
        <v>1</v>
      </c>
      <c r="O1298" s="10" t="s">
        <v>8266</v>
      </c>
      <c r="P1298" t="s">
        <v>8267</v>
      </c>
      <c r="Q1298">
        <f t="shared" si="60"/>
        <v>108</v>
      </c>
      <c r="R1298">
        <f t="shared" si="62"/>
        <v>34.07</v>
      </c>
    </row>
    <row r="1299" spans="1:18" ht="43.2" hidden="1" x14ac:dyDescent="0.3">
      <c r="A1299">
        <v>2312</v>
      </c>
      <c r="B1299" s="3" t="s">
        <v>2313</v>
      </c>
      <c r="C1299" s="3" t="s">
        <v>6422</v>
      </c>
      <c r="D1299" s="6">
        <v>3000</v>
      </c>
      <c r="E1299" s="8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s="16">
        <f t="shared" si="61"/>
        <v>41716.632847222223</v>
      </c>
      <c r="L1299" t="b">
        <v>1</v>
      </c>
      <c r="M1299">
        <v>79</v>
      </c>
      <c r="N1299" t="b">
        <v>1</v>
      </c>
      <c r="O1299" s="10" t="s">
        <v>8266</v>
      </c>
      <c r="P1299" t="s">
        <v>8287</v>
      </c>
      <c r="Q1299">
        <f t="shared" si="60"/>
        <v>108</v>
      </c>
      <c r="R1299">
        <f t="shared" si="62"/>
        <v>40.96</v>
      </c>
    </row>
    <row r="1300" spans="1:18" ht="43.2" hidden="1" x14ac:dyDescent="0.3">
      <c r="A1300">
        <v>2319</v>
      </c>
      <c r="B1300" s="3" t="s">
        <v>2320</v>
      </c>
      <c r="C1300" s="3" t="s">
        <v>6429</v>
      </c>
      <c r="D1300" s="6">
        <v>3000</v>
      </c>
      <c r="E1300" s="8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s="16">
        <f t="shared" si="61"/>
        <v>41593.082002314812</v>
      </c>
      <c r="L1300" t="b">
        <v>1</v>
      </c>
      <c r="M1300">
        <v>77</v>
      </c>
      <c r="N1300" t="b">
        <v>1</v>
      </c>
      <c r="O1300" s="10" t="s">
        <v>8266</v>
      </c>
      <c r="P1300" t="s">
        <v>8287</v>
      </c>
      <c r="Q1300">
        <f t="shared" si="60"/>
        <v>108</v>
      </c>
      <c r="R1300">
        <f t="shared" si="62"/>
        <v>41.96</v>
      </c>
    </row>
    <row r="1301" spans="1:18" ht="28.8" hidden="1" x14ac:dyDescent="0.3">
      <c r="A1301">
        <v>2441</v>
      </c>
      <c r="B1301" s="3" t="s">
        <v>2442</v>
      </c>
      <c r="C1301" s="3" t="s">
        <v>6551</v>
      </c>
      <c r="D1301" s="6">
        <v>7500</v>
      </c>
      <c r="E1301" s="8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s="16">
        <f t="shared" si="61"/>
        <v>42187.125625000001</v>
      </c>
      <c r="L1301" t="b">
        <v>0</v>
      </c>
      <c r="M1301">
        <v>109</v>
      </c>
      <c r="N1301" t="b">
        <v>1</v>
      </c>
      <c r="O1301" s="10" t="s">
        <v>8284</v>
      </c>
      <c r="P1301" t="s">
        <v>8285</v>
      </c>
      <c r="Q1301">
        <f t="shared" si="60"/>
        <v>108</v>
      </c>
      <c r="R1301">
        <f t="shared" si="62"/>
        <v>74.23</v>
      </c>
    </row>
    <row r="1302" spans="1:18" ht="43.2" hidden="1" x14ac:dyDescent="0.3">
      <c r="A1302">
        <v>2448</v>
      </c>
      <c r="B1302" s="3" t="s">
        <v>2449</v>
      </c>
      <c r="C1302" s="3" t="s">
        <v>6558</v>
      </c>
      <c r="D1302" s="6">
        <v>400</v>
      </c>
      <c r="E1302" s="8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s="16">
        <f t="shared" si="61"/>
        <v>42607.316122685181</v>
      </c>
      <c r="L1302" t="b">
        <v>0</v>
      </c>
      <c r="M1302">
        <v>9</v>
      </c>
      <c r="N1302" t="b">
        <v>1</v>
      </c>
      <c r="O1302" s="10" t="s">
        <v>8284</v>
      </c>
      <c r="P1302" t="s">
        <v>8285</v>
      </c>
      <c r="Q1302">
        <f t="shared" si="60"/>
        <v>108</v>
      </c>
      <c r="R1302">
        <f t="shared" si="62"/>
        <v>47.78</v>
      </c>
    </row>
    <row r="1303" spans="1:18" ht="43.2" hidden="1" x14ac:dyDescent="0.3">
      <c r="A1303">
        <v>2449</v>
      </c>
      <c r="B1303" s="3" t="s">
        <v>2450</v>
      </c>
      <c r="C1303" s="3" t="s">
        <v>6559</v>
      </c>
      <c r="D1303" s="6">
        <v>10000</v>
      </c>
      <c r="E1303" s="8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s="16">
        <f t="shared" si="61"/>
        <v>41943.142534722225</v>
      </c>
      <c r="L1303" t="b">
        <v>0</v>
      </c>
      <c r="M1303">
        <v>120</v>
      </c>
      <c r="N1303" t="b">
        <v>1</v>
      </c>
      <c r="O1303" s="10" t="s">
        <v>8284</v>
      </c>
      <c r="P1303" t="s">
        <v>8285</v>
      </c>
      <c r="Q1303">
        <f t="shared" si="60"/>
        <v>108</v>
      </c>
      <c r="R1303">
        <f t="shared" si="62"/>
        <v>90</v>
      </c>
    </row>
    <row r="1304" spans="1:18" ht="43.2" hidden="1" x14ac:dyDescent="0.3">
      <c r="A1304">
        <v>2733</v>
      </c>
      <c r="B1304" s="3" t="s">
        <v>2733</v>
      </c>
      <c r="C1304" s="3" t="s">
        <v>6843</v>
      </c>
      <c r="D1304" s="6">
        <v>50000</v>
      </c>
      <c r="E1304" s="8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s="16">
        <f t="shared" si="61"/>
        <v>42044.272847222222</v>
      </c>
      <c r="L1304" t="b">
        <v>0</v>
      </c>
      <c r="M1304">
        <v>119</v>
      </c>
      <c r="N1304" t="b">
        <v>1</v>
      </c>
      <c r="O1304" s="10" t="s">
        <v>8268</v>
      </c>
      <c r="P1304" t="s">
        <v>8269</v>
      </c>
      <c r="Q1304">
        <f t="shared" si="60"/>
        <v>108</v>
      </c>
      <c r="R1304">
        <f t="shared" si="62"/>
        <v>451.84</v>
      </c>
    </row>
    <row r="1305" spans="1:18" ht="43.2" hidden="1" x14ac:dyDescent="0.3">
      <c r="A1305">
        <v>2792</v>
      </c>
      <c r="B1305" s="3" t="s">
        <v>2792</v>
      </c>
      <c r="C1305" s="3" t="s">
        <v>6902</v>
      </c>
      <c r="D1305" s="6">
        <v>2000</v>
      </c>
      <c r="E1305" s="8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s="16">
        <f t="shared" si="61"/>
        <v>42183.231006944443</v>
      </c>
      <c r="L1305" t="b">
        <v>0</v>
      </c>
      <c r="M1305">
        <v>24</v>
      </c>
      <c r="N1305" t="b">
        <v>1</v>
      </c>
      <c r="O1305" s="10" t="s">
        <v>8273</v>
      </c>
      <c r="P1305" t="s">
        <v>8274</v>
      </c>
      <c r="Q1305">
        <f t="shared" si="60"/>
        <v>108</v>
      </c>
      <c r="R1305">
        <f t="shared" si="62"/>
        <v>89.67</v>
      </c>
    </row>
    <row r="1306" spans="1:18" ht="43.2" hidden="1" x14ac:dyDescent="0.3">
      <c r="A1306">
        <v>2810</v>
      </c>
      <c r="B1306" s="3" t="s">
        <v>2810</v>
      </c>
      <c r="C1306" s="3" t="s">
        <v>6920</v>
      </c>
      <c r="D1306" s="6">
        <v>2500</v>
      </c>
      <c r="E1306" s="8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s="16">
        <f t="shared" si="61"/>
        <v>41759.13962962963</v>
      </c>
      <c r="L1306" t="b">
        <v>0</v>
      </c>
      <c r="M1306">
        <v>57</v>
      </c>
      <c r="N1306" t="b">
        <v>1</v>
      </c>
      <c r="O1306" s="10" t="s">
        <v>8273</v>
      </c>
      <c r="P1306" t="s">
        <v>8274</v>
      </c>
      <c r="Q1306">
        <f t="shared" si="60"/>
        <v>108</v>
      </c>
      <c r="R1306">
        <f t="shared" si="62"/>
        <v>47.46</v>
      </c>
    </row>
    <row r="1307" spans="1:18" ht="43.2" hidden="1" x14ac:dyDescent="0.3">
      <c r="A1307">
        <v>2814</v>
      </c>
      <c r="B1307" s="3" t="s">
        <v>2814</v>
      </c>
      <c r="C1307" s="3" t="s">
        <v>6924</v>
      </c>
      <c r="D1307" s="6">
        <v>1500</v>
      </c>
      <c r="E1307" s="8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s="16">
        <f t="shared" si="61"/>
        <v>42103.399479166663</v>
      </c>
      <c r="L1307" t="b">
        <v>0</v>
      </c>
      <c r="M1307">
        <v>64</v>
      </c>
      <c r="N1307" t="b">
        <v>1</v>
      </c>
      <c r="O1307" s="10" t="s">
        <v>8273</v>
      </c>
      <c r="P1307" t="s">
        <v>8274</v>
      </c>
      <c r="Q1307">
        <f t="shared" si="60"/>
        <v>108</v>
      </c>
      <c r="R1307">
        <f t="shared" si="62"/>
        <v>25.25</v>
      </c>
    </row>
    <row r="1308" spans="1:18" ht="57.6" hidden="1" x14ac:dyDescent="0.3">
      <c r="A1308">
        <v>2826</v>
      </c>
      <c r="B1308" s="3" t="s">
        <v>2826</v>
      </c>
      <c r="C1308" s="3" t="s">
        <v>6936</v>
      </c>
      <c r="D1308" s="6">
        <v>2000</v>
      </c>
      <c r="E1308" s="8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s="16">
        <f t="shared" si="61"/>
        <v>42171.034861111111</v>
      </c>
      <c r="L1308" t="b">
        <v>0</v>
      </c>
      <c r="M1308">
        <v>19</v>
      </c>
      <c r="N1308" t="b">
        <v>1</v>
      </c>
      <c r="O1308" s="10" t="s">
        <v>8273</v>
      </c>
      <c r="P1308" t="s">
        <v>8274</v>
      </c>
      <c r="Q1308">
        <f t="shared" si="60"/>
        <v>108</v>
      </c>
      <c r="R1308">
        <f t="shared" si="62"/>
        <v>113.42</v>
      </c>
    </row>
    <row r="1309" spans="1:18" hidden="1" x14ac:dyDescent="0.3">
      <c r="A1309">
        <v>2833</v>
      </c>
      <c r="B1309" s="3" t="s">
        <v>2833</v>
      </c>
      <c r="C1309" s="3" t="s">
        <v>6943</v>
      </c>
      <c r="D1309" s="6">
        <v>2700</v>
      </c>
      <c r="E1309" s="8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s="16">
        <f t="shared" si="61"/>
        <v>42268.127696759257</v>
      </c>
      <c r="L1309" t="b">
        <v>0</v>
      </c>
      <c r="M1309">
        <v>35</v>
      </c>
      <c r="N1309" t="b">
        <v>1</v>
      </c>
      <c r="O1309" s="10" t="s">
        <v>8273</v>
      </c>
      <c r="P1309" t="s">
        <v>8274</v>
      </c>
      <c r="Q1309">
        <f t="shared" si="60"/>
        <v>108</v>
      </c>
      <c r="R1309">
        <f t="shared" si="62"/>
        <v>83.51</v>
      </c>
    </row>
    <row r="1310" spans="1:18" ht="57.6" hidden="1" x14ac:dyDescent="0.3">
      <c r="A1310">
        <v>2836</v>
      </c>
      <c r="B1310" s="3" t="s">
        <v>2836</v>
      </c>
      <c r="C1310" s="3" t="s">
        <v>6946</v>
      </c>
      <c r="D1310" s="6">
        <v>450</v>
      </c>
      <c r="E1310" s="8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s="16">
        <f t="shared" si="61"/>
        <v>42746.261782407411</v>
      </c>
      <c r="L1310" t="b">
        <v>0</v>
      </c>
      <c r="M1310">
        <v>11</v>
      </c>
      <c r="N1310" t="b">
        <v>1</v>
      </c>
      <c r="O1310" s="10" t="s">
        <v>8273</v>
      </c>
      <c r="P1310" t="s">
        <v>8274</v>
      </c>
      <c r="Q1310">
        <f t="shared" si="60"/>
        <v>108</v>
      </c>
      <c r="R1310">
        <f t="shared" si="62"/>
        <v>44.09</v>
      </c>
    </row>
    <row r="1311" spans="1:18" ht="43.2" hidden="1" x14ac:dyDescent="0.3">
      <c r="A1311">
        <v>2934</v>
      </c>
      <c r="B1311" s="3" t="s">
        <v>2934</v>
      </c>
      <c r="C1311" s="3" t="s">
        <v>7044</v>
      </c>
      <c r="D1311" s="6">
        <v>2500</v>
      </c>
      <c r="E1311" s="8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s="16">
        <f t="shared" si="61"/>
        <v>41775.636157407411</v>
      </c>
      <c r="L1311" t="b">
        <v>0</v>
      </c>
      <c r="M1311">
        <v>37</v>
      </c>
      <c r="N1311" t="b">
        <v>1</v>
      </c>
      <c r="O1311" s="10" t="s">
        <v>8273</v>
      </c>
      <c r="P1311" t="s">
        <v>8294</v>
      </c>
      <c r="Q1311">
        <f t="shared" si="60"/>
        <v>108</v>
      </c>
      <c r="R1311">
        <f t="shared" si="62"/>
        <v>72.97</v>
      </c>
    </row>
    <row r="1312" spans="1:18" ht="28.8" hidden="1" x14ac:dyDescent="0.3">
      <c r="A1312">
        <v>3006</v>
      </c>
      <c r="B1312" s="3" t="s">
        <v>3006</v>
      </c>
      <c r="C1312" s="3" t="s">
        <v>7116</v>
      </c>
      <c r="D1312" s="6">
        <v>8000</v>
      </c>
      <c r="E1312" s="8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s="16">
        <f t="shared" si="61"/>
        <v>41957.756840277783</v>
      </c>
      <c r="L1312" t="b">
        <v>0</v>
      </c>
      <c r="M1312">
        <v>97</v>
      </c>
      <c r="N1312" t="b">
        <v>1</v>
      </c>
      <c r="O1312" s="10" t="s">
        <v>8273</v>
      </c>
      <c r="P1312" t="s">
        <v>8286</v>
      </c>
      <c r="Q1312">
        <f t="shared" si="60"/>
        <v>108</v>
      </c>
      <c r="R1312">
        <f t="shared" si="62"/>
        <v>88.87</v>
      </c>
    </row>
    <row r="1313" spans="1:18" ht="43.2" hidden="1" x14ac:dyDescent="0.3">
      <c r="A1313">
        <v>3040</v>
      </c>
      <c r="B1313" s="3" t="s">
        <v>3040</v>
      </c>
      <c r="C1313" s="3" t="s">
        <v>7150</v>
      </c>
      <c r="D1313" s="6">
        <v>3000</v>
      </c>
      <c r="E1313" s="8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s="16">
        <f t="shared" si="61"/>
        <v>42177.791909722218</v>
      </c>
      <c r="L1313" t="b">
        <v>0</v>
      </c>
      <c r="M1313">
        <v>42</v>
      </c>
      <c r="N1313" t="b">
        <v>1</v>
      </c>
      <c r="O1313" s="10" t="s">
        <v>8273</v>
      </c>
      <c r="P1313" t="s">
        <v>8286</v>
      </c>
      <c r="Q1313">
        <f t="shared" si="60"/>
        <v>108</v>
      </c>
      <c r="R1313">
        <f t="shared" si="62"/>
        <v>76.790000000000006</v>
      </c>
    </row>
    <row r="1314" spans="1:18" ht="43.2" hidden="1" x14ac:dyDescent="0.3">
      <c r="A1314">
        <v>3133</v>
      </c>
      <c r="B1314" s="3" t="s">
        <v>3133</v>
      </c>
      <c r="C1314" s="3" t="s">
        <v>7243</v>
      </c>
      <c r="D1314" s="6">
        <v>500</v>
      </c>
      <c r="E1314" s="8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s="16">
        <f t="shared" si="61"/>
        <v>42788.565208333333</v>
      </c>
      <c r="L1314" t="b">
        <v>0</v>
      </c>
      <c r="M1314">
        <v>16</v>
      </c>
      <c r="N1314" t="b">
        <v>0</v>
      </c>
      <c r="O1314" s="10" t="s">
        <v>8273</v>
      </c>
      <c r="P1314" t="s">
        <v>8274</v>
      </c>
      <c r="Q1314">
        <f t="shared" si="60"/>
        <v>108</v>
      </c>
      <c r="R1314">
        <f t="shared" si="62"/>
        <v>33.75</v>
      </c>
    </row>
    <row r="1315" spans="1:18" ht="43.2" hidden="1" x14ac:dyDescent="0.3">
      <c r="A1315">
        <v>3229</v>
      </c>
      <c r="B1315" s="3" t="s">
        <v>3229</v>
      </c>
      <c r="C1315" s="3" t="s">
        <v>7339</v>
      </c>
      <c r="D1315" s="6">
        <v>20000</v>
      </c>
      <c r="E1315" s="8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s="16">
        <f t="shared" si="61"/>
        <v>41933.291643518518</v>
      </c>
      <c r="L1315" t="b">
        <v>1</v>
      </c>
      <c r="M1315">
        <v>202</v>
      </c>
      <c r="N1315" t="b">
        <v>1</v>
      </c>
      <c r="O1315" s="10" t="s">
        <v>8273</v>
      </c>
      <c r="P1315" t="s">
        <v>8274</v>
      </c>
      <c r="Q1315">
        <f t="shared" si="60"/>
        <v>108</v>
      </c>
      <c r="R1315">
        <f t="shared" si="62"/>
        <v>106.8</v>
      </c>
    </row>
    <row r="1316" spans="1:18" ht="43.2" hidden="1" x14ac:dyDescent="0.3">
      <c r="A1316">
        <v>3319</v>
      </c>
      <c r="B1316" s="3" t="s">
        <v>3319</v>
      </c>
      <c r="C1316" s="3" t="s">
        <v>7429</v>
      </c>
      <c r="D1316" s="6">
        <v>500</v>
      </c>
      <c r="E1316" s="8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s="16">
        <f t="shared" si="61"/>
        <v>41990.585486111115</v>
      </c>
      <c r="L1316" t="b">
        <v>0</v>
      </c>
      <c r="M1316">
        <v>16</v>
      </c>
      <c r="N1316" t="b">
        <v>1</v>
      </c>
      <c r="O1316" s="10" t="s">
        <v>8273</v>
      </c>
      <c r="P1316" t="s">
        <v>8274</v>
      </c>
      <c r="Q1316">
        <f t="shared" si="60"/>
        <v>108</v>
      </c>
      <c r="R1316">
        <f t="shared" si="62"/>
        <v>33.75</v>
      </c>
    </row>
    <row r="1317" spans="1:18" ht="43.2" hidden="1" x14ac:dyDescent="0.3">
      <c r="A1317">
        <v>3352</v>
      </c>
      <c r="B1317" s="3" t="s">
        <v>3351</v>
      </c>
      <c r="C1317" s="3" t="s">
        <v>7462</v>
      </c>
      <c r="D1317" s="6">
        <v>5000</v>
      </c>
      <c r="E1317" s="8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s="16">
        <f t="shared" si="61"/>
        <v>42495.992800925931</v>
      </c>
      <c r="L1317" t="b">
        <v>0</v>
      </c>
      <c r="M1317">
        <v>70</v>
      </c>
      <c r="N1317" t="b">
        <v>1</v>
      </c>
      <c r="O1317" s="10" t="s">
        <v>8273</v>
      </c>
      <c r="P1317" t="s">
        <v>8274</v>
      </c>
      <c r="Q1317">
        <f t="shared" si="60"/>
        <v>108</v>
      </c>
      <c r="R1317">
        <f t="shared" si="62"/>
        <v>76.8</v>
      </c>
    </row>
    <row r="1318" spans="1:18" ht="43.2" hidden="1" x14ac:dyDescent="0.3">
      <c r="A1318">
        <v>3378</v>
      </c>
      <c r="B1318" s="3" t="s">
        <v>3377</v>
      </c>
      <c r="C1318" s="3" t="s">
        <v>7488</v>
      </c>
      <c r="D1318" s="6">
        <v>550</v>
      </c>
      <c r="E1318" s="8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s="16">
        <f t="shared" si="61"/>
        <v>41858.355393518519</v>
      </c>
      <c r="L1318" t="b">
        <v>0</v>
      </c>
      <c r="M1318">
        <v>21</v>
      </c>
      <c r="N1318" t="b">
        <v>1</v>
      </c>
      <c r="O1318" s="10" t="s">
        <v>8273</v>
      </c>
      <c r="P1318" t="s">
        <v>8274</v>
      </c>
      <c r="Q1318">
        <f t="shared" si="60"/>
        <v>108</v>
      </c>
      <c r="R1318">
        <f t="shared" si="62"/>
        <v>28.19</v>
      </c>
    </row>
    <row r="1319" spans="1:18" ht="43.2" hidden="1" x14ac:dyDescent="0.3">
      <c r="A1319">
        <v>3426</v>
      </c>
      <c r="B1319" s="3" t="s">
        <v>3425</v>
      </c>
      <c r="C1319" s="3" t="s">
        <v>7536</v>
      </c>
      <c r="D1319" s="6">
        <v>3750</v>
      </c>
      <c r="E1319" s="8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s="16">
        <f t="shared" si="61"/>
        <v>41884.056747685187</v>
      </c>
      <c r="L1319" t="b">
        <v>0</v>
      </c>
      <c r="M1319">
        <v>87</v>
      </c>
      <c r="N1319" t="b">
        <v>1</v>
      </c>
      <c r="O1319" s="10" t="s">
        <v>8273</v>
      </c>
      <c r="P1319" t="s">
        <v>8274</v>
      </c>
      <c r="Q1319">
        <f t="shared" si="60"/>
        <v>108</v>
      </c>
      <c r="R1319">
        <f t="shared" si="62"/>
        <v>46.61</v>
      </c>
    </row>
    <row r="1320" spans="1:18" ht="43.2" hidden="1" x14ac:dyDescent="0.3">
      <c r="A1320">
        <v>3446</v>
      </c>
      <c r="B1320" s="3" t="s">
        <v>3445</v>
      </c>
      <c r="C1320" s="3" t="s">
        <v>7556</v>
      </c>
      <c r="D1320" s="6">
        <v>1000</v>
      </c>
      <c r="E1320" s="8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s="16">
        <f t="shared" si="61"/>
        <v>42016.832465277781</v>
      </c>
      <c r="L1320" t="b">
        <v>0</v>
      </c>
      <c r="M1320">
        <v>25</v>
      </c>
      <c r="N1320" t="b">
        <v>1</v>
      </c>
      <c r="O1320" s="10" t="s">
        <v>8273</v>
      </c>
      <c r="P1320" t="s">
        <v>8274</v>
      </c>
      <c r="Q1320">
        <f t="shared" si="60"/>
        <v>108</v>
      </c>
      <c r="R1320">
        <f t="shared" si="62"/>
        <v>43.28</v>
      </c>
    </row>
    <row r="1321" spans="1:18" ht="28.8" hidden="1" x14ac:dyDescent="0.3">
      <c r="A1321">
        <v>3447</v>
      </c>
      <c r="B1321" s="3" t="s">
        <v>3446</v>
      </c>
      <c r="C1321" s="3" t="s">
        <v>7557</v>
      </c>
      <c r="D1321" s="6">
        <v>1000</v>
      </c>
      <c r="E1321" s="8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s="16">
        <f t="shared" si="61"/>
        <v>42402.889027777783</v>
      </c>
      <c r="L1321" t="b">
        <v>0</v>
      </c>
      <c r="M1321">
        <v>14</v>
      </c>
      <c r="N1321" t="b">
        <v>1</v>
      </c>
      <c r="O1321" s="10" t="s">
        <v>8273</v>
      </c>
      <c r="P1321" t="s">
        <v>8274</v>
      </c>
      <c r="Q1321">
        <f t="shared" si="60"/>
        <v>108</v>
      </c>
      <c r="R1321">
        <f t="shared" si="62"/>
        <v>77</v>
      </c>
    </row>
    <row r="1322" spans="1:18" ht="43.2" hidden="1" x14ac:dyDescent="0.3">
      <c r="A1322">
        <v>3503</v>
      </c>
      <c r="B1322" s="3" t="s">
        <v>3502</v>
      </c>
      <c r="C1322" s="3" t="s">
        <v>7613</v>
      </c>
      <c r="D1322" s="6">
        <v>2500</v>
      </c>
      <c r="E1322" s="8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s="16">
        <f t="shared" si="61"/>
        <v>42545.478333333333</v>
      </c>
      <c r="L1322" t="b">
        <v>0</v>
      </c>
      <c r="M1322">
        <v>38</v>
      </c>
      <c r="N1322" t="b">
        <v>1</v>
      </c>
      <c r="O1322" s="10" t="s">
        <v>8273</v>
      </c>
      <c r="P1322" t="s">
        <v>8274</v>
      </c>
      <c r="Q1322">
        <f t="shared" si="60"/>
        <v>108</v>
      </c>
      <c r="R1322">
        <f t="shared" si="62"/>
        <v>70.760000000000005</v>
      </c>
    </row>
    <row r="1323" spans="1:18" ht="43.2" hidden="1" x14ac:dyDescent="0.3">
      <c r="A1323">
        <v>3560</v>
      </c>
      <c r="B1323" s="3" t="s">
        <v>3559</v>
      </c>
      <c r="C1323" s="3" t="s">
        <v>7670</v>
      </c>
      <c r="D1323" s="6">
        <v>3200</v>
      </c>
      <c r="E1323" s="8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s="16">
        <f t="shared" si="61"/>
        <v>42115.889652777783</v>
      </c>
      <c r="L1323" t="b">
        <v>0</v>
      </c>
      <c r="M1323">
        <v>74</v>
      </c>
      <c r="N1323" t="b">
        <v>1</v>
      </c>
      <c r="O1323" s="10" t="s">
        <v>8273</v>
      </c>
      <c r="P1323" t="s">
        <v>8274</v>
      </c>
      <c r="Q1323">
        <f t="shared" si="60"/>
        <v>108</v>
      </c>
      <c r="R1323">
        <f t="shared" si="62"/>
        <v>46.89</v>
      </c>
    </row>
    <row r="1324" spans="1:18" ht="43.2" hidden="1" x14ac:dyDescent="0.3">
      <c r="A1324">
        <v>3596</v>
      </c>
      <c r="B1324" s="3" t="s">
        <v>3595</v>
      </c>
      <c r="C1324" s="3" t="s">
        <v>7706</v>
      </c>
      <c r="D1324" s="6">
        <v>1100</v>
      </c>
      <c r="E1324" s="8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s="16">
        <f t="shared" si="61"/>
        <v>41856.715069444443</v>
      </c>
      <c r="L1324" t="b">
        <v>0</v>
      </c>
      <c r="M1324">
        <v>15</v>
      </c>
      <c r="N1324" t="b">
        <v>1</v>
      </c>
      <c r="O1324" s="10" t="s">
        <v>8273</v>
      </c>
      <c r="P1324" t="s">
        <v>8274</v>
      </c>
      <c r="Q1324">
        <f t="shared" si="60"/>
        <v>108</v>
      </c>
      <c r="R1324">
        <f t="shared" si="62"/>
        <v>79</v>
      </c>
    </row>
    <row r="1325" spans="1:18" ht="43.2" hidden="1" x14ac:dyDescent="0.3">
      <c r="A1325">
        <v>3697</v>
      </c>
      <c r="B1325" s="3" t="s">
        <v>3694</v>
      </c>
      <c r="C1325" s="3" t="s">
        <v>7807</v>
      </c>
      <c r="D1325" s="6">
        <v>2000</v>
      </c>
      <c r="E1325" s="8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s="16">
        <f t="shared" si="61"/>
        <v>42479.465833333335</v>
      </c>
      <c r="L1325" t="b">
        <v>0</v>
      </c>
      <c r="M1325">
        <v>30</v>
      </c>
      <c r="N1325" t="b">
        <v>1</v>
      </c>
      <c r="O1325" s="10" t="s">
        <v>8273</v>
      </c>
      <c r="P1325" t="s">
        <v>8274</v>
      </c>
      <c r="Q1325">
        <f t="shared" si="60"/>
        <v>108</v>
      </c>
      <c r="R1325">
        <f t="shared" si="62"/>
        <v>72</v>
      </c>
    </row>
    <row r="1326" spans="1:18" ht="43.2" hidden="1" x14ac:dyDescent="0.3">
      <c r="A1326">
        <v>3709</v>
      </c>
      <c r="B1326" s="3" t="s">
        <v>3706</v>
      </c>
      <c r="C1326" s="3" t="s">
        <v>7819</v>
      </c>
      <c r="D1326" s="6">
        <v>1000</v>
      </c>
      <c r="E1326" s="8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s="16">
        <f t="shared" si="61"/>
        <v>41785.707708333335</v>
      </c>
      <c r="L1326" t="b">
        <v>0</v>
      </c>
      <c r="M1326">
        <v>35</v>
      </c>
      <c r="N1326" t="b">
        <v>1</v>
      </c>
      <c r="O1326" s="10" t="s">
        <v>8273</v>
      </c>
      <c r="P1326" t="s">
        <v>8274</v>
      </c>
      <c r="Q1326">
        <f t="shared" si="60"/>
        <v>108</v>
      </c>
      <c r="R1326">
        <f t="shared" si="62"/>
        <v>30.93</v>
      </c>
    </row>
    <row r="1327" spans="1:18" ht="43.2" hidden="1" x14ac:dyDescent="0.3">
      <c r="A1327">
        <v>3768</v>
      </c>
      <c r="B1327" s="3" t="s">
        <v>3765</v>
      </c>
      <c r="C1327" s="3" t="s">
        <v>7878</v>
      </c>
      <c r="D1327" s="6">
        <v>4000</v>
      </c>
      <c r="E1327" s="8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s="16">
        <f t="shared" si="61"/>
        <v>41772.727893518517</v>
      </c>
      <c r="L1327" t="b">
        <v>0</v>
      </c>
      <c r="M1327">
        <v>58</v>
      </c>
      <c r="N1327" t="b">
        <v>1</v>
      </c>
      <c r="O1327" s="10" t="s">
        <v>8273</v>
      </c>
      <c r="P1327" t="s">
        <v>8294</v>
      </c>
      <c r="Q1327">
        <f t="shared" si="60"/>
        <v>108</v>
      </c>
      <c r="R1327">
        <f t="shared" si="62"/>
        <v>74.239999999999995</v>
      </c>
    </row>
    <row r="1328" spans="1:18" ht="28.8" hidden="1" x14ac:dyDescent="0.3">
      <c r="A1328">
        <v>3773</v>
      </c>
      <c r="B1328" s="3" t="s">
        <v>3770</v>
      </c>
      <c r="C1328" s="3" t="s">
        <v>7883</v>
      </c>
      <c r="D1328" s="6">
        <v>5000</v>
      </c>
      <c r="E1328" s="8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s="16">
        <f t="shared" si="61"/>
        <v>42656.005173611105</v>
      </c>
      <c r="L1328" t="b">
        <v>0</v>
      </c>
      <c r="M1328">
        <v>57</v>
      </c>
      <c r="N1328" t="b">
        <v>1</v>
      </c>
      <c r="O1328" s="10" t="s">
        <v>8273</v>
      </c>
      <c r="P1328" t="s">
        <v>8294</v>
      </c>
      <c r="Q1328">
        <f t="shared" si="60"/>
        <v>108</v>
      </c>
      <c r="R1328">
        <f t="shared" si="62"/>
        <v>94.91</v>
      </c>
    </row>
    <row r="1329" spans="1:18" ht="43.2" hidden="1" x14ac:dyDescent="0.3">
      <c r="A1329">
        <v>3824</v>
      </c>
      <c r="B1329" s="3" t="s">
        <v>3821</v>
      </c>
      <c r="C1329" s="3" t="s">
        <v>7933</v>
      </c>
      <c r="D1329" s="6">
        <v>250</v>
      </c>
      <c r="E1329" s="8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s="16">
        <f t="shared" si="61"/>
        <v>42571.626192129625</v>
      </c>
      <c r="L1329" t="b">
        <v>0</v>
      </c>
      <c r="M1329">
        <v>7</v>
      </c>
      <c r="N1329" t="b">
        <v>1</v>
      </c>
      <c r="O1329" s="10" t="s">
        <v>8273</v>
      </c>
      <c r="P1329" t="s">
        <v>8274</v>
      </c>
      <c r="Q1329">
        <f t="shared" si="60"/>
        <v>108</v>
      </c>
      <c r="R1329">
        <f t="shared" si="62"/>
        <v>38.57</v>
      </c>
    </row>
    <row r="1330" spans="1:18" ht="43.2" hidden="1" x14ac:dyDescent="0.3">
      <c r="A1330">
        <v>15</v>
      </c>
      <c r="B1330" s="3" t="s">
        <v>17</v>
      </c>
      <c r="C1330" s="3" t="s">
        <v>4126</v>
      </c>
      <c r="D1330" s="6">
        <v>2000</v>
      </c>
      <c r="E1330" s="8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s="16">
        <f t="shared" si="61"/>
        <v>42256.391875000001</v>
      </c>
      <c r="L1330" t="b">
        <v>0</v>
      </c>
      <c r="M1330">
        <v>98</v>
      </c>
      <c r="N1330" t="b">
        <v>1</v>
      </c>
      <c r="O1330" s="10" t="s">
        <v>8276</v>
      </c>
      <c r="P1330" t="s">
        <v>8290</v>
      </c>
      <c r="Q1330">
        <f t="shared" si="60"/>
        <v>107</v>
      </c>
      <c r="R1330">
        <f t="shared" si="62"/>
        <v>21.76</v>
      </c>
    </row>
    <row r="1331" spans="1:18" ht="28.8" hidden="1" x14ac:dyDescent="0.3">
      <c r="A1331">
        <v>56</v>
      </c>
      <c r="B1331" s="3" t="s">
        <v>58</v>
      </c>
      <c r="C1331" s="3" t="s">
        <v>4167</v>
      </c>
      <c r="D1331" s="6">
        <v>8000</v>
      </c>
      <c r="E1331" s="8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s="16">
        <f t="shared" si="61"/>
        <v>42149.548888888887</v>
      </c>
      <c r="L1331" t="b">
        <v>0</v>
      </c>
      <c r="M1331">
        <v>174</v>
      </c>
      <c r="N1331" t="b">
        <v>1</v>
      </c>
      <c r="O1331" s="10" t="s">
        <v>8276</v>
      </c>
      <c r="P1331" t="s">
        <v>8290</v>
      </c>
      <c r="Q1331">
        <f t="shared" si="60"/>
        <v>107</v>
      </c>
      <c r="R1331">
        <f t="shared" si="62"/>
        <v>49.32</v>
      </c>
    </row>
    <row r="1332" spans="1:18" ht="43.2" hidden="1" x14ac:dyDescent="0.3">
      <c r="A1332">
        <v>80</v>
      </c>
      <c r="B1332" s="3" t="s">
        <v>82</v>
      </c>
      <c r="C1332" s="3" t="s">
        <v>4191</v>
      </c>
      <c r="D1332" s="6">
        <v>12000</v>
      </c>
      <c r="E1332" s="8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s="16">
        <f t="shared" si="61"/>
        <v>41583.083981481483</v>
      </c>
      <c r="L1332" t="b">
        <v>0</v>
      </c>
      <c r="M1332">
        <v>47</v>
      </c>
      <c r="N1332" t="b">
        <v>1</v>
      </c>
      <c r="O1332" s="10" t="s">
        <v>8276</v>
      </c>
      <c r="P1332" t="s">
        <v>8277</v>
      </c>
      <c r="Q1332">
        <f t="shared" si="60"/>
        <v>107</v>
      </c>
      <c r="R1332">
        <f t="shared" si="62"/>
        <v>273.83</v>
      </c>
    </row>
    <row r="1333" spans="1:18" ht="43.2" hidden="1" x14ac:dyDescent="0.3">
      <c r="A1333">
        <v>105</v>
      </c>
      <c r="B1333" s="3" t="s">
        <v>107</v>
      </c>
      <c r="C1333" s="3" t="s">
        <v>4216</v>
      </c>
      <c r="D1333" s="6">
        <v>2200</v>
      </c>
      <c r="E1333" s="8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s="16">
        <f t="shared" si="61"/>
        <v>42485.724768518514</v>
      </c>
      <c r="L1333" t="b">
        <v>0</v>
      </c>
      <c r="M1333">
        <v>60</v>
      </c>
      <c r="N1333" t="b">
        <v>1</v>
      </c>
      <c r="O1333" s="10" t="s">
        <v>8276</v>
      </c>
      <c r="P1333" t="s">
        <v>8277</v>
      </c>
      <c r="Q1333">
        <f t="shared" si="60"/>
        <v>107</v>
      </c>
      <c r="R1333">
        <f t="shared" si="62"/>
        <v>39.380000000000003</v>
      </c>
    </row>
    <row r="1334" spans="1:18" ht="28.8" hidden="1" x14ac:dyDescent="0.3">
      <c r="A1334">
        <v>255</v>
      </c>
      <c r="B1334" s="3" t="s">
        <v>256</v>
      </c>
      <c r="C1334" s="3" t="s">
        <v>4365</v>
      </c>
      <c r="D1334" s="6">
        <v>8000</v>
      </c>
      <c r="E1334" s="8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s="16">
        <f t="shared" si="61"/>
        <v>40588.526412037041</v>
      </c>
      <c r="L1334" t="b">
        <v>1</v>
      </c>
      <c r="M1334">
        <v>188</v>
      </c>
      <c r="N1334" t="b">
        <v>1</v>
      </c>
      <c r="O1334" s="10" t="s">
        <v>8276</v>
      </c>
      <c r="P1334" t="s">
        <v>8288</v>
      </c>
      <c r="Q1334">
        <f t="shared" si="60"/>
        <v>107</v>
      </c>
      <c r="R1334">
        <f t="shared" si="62"/>
        <v>45.42</v>
      </c>
    </row>
    <row r="1335" spans="1:18" ht="43.2" hidden="1" x14ac:dyDescent="0.3">
      <c r="A1335">
        <v>257</v>
      </c>
      <c r="B1335" s="3" t="s">
        <v>258</v>
      </c>
      <c r="C1335" s="3" t="s">
        <v>4367</v>
      </c>
      <c r="D1335" s="6">
        <v>35000</v>
      </c>
      <c r="E1335" s="8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s="16">
        <f t="shared" si="61"/>
        <v>42479.626875000002</v>
      </c>
      <c r="L1335" t="b">
        <v>1</v>
      </c>
      <c r="M1335">
        <v>560</v>
      </c>
      <c r="N1335" t="b">
        <v>1</v>
      </c>
      <c r="O1335" s="10" t="s">
        <v>8276</v>
      </c>
      <c r="P1335" t="s">
        <v>8288</v>
      </c>
      <c r="Q1335">
        <f t="shared" si="60"/>
        <v>107</v>
      </c>
      <c r="R1335">
        <f t="shared" si="62"/>
        <v>66.7</v>
      </c>
    </row>
    <row r="1336" spans="1:18" ht="28.8" hidden="1" x14ac:dyDescent="0.3">
      <c r="A1336">
        <v>261</v>
      </c>
      <c r="B1336" s="3" t="s">
        <v>262</v>
      </c>
      <c r="C1336" s="3" t="s">
        <v>4371</v>
      </c>
      <c r="D1336" s="6">
        <v>20000</v>
      </c>
      <c r="E1336" s="8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s="16">
        <f t="shared" si="61"/>
        <v>41017.885462962964</v>
      </c>
      <c r="L1336" t="b">
        <v>1</v>
      </c>
      <c r="M1336">
        <v>220</v>
      </c>
      <c r="N1336" t="b">
        <v>1</v>
      </c>
      <c r="O1336" s="10" t="s">
        <v>8276</v>
      </c>
      <c r="P1336" t="s">
        <v>8288</v>
      </c>
      <c r="Q1336">
        <f t="shared" si="60"/>
        <v>107</v>
      </c>
      <c r="R1336">
        <f t="shared" si="62"/>
        <v>97.64</v>
      </c>
    </row>
    <row r="1337" spans="1:18" ht="28.8" hidden="1" x14ac:dyDescent="0.3">
      <c r="A1337">
        <v>290</v>
      </c>
      <c r="B1337" s="3" t="s">
        <v>291</v>
      </c>
      <c r="C1337" s="3" t="s">
        <v>4400</v>
      </c>
      <c r="D1337" s="6">
        <v>4500</v>
      </c>
      <c r="E1337" s="8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s="16">
        <f t="shared" si="61"/>
        <v>40526.36917824074</v>
      </c>
      <c r="L1337" t="b">
        <v>1</v>
      </c>
      <c r="M1337">
        <v>168</v>
      </c>
      <c r="N1337" t="b">
        <v>1</v>
      </c>
      <c r="O1337" s="10" t="s">
        <v>8276</v>
      </c>
      <c r="P1337" t="s">
        <v>8288</v>
      </c>
      <c r="Q1337">
        <f t="shared" si="60"/>
        <v>107</v>
      </c>
      <c r="R1337">
        <f t="shared" si="62"/>
        <v>28.58</v>
      </c>
    </row>
    <row r="1338" spans="1:18" ht="43.2" hidden="1" x14ac:dyDescent="0.3">
      <c r="A1338">
        <v>320</v>
      </c>
      <c r="B1338" s="3" t="s">
        <v>321</v>
      </c>
      <c r="C1338" s="3" t="s">
        <v>4430</v>
      </c>
      <c r="D1338" s="6">
        <v>20000</v>
      </c>
      <c r="E1338" s="8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s="16">
        <f t="shared" si="61"/>
        <v>42331.551307870366</v>
      </c>
      <c r="L1338" t="b">
        <v>1</v>
      </c>
      <c r="M1338">
        <v>158</v>
      </c>
      <c r="N1338" t="b">
        <v>1</v>
      </c>
      <c r="O1338" s="10" t="s">
        <v>8276</v>
      </c>
      <c r="P1338" t="s">
        <v>8288</v>
      </c>
      <c r="Q1338">
        <f t="shared" si="60"/>
        <v>107</v>
      </c>
      <c r="R1338">
        <f t="shared" si="62"/>
        <v>134.91</v>
      </c>
    </row>
    <row r="1339" spans="1:18" ht="43.2" hidden="1" x14ac:dyDescent="0.3">
      <c r="A1339">
        <v>331</v>
      </c>
      <c r="B1339" s="3" t="s">
        <v>332</v>
      </c>
      <c r="C1339" s="3" t="s">
        <v>4441</v>
      </c>
      <c r="D1339" s="6">
        <v>40000</v>
      </c>
      <c r="E1339" s="8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s="16">
        <f t="shared" si="61"/>
        <v>42507.581412037034</v>
      </c>
      <c r="L1339" t="b">
        <v>1</v>
      </c>
      <c r="M1339">
        <v>438</v>
      </c>
      <c r="N1339" t="b">
        <v>1</v>
      </c>
      <c r="O1339" s="10" t="s">
        <v>8276</v>
      </c>
      <c r="P1339" t="s">
        <v>8288</v>
      </c>
      <c r="Q1339">
        <f t="shared" si="60"/>
        <v>107</v>
      </c>
      <c r="R1339">
        <f t="shared" si="62"/>
        <v>97.36</v>
      </c>
    </row>
    <row r="1340" spans="1:18" ht="43.2" hidden="1" x14ac:dyDescent="0.3">
      <c r="A1340">
        <v>341</v>
      </c>
      <c r="B1340" s="3" t="s">
        <v>342</v>
      </c>
      <c r="C1340" s="3" t="s">
        <v>4451</v>
      </c>
      <c r="D1340" s="6">
        <v>3500</v>
      </c>
      <c r="E1340" s="8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s="16">
        <f t="shared" si="61"/>
        <v>41894.879606481481</v>
      </c>
      <c r="L1340" t="b">
        <v>1</v>
      </c>
      <c r="M1340">
        <v>55</v>
      </c>
      <c r="N1340" t="b">
        <v>1</v>
      </c>
      <c r="O1340" s="10" t="s">
        <v>8276</v>
      </c>
      <c r="P1340" t="s">
        <v>8288</v>
      </c>
      <c r="Q1340">
        <f t="shared" si="60"/>
        <v>107</v>
      </c>
      <c r="R1340">
        <f t="shared" si="62"/>
        <v>67.91</v>
      </c>
    </row>
    <row r="1341" spans="1:18" ht="43.2" hidden="1" x14ac:dyDescent="0.3">
      <c r="A1341">
        <v>349</v>
      </c>
      <c r="B1341" s="3" t="s">
        <v>350</v>
      </c>
      <c r="C1341" s="3" t="s">
        <v>4459</v>
      </c>
      <c r="D1341" s="6">
        <v>11260</v>
      </c>
      <c r="E1341" s="8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s="16">
        <f t="shared" si="61"/>
        <v>42760.498935185184</v>
      </c>
      <c r="L1341" t="b">
        <v>1</v>
      </c>
      <c r="M1341">
        <v>167</v>
      </c>
      <c r="N1341" t="b">
        <v>1</v>
      </c>
      <c r="O1341" s="10" t="s">
        <v>8276</v>
      </c>
      <c r="P1341" t="s">
        <v>8288</v>
      </c>
      <c r="Q1341">
        <f t="shared" si="60"/>
        <v>107</v>
      </c>
      <c r="R1341">
        <f t="shared" si="62"/>
        <v>71.900000000000006</v>
      </c>
    </row>
    <row r="1342" spans="1:18" ht="43.2" hidden="1" x14ac:dyDescent="0.3">
      <c r="A1342">
        <v>373</v>
      </c>
      <c r="B1342" s="3" t="s">
        <v>374</v>
      </c>
      <c r="C1342" s="3" t="s">
        <v>4483</v>
      </c>
      <c r="D1342" s="6">
        <v>7500</v>
      </c>
      <c r="E1342" s="8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s="16">
        <f t="shared" si="61"/>
        <v>41078.91201388889</v>
      </c>
      <c r="L1342" t="b">
        <v>0</v>
      </c>
      <c r="M1342">
        <v>89</v>
      </c>
      <c r="N1342" t="b">
        <v>1</v>
      </c>
      <c r="O1342" s="10" t="s">
        <v>8276</v>
      </c>
      <c r="P1342" t="s">
        <v>8288</v>
      </c>
      <c r="Q1342">
        <f t="shared" si="60"/>
        <v>107</v>
      </c>
      <c r="R1342">
        <f t="shared" si="62"/>
        <v>89.89</v>
      </c>
    </row>
    <row r="1343" spans="1:18" ht="43.2" hidden="1" x14ac:dyDescent="0.3">
      <c r="A1343">
        <v>396</v>
      </c>
      <c r="B1343" s="3" t="s">
        <v>397</v>
      </c>
      <c r="C1343" s="3" t="s">
        <v>4506</v>
      </c>
      <c r="D1343" s="6">
        <v>15000</v>
      </c>
      <c r="E1343" s="8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s="16">
        <f t="shared" si="61"/>
        <v>41082.564884259256</v>
      </c>
      <c r="L1343" t="b">
        <v>0</v>
      </c>
      <c r="M1343">
        <v>196</v>
      </c>
      <c r="N1343" t="b">
        <v>1</v>
      </c>
      <c r="O1343" s="10" t="s">
        <v>8276</v>
      </c>
      <c r="P1343" t="s">
        <v>8288</v>
      </c>
      <c r="Q1343">
        <f t="shared" si="60"/>
        <v>107</v>
      </c>
      <c r="R1343">
        <f t="shared" si="62"/>
        <v>81.63</v>
      </c>
    </row>
    <row r="1344" spans="1:18" ht="43.2" hidden="1" x14ac:dyDescent="0.3">
      <c r="A1344">
        <v>399</v>
      </c>
      <c r="B1344" s="3" t="s">
        <v>400</v>
      </c>
      <c r="C1344" s="3" t="s">
        <v>4509</v>
      </c>
      <c r="D1344" s="6">
        <v>20000</v>
      </c>
      <c r="E1344" s="8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s="16">
        <f t="shared" si="61"/>
        <v>42687.875775462962</v>
      </c>
      <c r="L1344" t="b">
        <v>0</v>
      </c>
      <c r="M1344">
        <v>95</v>
      </c>
      <c r="N1344" t="b">
        <v>1</v>
      </c>
      <c r="O1344" s="10" t="s">
        <v>8276</v>
      </c>
      <c r="P1344" t="s">
        <v>8288</v>
      </c>
      <c r="Q1344">
        <f t="shared" si="60"/>
        <v>107</v>
      </c>
      <c r="R1344">
        <f t="shared" si="62"/>
        <v>224.85</v>
      </c>
    </row>
    <row r="1345" spans="1:18" ht="43.2" hidden="1" x14ac:dyDescent="0.3">
      <c r="A1345">
        <v>647</v>
      </c>
      <c r="B1345" s="3" t="s">
        <v>648</v>
      </c>
      <c r="C1345" s="3" t="s">
        <v>4757</v>
      </c>
      <c r="D1345" s="6">
        <v>2000</v>
      </c>
      <c r="E1345" s="8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s="16">
        <f t="shared" si="61"/>
        <v>42416.767928240741</v>
      </c>
      <c r="L1345" t="b">
        <v>0</v>
      </c>
      <c r="M1345">
        <v>17</v>
      </c>
      <c r="N1345" t="b">
        <v>1</v>
      </c>
      <c r="O1345" s="10" t="s">
        <v>8268</v>
      </c>
      <c r="P1345" t="s">
        <v>8272</v>
      </c>
      <c r="Q1345">
        <f t="shared" si="60"/>
        <v>107</v>
      </c>
      <c r="R1345">
        <f t="shared" si="62"/>
        <v>125.94</v>
      </c>
    </row>
    <row r="1346" spans="1:18" ht="28.8" hidden="1" x14ac:dyDescent="0.3">
      <c r="A1346">
        <v>738</v>
      </c>
      <c r="B1346" s="3" t="s">
        <v>739</v>
      </c>
      <c r="C1346" s="3" t="s">
        <v>4848</v>
      </c>
      <c r="D1346" s="6">
        <v>1500</v>
      </c>
      <c r="E1346" s="8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s="16">
        <f t="shared" si="61"/>
        <v>41943.604097222218</v>
      </c>
      <c r="L1346" t="b">
        <v>0</v>
      </c>
      <c r="M1346">
        <v>41</v>
      </c>
      <c r="N1346" t="b">
        <v>1</v>
      </c>
      <c r="O1346" s="10" t="s">
        <v>8279</v>
      </c>
      <c r="P1346" t="s">
        <v>8289</v>
      </c>
      <c r="Q1346">
        <f t="shared" ref="Q1346:Q1409" si="63">ROUND(E1346/D1346*100,0)</f>
        <v>107</v>
      </c>
      <c r="R1346">
        <f t="shared" si="62"/>
        <v>39.049999999999997</v>
      </c>
    </row>
    <row r="1347" spans="1:18" ht="57.6" hidden="1" x14ac:dyDescent="0.3">
      <c r="A1347">
        <v>740</v>
      </c>
      <c r="B1347" s="3" t="s">
        <v>741</v>
      </c>
      <c r="C1347" s="3" t="s">
        <v>4850</v>
      </c>
      <c r="D1347" s="6">
        <v>3000</v>
      </c>
      <c r="E1347" s="8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s="16">
        <f t="shared" ref="K1347:K1410" si="64">(((J1347/60)/60)/24)+DATE(1970,1,1)</f>
        <v>42162.146782407406</v>
      </c>
      <c r="L1347" t="b">
        <v>0</v>
      </c>
      <c r="M1347">
        <v>19</v>
      </c>
      <c r="N1347" t="b">
        <v>1</v>
      </c>
      <c r="O1347" s="10" t="s">
        <v>8279</v>
      </c>
      <c r="P1347" t="s">
        <v>8289</v>
      </c>
      <c r="Q1347">
        <f t="shared" si="63"/>
        <v>107</v>
      </c>
      <c r="R1347">
        <f t="shared" ref="R1347:R1410" si="65">IFERROR(ROUND(E1347/M1347,2),0)</f>
        <v>169.58</v>
      </c>
    </row>
    <row r="1348" spans="1:18" ht="28.8" hidden="1" x14ac:dyDescent="0.3">
      <c r="A1348">
        <v>815</v>
      </c>
      <c r="B1348" s="3" t="s">
        <v>816</v>
      </c>
      <c r="C1348" s="3" t="s">
        <v>4925</v>
      </c>
      <c r="D1348" s="6">
        <v>4000</v>
      </c>
      <c r="E1348" s="8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s="16">
        <f t="shared" si="64"/>
        <v>41914.917858796296</v>
      </c>
      <c r="L1348" t="b">
        <v>0</v>
      </c>
      <c r="M1348">
        <v>43</v>
      </c>
      <c r="N1348" t="b">
        <v>1</v>
      </c>
      <c r="O1348" s="10" t="s">
        <v>8266</v>
      </c>
      <c r="P1348" t="s">
        <v>8267</v>
      </c>
      <c r="Q1348">
        <f t="shared" si="63"/>
        <v>107</v>
      </c>
      <c r="R1348">
        <f t="shared" si="65"/>
        <v>99.53</v>
      </c>
    </row>
    <row r="1349" spans="1:18" ht="57.6" hidden="1" x14ac:dyDescent="0.3">
      <c r="A1349">
        <v>828</v>
      </c>
      <c r="B1349" s="3" t="s">
        <v>829</v>
      </c>
      <c r="C1349" s="3" t="s">
        <v>4938</v>
      </c>
      <c r="D1349" s="6">
        <v>1300</v>
      </c>
      <c r="E1349" s="8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s="16">
        <f t="shared" si="64"/>
        <v>41073.050717592596</v>
      </c>
      <c r="L1349" t="b">
        <v>0</v>
      </c>
      <c r="M1349">
        <v>38</v>
      </c>
      <c r="N1349" t="b">
        <v>1</v>
      </c>
      <c r="O1349" s="10" t="s">
        <v>8266</v>
      </c>
      <c r="P1349" t="s">
        <v>8267</v>
      </c>
      <c r="Q1349">
        <f t="shared" si="63"/>
        <v>107</v>
      </c>
      <c r="R1349">
        <f t="shared" si="65"/>
        <v>36.61</v>
      </c>
    </row>
    <row r="1350" spans="1:18" ht="57.6" hidden="1" x14ac:dyDescent="0.3">
      <c r="A1350">
        <v>1031</v>
      </c>
      <c r="B1350" s="3" t="s">
        <v>1032</v>
      </c>
      <c r="C1350" s="3" t="s">
        <v>5141</v>
      </c>
      <c r="D1350" s="6">
        <v>10000</v>
      </c>
      <c r="E1350" s="8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s="16">
        <f t="shared" si="64"/>
        <v>42324.764004629629</v>
      </c>
      <c r="L1350" t="b">
        <v>0</v>
      </c>
      <c r="M1350">
        <v>99</v>
      </c>
      <c r="N1350" t="b">
        <v>1</v>
      </c>
      <c r="O1350" s="10" t="s">
        <v>8266</v>
      </c>
      <c r="P1350" t="s">
        <v>8283</v>
      </c>
      <c r="Q1350">
        <f t="shared" si="63"/>
        <v>107</v>
      </c>
      <c r="R1350">
        <f t="shared" si="65"/>
        <v>108.48</v>
      </c>
    </row>
    <row r="1351" spans="1:18" ht="43.2" hidden="1" x14ac:dyDescent="0.3">
      <c r="A1351">
        <v>1186</v>
      </c>
      <c r="B1351" s="3" t="s">
        <v>1187</v>
      </c>
      <c r="C1351" s="3" t="s">
        <v>5296</v>
      </c>
      <c r="D1351" s="6">
        <v>7500</v>
      </c>
      <c r="E1351" s="8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s="16">
        <f t="shared" si="64"/>
        <v>42123.86336805555</v>
      </c>
      <c r="L1351" t="b">
        <v>0</v>
      </c>
      <c r="M1351">
        <v>123</v>
      </c>
      <c r="N1351" t="b">
        <v>1</v>
      </c>
      <c r="O1351" s="10" t="s">
        <v>8281</v>
      </c>
      <c r="P1351" t="s">
        <v>8282</v>
      </c>
      <c r="Q1351">
        <f t="shared" si="63"/>
        <v>107</v>
      </c>
      <c r="R1351">
        <f t="shared" si="65"/>
        <v>65.08</v>
      </c>
    </row>
    <row r="1352" spans="1:18" ht="43.2" hidden="1" x14ac:dyDescent="0.3">
      <c r="A1352">
        <v>1371</v>
      </c>
      <c r="B1352" s="3" t="s">
        <v>1372</v>
      </c>
      <c r="C1352" s="3" t="s">
        <v>5481</v>
      </c>
      <c r="D1352" s="6">
        <v>6999</v>
      </c>
      <c r="E1352" s="8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s="16">
        <f t="shared" si="64"/>
        <v>42101.758587962962</v>
      </c>
      <c r="L1352" t="b">
        <v>0</v>
      </c>
      <c r="M1352">
        <v>70</v>
      </c>
      <c r="N1352" t="b">
        <v>1</v>
      </c>
      <c r="O1352" s="10" t="s">
        <v>8266</v>
      </c>
      <c r="P1352" t="s">
        <v>8267</v>
      </c>
      <c r="Q1352">
        <f t="shared" si="63"/>
        <v>107</v>
      </c>
      <c r="R1352">
        <f t="shared" si="65"/>
        <v>107.07</v>
      </c>
    </row>
    <row r="1353" spans="1:18" ht="57.6" hidden="1" x14ac:dyDescent="0.3">
      <c r="A1353">
        <v>1381</v>
      </c>
      <c r="B1353" s="3" t="s">
        <v>1382</v>
      </c>
      <c r="C1353" s="3" t="s">
        <v>5491</v>
      </c>
      <c r="D1353" s="6">
        <v>5000</v>
      </c>
      <c r="E1353" s="8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s="16">
        <f t="shared" si="64"/>
        <v>42703.214409722219</v>
      </c>
      <c r="L1353" t="b">
        <v>0</v>
      </c>
      <c r="M1353">
        <v>73</v>
      </c>
      <c r="N1353" t="b">
        <v>1</v>
      </c>
      <c r="O1353" s="10" t="s">
        <v>8266</v>
      </c>
      <c r="P1353" t="s">
        <v>8267</v>
      </c>
      <c r="Q1353">
        <f t="shared" si="63"/>
        <v>107</v>
      </c>
      <c r="R1353">
        <f t="shared" si="65"/>
        <v>73.36</v>
      </c>
    </row>
    <row r="1354" spans="1:18" ht="43.2" hidden="1" x14ac:dyDescent="0.3">
      <c r="A1354">
        <v>1396</v>
      </c>
      <c r="B1354" s="3" t="s">
        <v>1397</v>
      </c>
      <c r="C1354" s="3" t="s">
        <v>5506</v>
      </c>
      <c r="D1354" s="6">
        <v>6000</v>
      </c>
      <c r="E1354" s="8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s="16">
        <f t="shared" si="64"/>
        <v>42018.99863425926</v>
      </c>
      <c r="L1354" t="b">
        <v>0</v>
      </c>
      <c r="M1354">
        <v>73</v>
      </c>
      <c r="N1354" t="b">
        <v>1</v>
      </c>
      <c r="O1354" s="10" t="s">
        <v>8266</v>
      </c>
      <c r="P1354" t="s">
        <v>8267</v>
      </c>
      <c r="Q1354">
        <f t="shared" si="63"/>
        <v>107</v>
      </c>
      <c r="R1354">
        <f t="shared" si="65"/>
        <v>88.19</v>
      </c>
    </row>
    <row r="1355" spans="1:18" ht="43.2" hidden="1" x14ac:dyDescent="0.3">
      <c r="A1355">
        <v>1521</v>
      </c>
      <c r="B1355" s="3" t="s">
        <v>1522</v>
      </c>
      <c r="C1355" s="3" t="s">
        <v>5631</v>
      </c>
      <c r="D1355" s="6">
        <v>37500</v>
      </c>
      <c r="E1355" s="8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s="16">
        <f t="shared" si="64"/>
        <v>42493.167719907404</v>
      </c>
      <c r="L1355" t="b">
        <v>1</v>
      </c>
      <c r="M1355">
        <v>235</v>
      </c>
      <c r="N1355" t="b">
        <v>1</v>
      </c>
      <c r="O1355" s="10" t="s">
        <v>8281</v>
      </c>
      <c r="P1355" t="s">
        <v>8282</v>
      </c>
      <c r="Q1355">
        <f t="shared" si="63"/>
        <v>107</v>
      </c>
      <c r="R1355">
        <f t="shared" si="65"/>
        <v>170.45</v>
      </c>
    </row>
    <row r="1356" spans="1:18" ht="28.8" hidden="1" x14ac:dyDescent="0.3">
      <c r="A1356">
        <v>1759</v>
      </c>
      <c r="B1356" s="3" t="s">
        <v>1760</v>
      </c>
      <c r="C1356" s="3" t="s">
        <v>5869</v>
      </c>
      <c r="D1356" s="6">
        <v>5000</v>
      </c>
      <c r="E1356" s="8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s="16">
        <f t="shared" si="64"/>
        <v>42068.829039351855</v>
      </c>
      <c r="L1356" t="b">
        <v>0</v>
      </c>
      <c r="M1356">
        <v>49</v>
      </c>
      <c r="N1356" t="b">
        <v>1</v>
      </c>
      <c r="O1356" s="10" t="s">
        <v>8281</v>
      </c>
      <c r="P1356" t="s">
        <v>8282</v>
      </c>
      <c r="Q1356">
        <f t="shared" si="63"/>
        <v>107</v>
      </c>
      <c r="R1356">
        <f t="shared" si="65"/>
        <v>108.78</v>
      </c>
    </row>
    <row r="1357" spans="1:18" ht="43.2" hidden="1" x14ac:dyDescent="0.3">
      <c r="A1357">
        <v>1848</v>
      </c>
      <c r="B1357" s="3" t="s">
        <v>1849</v>
      </c>
      <c r="C1357" s="3" t="s">
        <v>5958</v>
      </c>
      <c r="D1357" s="6">
        <v>3000</v>
      </c>
      <c r="E1357" s="8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s="16">
        <f t="shared" si="64"/>
        <v>40691.788055555553</v>
      </c>
      <c r="L1357" t="b">
        <v>0</v>
      </c>
      <c r="M1357">
        <v>24</v>
      </c>
      <c r="N1357" t="b">
        <v>1</v>
      </c>
      <c r="O1357" s="10" t="s">
        <v>8266</v>
      </c>
      <c r="P1357" t="s">
        <v>8267</v>
      </c>
      <c r="Q1357">
        <f t="shared" si="63"/>
        <v>107</v>
      </c>
      <c r="R1357">
        <f t="shared" si="65"/>
        <v>134.21</v>
      </c>
    </row>
    <row r="1358" spans="1:18" ht="43.2" hidden="1" x14ac:dyDescent="0.3">
      <c r="A1358">
        <v>1889</v>
      </c>
      <c r="B1358" s="3" t="s">
        <v>1890</v>
      </c>
      <c r="C1358" s="3" t="s">
        <v>5999</v>
      </c>
      <c r="D1358" s="6">
        <v>2000</v>
      </c>
      <c r="E1358" s="8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s="16">
        <f t="shared" si="64"/>
        <v>41299.793356481481</v>
      </c>
      <c r="L1358" t="b">
        <v>0</v>
      </c>
      <c r="M1358">
        <v>44</v>
      </c>
      <c r="N1358" t="b">
        <v>1</v>
      </c>
      <c r="O1358" s="10" t="s">
        <v>8266</v>
      </c>
      <c r="P1358" t="s">
        <v>8287</v>
      </c>
      <c r="Q1358">
        <f t="shared" si="63"/>
        <v>107</v>
      </c>
      <c r="R1358">
        <f t="shared" si="65"/>
        <v>48.45</v>
      </c>
    </row>
    <row r="1359" spans="1:18" ht="57.6" hidden="1" x14ac:dyDescent="0.3">
      <c r="A1359">
        <v>1932</v>
      </c>
      <c r="B1359" s="3" t="s">
        <v>1933</v>
      </c>
      <c r="C1359" s="3" t="s">
        <v>6042</v>
      </c>
      <c r="D1359" s="6">
        <v>5250</v>
      </c>
      <c r="E1359" s="8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s="16">
        <f t="shared" si="64"/>
        <v>40911.809872685182</v>
      </c>
      <c r="L1359" t="b">
        <v>0</v>
      </c>
      <c r="M1359">
        <v>80</v>
      </c>
      <c r="N1359" t="b">
        <v>1</v>
      </c>
      <c r="O1359" s="10" t="s">
        <v>8266</v>
      </c>
      <c r="P1359" t="s">
        <v>8287</v>
      </c>
      <c r="Q1359">
        <f t="shared" si="63"/>
        <v>107</v>
      </c>
      <c r="R1359">
        <f t="shared" si="65"/>
        <v>70.209999999999994</v>
      </c>
    </row>
    <row r="1360" spans="1:18" ht="43.2" hidden="1" x14ac:dyDescent="0.3">
      <c r="A1360">
        <v>2106</v>
      </c>
      <c r="B1360" s="3" t="s">
        <v>2107</v>
      </c>
      <c r="C1360" s="3" t="s">
        <v>6216</v>
      </c>
      <c r="D1360" s="6">
        <v>2200</v>
      </c>
      <c r="E1360" s="8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s="16">
        <f t="shared" si="64"/>
        <v>41270.21497685185</v>
      </c>
      <c r="L1360" t="b">
        <v>0</v>
      </c>
      <c r="M1360">
        <v>44</v>
      </c>
      <c r="N1360" t="b">
        <v>1</v>
      </c>
      <c r="O1360" s="10" t="s">
        <v>8266</v>
      </c>
      <c r="P1360" t="s">
        <v>8287</v>
      </c>
      <c r="Q1360">
        <f t="shared" si="63"/>
        <v>107</v>
      </c>
      <c r="R1360">
        <f t="shared" si="65"/>
        <v>53.52</v>
      </c>
    </row>
    <row r="1361" spans="1:18" ht="57.6" hidden="1" x14ac:dyDescent="0.3">
      <c r="A1361">
        <v>2108</v>
      </c>
      <c r="B1361" s="3" t="s">
        <v>2109</v>
      </c>
      <c r="C1361" s="3" t="s">
        <v>6218</v>
      </c>
      <c r="D1361" s="6">
        <v>16000</v>
      </c>
      <c r="E1361" s="8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s="16">
        <f t="shared" si="64"/>
        <v>41135.175694444442</v>
      </c>
      <c r="L1361" t="b">
        <v>0</v>
      </c>
      <c r="M1361">
        <v>191</v>
      </c>
      <c r="N1361" t="b">
        <v>1</v>
      </c>
      <c r="O1361" s="10" t="s">
        <v>8266</v>
      </c>
      <c r="P1361" t="s">
        <v>8287</v>
      </c>
      <c r="Q1361">
        <f t="shared" si="63"/>
        <v>107</v>
      </c>
      <c r="R1361">
        <f t="shared" si="65"/>
        <v>89.9</v>
      </c>
    </row>
    <row r="1362" spans="1:18" ht="43.2" hidden="1" x14ac:dyDescent="0.3">
      <c r="A1362">
        <v>2109</v>
      </c>
      <c r="B1362" s="3" t="s">
        <v>2110</v>
      </c>
      <c r="C1362" s="3" t="s">
        <v>6219</v>
      </c>
      <c r="D1362" s="6">
        <v>4000</v>
      </c>
      <c r="E1362" s="8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s="16">
        <f t="shared" si="64"/>
        <v>42160.708530092597</v>
      </c>
      <c r="L1362" t="b">
        <v>0</v>
      </c>
      <c r="M1362">
        <v>40</v>
      </c>
      <c r="N1362" t="b">
        <v>1</v>
      </c>
      <c r="O1362" s="10" t="s">
        <v>8266</v>
      </c>
      <c r="P1362" t="s">
        <v>8287</v>
      </c>
      <c r="Q1362">
        <f t="shared" si="63"/>
        <v>107</v>
      </c>
      <c r="R1362">
        <f t="shared" si="65"/>
        <v>106.53</v>
      </c>
    </row>
    <row r="1363" spans="1:18" ht="43.2" hidden="1" x14ac:dyDescent="0.3">
      <c r="A1363">
        <v>2111</v>
      </c>
      <c r="B1363" s="3" t="s">
        <v>2112</v>
      </c>
      <c r="C1363" s="3" t="s">
        <v>6221</v>
      </c>
      <c r="D1363" s="6">
        <v>2000</v>
      </c>
      <c r="E1363" s="8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s="16">
        <f t="shared" si="64"/>
        <v>40703.197048611109</v>
      </c>
      <c r="L1363" t="b">
        <v>0</v>
      </c>
      <c r="M1363">
        <v>39</v>
      </c>
      <c r="N1363" t="b">
        <v>1</v>
      </c>
      <c r="O1363" s="10" t="s">
        <v>8266</v>
      </c>
      <c r="P1363" t="s">
        <v>8287</v>
      </c>
      <c r="Q1363">
        <f t="shared" si="63"/>
        <v>107</v>
      </c>
      <c r="R1363">
        <f t="shared" si="65"/>
        <v>54.62</v>
      </c>
    </row>
    <row r="1364" spans="1:18" ht="28.8" hidden="1" x14ac:dyDescent="0.3">
      <c r="A1364">
        <v>2180</v>
      </c>
      <c r="B1364" s="3" t="s">
        <v>2181</v>
      </c>
      <c r="C1364" s="3" t="s">
        <v>6290</v>
      </c>
      <c r="D1364" s="6">
        <v>5000</v>
      </c>
      <c r="E1364" s="8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s="16">
        <f t="shared" si="64"/>
        <v>42279.669768518521</v>
      </c>
      <c r="L1364" t="b">
        <v>0</v>
      </c>
      <c r="M1364">
        <v>78</v>
      </c>
      <c r="N1364" t="b">
        <v>1</v>
      </c>
      <c r="O1364" s="10" t="s">
        <v>8266</v>
      </c>
      <c r="P1364" t="s">
        <v>8267</v>
      </c>
      <c r="Q1364">
        <f t="shared" si="63"/>
        <v>107</v>
      </c>
      <c r="R1364">
        <f t="shared" si="65"/>
        <v>68.709999999999994</v>
      </c>
    </row>
    <row r="1365" spans="1:18" ht="43.2" hidden="1" x14ac:dyDescent="0.3">
      <c r="A1365">
        <v>2248</v>
      </c>
      <c r="B1365" s="3" t="s">
        <v>2249</v>
      </c>
      <c r="C1365" s="3" t="s">
        <v>6358</v>
      </c>
      <c r="D1365" s="6">
        <v>7000</v>
      </c>
      <c r="E1365" s="8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s="16">
        <f t="shared" si="64"/>
        <v>42688.875902777778</v>
      </c>
      <c r="L1365" t="b">
        <v>0</v>
      </c>
      <c r="M1365">
        <v>128</v>
      </c>
      <c r="N1365" t="b">
        <v>1</v>
      </c>
      <c r="O1365" s="10" t="s">
        <v>8270</v>
      </c>
      <c r="P1365" t="s">
        <v>8271</v>
      </c>
      <c r="Q1365">
        <f t="shared" si="63"/>
        <v>107</v>
      </c>
      <c r="R1365">
        <f t="shared" si="65"/>
        <v>58.63</v>
      </c>
    </row>
    <row r="1366" spans="1:18" ht="43.2" hidden="1" x14ac:dyDescent="0.3">
      <c r="A1366">
        <v>2289</v>
      </c>
      <c r="B1366" s="3" t="s">
        <v>2290</v>
      </c>
      <c r="C1366" s="3" t="s">
        <v>6399</v>
      </c>
      <c r="D1366" s="6">
        <v>1500</v>
      </c>
      <c r="E1366" s="8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s="16">
        <f t="shared" si="64"/>
        <v>41571.998379629629</v>
      </c>
      <c r="L1366" t="b">
        <v>0</v>
      </c>
      <c r="M1366">
        <v>25</v>
      </c>
      <c r="N1366" t="b">
        <v>1</v>
      </c>
      <c r="O1366" s="10" t="s">
        <v>8266</v>
      </c>
      <c r="P1366" t="s">
        <v>8267</v>
      </c>
      <c r="Q1366">
        <f t="shared" si="63"/>
        <v>107</v>
      </c>
      <c r="R1366">
        <f t="shared" si="65"/>
        <v>64.44</v>
      </c>
    </row>
    <row r="1367" spans="1:18" ht="43.2" hidden="1" x14ac:dyDescent="0.3">
      <c r="A1367">
        <v>2292</v>
      </c>
      <c r="B1367" s="3" t="s">
        <v>2293</v>
      </c>
      <c r="C1367" s="3" t="s">
        <v>6402</v>
      </c>
      <c r="D1367" s="6">
        <v>2000</v>
      </c>
      <c r="E1367" s="8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s="16">
        <f t="shared" si="64"/>
        <v>40987.697638888887</v>
      </c>
      <c r="L1367" t="b">
        <v>0</v>
      </c>
      <c r="M1367">
        <v>46</v>
      </c>
      <c r="N1367" t="b">
        <v>1</v>
      </c>
      <c r="O1367" s="10" t="s">
        <v>8266</v>
      </c>
      <c r="P1367" t="s">
        <v>8267</v>
      </c>
      <c r="Q1367">
        <f t="shared" si="63"/>
        <v>107</v>
      </c>
      <c r="R1367">
        <f t="shared" si="65"/>
        <v>46.63</v>
      </c>
    </row>
    <row r="1368" spans="1:18" ht="43.2" hidden="1" x14ac:dyDescent="0.3">
      <c r="A1368">
        <v>2306</v>
      </c>
      <c r="B1368" s="3" t="s">
        <v>2307</v>
      </c>
      <c r="C1368" s="3" t="s">
        <v>6416</v>
      </c>
      <c r="D1368" s="6">
        <v>3500</v>
      </c>
      <c r="E1368" s="8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s="16">
        <f t="shared" si="64"/>
        <v>40948.16815972222</v>
      </c>
      <c r="L1368" t="b">
        <v>1</v>
      </c>
      <c r="M1368">
        <v>73</v>
      </c>
      <c r="N1368" t="b">
        <v>1</v>
      </c>
      <c r="O1368" s="10" t="s">
        <v>8266</v>
      </c>
      <c r="P1368" t="s">
        <v>8287</v>
      </c>
      <c r="Q1368">
        <f t="shared" si="63"/>
        <v>107</v>
      </c>
      <c r="R1368">
        <f t="shared" si="65"/>
        <v>51.19</v>
      </c>
    </row>
    <row r="1369" spans="1:18" ht="43.2" hidden="1" x14ac:dyDescent="0.3">
      <c r="A1369">
        <v>2307</v>
      </c>
      <c r="B1369" s="3" t="s">
        <v>2308</v>
      </c>
      <c r="C1369" s="3" t="s">
        <v>6417</v>
      </c>
      <c r="D1369" s="6">
        <v>1964.47</v>
      </c>
      <c r="E1369" s="8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s="16">
        <f t="shared" si="64"/>
        <v>41004.802465277775</v>
      </c>
      <c r="L1369" t="b">
        <v>1</v>
      </c>
      <c r="M1369">
        <v>75</v>
      </c>
      <c r="N1369" t="b">
        <v>1</v>
      </c>
      <c r="O1369" s="10" t="s">
        <v>8266</v>
      </c>
      <c r="P1369" t="s">
        <v>8287</v>
      </c>
      <c r="Q1369">
        <f t="shared" si="63"/>
        <v>107</v>
      </c>
      <c r="R1369">
        <f t="shared" si="65"/>
        <v>27.94</v>
      </c>
    </row>
    <row r="1370" spans="1:18" ht="43.2" hidden="1" x14ac:dyDescent="0.3">
      <c r="A1370">
        <v>2309</v>
      </c>
      <c r="B1370" s="3" t="s">
        <v>2310</v>
      </c>
      <c r="C1370" s="3" t="s">
        <v>6419</v>
      </c>
      <c r="D1370" s="6">
        <v>6000</v>
      </c>
      <c r="E1370" s="8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s="16">
        <f t="shared" si="64"/>
        <v>41307.987696759257</v>
      </c>
      <c r="L1370" t="b">
        <v>1</v>
      </c>
      <c r="M1370">
        <v>107</v>
      </c>
      <c r="N1370" t="b">
        <v>1</v>
      </c>
      <c r="O1370" s="10" t="s">
        <v>8266</v>
      </c>
      <c r="P1370" t="s">
        <v>8287</v>
      </c>
      <c r="Q1370">
        <f t="shared" si="63"/>
        <v>107</v>
      </c>
      <c r="R1370">
        <f t="shared" si="65"/>
        <v>59.82</v>
      </c>
    </row>
    <row r="1371" spans="1:18" ht="43.2" hidden="1" x14ac:dyDescent="0.3">
      <c r="A1371">
        <v>2468</v>
      </c>
      <c r="B1371" s="3" t="s">
        <v>2469</v>
      </c>
      <c r="C1371" s="3" t="s">
        <v>6578</v>
      </c>
      <c r="D1371" s="6">
        <v>2000</v>
      </c>
      <c r="E1371" s="8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s="16">
        <f t="shared" si="64"/>
        <v>41174.154178240737</v>
      </c>
      <c r="L1371" t="b">
        <v>0</v>
      </c>
      <c r="M1371">
        <v>58</v>
      </c>
      <c r="N1371" t="b">
        <v>1</v>
      </c>
      <c r="O1371" s="10" t="s">
        <v>8266</v>
      </c>
      <c r="P1371" t="s">
        <v>8287</v>
      </c>
      <c r="Q1371">
        <f t="shared" si="63"/>
        <v>107</v>
      </c>
      <c r="R1371">
        <f t="shared" si="65"/>
        <v>36.97</v>
      </c>
    </row>
    <row r="1372" spans="1:18" ht="57.6" hidden="1" x14ac:dyDescent="0.3">
      <c r="A1372">
        <v>2488</v>
      </c>
      <c r="B1372" s="3" t="s">
        <v>2488</v>
      </c>
      <c r="C1372" s="3" t="s">
        <v>6598</v>
      </c>
      <c r="D1372" s="6">
        <v>3000</v>
      </c>
      <c r="E1372" s="8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s="16">
        <f t="shared" si="64"/>
        <v>40833.633194444446</v>
      </c>
      <c r="L1372" t="b">
        <v>0</v>
      </c>
      <c r="M1372">
        <v>65</v>
      </c>
      <c r="N1372" t="b">
        <v>1</v>
      </c>
      <c r="O1372" s="10" t="s">
        <v>8266</v>
      </c>
      <c r="P1372" t="s">
        <v>8287</v>
      </c>
      <c r="Q1372">
        <f t="shared" si="63"/>
        <v>107</v>
      </c>
      <c r="R1372">
        <f t="shared" si="65"/>
        <v>49.25</v>
      </c>
    </row>
    <row r="1373" spans="1:18" ht="43.2" hidden="1" x14ac:dyDescent="0.3">
      <c r="A1373">
        <v>2528</v>
      </c>
      <c r="B1373" s="3" t="s">
        <v>2528</v>
      </c>
      <c r="C1373" s="3" t="s">
        <v>6638</v>
      </c>
      <c r="D1373" s="6">
        <v>4000</v>
      </c>
      <c r="E1373" s="8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s="16">
        <f t="shared" si="64"/>
        <v>42217.834525462968</v>
      </c>
      <c r="L1373" t="b">
        <v>0</v>
      </c>
      <c r="M1373">
        <v>81</v>
      </c>
      <c r="N1373" t="b">
        <v>1</v>
      </c>
      <c r="O1373" s="10" t="s">
        <v>8266</v>
      </c>
      <c r="P1373" t="s">
        <v>8292</v>
      </c>
      <c r="Q1373">
        <f t="shared" si="63"/>
        <v>107</v>
      </c>
      <c r="R1373">
        <f t="shared" si="65"/>
        <v>52.96</v>
      </c>
    </row>
    <row r="1374" spans="1:18" ht="57.6" hidden="1" x14ac:dyDescent="0.3">
      <c r="A1374">
        <v>2541</v>
      </c>
      <c r="B1374" s="3" t="s">
        <v>2541</v>
      </c>
      <c r="C1374" s="3" t="s">
        <v>6651</v>
      </c>
      <c r="D1374" s="6">
        <v>3500</v>
      </c>
      <c r="E1374" s="8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s="16">
        <f t="shared" si="64"/>
        <v>41483.449282407404</v>
      </c>
      <c r="L1374" t="b">
        <v>0</v>
      </c>
      <c r="M1374">
        <v>63</v>
      </c>
      <c r="N1374" t="b">
        <v>1</v>
      </c>
      <c r="O1374" s="10" t="s">
        <v>8266</v>
      </c>
      <c r="P1374" t="s">
        <v>8292</v>
      </c>
      <c r="Q1374">
        <f t="shared" si="63"/>
        <v>107</v>
      </c>
      <c r="R1374">
        <f t="shared" si="65"/>
        <v>59.46</v>
      </c>
    </row>
    <row r="1375" spans="1:18" ht="43.2" hidden="1" x14ac:dyDescent="0.3">
      <c r="A1375">
        <v>2552</v>
      </c>
      <c r="B1375" s="3" t="s">
        <v>2552</v>
      </c>
      <c r="C1375" s="3" t="s">
        <v>6662</v>
      </c>
      <c r="D1375" s="6">
        <v>3000</v>
      </c>
      <c r="E1375" s="8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s="16">
        <f t="shared" si="64"/>
        <v>42769.809965277775</v>
      </c>
      <c r="L1375" t="b">
        <v>0</v>
      </c>
      <c r="M1375">
        <v>18</v>
      </c>
      <c r="N1375" t="b">
        <v>1</v>
      </c>
      <c r="O1375" s="10" t="s">
        <v>8266</v>
      </c>
      <c r="P1375" t="s">
        <v>8292</v>
      </c>
      <c r="Q1375">
        <f t="shared" si="63"/>
        <v>107</v>
      </c>
      <c r="R1375">
        <f t="shared" si="65"/>
        <v>177.5</v>
      </c>
    </row>
    <row r="1376" spans="1:18" ht="57.6" hidden="1" x14ac:dyDescent="0.3">
      <c r="A1376">
        <v>2555</v>
      </c>
      <c r="B1376" s="3" t="s">
        <v>2555</v>
      </c>
      <c r="C1376" s="3" t="s">
        <v>6665</v>
      </c>
      <c r="D1376" s="6">
        <v>2000</v>
      </c>
      <c r="E1376" s="8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s="16">
        <f t="shared" si="64"/>
        <v>41026.655011574076</v>
      </c>
      <c r="L1376" t="b">
        <v>0</v>
      </c>
      <c r="M1376">
        <v>35</v>
      </c>
      <c r="N1376" t="b">
        <v>1</v>
      </c>
      <c r="O1376" s="10" t="s">
        <v>8266</v>
      </c>
      <c r="P1376" t="s">
        <v>8292</v>
      </c>
      <c r="Q1376">
        <f t="shared" si="63"/>
        <v>107</v>
      </c>
      <c r="R1376">
        <f t="shared" si="65"/>
        <v>61.34</v>
      </c>
    </row>
    <row r="1377" spans="1:18" ht="43.2" hidden="1" x14ac:dyDescent="0.3">
      <c r="A1377">
        <v>2605</v>
      </c>
      <c r="B1377" s="3" t="s">
        <v>2605</v>
      </c>
      <c r="C1377" s="3" t="s">
        <v>6715</v>
      </c>
      <c r="D1377" s="6">
        <v>100000</v>
      </c>
      <c r="E1377" s="8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s="16">
        <f t="shared" si="64"/>
        <v>42508.541550925926</v>
      </c>
      <c r="L1377" t="b">
        <v>1</v>
      </c>
      <c r="M1377">
        <v>1762</v>
      </c>
      <c r="N1377" t="b">
        <v>1</v>
      </c>
      <c r="O1377" s="10" t="s">
        <v>8268</v>
      </c>
      <c r="P1377" t="s">
        <v>8275</v>
      </c>
      <c r="Q1377">
        <f t="shared" si="63"/>
        <v>107</v>
      </c>
      <c r="R1377">
        <f t="shared" si="65"/>
        <v>60.97</v>
      </c>
    </row>
    <row r="1378" spans="1:18" ht="43.2" hidden="1" x14ac:dyDescent="0.3">
      <c r="A1378">
        <v>2662</v>
      </c>
      <c r="B1378" s="3" t="s">
        <v>2662</v>
      </c>
      <c r="C1378" s="3" t="s">
        <v>6772</v>
      </c>
      <c r="D1378" s="6">
        <v>20000</v>
      </c>
      <c r="E1378" s="8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s="16">
        <f t="shared" si="64"/>
        <v>42207.746678240743</v>
      </c>
      <c r="L1378" t="b">
        <v>0</v>
      </c>
      <c r="M1378">
        <v>80</v>
      </c>
      <c r="N1378" t="b">
        <v>1</v>
      </c>
      <c r="O1378" s="10" t="s">
        <v>8268</v>
      </c>
      <c r="P1378" t="s">
        <v>8293</v>
      </c>
      <c r="Q1378">
        <f t="shared" si="63"/>
        <v>107</v>
      </c>
      <c r="R1378">
        <f t="shared" si="65"/>
        <v>267</v>
      </c>
    </row>
    <row r="1379" spans="1:18" ht="43.2" hidden="1" x14ac:dyDescent="0.3">
      <c r="A1379">
        <v>2829</v>
      </c>
      <c r="B1379" s="3" t="s">
        <v>2829</v>
      </c>
      <c r="C1379" s="3" t="s">
        <v>6939</v>
      </c>
      <c r="D1379" s="6">
        <v>2500</v>
      </c>
      <c r="E1379" s="8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s="16">
        <f t="shared" si="64"/>
        <v>42495.434236111112</v>
      </c>
      <c r="L1379" t="b">
        <v>0</v>
      </c>
      <c r="M1379">
        <v>76</v>
      </c>
      <c r="N1379" t="b">
        <v>1</v>
      </c>
      <c r="O1379" s="10" t="s">
        <v>8273</v>
      </c>
      <c r="P1379" t="s">
        <v>8274</v>
      </c>
      <c r="Q1379">
        <f t="shared" si="63"/>
        <v>107</v>
      </c>
      <c r="R1379">
        <f t="shared" si="65"/>
        <v>35.04</v>
      </c>
    </row>
    <row r="1380" spans="1:18" ht="43.2" hidden="1" x14ac:dyDescent="0.3">
      <c r="A1380">
        <v>2940</v>
      </c>
      <c r="B1380" s="3" t="s">
        <v>2940</v>
      </c>
      <c r="C1380" s="3" t="s">
        <v>7050</v>
      </c>
      <c r="D1380" s="6">
        <v>2500</v>
      </c>
      <c r="E1380" s="8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s="16">
        <f t="shared" si="64"/>
        <v>41982.773356481484</v>
      </c>
      <c r="L1380" t="b">
        <v>0</v>
      </c>
      <c r="M1380">
        <v>33</v>
      </c>
      <c r="N1380" t="b">
        <v>1</v>
      </c>
      <c r="O1380" s="10" t="s">
        <v>8273</v>
      </c>
      <c r="P1380" t="s">
        <v>8294</v>
      </c>
      <c r="Q1380">
        <f t="shared" si="63"/>
        <v>107</v>
      </c>
      <c r="R1380">
        <f t="shared" si="65"/>
        <v>81.239999999999995</v>
      </c>
    </row>
    <row r="1381" spans="1:18" ht="57.6" hidden="1" x14ac:dyDescent="0.3">
      <c r="A1381">
        <v>2963</v>
      </c>
      <c r="B1381" s="3" t="s">
        <v>2963</v>
      </c>
      <c r="C1381" s="3" t="s">
        <v>7073</v>
      </c>
      <c r="D1381" s="6">
        <v>10000</v>
      </c>
      <c r="E1381" s="8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s="16">
        <f t="shared" si="64"/>
        <v>42157.470185185186</v>
      </c>
      <c r="L1381" t="b">
        <v>0</v>
      </c>
      <c r="M1381">
        <v>98</v>
      </c>
      <c r="N1381" t="b">
        <v>1</v>
      </c>
      <c r="O1381" s="10" t="s">
        <v>8273</v>
      </c>
      <c r="P1381" t="s">
        <v>8274</v>
      </c>
      <c r="Q1381">
        <f t="shared" si="63"/>
        <v>107</v>
      </c>
      <c r="R1381">
        <f t="shared" si="65"/>
        <v>109.03</v>
      </c>
    </row>
    <row r="1382" spans="1:18" ht="43.2" hidden="1" x14ac:dyDescent="0.3">
      <c r="A1382">
        <v>3030</v>
      </c>
      <c r="B1382" s="3" t="s">
        <v>3030</v>
      </c>
      <c r="C1382" s="3" t="s">
        <v>7140</v>
      </c>
      <c r="D1382" s="6">
        <v>1750</v>
      </c>
      <c r="E1382" s="8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s="16">
        <f t="shared" si="64"/>
        <v>42233.747349537036</v>
      </c>
      <c r="L1382" t="b">
        <v>0</v>
      </c>
      <c r="M1382">
        <v>41</v>
      </c>
      <c r="N1382" t="b">
        <v>1</v>
      </c>
      <c r="O1382" s="10" t="s">
        <v>8273</v>
      </c>
      <c r="P1382" t="s">
        <v>8286</v>
      </c>
      <c r="Q1382">
        <f t="shared" si="63"/>
        <v>107</v>
      </c>
      <c r="R1382">
        <f t="shared" si="65"/>
        <v>45.54</v>
      </c>
    </row>
    <row r="1383" spans="1:18" ht="57.6" hidden="1" x14ac:dyDescent="0.3">
      <c r="A1383">
        <v>3049</v>
      </c>
      <c r="B1383" s="3" t="s">
        <v>3049</v>
      </c>
      <c r="C1383" s="3" t="s">
        <v>7159</v>
      </c>
      <c r="D1383" s="6">
        <v>3750</v>
      </c>
      <c r="E1383" s="8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s="16">
        <f t="shared" si="64"/>
        <v>42139.014525462961</v>
      </c>
      <c r="L1383" t="b">
        <v>0</v>
      </c>
      <c r="M1383">
        <v>54</v>
      </c>
      <c r="N1383" t="b">
        <v>1</v>
      </c>
      <c r="O1383" s="10" t="s">
        <v>8273</v>
      </c>
      <c r="P1383" t="s">
        <v>8286</v>
      </c>
      <c r="Q1383">
        <f t="shared" si="63"/>
        <v>107</v>
      </c>
      <c r="R1383">
        <f t="shared" si="65"/>
        <v>74.069999999999993</v>
      </c>
    </row>
    <row r="1384" spans="1:18" ht="57.6" hidden="1" x14ac:dyDescent="0.3">
      <c r="A1384">
        <v>3164</v>
      </c>
      <c r="B1384" s="3" t="s">
        <v>3164</v>
      </c>
      <c r="C1384" s="3" t="s">
        <v>7274</v>
      </c>
      <c r="D1384" s="6">
        <v>2500</v>
      </c>
      <c r="E1384" s="8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s="16">
        <f t="shared" si="64"/>
        <v>41766.80572916667</v>
      </c>
      <c r="L1384" t="b">
        <v>1</v>
      </c>
      <c r="M1384">
        <v>71</v>
      </c>
      <c r="N1384" t="b">
        <v>1</v>
      </c>
      <c r="O1384" s="10" t="s">
        <v>8273</v>
      </c>
      <c r="P1384" t="s">
        <v>8274</v>
      </c>
      <c r="Q1384">
        <f t="shared" si="63"/>
        <v>107</v>
      </c>
      <c r="R1384">
        <f t="shared" si="65"/>
        <v>37.590000000000003</v>
      </c>
    </row>
    <row r="1385" spans="1:18" ht="43.2" hidden="1" x14ac:dyDescent="0.3">
      <c r="A1385">
        <v>3184</v>
      </c>
      <c r="B1385" s="3" t="s">
        <v>3184</v>
      </c>
      <c r="C1385" s="3" t="s">
        <v>7294</v>
      </c>
      <c r="D1385" s="6">
        <v>4300</v>
      </c>
      <c r="E1385" s="8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s="16">
        <f t="shared" si="64"/>
        <v>41791.993414351848</v>
      </c>
      <c r="L1385" t="b">
        <v>1</v>
      </c>
      <c r="M1385">
        <v>46</v>
      </c>
      <c r="N1385" t="b">
        <v>1</v>
      </c>
      <c r="O1385" s="10" t="s">
        <v>8273</v>
      </c>
      <c r="P1385" t="s">
        <v>8274</v>
      </c>
      <c r="Q1385">
        <f t="shared" si="63"/>
        <v>107</v>
      </c>
      <c r="R1385">
        <f t="shared" si="65"/>
        <v>100.22</v>
      </c>
    </row>
    <row r="1386" spans="1:18" ht="57.6" hidden="1" x14ac:dyDescent="0.3">
      <c r="A1386">
        <v>3273</v>
      </c>
      <c r="B1386" s="3" t="s">
        <v>3273</v>
      </c>
      <c r="C1386" s="3" t="s">
        <v>7383</v>
      </c>
      <c r="D1386" s="6">
        <v>4000</v>
      </c>
      <c r="E1386" s="8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s="16">
        <f t="shared" si="64"/>
        <v>42611.801412037035</v>
      </c>
      <c r="L1386" t="b">
        <v>1</v>
      </c>
      <c r="M1386">
        <v>21</v>
      </c>
      <c r="N1386" t="b">
        <v>1</v>
      </c>
      <c r="O1386" s="10" t="s">
        <v>8273</v>
      </c>
      <c r="P1386" t="s">
        <v>8274</v>
      </c>
      <c r="Q1386">
        <f t="shared" si="63"/>
        <v>107</v>
      </c>
      <c r="R1386">
        <f t="shared" si="65"/>
        <v>204.57</v>
      </c>
    </row>
    <row r="1387" spans="1:18" ht="43.2" hidden="1" x14ac:dyDescent="0.3">
      <c r="A1387">
        <v>3307</v>
      </c>
      <c r="B1387" s="3" t="s">
        <v>3307</v>
      </c>
      <c r="C1387" s="3" t="s">
        <v>7417</v>
      </c>
      <c r="D1387" s="6">
        <v>1000</v>
      </c>
      <c r="E1387" s="8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s="16">
        <f t="shared" si="64"/>
        <v>42475.057164351849</v>
      </c>
      <c r="L1387" t="b">
        <v>0</v>
      </c>
      <c r="M1387">
        <v>20</v>
      </c>
      <c r="N1387" t="b">
        <v>1</v>
      </c>
      <c r="O1387" s="10" t="s">
        <v>8273</v>
      </c>
      <c r="P1387" t="s">
        <v>8274</v>
      </c>
      <c r="Q1387">
        <f t="shared" si="63"/>
        <v>107</v>
      </c>
      <c r="R1387">
        <f t="shared" si="65"/>
        <v>53.34</v>
      </c>
    </row>
    <row r="1388" spans="1:18" ht="57.6" hidden="1" x14ac:dyDescent="0.3">
      <c r="A1388">
        <v>3321</v>
      </c>
      <c r="B1388" s="3" t="s">
        <v>3321</v>
      </c>
      <c r="C1388" s="3" t="s">
        <v>7431</v>
      </c>
      <c r="D1388" s="6">
        <v>500</v>
      </c>
      <c r="E1388" s="8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s="16">
        <f t="shared" si="64"/>
        <v>41914.100289351853</v>
      </c>
      <c r="L1388" t="b">
        <v>0</v>
      </c>
      <c r="M1388">
        <v>15</v>
      </c>
      <c r="N1388" t="b">
        <v>1</v>
      </c>
      <c r="O1388" s="10" t="s">
        <v>8273</v>
      </c>
      <c r="P1388" t="s">
        <v>8274</v>
      </c>
      <c r="Q1388">
        <f t="shared" si="63"/>
        <v>107</v>
      </c>
      <c r="R1388">
        <f t="shared" si="65"/>
        <v>35.799999999999997</v>
      </c>
    </row>
    <row r="1389" spans="1:18" ht="43.2" hidden="1" x14ac:dyDescent="0.3">
      <c r="A1389">
        <v>3374</v>
      </c>
      <c r="B1389" s="3" t="s">
        <v>3373</v>
      </c>
      <c r="C1389" s="3" t="s">
        <v>7484</v>
      </c>
      <c r="D1389" s="6">
        <v>3500</v>
      </c>
      <c r="E1389" s="8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s="16">
        <f t="shared" si="64"/>
        <v>42275.731666666667</v>
      </c>
      <c r="L1389" t="b">
        <v>0</v>
      </c>
      <c r="M1389">
        <v>52</v>
      </c>
      <c r="N1389" t="b">
        <v>1</v>
      </c>
      <c r="O1389" s="10" t="s">
        <v>8273</v>
      </c>
      <c r="P1389" t="s">
        <v>8274</v>
      </c>
      <c r="Q1389">
        <f t="shared" si="63"/>
        <v>107</v>
      </c>
      <c r="R1389">
        <f t="shared" si="65"/>
        <v>71.73</v>
      </c>
    </row>
    <row r="1390" spans="1:18" ht="57.6" hidden="1" x14ac:dyDescent="0.3">
      <c r="A1390">
        <v>3407</v>
      </c>
      <c r="B1390" s="3" t="s">
        <v>3406</v>
      </c>
      <c r="C1390" s="3" t="s">
        <v>7517</v>
      </c>
      <c r="D1390" s="6">
        <v>2000</v>
      </c>
      <c r="E1390" s="8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s="16">
        <f t="shared" si="64"/>
        <v>41796.422326388885</v>
      </c>
      <c r="L1390" t="b">
        <v>0</v>
      </c>
      <c r="M1390">
        <v>67</v>
      </c>
      <c r="N1390" t="b">
        <v>1</v>
      </c>
      <c r="O1390" s="10" t="s">
        <v>8273</v>
      </c>
      <c r="P1390" t="s">
        <v>8274</v>
      </c>
      <c r="Q1390">
        <f t="shared" si="63"/>
        <v>107</v>
      </c>
      <c r="R1390">
        <f t="shared" si="65"/>
        <v>31.97</v>
      </c>
    </row>
    <row r="1391" spans="1:18" ht="57.6" hidden="1" x14ac:dyDescent="0.3">
      <c r="A1391">
        <v>3419</v>
      </c>
      <c r="B1391" s="3" t="s">
        <v>3418</v>
      </c>
      <c r="C1391" s="3" t="s">
        <v>7529</v>
      </c>
      <c r="D1391" s="6">
        <v>2750</v>
      </c>
      <c r="E1391" s="8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s="16">
        <f t="shared" si="64"/>
        <v>42448.821585648147</v>
      </c>
      <c r="L1391" t="b">
        <v>0</v>
      </c>
      <c r="M1391">
        <v>46</v>
      </c>
      <c r="N1391" t="b">
        <v>1</v>
      </c>
      <c r="O1391" s="10" t="s">
        <v>8273</v>
      </c>
      <c r="P1391" t="s">
        <v>8274</v>
      </c>
      <c r="Q1391">
        <f t="shared" si="63"/>
        <v>107</v>
      </c>
      <c r="R1391">
        <f t="shared" si="65"/>
        <v>63.7</v>
      </c>
    </row>
    <row r="1392" spans="1:18" ht="43.2" hidden="1" x14ac:dyDescent="0.3">
      <c r="A1392">
        <v>3495</v>
      </c>
      <c r="B1392" s="3" t="s">
        <v>3494</v>
      </c>
      <c r="C1392" s="3" t="s">
        <v>7605</v>
      </c>
      <c r="D1392" s="6">
        <v>5000</v>
      </c>
      <c r="E1392" s="8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s="16">
        <f t="shared" si="64"/>
        <v>41915.762835648151</v>
      </c>
      <c r="L1392" t="b">
        <v>0</v>
      </c>
      <c r="M1392">
        <v>72</v>
      </c>
      <c r="N1392" t="b">
        <v>1</v>
      </c>
      <c r="O1392" s="10" t="s">
        <v>8273</v>
      </c>
      <c r="P1392" t="s">
        <v>8274</v>
      </c>
      <c r="Q1392">
        <f t="shared" si="63"/>
        <v>107</v>
      </c>
      <c r="R1392">
        <f t="shared" si="65"/>
        <v>74.209999999999994</v>
      </c>
    </row>
    <row r="1393" spans="1:18" ht="43.2" hidden="1" x14ac:dyDescent="0.3">
      <c r="A1393">
        <v>3615</v>
      </c>
      <c r="B1393" s="3" t="s">
        <v>3613</v>
      </c>
      <c r="C1393" s="3" t="s">
        <v>7725</v>
      </c>
      <c r="D1393" s="6">
        <v>2500</v>
      </c>
      <c r="E1393" s="8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s="16">
        <f t="shared" si="64"/>
        <v>42318.593703703707</v>
      </c>
      <c r="L1393" t="b">
        <v>0</v>
      </c>
      <c r="M1393">
        <v>72</v>
      </c>
      <c r="N1393" t="b">
        <v>1</v>
      </c>
      <c r="O1393" s="10" t="s">
        <v>8273</v>
      </c>
      <c r="P1393" t="s">
        <v>8274</v>
      </c>
      <c r="Q1393">
        <f t="shared" si="63"/>
        <v>107</v>
      </c>
      <c r="R1393">
        <f t="shared" si="65"/>
        <v>37.08</v>
      </c>
    </row>
    <row r="1394" spans="1:18" ht="57.6" hidden="1" x14ac:dyDescent="0.3">
      <c r="A1394">
        <v>3694</v>
      </c>
      <c r="B1394" s="3" t="s">
        <v>3691</v>
      </c>
      <c r="C1394" s="3" t="s">
        <v>7804</v>
      </c>
      <c r="D1394" s="6">
        <v>3500</v>
      </c>
      <c r="E1394" s="8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s="16">
        <f t="shared" si="64"/>
        <v>42490.133877314816</v>
      </c>
      <c r="L1394" t="b">
        <v>0</v>
      </c>
      <c r="M1394">
        <v>60</v>
      </c>
      <c r="N1394" t="b">
        <v>1</v>
      </c>
      <c r="O1394" s="10" t="s">
        <v>8273</v>
      </c>
      <c r="P1394" t="s">
        <v>8274</v>
      </c>
      <c r="Q1394">
        <f t="shared" si="63"/>
        <v>107</v>
      </c>
      <c r="R1394">
        <f t="shared" si="65"/>
        <v>62.67</v>
      </c>
    </row>
    <row r="1395" spans="1:18" ht="57.6" hidden="1" x14ac:dyDescent="0.3">
      <c r="A1395">
        <v>3776</v>
      </c>
      <c r="B1395" s="3" t="s">
        <v>3773</v>
      </c>
      <c r="C1395" s="3" t="s">
        <v>7886</v>
      </c>
      <c r="D1395" s="6">
        <v>8000</v>
      </c>
      <c r="E1395" s="8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s="16">
        <f t="shared" si="64"/>
        <v>41814.367800925924</v>
      </c>
      <c r="L1395" t="b">
        <v>0</v>
      </c>
      <c r="M1395">
        <v>94</v>
      </c>
      <c r="N1395" t="b">
        <v>1</v>
      </c>
      <c r="O1395" s="10" t="s">
        <v>8273</v>
      </c>
      <c r="P1395" t="s">
        <v>8294</v>
      </c>
      <c r="Q1395">
        <f t="shared" si="63"/>
        <v>107</v>
      </c>
      <c r="R1395">
        <f t="shared" si="65"/>
        <v>90.82</v>
      </c>
    </row>
    <row r="1396" spans="1:18" ht="43.2" hidden="1" x14ac:dyDescent="0.3">
      <c r="A1396">
        <v>3817</v>
      </c>
      <c r="B1396" s="3" t="s">
        <v>3814</v>
      </c>
      <c r="C1396" s="3" t="s">
        <v>7927</v>
      </c>
      <c r="D1396" s="6">
        <v>2000</v>
      </c>
      <c r="E1396" s="8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s="16">
        <f t="shared" si="64"/>
        <v>42284.69694444444</v>
      </c>
      <c r="L1396" t="b">
        <v>0</v>
      </c>
      <c r="M1396">
        <v>20</v>
      </c>
      <c r="N1396" t="b">
        <v>1</v>
      </c>
      <c r="O1396" s="10" t="s">
        <v>8273</v>
      </c>
      <c r="P1396" t="s">
        <v>8274</v>
      </c>
      <c r="Q1396">
        <f t="shared" si="63"/>
        <v>107</v>
      </c>
      <c r="R1396">
        <f t="shared" si="65"/>
        <v>107.25</v>
      </c>
    </row>
    <row r="1397" spans="1:18" ht="43.2" hidden="1" x14ac:dyDescent="0.3">
      <c r="A1397">
        <v>6</v>
      </c>
      <c r="B1397" s="3" t="s">
        <v>8</v>
      </c>
      <c r="C1397" s="3" t="s">
        <v>4117</v>
      </c>
      <c r="D1397" s="6">
        <v>8000</v>
      </c>
      <c r="E1397" s="8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s="16">
        <f t="shared" si="64"/>
        <v>41794.072337962964</v>
      </c>
      <c r="L1397" t="b">
        <v>0</v>
      </c>
      <c r="M1397">
        <v>58</v>
      </c>
      <c r="N1397" t="b">
        <v>1</v>
      </c>
      <c r="O1397" s="10" t="s">
        <v>8276</v>
      </c>
      <c r="P1397" t="s">
        <v>8290</v>
      </c>
      <c r="Q1397">
        <f t="shared" si="63"/>
        <v>106</v>
      </c>
      <c r="R1397">
        <f t="shared" si="65"/>
        <v>146.88</v>
      </c>
    </row>
    <row r="1398" spans="1:18" ht="43.2" hidden="1" x14ac:dyDescent="0.3">
      <c r="A1398">
        <v>18</v>
      </c>
      <c r="B1398" s="3" t="s">
        <v>20</v>
      </c>
      <c r="C1398" s="3" t="s">
        <v>4129</v>
      </c>
      <c r="D1398" s="6">
        <v>30000</v>
      </c>
      <c r="E1398" s="8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s="16">
        <f t="shared" si="64"/>
        <v>41869.542314814818</v>
      </c>
      <c r="L1398" t="b">
        <v>0</v>
      </c>
      <c r="M1398">
        <v>342</v>
      </c>
      <c r="N1398" t="b">
        <v>1</v>
      </c>
      <c r="O1398" s="10" t="s">
        <v>8276</v>
      </c>
      <c r="P1398" t="s">
        <v>8290</v>
      </c>
      <c r="Q1398">
        <f t="shared" si="63"/>
        <v>106</v>
      </c>
      <c r="R1398">
        <f t="shared" si="65"/>
        <v>93.26</v>
      </c>
    </row>
    <row r="1399" spans="1:18" ht="57.6" hidden="1" x14ac:dyDescent="0.3">
      <c r="A1399">
        <v>86</v>
      </c>
      <c r="B1399" s="3" t="s">
        <v>88</v>
      </c>
      <c r="C1399" s="3" t="s">
        <v>4197</v>
      </c>
      <c r="D1399" s="6">
        <v>6000</v>
      </c>
      <c r="E1399" s="8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s="16">
        <f t="shared" si="64"/>
        <v>42291.556076388893</v>
      </c>
      <c r="L1399" t="b">
        <v>0</v>
      </c>
      <c r="M1399">
        <v>17</v>
      </c>
      <c r="N1399" t="b">
        <v>1</v>
      </c>
      <c r="O1399" s="10" t="s">
        <v>8276</v>
      </c>
      <c r="P1399" t="s">
        <v>8277</v>
      </c>
      <c r="Q1399">
        <f t="shared" si="63"/>
        <v>106</v>
      </c>
      <c r="R1399">
        <f t="shared" si="65"/>
        <v>375.76</v>
      </c>
    </row>
    <row r="1400" spans="1:18" ht="43.2" hidden="1" x14ac:dyDescent="0.3">
      <c r="A1400">
        <v>97</v>
      </c>
      <c r="B1400" s="3" t="s">
        <v>99</v>
      </c>
      <c r="C1400" s="3" t="s">
        <v>4208</v>
      </c>
      <c r="D1400" s="6">
        <v>400</v>
      </c>
      <c r="E1400" s="8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s="16">
        <f t="shared" si="64"/>
        <v>40706.135208333333</v>
      </c>
      <c r="L1400" t="b">
        <v>0</v>
      </c>
      <c r="M1400">
        <v>8</v>
      </c>
      <c r="N1400" t="b">
        <v>1</v>
      </c>
      <c r="O1400" s="10" t="s">
        <v>8276</v>
      </c>
      <c r="P1400" t="s">
        <v>8277</v>
      </c>
      <c r="Q1400">
        <f t="shared" si="63"/>
        <v>106</v>
      </c>
      <c r="R1400">
        <f t="shared" si="65"/>
        <v>53.13</v>
      </c>
    </row>
    <row r="1401" spans="1:18" ht="43.2" hidden="1" x14ac:dyDescent="0.3">
      <c r="A1401">
        <v>98</v>
      </c>
      <c r="B1401" s="3" t="s">
        <v>100</v>
      </c>
      <c r="C1401" s="3" t="s">
        <v>4209</v>
      </c>
      <c r="D1401" s="6">
        <v>3200</v>
      </c>
      <c r="E1401" s="8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s="16">
        <f t="shared" si="64"/>
        <v>41214.79483796296</v>
      </c>
      <c r="L1401" t="b">
        <v>0</v>
      </c>
      <c r="M1401">
        <v>60</v>
      </c>
      <c r="N1401" t="b">
        <v>1</v>
      </c>
      <c r="O1401" s="10" t="s">
        <v>8276</v>
      </c>
      <c r="P1401" t="s">
        <v>8277</v>
      </c>
      <c r="Q1401">
        <f t="shared" si="63"/>
        <v>106</v>
      </c>
      <c r="R1401">
        <f t="shared" si="65"/>
        <v>56.67</v>
      </c>
    </row>
    <row r="1402" spans="1:18" ht="28.8" hidden="1" x14ac:dyDescent="0.3">
      <c r="A1402">
        <v>99</v>
      </c>
      <c r="B1402" s="3" t="s">
        <v>101</v>
      </c>
      <c r="C1402" s="3" t="s">
        <v>4210</v>
      </c>
      <c r="D1402" s="6">
        <v>1500</v>
      </c>
      <c r="E1402" s="8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s="16">
        <f t="shared" si="64"/>
        <v>41631.902766203704</v>
      </c>
      <c r="L1402" t="b">
        <v>0</v>
      </c>
      <c r="M1402">
        <v>39</v>
      </c>
      <c r="N1402" t="b">
        <v>1</v>
      </c>
      <c r="O1402" s="10" t="s">
        <v>8276</v>
      </c>
      <c r="P1402" t="s">
        <v>8277</v>
      </c>
      <c r="Q1402">
        <f t="shared" si="63"/>
        <v>106</v>
      </c>
      <c r="R1402">
        <f t="shared" si="65"/>
        <v>40.78</v>
      </c>
    </row>
    <row r="1403" spans="1:18" ht="43.2" hidden="1" x14ac:dyDescent="0.3">
      <c r="A1403">
        <v>250</v>
      </c>
      <c r="B1403" s="3" t="s">
        <v>251</v>
      </c>
      <c r="C1403" s="3" t="s">
        <v>4360</v>
      </c>
      <c r="D1403" s="6">
        <v>30000</v>
      </c>
      <c r="E1403" s="8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s="16">
        <f t="shared" si="64"/>
        <v>41401.565868055557</v>
      </c>
      <c r="L1403" t="b">
        <v>1</v>
      </c>
      <c r="M1403">
        <v>437</v>
      </c>
      <c r="N1403" t="b">
        <v>1</v>
      </c>
      <c r="O1403" s="10" t="s">
        <v>8276</v>
      </c>
      <c r="P1403" t="s">
        <v>8288</v>
      </c>
      <c r="Q1403">
        <f t="shared" si="63"/>
        <v>106</v>
      </c>
      <c r="R1403">
        <f t="shared" si="65"/>
        <v>72.48</v>
      </c>
    </row>
    <row r="1404" spans="1:18" ht="43.2" hidden="1" x14ac:dyDescent="0.3">
      <c r="A1404">
        <v>260</v>
      </c>
      <c r="B1404" s="3" t="s">
        <v>261</v>
      </c>
      <c r="C1404" s="3" t="s">
        <v>4370</v>
      </c>
      <c r="D1404" s="6">
        <v>10000</v>
      </c>
      <c r="E1404" s="8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s="16">
        <f t="shared" si="64"/>
        <v>40330.755543981482</v>
      </c>
      <c r="L1404" t="b">
        <v>1</v>
      </c>
      <c r="M1404">
        <v>88</v>
      </c>
      <c r="N1404" t="b">
        <v>1</v>
      </c>
      <c r="O1404" s="10" t="s">
        <v>8276</v>
      </c>
      <c r="P1404" t="s">
        <v>8288</v>
      </c>
      <c r="Q1404">
        <f t="shared" si="63"/>
        <v>106</v>
      </c>
      <c r="R1404">
        <f t="shared" si="65"/>
        <v>120.91</v>
      </c>
    </row>
    <row r="1405" spans="1:18" ht="43.2" hidden="1" x14ac:dyDescent="0.3">
      <c r="A1405">
        <v>308</v>
      </c>
      <c r="B1405" s="3" t="s">
        <v>309</v>
      </c>
      <c r="C1405" s="3" t="s">
        <v>4418</v>
      </c>
      <c r="D1405" s="6">
        <v>12000</v>
      </c>
      <c r="E1405" s="8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s="16">
        <f t="shared" si="64"/>
        <v>40567.694560185184</v>
      </c>
      <c r="L1405" t="b">
        <v>1</v>
      </c>
      <c r="M1405">
        <v>202</v>
      </c>
      <c r="N1405" t="b">
        <v>1</v>
      </c>
      <c r="O1405" s="10" t="s">
        <v>8276</v>
      </c>
      <c r="P1405" t="s">
        <v>8288</v>
      </c>
      <c r="Q1405">
        <f t="shared" si="63"/>
        <v>106</v>
      </c>
      <c r="R1405">
        <f t="shared" si="65"/>
        <v>62.71</v>
      </c>
    </row>
    <row r="1406" spans="1:18" ht="43.2" hidden="1" x14ac:dyDescent="0.3">
      <c r="A1406">
        <v>329</v>
      </c>
      <c r="B1406" s="3" t="s">
        <v>330</v>
      </c>
      <c r="C1406" s="3" t="s">
        <v>4439</v>
      </c>
      <c r="D1406" s="6">
        <v>10000</v>
      </c>
      <c r="E1406" s="8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s="16">
        <f t="shared" si="64"/>
        <v>42291.46674768519</v>
      </c>
      <c r="L1406" t="b">
        <v>1</v>
      </c>
      <c r="M1406">
        <v>167</v>
      </c>
      <c r="N1406" t="b">
        <v>1</v>
      </c>
      <c r="O1406" s="10" t="s">
        <v>8276</v>
      </c>
      <c r="P1406" t="s">
        <v>8288</v>
      </c>
      <c r="Q1406">
        <f t="shared" si="63"/>
        <v>106</v>
      </c>
      <c r="R1406">
        <f t="shared" si="65"/>
        <v>63.17</v>
      </c>
    </row>
    <row r="1407" spans="1:18" ht="43.2" hidden="1" x14ac:dyDescent="0.3">
      <c r="A1407">
        <v>376</v>
      </c>
      <c r="B1407" s="3" t="s">
        <v>377</v>
      </c>
      <c r="C1407" s="3" t="s">
        <v>4486</v>
      </c>
      <c r="D1407" s="6">
        <v>2450</v>
      </c>
      <c r="E1407" s="8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s="16">
        <f t="shared" si="64"/>
        <v>42576.452731481477</v>
      </c>
      <c r="L1407" t="b">
        <v>0</v>
      </c>
      <c r="M1407">
        <v>48</v>
      </c>
      <c r="N1407" t="b">
        <v>1</v>
      </c>
      <c r="O1407" s="10" t="s">
        <v>8276</v>
      </c>
      <c r="P1407" t="s">
        <v>8288</v>
      </c>
      <c r="Q1407">
        <f t="shared" si="63"/>
        <v>106</v>
      </c>
      <c r="R1407">
        <f t="shared" si="65"/>
        <v>54.08</v>
      </c>
    </row>
    <row r="1408" spans="1:18" ht="43.2" hidden="1" x14ac:dyDescent="0.3">
      <c r="A1408">
        <v>385</v>
      </c>
      <c r="B1408" s="3" t="s">
        <v>386</v>
      </c>
      <c r="C1408" s="3" t="s">
        <v>4495</v>
      </c>
      <c r="D1408" s="6">
        <v>25000</v>
      </c>
      <c r="E1408" s="8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s="16">
        <f t="shared" si="64"/>
        <v>41934.584502314814</v>
      </c>
      <c r="L1408" t="b">
        <v>0</v>
      </c>
      <c r="M1408">
        <v>237</v>
      </c>
      <c r="N1408" t="b">
        <v>1</v>
      </c>
      <c r="O1408" s="10" t="s">
        <v>8276</v>
      </c>
      <c r="P1408" t="s">
        <v>8288</v>
      </c>
      <c r="Q1408">
        <f t="shared" si="63"/>
        <v>106</v>
      </c>
      <c r="R1408">
        <f t="shared" si="65"/>
        <v>111.8</v>
      </c>
    </row>
    <row r="1409" spans="1:18" ht="43.2" hidden="1" x14ac:dyDescent="0.3">
      <c r="A1409">
        <v>643</v>
      </c>
      <c r="B1409" s="3" t="s">
        <v>644</v>
      </c>
      <c r="C1409" s="3" t="s">
        <v>4753</v>
      </c>
      <c r="D1409" s="6">
        <v>25000</v>
      </c>
      <c r="E1409" s="8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s="16">
        <f t="shared" si="64"/>
        <v>42100.642071759255</v>
      </c>
      <c r="L1409" t="b">
        <v>0</v>
      </c>
      <c r="M1409">
        <v>152</v>
      </c>
      <c r="N1409" t="b">
        <v>1</v>
      </c>
      <c r="O1409" s="10" t="s">
        <v>8268</v>
      </c>
      <c r="P1409" t="s">
        <v>8272</v>
      </c>
      <c r="Q1409">
        <f t="shared" si="63"/>
        <v>106</v>
      </c>
      <c r="R1409">
        <f t="shared" si="65"/>
        <v>174.03</v>
      </c>
    </row>
    <row r="1410" spans="1:18" ht="43.2" hidden="1" x14ac:dyDescent="0.3">
      <c r="A1410">
        <v>728</v>
      </c>
      <c r="B1410" s="3" t="s">
        <v>729</v>
      </c>
      <c r="C1410" s="3" t="s">
        <v>4838</v>
      </c>
      <c r="D1410" s="6">
        <v>7500</v>
      </c>
      <c r="E1410" s="8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s="16">
        <f t="shared" si="64"/>
        <v>40731.837465277778</v>
      </c>
      <c r="L1410" t="b">
        <v>0</v>
      </c>
      <c r="M1410">
        <v>130</v>
      </c>
      <c r="N1410" t="b">
        <v>1</v>
      </c>
      <c r="O1410" s="10" t="s">
        <v>8279</v>
      </c>
      <c r="P1410" t="s">
        <v>8289</v>
      </c>
      <c r="Q1410">
        <f t="shared" ref="Q1410:Q1473" si="66">ROUND(E1410/D1410*100,0)</f>
        <v>106</v>
      </c>
      <c r="R1410">
        <f t="shared" si="65"/>
        <v>60.9</v>
      </c>
    </row>
    <row r="1411" spans="1:18" ht="43.2" hidden="1" x14ac:dyDescent="0.3">
      <c r="A1411">
        <v>749</v>
      </c>
      <c r="B1411" s="3" t="s">
        <v>750</v>
      </c>
      <c r="C1411" s="3" t="s">
        <v>4859</v>
      </c>
      <c r="D1411" s="6">
        <v>10000</v>
      </c>
      <c r="E1411" s="8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s="16">
        <f t="shared" ref="K1411:K1474" si="67">(((J1411/60)/60)/24)+DATE(1970,1,1)</f>
        <v>42733.94131944445</v>
      </c>
      <c r="L1411" t="b">
        <v>0</v>
      </c>
      <c r="M1411">
        <v>110</v>
      </c>
      <c r="N1411" t="b">
        <v>1</v>
      </c>
      <c r="O1411" s="10" t="s">
        <v>8279</v>
      </c>
      <c r="P1411" t="s">
        <v>8289</v>
      </c>
      <c r="Q1411">
        <f t="shared" si="66"/>
        <v>106</v>
      </c>
      <c r="R1411">
        <f t="shared" ref="R1411:R1474" si="68">IFERROR(ROUND(E1411/M1411,2),0)</f>
        <v>95.96</v>
      </c>
    </row>
    <row r="1412" spans="1:18" ht="43.2" hidden="1" x14ac:dyDescent="0.3">
      <c r="A1412">
        <v>1209</v>
      </c>
      <c r="B1412" s="3" t="s">
        <v>1210</v>
      </c>
      <c r="C1412" s="3" t="s">
        <v>5319</v>
      </c>
      <c r="D1412" s="6">
        <v>6000</v>
      </c>
      <c r="E1412" s="8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s="16">
        <f t="shared" si="67"/>
        <v>42761.846122685187</v>
      </c>
      <c r="L1412" t="b">
        <v>0</v>
      </c>
      <c r="M1412">
        <v>46</v>
      </c>
      <c r="N1412" t="b">
        <v>1</v>
      </c>
      <c r="O1412" s="10" t="s">
        <v>8281</v>
      </c>
      <c r="P1412" t="s">
        <v>8282</v>
      </c>
      <c r="Q1412">
        <f t="shared" si="66"/>
        <v>106</v>
      </c>
      <c r="R1412">
        <f t="shared" si="68"/>
        <v>138.26</v>
      </c>
    </row>
    <row r="1413" spans="1:18" ht="57.6" hidden="1" x14ac:dyDescent="0.3">
      <c r="A1413">
        <v>1272</v>
      </c>
      <c r="B1413" s="3" t="s">
        <v>1273</v>
      </c>
      <c r="C1413" s="3" t="s">
        <v>5382</v>
      </c>
      <c r="D1413" s="6">
        <v>5000</v>
      </c>
      <c r="E1413" s="8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s="16">
        <f t="shared" si="67"/>
        <v>40274.745127314818</v>
      </c>
      <c r="L1413" t="b">
        <v>1</v>
      </c>
      <c r="M1413">
        <v>28</v>
      </c>
      <c r="N1413" t="b">
        <v>1</v>
      </c>
      <c r="O1413" s="10" t="s">
        <v>8266</v>
      </c>
      <c r="P1413" t="s">
        <v>8267</v>
      </c>
      <c r="Q1413">
        <f t="shared" si="66"/>
        <v>106</v>
      </c>
      <c r="R1413">
        <f t="shared" si="68"/>
        <v>189.29</v>
      </c>
    </row>
    <row r="1414" spans="1:18" ht="43.2" hidden="1" x14ac:dyDescent="0.3">
      <c r="A1414">
        <v>1277</v>
      </c>
      <c r="B1414" s="3" t="s">
        <v>1278</v>
      </c>
      <c r="C1414" s="3" t="s">
        <v>5387</v>
      </c>
      <c r="D1414" s="6">
        <v>15000</v>
      </c>
      <c r="E1414" s="8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s="16">
        <f t="shared" si="67"/>
        <v>41121.561886574076</v>
      </c>
      <c r="L1414" t="b">
        <v>1</v>
      </c>
      <c r="M1414">
        <v>413</v>
      </c>
      <c r="N1414" t="b">
        <v>1</v>
      </c>
      <c r="O1414" s="10" t="s">
        <v>8266</v>
      </c>
      <c r="P1414" t="s">
        <v>8267</v>
      </c>
      <c r="Q1414">
        <f t="shared" si="66"/>
        <v>106</v>
      </c>
      <c r="R1414">
        <f t="shared" si="68"/>
        <v>38.54</v>
      </c>
    </row>
    <row r="1415" spans="1:18" ht="43.2" hidden="1" x14ac:dyDescent="0.3">
      <c r="A1415">
        <v>1514</v>
      </c>
      <c r="B1415" s="3" t="s">
        <v>1515</v>
      </c>
      <c r="C1415" s="3" t="s">
        <v>5624</v>
      </c>
      <c r="D1415" s="6">
        <v>25000</v>
      </c>
      <c r="E1415" s="8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s="16">
        <f t="shared" si="67"/>
        <v>42234.597685185188</v>
      </c>
      <c r="L1415" t="b">
        <v>1</v>
      </c>
      <c r="M1415">
        <v>176</v>
      </c>
      <c r="N1415" t="b">
        <v>1</v>
      </c>
      <c r="O1415" s="10" t="s">
        <v>8281</v>
      </c>
      <c r="P1415" t="s">
        <v>8282</v>
      </c>
      <c r="Q1415">
        <f t="shared" si="66"/>
        <v>106</v>
      </c>
      <c r="R1415">
        <f t="shared" si="68"/>
        <v>151.24</v>
      </c>
    </row>
    <row r="1416" spans="1:18" ht="57.6" hidden="1" x14ac:dyDescent="0.3">
      <c r="A1416">
        <v>1891</v>
      </c>
      <c r="B1416" s="3" t="s">
        <v>1892</v>
      </c>
      <c r="C1416" s="3" t="s">
        <v>6001</v>
      </c>
      <c r="D1416" s="6">
        <v>10000</v>
      </c>
      <c r="E1416" s="8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s="16">
        <f t="shared" si="67"/>
        <v>40335.798078703701</v>
      </c>
      <c r="L1416" t="b">
        <v>0</v>
      </c>
      <c r="M1416">
        <v>120</v>
      </c>
      <c r="N1416" t="b">
        <v>1</v>
      </c>
      <c r="O1416" s="10" t="s">
        <v>8266</v>
      </c>
      <c r="P1416" t="s">
        <v>8287</v>
      </c>
      <c r="Q1416">
        <f t="shared" si="66"/>
        <v>106</v>
      </c>
      <c r="R1416">
        <f t="shared" si="68"/>
        <v>87.96</v>
      </c>
    </row>
    <row r="1417" spans="1:18" ht="43.2" hidden="1" x14ac:dyDescent="0.3">
      <c r="A1417">
        <v>1949</v>
      </c>
      <c r="B1417" s="3" t="s">
        <v>1950</v>
      </c>
      <c r="C1417" s="3" t="s">
        <v>6059</v>
      </c>
      <c r="D1417" s="6">
        <v>50000</v>
      </c>
      <c r="E1417" s="8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s="16">
        <f t="shared" si="67"/>
        <v>41800.423043981478</v>
      </c>
      <c r="L1417" t="b">
        <v>1</v>
      </c>
      <c r="M1417">
        <v>943</v>
      </c>
      <c r="N1417" t="b">
        <v>1</v>
      </c>
      <c r="O1417" s="10" t="s">
        <v>8268</v>
      </c>
      <c r="P1417" t="s">
        <v>8269</v>
      </c>
      <c r="Q1417">
        <f t="shared" si="66"/>
        <v>106</v>
      </c>
      <c r="R1417">
        <f t="shared" si="68"/>
        <v>56.2</v>
      </c>
    </row>
    <row r="1418" spans="1:18" ht="43.2" hidden="1" x14ac:dyDescent="0.3">
      <c r="A1418">
        <v>2171</v>
      </c>
      <c r="B1418" s="3" t="s">
        <v>2172</v>
      </c>
      <c r="C1418" s="3" t="s">
        <v>6281</v>
      </c>
      <c r="D1418" s="6">
        <v>4000</v>
      </c>
      <c r="E1418" s="8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s="16">
        <f t="shared" si="67"/>
        <v>42141.95711805555</v>
      </c>
      <c r="L1418" t="b">
        <v>0</v>
      </c>
      <c r="M1418">
        <v>47</v>
      </c>
      <c r="N1418" t="b">
        <v>1</v>
      </c>
      <c r="O1418" s="10" t="s">
        <v>8266</v>
      </c>
      <c r="P1418" t="s">
        <v>8267</v>
      </c>
      <c r="Q1418">
        <f t="shared" si="66"/>
        <v>106</v>
      </c>
      <c r="R1418">
        <f t="shared" si="68"/>
        <v>90.28</v>
      </c>
    </row>
    <row r="1419" spans="1:18" ht="43.2" hidden="1" x14ac:dyDescent="0.3">
      <c r="A1419">
        <v>2216</v>
      </c>
      <c r="B1419" s="3" t="s">
        <v>2217</v>
      </c>
      <c r="C1419" s="3" t="s">
        <v>6326</v>
      </c>
      <c r="D1419" s="6">
        <v>300</v>
      </c>
      <c r="E1419" s="8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s="16">
        <f t="shared" si="67"/>
        <v>42194.751678240747</v>
      </c>
      <c r="L1419" t="b">
        <v>0</v>
      </c>
      <c r="M1419">
        <v>14</v>
      </c>
      <c r="N1419" t="b">
        <v>1</v>
      </c>
      <c r="O1419" s="10" t="s">
        <v>8266</v>
      </c>
      <c r="P1419" t="s">
        <v>8283</v>
      </c>
      <c r="Q1419">
        <f t="shared" si="66"/>
        <v>106</v>
      </c>
      <c r="R1419">
        <f t="shared" si="68"/>
        <v>22.64</v>
      </c>
    </row>
    <row r="1420" spans="1:18" ht="57.6" hidden="1" x14ac:dyDescent="0.3">
      <c r="A1420">
        <v>2223</v>
      </c>
      <c r="B1420" s="3" t="s">
        <v>2224</v>
      </c>
      <c r="C1420" s="3" t="s">
        <v>6333</v>
      </c>
      <c r="D1420" s="6">
        <v>19500</v>
      </c>
      <c r="E1420" s="8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s="16">
        <f t="shared" si="67"/>
        <v>42152.640833333338</v>
      </c>
      <c r="L1420" t="b">
        <v>0</v>
      </c>
      <c r="M1420">
        <v>100</v>
      </c>
      <c r="N1420" t="b">
        <v>1</v>
      </c>
      <c r="O1420" s="10" t="s">
        <v>8270</v>
      </c>
      <c r="P1420" t="s">
        <v>8271</v>
      </c>
      <c r="Q1420">
        <f t="shared" si="66"/>
        <v>106</v>
      </c>
      <c r="R1420">
        <f t="shared" si="68"/>
        <v>206.31</v>
      </c>
    </row>
    <row r="1421" spans="1:18" ht="57.6" hidden="1" x14ac:dyDescent="0.3">
      <c r="A1421">
        <v>2276</v>
      </c>
      <c r="B1421" s="3" t="s">
        <v>2277</v>
      </c>
      <c r="C1421" s="3" t="s">
        <v>6386</v>
      </c>
      <c r="D1421" s="6">
        <v>4589</v>
      </c>
      <c r="E1421" s="8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s="16">
        <f t="shared" si="67"/>
        <v>41614.651493055557</v>
      </c>
      <c r="L1421" t="b">
        <v>0</v>
      </c>
      <c r="M1421">
        <v>75</v>
      </c>
      <c r="N1421" t="b">
        <v>1</v>
      </c>
      <c r="O1421" s="10" t="s">
        <v>8270</v>
      </c>
      <c r="P1421" t="s">
        <v>8271</v>
      </c>
      <c r="Q1421">
        <f t="shared" si="66"/>
        <v>106</v>
      </c>
      <c r="R1421">
        <f t="shared" si="68"/>
        <v>64.75</v>
      </c>
    </row>
    <row r="1422" spans="1:18" ht="28.8" hidden="1" x14ac:dyDescent="0.3">
      <c r="A1422">
        <v>2284</v>
      </c>
      <c r="B1422" s="3" t="s">
        <v>2285</v>
      </c>
      <c r="C1422" s="3" t="s">
        <v>6394</v>
      </c>
      <c r="D1422" s="6">
        <v>6000</v>
      </c>
      <c r="E1422" s="8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s="16">
        <f t="shared" si="67"/>
        <v>40585.796817129631</v>
      </c>
      <c r="L1422" t="b">
        <v>0</v>
      </c>
      <c r="M1422">
        <v>59</v>
      </c>
      <c r="N1422" t="b">
        <v>1</v>
      </c>
      <c r="O1422" s="10" t="s">
        <v>8266</v>
      </c>
      <c r="P1422" t="s">
        <v>8267</v>
      </c>
      <c r="Q1422">
        <f t="shared" si="66"/>
        <v>106</v>
      </c>
      <c r="R1422">
        <f t="shared" si="68"/>
        <v>108.02</v>
      </c>
    </row>
    <row r="1423" spans="1:18" ht="43.2" hidden="1" x14ac:dyDescent="0.3">
      <c r="A1423">
        <v>2329</v>
      </c>
      <c r="B1423" s="3" t="s">
        <v>2330</v>
      </c>
      <c r="C1423" s="3" t="s">
        <v>6439</v>
      </c>
      <c r="D1423" s="6">
        <v>25000</v>
      </c>
      <c r="E1423" s="8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s="16">
        <f t="shared" si="67"/>
        <v>41807.624374999999</v>
      </c>
      <c r="L1423" t="b">
        <v>1</v>
      </c>
      <c r="M1423">
        <v>125</v>
      </c>
      <c r="N1423" t="b">
        <v>1</v>
      </c>
      <c r="O1423" s="10" t="s">
        <v>8284</v>
      </c>
      <c r="P1423" t="s">
        <v>8285</v>
      </c>
      <c r="Q1423">
        <f t="shared" si="66"/>
        <v>106</v>
      </c>
      <c r="R1423">
        <f t="shared" si="68"/>
        <v>211.84</v>
      </c>
    </row>
    <row r="1424" spans="1:18" ht="43.2" hidden="1" x14ac:dyDescent="0.3">
      <c r="A1424">
        <v>2332</v>
      </c>
      <c r="B1424" s="3" t="s">
        <v>2333</v>
      </c>
      <c r="C1424" s="3" t="s">
        <v>6442</v>
      </c>
      <c r="D1424" s="6">
        <v>25000</v>
      </c>
      <c r="E1424" s="8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s="16">
        <f t="shared" si="67"/>
        <v>42011.628136574072</v>
      </c>
      <c r="L1424" t="b">
        <v>1</v>
      </c>
      <c r="M1424">
        <v>352</v>
      </c>
      <c r="N1424" t="b">
        <v>1</v>
      </c>
      <c r="O1424" s="10" t="s">
        <v>8284</v>
      </c>
      <c r="P1424" t="s">
        <v>8285</v>
      </c>
      <c r="Q1424">
        <f t="shared" si="66"/>
        <v>106</v>
      </c>
      <c r="R1424">
        <f t="shared" si="68"/>
        <v>75.5</v>
      </c>
    </row>
    <row r="1425" spans="1:18" ht="43.2" hidden="1" x14ac:dyDescent="0.3">
      <c r="A1425">
        <v>2340</v>
      </c>
      <c r="B1425" s="3" t="s">
        <v>2341</v>
      </c>
      <c r="C1425" s="3" t="s">
        <v>6450</v>
      </c>
      <c r="D1425" s="6">
        <v>40000</v>
      </c>
      <c r="E1425" s="8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s="16">
        <f t="shared" si="67"/>
        <v>42643.642800925925</v>
      </c>
      <c r="L1425" t="b">
        <v>1</v>
      </c>
      <c r="M1425">
        <v>403</v>
      </c>
      <c r="N1425" t="b">
        <v>1</v>
      </c>
      <c r="O1425" s="10" t="s">
        <v>8284</v>
      </c>
      <c r="P1425" t="s">
        <v>8285</v>
      </c>
      <c r="Q1425">
        <f t="shared" si="66"/>
        <v>106</v>
      </c>
      <c r="R1425">
        <f t="shared" si="68"/>
        <v>104.99</v>
      </c>
    </row>
    <row r="1426" spans="1:18" ht="43.2" hidden="1" x14ac:dyDescent="0.3">
      <c r="A1426">
        <v>2498</v>
      </c>
      <c r="B1426" s="3" t="s">
        <v>2498</v>
      </c>
      <c r="C1426" s="3" t="s">
        <v>6608</v>
      </c>
      <c r="D1426" s="6">
        <v>1000</v>
      </c>
      <c r="E1426" s="8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s="16">
        <f t="shared" si="67"/>
        <v>42017.967442129629</v>
      </c>
      <c r="L1426" t="b">
        <v>0</v>
      </c>
      <c r="M1426">
        <v>20</v>
      </c>
      <c r="N1426" t="b">
        <v>1</v>
      </c>
      <c r="O1426" s="10" t="s">
        <v>8266</v>
      </c>
      <c r="P1426" t="s">
        <v>8287</v>
      </c>
      <c r="Q1426">
        <f t="shared" si="66"/>
        <v>106</v>
      </c>
      <c r="R1426">
        <f t="shared" si="68"/>
        <v>52.8</v>
      </c>
    </row>
    <row r="1427" spans="1:18" ht="43.2" hidden="1" x14ac:dyDescent="0.3">
      <c r="A1427">
        <v>2556</v>
      </c>
      <c r="B1427" s="3" t="s">
        <v>2556</v>
      </c>
      <c r="C1427" s="3" t="s">
        <v>6666</v>
      </c>
      <c r="D1427" s="6">
        <v>745</v>
      </c>
      <c r="E1427" s="8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s="16">
        <f t="shared" si="67"/>
        <v>41222.991400462961</v>
      </c>
      <c r="L1427" t="b">
        <v>0</v>
      </c>
      <c r="M1427">
        <v>34</v>
      </c>
      <c r="N1427" t="b">
        <v>1</v>
      </c>
      <c r="O1427" s="10" t="s">
        <v>8266</v>
      </c>
      <c r="P1427" t="s">
        <v>8292</v>
      </c>
      <c r="Q1427">
        <f t="shared" si="66"/>
        <v>106</v>
      </c>
      <c r="R1427">
        <f t="shared" si="68"/>
        <v>23.12</v>
      </c>
    </row>
    <row r="1428" spans="1:18" ht="43.2" hidden="1" x14ac:dyDescent="0.3">
      <c r="A1428">
        <v>2634</v>
      </c>
      <c r="B1428" s="3" t="s">
        <v>2634</v>
      </c>
      <c r="C1428" s="3" t="s">
        <v>6744</v>
      </c>
      <c r="D1428" s="6">
        <v>930</v>
      </c>
      <c r="E1428" s="8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s="16">
        <f t="shared" si="67"/>
        <v>42612.656493055561</v>
      </c>
      <c r="L1428" t="b">
        <v>0</v>
      </c>
      <c r="M1428">
        <v>25</v>
      </c>
      <c r="N1428" t="b">
        <v>1</v>
      </c>
      <c r="O1428" s="10" t="s">
        <v>8268</v>
      </c>
      <c r="P1428" t="s">
        <v>8275</v>
      </c>
      <c r="Q1428">
        <f t="shared" si="66"/>
        <v>106</v>
      </c>
      <c r="R1428">
        <f t="shared" si="68"/>
        <v>39.44</v>
      </c>
    </row>
    <row r="1429" spans="1:18" ht="57.6" hidden="1" x14ac:dyDescent="0.3">
      <c r="A1429">
        <v>2640</v>
      </c>
      <c r="B1429" s="3" t="s">
        <v>2640</v>
      </c>
      <c r="C1429" s="3" t="s">
        <v>6750</v>
      </c>
      <c r="D1429" s="6">
        <v>3000</v>
      </c>
      <c r="E1429" s="8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s="16">
        <f t="shared" si="67"/>
        <v>42103.160578703704</v>
      </c>
      <c r="L1429" t="b">
        <v>0</v>
      </c>
      <c r="M1429">
        <v>69</v>
      </c>
      <c r="N1429" t="b">
        <v>1</v>
      </c>
      <c r="O1429" s="10" t="s">
        <v>8268</v>
      </c>
      <c r="P1429" t="s">
        <v>8275</v>
      </c>
      <c r="Q1429">
        <f t="shared" si="66"/>
        <v>106</v>
      </c>
      <c r="R1429">
        <f t="shared" si="68"/>
        <v>45.94</v>
      </c>
    </row>
    <row r="1430" spans="1:18" hidden="1" x14ac:dyDescent="0.3">
      <c r="A1430">
        <v>2726</v>
      </c>
      <c r="B1430" s="3" t="s">
        <v>2726</v>
      </c>
      <c r="C1430" s="3" t="s">
        <v>6836</v>
      </c>
      <c r="D1430" s="6">
        <v>100000</v>
      </c>
      <c r="E1430" s="8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s="16">
        <f t="shared" si="67"/>
        <v>42452.579988425925</v>
      </c>
      <c r="L1430" t="b">
        <v>0</v>
      </c>
      <c r="M1430">
        <v>404</v>
      </c>
      <c r="N1430" t="b">
        <v>1</v>
      </c>
      <c r="O1430" s="10" t="s">
        <v>8268</v>
      </c>
      <c r="P1430" t="s">
        <v>8269</v>
      </c>
      <c r="Q1430">
        <f t="shared" si="66"/>
        <v>106</v>
      </c>
      <c r="R1430">
        <f t="shared" si="68"/>
        <v>261.75</v>
      </c>
    </row>
    <row r="1431" spans="1:18" ht="43.2" hidden="1" x14ac:dyDescent="0.3">
      <c r="A1431">
        <v>2818</v>
      </c>
      <c r="B1431" s="3" t="s">
        <v>2818</v>
      </c>
      <c r="C1431" s="3" t="s">
        <v>6928</v>
      </c>
      <c r="D1431" s="6">
        <v>10000</v>
      </c>
      <c r="E1431" s="8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s="16">
        <f t="shared" si="67"/>
        <v>42250.598217592589</v>
      </c>
      <c r="L1431" t="b">
        <v>0</v>
      </c>
      <c r="M1431">
        <v>102</v>
      </c>
      <c r="N1431" t="b">
        <v>1</v>
      </c>
      <c r="O1431" s="10" t="s">
        <v>8273</v>
      </c>
      <c r="P1431" t="s">
        <v>8274</v>
      </c>
      <c r="Q1431">
        <f t="shared" si="66"/>
        <v>106</v>
      </c>
      <c r="R1431">
        <f t="shared" si="68"/>
        <v>103.95</v>
      </c>
    </row>
    <row r="1432" spans="1:18" ht="43.2" hidden="1" x14ac:dyDescent="0.3">
      <c r="A1432">
        <v>2931</v>
      </c>
      <c r="B1432" s="3" t="s">
        <v>2931</v>
      </c>
      <c r="C1432" s="3" t="s">
        <v>7041</v>
      </c>
      <c r="D1432" s="6">
        <v>750</v>
      </c>
      <c r="E1432" s="8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s="16">
        <f t="shared" si="67"/>
        <v>41872.291238425925</v>
      </c>
      <c r="L1432" t="b">
        <v>0</v>
      </c>
      <c r="M1432">
        <v>9</v>
      </c>
      <c r="N1432" t="b">
        <v>1</v>
      </c>
      <c r="O1432" s="10" t="s">
        <v>8273</v>
      </c>
      <c r="P1432" t="s">
        <v>8294</v>
      </c>
      <c r="Q1432">
        <f t="shared" si="66"/>
        <v>106</v>
      </c>
      <c r="R1432">
        <f t="shared" si="68"/>
        <v>88.33</v>
      </c>
    </row>
    <row r="1433" spans="1:18" ht="28.8" hidden="1" x14ac:dyDescent="0.3">
      <c r="A1433">
        <v>2968</v>
      </c>
      <c r="B1433" s="3" t="s">
        <v>2968</v>
      </c>
      <c r="C1433" s="3" t="s">
        <v>7078</v>
      </c>
      <c r="D1433" s="6">
        <v>3500</v>
      </c>
      <c r="E1433" s="8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s="16">
        <f t="shared" si="67"/>
        <v>42585.523842592593</v>
      </c>
      <c r="L1433" t="b">
        <v>0</v>
      </c>
      <c r="M1433">
        <v>47</v>
      </c>
      <c r="N1433" t="b">
        <v>1</v>
      </c>
      <c r="O1433" s="10" t="s">
        <v>8273</v>
      </c>
      <c r="P1433" t="s">
        <v>8274</v>
      </c>
      <c r="Q1433">
        <f t="shared" si="66"/>
        <v>106</v>
      </c>
      <c r="R1433">
        <f t="shared" si="68"/>
        <v>78.94</v>
      </c>
    </row>
    <row r="1434" spans="1:18" ht="43.2" hidden="1" x14ac:dyDescent="0.3">
      <c r="A1434">
        <v>2970</v>
      </c>
      <c r="B1434" s="3" t="s">
        <v>2970</v>
      </c>
      <c r="C1434" s="3" t="s">
        <v>7080</v>
      </c>
      <c r="D1434" s="6">
        <v>6000</v>
      </c>
      <c r="E1434" s="8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s="16">
        <f t="shared" si="67"/>
        <v>41808.669571759259</v>
      </c>
      <c r="L1434" t="b">
        <v>0</v>
      </c>
      <c r="M1434">
        <v>91</v>
      </c>
      <c r="N1434" t="b">
        <v>1</v>
      </c>
      <c r="O1434" s="10" t="s">
        <v>8273</v>
      </c>
      <c r="P1434" t="s">
        <v>8274</v>
      </c>
      <c r="Q1434">
        <f t="shared" si="66"/>
        <v>106</v>
      </c>
      <c r="R1434">
        <f t="shared" si="68"/>
        <v>69.89</v>
      </c>
    </row>
    <row r="1435" spans="1:18" ht="43.2" hidden="1" x14ac:dyDescent="0.3">
      <c r="A1435">
        <v>2986</v>
      </c>
      <c r="B1435" s="3" t="s">
        <v>2986</v>
      </c>
      <c r="C1435" s="3" t="s">
        <v>7096</v>
      </c>
      <c r="D1435" s="6">
        <v>2400</v>
      </c>
      <c r="E1435" s="8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s="16">
        <f t="shared" si="67"/>
        <v>42431.500069444446</v>
      </c>
      <c r="L1435" t="b">
        <v>0</v>
      </c>
      <c r="M1435">
        <v>56</v>
      </c>
      <c r="N1435" t="b">
        <v>1</v>
      </c>
      <c r="O1435" s="10" t="s">
        <v>8273</v>
      </c>
      <c r="P1435" t="s">
        <v>8286</v>
      </c>
      <c r="Q1435">
        <f t="shared" si="66"/>
        <v>106</v>
      </c>
      <c r="R1435">
        <f t="shared" si="68"/>
        <v>45.21</v>
      </c>
    </row>
    <row r="1436" spans="1:18" ht="43.2" hidden="1" x14ac:dyDescent="0.3">
      <c r="A1436">
        <v>3017</v>
      </c>
      <c r="B1436" s="3" t="s">
        <v>3017</v>
      </c>
      <c r="C1436" s="3" t="s">
        <v>7127</v>
      </c>
      <c r="D1436" s="6">
        <v>22000</v>
      </c>
      <c r="E1436" s="8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s="16">
        <f t="shared" si="67"/>
        <v>41841.850034722222</v>
      </c>
      <c r="L1436" t="b">
        <v>0</v>
      </c>
      <c r="M1436">
        <v>159</v>
      </c>
      <c r="N1436" t="b">
        <v>1</v>
      </c>
      <c r="O1436" s="10" t="s">
        <v>8273</v>
      </c>
      <c r="P1436" t="s">
        <v>8286</v>
      </c>
      <c r="Q1436">
        <f t="shared" si="66"/>
        <v>106</v>
      </c>
      <c r="R1436">
        <f t="shared" si="68"/>
        <v>146.44999999999999</v>
      </c>
    </row>
    <row r="1437" spans="1:18" ht="28.8" hidden="1" x14ac:dyDescent="0.3">
      <c r="A1437">
        <v>3050</v>
      </c>
      <c r="B1437" s="3" t="s">
        <v>3050</v>
      </c>
      <c r="C1437" s="3" t="s">
        <v>7160</v>
      </c>
      <c r="D1437" s="6">
        <v>600</v>
      </c>
      <c r="E1437" s="8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s="16">
        <f t="shared" si="67"/>
        <v>42465.16851851852</v>
      </c>
      <c r="L1437" t="b">
        <v>0</v>
      </c>
      <c r="M1437">
        <v>9</v>
      </c>
      <c r="N1437" t="b">
        <v>1</v>
      </c>
      <c r="O1437" s="10" t="s">
        <v>8273</v>
      </c>
      <c r="P1437" t="s">
        <v>8286</v>
      </c>
      <c r="Q1437">
        <f t="shared" si="66"/>
        <v>106</v>
      </c>
      <c r="R1437">
        <f t="shared" si="68"/>
        <v>70.67</v>
      </c>
    </row>
    <row r="1438" spans="1:18" ht="43.2" hidden="1" x14ac:dyDescent="0.3">
      <c r="A1438">
        <v>3152</v>
      </c>
      <c r="B1438" s="3" t="s">
        <v>3152</v>
      </c>
      <c r="C1438" s="3" t="s">
        <v>7262</v>
      </c>
      <c r="D1438" s="6">
        <v>2200</v>
      </c>
      <c r="E1438" s="8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s="16">
        <f t="shared" si="67"/>
        <v>41550.867673611108</v>
      </c>
      <c r="L1438" t="b">
        <v>1</v>
      </c>
      <c r="M1438">
        <v>67</v>
      </c>
      <c r="N1438" t="b">
        <v>1</v>
      </c>
      <c r="O1438" s="10" t="s">
        <v>8273</v>
      </c>
      <c r="P1438" t="s">
        <v>8274</v>
      </c>
      <c r="Q1438">
        <f t="shared" si="66"/>
        <v>106</v>
      </c>
      <c r="R1438">
        <f t="shared" si="68"/>
        <v>34.79</v>
      </c>
    </row>
    <row r="1439" spans="1:18" ht="57.6" hidden="1" x14ac:dyDescent="0.3">
      <c r="A1439">
        <v>3239</v>
      </c>
      <c r="B1439" s="3" t="s">
        <v>3239</v>
      </c>
      <c r="C1439" s="3" t="s">
        <v>7349</v>
      </c>
      <c r="D1439" s="6">
        <v>5862</v>
      </c>
      <c r="E1439" s="8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s="16">
        <f t="shared" si="67"/>
        <v>42278.089039351849</v>
      </c>
      <c r="L1439" t="b">
        <v>1</v>
      </c>
      <c r="M1439">
        <v>104</v>
      </c>
      <c r="N1439" t="b">
        <v>1</v>
      </c>
      <c r="O1439" s="10" t="s">
        <v>8273</v>
      </c>
      <c r="P1439" t="s">
        <v>8274</v>
      </c>
      <c r="Q1439">
        <f t="shared" si="66"/>
        <v>106</v>
      </c>
      <c r="R1439">
        <f t="shared" si="68"/>
        <v>59.7</v>
      </c>
    </row>
    <row r="1440" spans="1:18" ht="43.2" hidden="1" x14ac:dyDescent="0.3">
      <c r="A1440">
        <v>3247</v>
      </c>
      <c r="B1440" s="3" t="s">
        <v>3247</v>
      </c>
      <c r="C1440" s="3" t="s">
        <v>7357</v>
      </c>
      <c r="D1440" s="6">
        <v>2500</v>
      </c>
      <c r="E1440" s="8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s="16">
        <f t="shared" si="67"/>
        <v>42167.434166666666</v>
      </c>
      <c r="L1440" t="b">
        <v>1</v>
      </c>
      <c r="M1440">
        <v>57</v>
      </c>
      <c r="N1440" t="b">
        <v>1</v>
      </c>
      <c r="O1440" s="10" t="s">
        <v>8273</v>
      </c>
      <c r="P1440" t="s">
        <v>8274</v>
      </c>
      <c r="Q1440">
        <f t="shared" si="66"/>
        <v>106</v>
      </c>
      <c r="R1440">
        <f t="shared" si="68"/>
        <v>46.43</v>
      </c>
    </row>
    <row r="1441" spans="1:18" ht="43.2" hidden="1" x14ac:dyDescent="0.3">
      <c r="A1441">
        <v>3257</v>
      </c>
      <c r="B1441" s="3" t="s">
        <v>3257</v>
      </c>
      <c r="C1441" s="3" t="s">
        <v>7367</v>
      </c>
      <c r="D1441" s="6">
        <v>2000</v>
      </c>
      <c r="E1441" s="8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s="16">
        <f t="shared" si="67"/>
        <v>42758.559629629628</v>
      </c>
      <c r="L1441" t="b">
        <v>0</v>
      </c>
      <c r="M1441">
        <v>41</v>
      </c>
      <c r="N1441" t="b">
        <v>1</v>
      </c>
      <c r="O1441" s="10" t="s">
        <v>8273</v>
      </c>
      <c r="P1441" t="s">
        <v>8274</v>
      </c>
      <c r="Q1441">
        <f t="shared" si="66"/>
        <v>106</v>
      </c>
      <c r="R1441">
        <f t="shared" si="68"/>
        <v>51.85</v>
      </c>
    </row>
    <row r="1442" spans="1:18" ht="43.2" hidden="1" x14ac:dyDescent="0.3">
      <c r="A1442">
        <v>3259</v>
      </c>
      <c r="B1442" s="3" t="s">
        <v>3259</v>
      </c>
      <c r="C1442" s="3" t="s">
        <v>7369</v>
      </c>
      <c r="D1442" s="6">
        <v>23000</v>
      </c>
      <c r="E1442" s="8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s="16">
        <f t="shared" si="67"/>
        <v>42614.760937500003</v>
      </c>
      <c r="L1442" t="b">
        <v>1</v>
      </c>
      <c r="M1442">
        <v>97</v>
      </c>
      <c r="N1442" t="b">
        <v>1</v>
      </c>
      <c r="O1442" s="10" t="s">
        <v>8273</v>
      </c>
      <c r="P1442" t="s">
        <v>8274</v>
      </c>
      <c r="Q1442">
        <f t="shared" si="66"/>
        <v>106</v>
      </c>
      <c r="R1442">
        <f t="shared" si="68"/>
        <v>251.74</v>
      </c>
    </row>
    <row r="1443" spans="1:18" ht="43.2" hidden="1" x14ac:dyDescent="0.3">
      <c r="A1443">
        <v>3317</v>
      </c>
      <c r="B1443" s="3" t="s">
        <v>3317</v>
      </c>
      <c r="C1443" s="3" t="s">
        <v>7427</v>
      </c>
      <c r="D1443" s="6">
        <v>1050</v>
      </c>
      <c r="E1443" s="8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s="16">
        <f t="shared" si="67"/>
        <v>42499.039629629624</v>
      </c>
      <c r="L1443" t="b">
        <v>0</v>
      </c>
      <c r="M1443">
        <v>18</v>
      </c>
      <c r="N1443" t="b">
        <v>1</v>
      </c>
      <c r="O1443" s="10" t="s">
        <v>8273</v>
      </c>
      <c r="P1443" t="s">
        <v>8274</v>
      </c>
      <c r="Q1443">
        <f t="shared" si="66"/>
        <v>106</v>
      </c>
      <c r="R1443">
        <f t="shared" si="68"/>
        <v>61.94</v>
      </c>
    </row>
    <row r="1444" spans="1:18" ht="43.2" hidden="1" x14ac:dyDescent="0.3">
      <c r="A1444">
        <v>3330</v>
      </c>
      <c r="B1444" s="3" t="s">
        <v>3330</v>
      </c>
      <c r="C1444" s="3" t="s">
        <v>7440</v>
      </c>
      <c r="D1444" s="6">
        <v>1500</v>
      </c>
      <c r="E1444" s="8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s="16">
        <f t="shared" si="67"/>
        <v>42065.887361111112</v>
      </c>
      <c r="L1444" t="b">
        <v>0</v>
      </c>
      <c r="M1444">
        <v>69</v>
      </c>
      <c r="N1444" t="b">
        <v>1</v>
      </c>
      <c r="O1444" s="10" t="s">
        <v>8273</v>
      </c>
      <c r="P1444" t="s">
        <v>8274</v>
      </c>
      <c r="Q1444">
        <f t="shared" si="66"/>
        <v>106</v>
      </c>
      <c r="R1444">
        <f t="shared" si="68"/>
        <v>23.1</v>
      </c>
    </row>
    <row r="1445" spans="1:18" ht="43.2" hidden="1" x14ac:dyDescent="0.3">
      <c r="A1445">
        <v>3359</v>
      </c>
      <c r="B1445" s="3" t="s">
        <v>3358</v>
      </c>
      <c r="C1445" s="3" t="s">
        <v>7469</v>
      </c>
      <c r="D1445" s="6">
        <v>4000</v>
      </c>
      <c r="E1445" s="8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s="16">
        <f t="shared" si="67"/>
        <v>42746.057106481487</v>
      </c>
      <c r="L1445" t="b">
        <v>0</v>
      </c>
      <c r="M1445">
        <v>23</v>
      </c>
      <c r="N1445" t="b">
        <v>1</v>
      </c>
      <c r="O1445" s="10" t="s">
        <v>8273</v>
      </c>
      <c r="P1445" t="s">
        <v>8274</v>
      </c>
      <c r="Q1445">
        <f t="shared" si="66"/>
        <v>106</v>
      </c>
      <c r="R1445">
        <f t="shared" si="68"/>
        <v>184.78</v>
      </c>
    </row>
    <row r="1446" spans="1:18" ht="43.2" hidden="1" x14ac:dyDescent="0.3">
      <c r="A1446">
        <v>3364</v>
      </c>
      <c r="B1446" s="3" t="s">
        <v>3363</v>
      </c>
      <c r="C1446" s="3" t="s">
        <v>7474</v>
      </c>
      <c r="D1446" s="6">
        <v>3000</v>
      </c>
      <c r="E1446" s="8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s="16">
        <f t="shared" si="67"/>
        <v>42422.977418981478</v>
      </c>
      <c r="L1446" t="b">
        <v>0</v>
      </c>
      <c r="M1446">
        <v>72</v>
      </c>
      <c r="N1446" t="b">
        <v>1</v>
      </c>
      <c r="O1446" s="10" t="s">
        <v>8273</v>
      </c>
      <c r="P1446" t="s">
        <v>8274</v>
      </c>
      <c r="Q1446">
        <f t="shared" si="66"/>
        <v>106</v>
      </c>
      <c r="R1446">
        <f t="shared" si="68"/>
        <v>44.14</v>
      </c>
    </row>
    <row r="1447" spans="1:18" ht="43.2" hidden="1" x14ac:dyDescent="0.3">
      <c r="A1447">
        <v>3393</v>
      </c>
      <c r="B1447" s="3" t="s">
        <v>3392</v>
      </c>
      <c r="C1447" s="3" t="s">
        <v>7503</v>
      </c>
      <c r="D1447" s="6">
        <v>1500</v>
      </c>
      <c r="E1447" s="8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s="16">
        <f t="shared" si="67"/>
        <v>41923.921643518523</v>
      </c>
      <c r="L1447" t="b">
        <v>0</v>
      </c>
      <c r="M1447">
        <v>44</v>
      </c>
      <c r="N1447" t="b">
        <v>1</v>
      </c>
      <c r="O1447" s="10" t="s">
        <v>8273</v>
      </c>
      <c r="P1447" t="s">
        <v>8274</v>
      </c>
      <c r="Q1447">
        <f t="shared" si="66"/>
        <v>106</v>
      </c>
      <c r="R1447">
        <f t="shared" si="68"/>
        <v>36.07</v>
      </c>
    </row>
    <row r="1448" spans="1:18" ht="43.2" hidden="1" x14ac:dyDescent="0.3">
      <c r="A1448">
        <v>3434</v>
      </c>
      <c r="B1448" s="3" t="s">
        <v>3433</v>
      </c>
      <c r="C1448" s="3" t="s">
        <v>7544</v>
      </c>
      <c r="D1448" s="6">
        <v>10000</v>
      </c>
      <c r="E1448" s="8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s="16">
        <f t="shared" si="67"/>
        <v>41800.380428240744</v>
      </c>
      <c r="L1448" t="b">
        <v>0</v>
      </c>
      <c r="M1448">
        <v>168</v>
      </c>
      <c r="N1448" t="b">
        <v>1</v>
      </c>
      <c r="O1448" s="10" t="s">
        <v>8273</v>
      </c>
      <c r="P1448" t="s">
        <v>8274</v>
      </c>
      <c r="Q1448">
        <f t="shared" si="66"/>
        <v>106</v>
      </c>
      <c r="R1448">
        <f t="shared" si="68"/>
        <v>62.83</v>
      </c>
    </row>
    <row r="1449" spans="1:18" ht="43.2" hidden="1" x14ac:dyDescent="0.3">
      <c r="A1449">
        <v>3436</v>
      </c>
      <c r="B1449" s="3" t="s">
        <v>3435</v>
      </c>
      <c r="C1449" s="3" t="s">
        <v>7546</v>
      </c>
      <c r="D1449" s="6">
        <v>5000</v>
      </c>
      <c r="E1449" s="8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s="16">
        <f t="shared" si="67"/>
        <v>41851.541585648149</v>
      </c>
      <c r="L1449" t="b">
        <v>0</v>
      </c>
      <c r="M1449">
        <v>37</v>
      </c>
      <c r="N1449" t="b">
        <v>1</v>
      </c>
      <c r="O1449" s="10" t="s">
        <v>8273</v>
      </c>
      <c r="P1449" t="s">
        <v>8274</v>
      </c>
      <c r="Q1449">
        <f t="shared" si="66"/>
        <v>106</v>
      </c>
      <c r="R1449">
        <f t="shared" si="68"/>
        <v>143.11000000000001</v>
      </c>
    </row>
    <row r="1450" spans="1:18" ht="43.2" hidden="1" x14ac:dyDescent="0.3">
      <c r="A1450">
        <v>3499</v>
      </c>
      <c r="B1450" s="3" t="s">
        <v>3498</v>
      </c>
      <c r="C1450" s="3" t="s">
        <v>7609</v>
      </c>
      <c r="D1450" s="6">
        <v>2000</v>
      </c>
      <c r="E1450" s="8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s="16">
        <f t="shared" si="67"/>
        <v>42132.036168981482</v>
      </c>
      <c r="L1450" t="b">
        <v>0</v>
      </c>
      <c r="M1450">
        <v>35</v>
      </c>
      <c r="N1450" t="b">
        <v>1</v>
      </c>
      <c r="O1450" s="10" t="s">
        <v>8273</v>
      </c>
      <c r="P1450" t="s">
        <v>8274</v>
      </c>
      <c r="Q1450">
        <f t="shared" si="66"/>
        <v>106</v>
      </c>
      <c r="R1450">
        <f t="shared" si="68"/>
        <v>60.29</v>
      </c>
    </row>
    <row r="1451" spans="1:18" ht="57.6" hidden="1" x14ac:dyDescent="0.3">
      <c r="A1451">
        <v>3500</v>
      </c>
      <c r="B1451" s="3" t="s">
        <v>3499</v>
      </c>
      <c r="C1451" s="3" t="s">
        <v>7610</v>
      </c>
      <c r="D1451" s="6">
        <v>1000</v>
      </c>
      <c r="E1451" s="8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s="16">
        <f t="shared" si="67"/>
        <v>42419.91942129629</v>
      </c>
      <c r="L1451" t="b">
        <v>0</v>
      </c>
      <c r="M1451">
        <v>42</v>
      </c>
      <c r="N1451" t="b">
        <v>1</v>
      </c>
      <c r="O1451" s="10" t="s">
        <v>8273</v>
      </c>
      <c r="P1451" t="s">
        <v>8274</v>
      </c>
      <c r="Q1451">
        <f t="shared" si="66"/>
        <v>106</v>
      </c>
      <c r="R1451">
        <f t="shared" si="68"/>
        <v>25.31</v>
      </c>
    </row>
    <row r="1452" spans="1:18" ht="43.2" hidden="1" x14ac:dyDescent="0.3">
      <c r="A1452">
        <v>3509</v>
      </c>
      <c r="B1452" s="3" t="s">
        <v>3508</v>
      </c>
      <c r="C1452" s="3" t="s">
        <v>7619</v>
      </c>
      <c r="D1452" s="6">
        <v>3000</v>
      </c>
      <c r="E1452" s="8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s="16">
        <f t="shared" si="67"/>
        <v>41950.859560185185</v>
      </c>
      <c r="L1452" t="b">
        <v>0</v>
      </c>
      <c r="M1452">
        <v>33</v>
      </c>
      <c r="N1452" t="b">
        <v>1</v>
      </c>
      <c r="O1452" s="10" t="s">
        <v>8273</v>
      </c>
      <c r="P1452" t="s">
        <v>8274</v>
      </c>
      <c r="Q1452">
        <f t="shared" si="66"/>
        <v>106</v>
      </c>
      <c r="R1452">
        <f t="shared" si="68"/>
        <v>96.67</v>
      </c>
    </row>
    <row r="1453" spans="1:18" ht="43.2" hidden="1" x14ac:dyDescent="0.3">
      <c r="A1453">
        <v>3525</v>
      </c>
      <c r="B1453" s="3" t="s">
        <v>3524</v>
      </c>
      <c r="C1453" s="3" t="s">
        <v>7635</v>
      </c>
      <c r="D1453" s="6">
        <v>500</v>
      </c>
      <c r="E1453" s="8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s="16">
        <f t="shared" si="67"/>
        <v>42214.6956712963</v>
      </c>
      <c r="L1453" t="b">
        <v>0</v>
      </c>
      <c r="M1453">
        <v>7</v>
      </c>
      <c r="N1453" t="b">
        <v>1</v>
      </c>
      <c r="O1453" s="10" t="s">
        <v>8273</v>
      </c>
      <c r="P1453" t="s">
        <v>8274</v>
      </c>
      <c r="Q1453">
        <f t="shared" si="66"/>
        <v>106</v>
      </c>
      <c r="R1453">
        <f t="shared" si="68"/>
        <v>75.709999999999994</v>
      </c>
    </row>
    <row r="1454" spans="1:18" ht="43.2" hidden="1" x14ac:dyDescent="0.3">
      <c r="A1454">
        <v>3553</v>
      </c>
      <c r="B1454" s="3" t="s">
        <v>3552</v>
      </c>
      <c r="C1454" s="3" t="s">
        <v>7663</v>
      </c>
      <c r="D1454" s="6">
        <v>5500</v>
      </c>
      <c r="E1454" s="8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s="16">
        <f t="shared" si="67"/>
        <v>42196.028703703705</v>
      </c>
      <c r="L1454" t="b">
        <v>0</v>
      </c>
      <c r="M1454">
        <v>104</v>
      </c>
      <c r="N1454" t="b">
        <v>1</v>
      </c>
      <c r="O1454" s="10" t="s">
        <v>8273</v>
      </c>
      <c r="P1454" t="s">
        <v>8274</v>
      </c>
      <c r="Q1454">
        <f t="shared" si="66"/>
        <v>106</v>
      </c>
      <c r="R1454">
        <f t="shared" si="68"/>
        <v>56.2</v>
      </c>
    </row>
    <row r="1455" spans="1:18" ht="43.2" hidden="1" x14ac:dyDescent="0.3">
      <c r="A1455">
        <v>3574</v>
      </c>
      <c r="B1455" s="3" t="s">
        <v>3573</v>
      </c>
      <c r="C1455" s="3" t="s">
        <v>7684</v>
      </c>
      <c r="D1455" s="6">
        <v>5800</v>
      </c>
      <c r="E1455" s="8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s="16">
        <f t="shared" si="67"/>
        <v>41926.942685185182</v>
      </c>
      <c r="L1455" t="b">
        <v>0</v>
      </c>
      <c r="M1455">
        <v>45</v>
      </c>
      <c r="N1455" t="b">
        <v>1</v>
      </c>
      <c r="O1455" s="10" t="s">
        <v>8273</v>
      </c>
      <c r="P1455" t="s">
        <v>8274</v>
      </c>
      <c r="Q1455">
        <f t="shared" si="66"/>
        <v>106</v>
      </c>
      <c r="R1455">
        <f t="shared" si="68"/>
        <v>136.78</v>
      </c>
    </row>
    <row r="1456" spans="1:18" ht="43.2" hidden="1" x14ac:dyDescent="0.3">
      <c r="A1456">
        <v>3656</v>
      </c>
      <c r="B1456" s="3" t="s">
        <v>3653</v>
      </c>
      <c r="C1456" s="3" t="s">
        <v>7766</v>
      </c>
      <c r="D1456" s="6">
        <v>5000</v>
      </c>
      <c r="E1456" s="8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s="16">
        <f t="shared" si="67"/>
        <v>42737.910138888896</v>
      </c>
      <c r="L1456" t="b">
        <v>0</v>
      </c>
      <c r="M1456">
        <v>46</v>
      </c>
      <c r="N1456" t="b">
        <v>1</v>
      </c>
      <c r="O1456" s="10" t="s">
        <v>8273</v>
      </c>
      <c r="P1456" t="s">
        <v>8274</v>
      </c>
      <c r="Q1456">
        <f t="shared" si="66"/>
        <v>106</v>
      </c>
      <c r="R1456">
        <f t="shared" si="68"/>
        <v>115.02</v>
      </c>
    </row>
    <row r="1457" spans="1:18" ht="43.2" hidden="1" x14ac:dyDescent="0.3">
      <c r="A1457">
        <v>3685</v>
      </c>
      <c r="B1457" s="3" t="s">
        <v>3682</v>
      </c>
      <c r="C1457" s="3" t="s">
        <v>7795</v>
      </c>
      <c r="D1457" s="6">
        <v>5000</v>
      </c>
      <c r="E1457" s="8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s="16">
        <f t="shared" si="67"/>
        <v>41753.593275462961</v>
      </c>
      <c r="L1457" t="b">
        <v>0</v>
      </c>
      <c r="M1457">
        <v>126</v>
      </c>
      <c r="N1457" t="b">
        <v>1</v>
      </c>
      <c r="O1457" s="10" t="s">
        <v>8273</v>
      </c>
      <c r="P1457" t="s">
        <v>8274</v>
      </c>
      <c r="Q1457">
        <f t="shared" si="66"/>
        <v>106</v>
      </c>
      <c r="R1457">
        <f t="shared" si="68"/>
        <v>41.94</v>
      </c>
    </row>
    <row r="1458" spans="1:18" ht="43.2" x14ac:dyDescent="0.3">
      <c r="A1458">
        <v>3762</v>
      </c>
      <c r="B1458" s="3" t="s">
        <v>3759</v>
      </c>
      <c r="C1458" s="3" t="s">
        <v>7872</v>
      </c>
      <c r="D1458" s="6">
        <v>1250</v>
      </c>
      <c r="E1458" s="8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s="16">
        <f t="shared" si="67"/>
        <v>42193.813530092593</v>
      </c>
      <c r="L1458" t="b">
        <v>0</v>
      </c>
      <c r="M1458">
        <v>28</v>
      </c>
      <c r="N1458" t="b">
        <v>1</v>
      </c>
      <c r="O1458" s="10" t="s">
        <v>8273</v>
      </c>
      <c r="P1458" t="s">
        <v>8294</v>
      </c>
      <c r="Q1458">
        <f t="shared" si="66"/>
        <v>106</v>
      </c>
      <c r="R1458">
        <f t="shared" si="68"/>
        <v>47.43</v>
      </c>
    </row>
    <row r="1459" spans="1:18" ht="43.2" hidden="1" x14ac:dyDescent="0.3">
      <c r="A1459">
        <v>3819</v>
      </c>
      <c r="B1459" s="3" t="s">
        <v>3816</v>
      </c>
      <c r="C1459" s="3" t="s">
        <v>7817</v>
      </c>
      <c r="D1459" s="6">
        <v>1000</v>
      </c>
      <c r="E1459" s="8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s="16">
        <f t="shared" si="67"/>
        <v>42184.209537037037</v>
      </c>
      <c r="L1459" t="b">
        <v>0</v>
      </c>
      <c r="M1459">
        <v>26</v>
      </c>
      <c r="N1459" t="b">
        <v>1</v>
      </c>
      <c r="O1459" s="10" t="s">
        <v>8273</v>
      </c>
      <c r="P1459" t="s">
        <v>8274</v>
      </c>
      <c r="Q1459">
        <f t="shared" si="66"/>
        <v>106</v>
      </c>
      <c r="R1459">
        <f t="shared" si="68"/>
        <v>40.92</v>
      </c>
    </row>
    <row r="1460" spans="1:18" ht="43.2" hidden="1" x14ac:dyDescent="0.3">
      <c r="A1460">
        <v>3823</v>
      </c>
      <c r="B1460" s="3" t="s">
        <v>3820</v>
      </c>
      <c r="C1460" s="3" t="s">
        <v>7932</v>
      </c>
      <c r="D1460" s="6">
        <v>2500</v>
      </c>
      <c r="E1460" s="8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s="16">
        <f t="shared" si="67"/>
        <v>42170.910231481481</v>
      </c>
      <c r="L1460" t="b">
        <v>0</v>
      </c>
      <c r="M1460">
        <v>41</v>
      </c>
      <c r="N1460" t="b">
        <v>1</v>
      </c>
      <c r="O1460" s="10" t="s">
        <v>8273</v>
      </c>
      <c r="P1460" t="s">
        <v>8274</v>
      </c>
      <c r="Q1460">
        <f t="shared" si="66"/>
        <v>106</v>
      </c>
      <c r="R1460">
        <f t="shared" si="68"/>
        <v>64.63</v>
      </c>
    </row>
    <row r="1461" spans="1:18" ht="57.6" hidden="1" x14ac:dyDescent="0.3">
      <c r="A1461">
        <v>3831</v>
      </c>
      <c r="B1461" s="3" t="s">
        <v>3828</v>
      </c>
      <c r="C1461" s="3" t="s">
        <v>7940</v>
      </c>
      <c r="D1461" s="6">
        <v>500</v>
      </c>
      <c r="E1461" s="8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s="16">
        <f t="shared" si="67"/>
        <v>41927.848900462966</v>
      </c>
      <c r="L1461" t="b">
        <v>0</v>
      </c>
      <c r="M1461">
        <v>9</v>
      </c>
      <c r="N1461" t="b">
        <v>1</v>
      </c>
      <c r="O1461" s="10" t="s">
        <v>8273</v>
      </c>
      <c r="P1461" t="s">
        <v>8274</v>
      </c>
      <c r="Q1461">
        <f t="shared" si="66"/>
        <v>106</v>
      </c>
      <c r="R1461">
        <f t="shared" si="68"/>
        <v>58.9</v>
      </c>
    </row>
    <row r="1462" spans="1:18" ht="43.2" hidden="1" x14ac:dyDescent="0.3">
      <c r="A1462">
        <v>2</v>
      </c>
      <c r="B1462" s="3" t="s">
        <v>4</v>
      </c>
      <c r="C1462" s="3" t="s">
        <v>4113</v>
      </c>
      <c r="D1462" s="6">
        <v>500</v>
      </c>
      <c r="E1462" s="8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s="16">
        <f t="shared" si="67"/>
        <v>42405.702349537038</v>
      </c>
      <c r="L1462" t="b">
        <v>0</v>
      </c>
      <c r="M1462">
        <v>35</v>
      </c>
      <c r="N1462" t="b">
        <v>1</v>
      </c>
      <c r="O1462" s="10" t="s">
        <v>8276</v>
      </c>
      <c r="P1462" t="s">
        <v>8290</v>
      </c>
      <c r="Q1462">
        <f t="shared" si="66"/>
        <v>105</v>
      </c>
      <c r="R1462">
        <f t="shared" si="68"/>
        <v>15</v>
      </c>
    </row>
    <row r="1463" spans="1:18" ht="43.2" hidden="1" x14ac:dyDescent="0.3">
      <c r="A1463">
        <v>87</v>
      </c>
      <c r="B1463" s="3" t="s">
        <v>89</v>
      </c>
      <c r="C1463" s="3" t="s">
        <v>4198</v>
      </c>
      <c r="D1463" s="6">
        <v>2500</v>
      </c>
      <c r="E1463" s="8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s="16">
        <f t="shared" si="67"/>
        <v>40322.53938657407</v>
      </c>
      <c r="L1463" t="b">
        <v>0</v>
      </c>
      <c r="M1463">
        <v>25</v>
      </c>
      <c r="N1463" t="b">
        <v>1</v>
      </c>
      <c r="O1463" s="10" t="s">
        <v>8276</v>
      </c>
      <c r="P1463" t="s">
        <v>8277</v>
      </c>
      <c r="Q1463">
        <f t="shared" si="66"/>
        <v>105</v>
      </c>
      <c r="R1463">
        <f t="shared" si="68"/>
        <v>104.6</v>
      </c>
    </row>
    <row r="1464" spans="1:18" ht="43.2" hidden="1" x14ac:dyDescent="0.3">
      <c r="A1464">
        <v>92</v>
      </c>
      <c r="B1464" s="3" t="s">
        <v>94</v>
      </c>
      <c r="C1464" s="3" t="s">
        <v>4203</v>
      </c>
      <c r="D1464" s="6">
        <v>5000</v>
      </c>
      <c r="E1464" s="8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s="16">
        <f t="shared" si="67"/>
        <v>42721.198877314819</v>
      </c>
      <c r="L1464" t="b">
        <v>0</v>
      </c>
      <c r="M1464">
        <v>43</v>
      </c>
      <c r="N1464" t="b">
        <v>1</v>
      </c>
      <c r="O1464" s="10" t="s">
        <v>8276</v>
      </c>
      <c r="P1464" t="s">
        <v>8277</v>
      </c>
      <c r="Q1464">
        <f t="shared" si="66"/>
        <v>105</v>
      </c>
      <c r="R1464">
        <f t="shared" si="68"/>
        <v>122.33</v>
      </c>
    </row>
    <row r="1465" spans="1:18" ht="43.2" hidden="1" x14ac:dyDescent="0.3">
      <c r="A1465">
        <v>103</v>
      </c>
      <c r="B1465" s="3" t="s">
        <v>105</v>
      </c>
      <c r="C1465" s="3" t="s">
        <v>4214</v>
      </c>
      <c r="D1465" s="6">
        <v>1300</v>
      </c>
      <c r="E1465" s="8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s="16">
        <f t="shared" si="67"/>
        <v>41682.805902777778</v>
      </c>
      <c r="L1465" t="b">
        <v>0</v>
      </c>
      <c r="M1465">
        <v>49</v>
      </c>
      <c r="N1465" t="b">
        <v>1</v>
      </c>
      <c r="O1465" s="10" t="s">
        <v>8276</v>
      </c>
      <c r="P1465" t="s">
        <v>8277</v>
      </c>
      <c r="Q1465">
        <f t="shared" si="66"/>
        <v>105</v>
      </c>
      <c r="R1465">
        <f t="shared" si="68"/>
        <v>27.9</v>
      </c>
    </row>
    <row r="1466" spans="1:18" ht="43.2" hidden="1" x14ac:dyDescent="0.3">
      <c r="A1466">
        <v>119</v>
      </c>
      <c r="B1466" s="3" t="s">
        <v>121</v>
      </c>
      <c r="C1466" s="3" t="s">
        <v>4230</v>
      </c>
      <c r="D1466" s="6">
        <v>3250</v>
      </c>
      <c r="E1466" s="8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s="16">
        <f t="shared" si="67"/>
        <v>40739.069282407407</v>
      </c>
      <c r="L1466" t="b">
        <v>0</v>
      </c>
      <c r="M1466">
        <v>37</v>
      </c>
      <c r="N1466" t="b">
        <v>1</v>
      </c>
      <c r="O1466" s="10" t="s">
        <v>8276</v>
      </c>
      <c r="P1466" t="s">
        <v>8277</v>
      </c>
      <c r="Q1466">
        <f t="shared" si="66"/>
        <v>105</v>
      </c>
      <c r="R1466">
        <f t="shared" si="68"/>
        <v>91.84</v>
      </c>
    </row>
    <row r="1467" spans="1:18" ht="43.2" hidden="1" x14ac:dyDescent="0.3">
      <c r="A1467">
        <v>271</v>
      </c>
      <c r="B1467" s="3" t="s">
        <v>272</v>
      </c>
      <c r="C1467" s="3" t="s">
        <v>4381</v>
      </c>
      <c r="D1467" s="6">
        <v>30000</v>
      </c>
      <c r="E1467" s="8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s="16">
        <f t="shared" si="67"/>
        <v>41612.10024305556</v>
      </c>
      <c r="L1467" t="b">
        <v>1</v>
      </c>
      <c r="M1467">
        <v>287</v>
      </c>
      <c r="N1467" t="b">
        <v>1</v>
      </c>
      <c r="O1467" s="10" t="s">
        <v>8276</v>
      </c>
      <c r="P1467" t="s">
        <v>8288</v>
      </c>
      <c r="Q1467">
        <f t="shared" si="66"/>
        <v>105</v>
      </c>
      <c r="R1467">
        <f t="shared" si="68"/>
        <v>109.42</v>
      </c>
    </row>
    <row r="1468" spans="1:18" ht="43.2" hidden="1" x14ac:dyDescent="0.3">
      <c r="A1468">
        <v>284</v>
      </c>
      <c r="B1468" s="3" t="s">
        <v>285</v>
      </c>
      <c r="C1468" s="3" t="s">
        <v>4394</v>
      </c>
      <c r="D1468" s="6">
        <v>40000</v>
      </c>
      <c r="E1468" s="8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s="16">
        <f t="shared" si="67"/>
        <v>40904.738194444442</v>
      </c>
      <c r="L1468" t="b">
        <v>1</v>
      </c>
      <c r="M1468">
        <v>760</v>
      </c>
      <c r="N1468" t="b">
        <v>1</v>
      </c>
      <c r="O1468" s="10" t="s">
        <v>8276</v>
      </c>
      <c r="P1468" t="s">
        <v>8288</v>
      </c>
      <c r="Q1468">
        <f t="shared" si="66"/>
        <v>105</v>
      </c>
      <c r="R1468">
        <f t="shared" si="68"/>
        <v>55.07</v>
      </c>
    </row>
    <row r="1469" spans="1:18" ht="43.2" hidden="1" x14ac:dyDescent="0.3">
      <c r="A1469">
        <v>289</v>
      </c>
      <c r="B1469" s="3" t="s">
        <v>290</v>
      </c>
      <c r="C1469" s="3" t="s">
        <v>4399</v>
      </c>
      <c r="D1469" s="6">
        <v>15000</v>
      </c>
      <c r="E1469" s="8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s="16">
        <f t="shared" si="67"/>
        <v>41550.456412037034</v>
      </c>
      <c r="L1469" t="b">
        <v>1</v>
      </c>
      <c r="M1469">
        <v>232</v>
      </c>
      <c r="N1469" t="b">
        <v>1</v>
      </c>
      <c r="O1469" s="10" t="s">
        <v>8276</v>
      </c>
      <c r="P1469" t="s">
        <v>8288</v>
      </c>
      <c r="Q1469">
        <f t="shared" si="66"/>
        <v>105</v>
      </c>
      <c r="R1469">
        <f t="shared" si="68"/>
        <v>67.77</v>
      </c>
    </row>
    <row r="1470" spans="1:18" ht="57.6" hidden="1" x14ac:dyDescent="0.3">
      <c r="A1470">
        <v>313</v>
      </c>
      <c r="B1470" s="3" t="s">
        <v>314</v>
      </c>
      <c r="C1470" s="3" t="s">
        <v>4423</v>
      </c>
      <c r="D1470" s="6">
        <v>17000</v>
      </c>
      <c r="E1470" s="8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s="16">
        <f t="shared" si="67"/>
        <v>40357.227939814817</v>
      </c>
      <c r="L1470" t="b">
        <v>1</v>
      </c>
      <c r="M1470">
        <v>222</v>
      </c>
      <c r="N1470" t="b">
        <v>1</v>
      </c>
      <c r="O1470" s="10" t="s">
        <v>8276</v>
      </c>
      <c r="P1470" t="s">
        <v>8288</v>
      </c>
      <c r="Q1470">
        <f t="shared" si="66"/>
        <v>105</v>
      </c>
      <c r="R1470">
        <f t="shared" si="68"/>
        <v>80.2</v>
      </c>
    </row>
    <row r="1471" spans="1:18" ht="43.2" hidden="1" x14ac:dyDescent="0.3">
      <c r="A1471">
        <v>359</v>
      </c>
      <c r="B1471" s="3" t="s">
        <v>360</v>
      </c>
      <c r="C1471" s="3" t="s">
        <v>4469</v>
      </c>
      <c r="D1471" s="6">
        <v>24200</v>
      </c>
      <c r="E1471" s="8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s="16">
        <f t="shared" si="67"/>
        <v>41935.070486111108</v>
      </c>
      <c r="L1471" t="b">
        <v>1</v>
      </c>
      <c r="M1471">
        <v>302</v>
      </c>
      <c r="N1471" t="b">
        <v>1</v>
      </c>
      <c r="O1471" s="10" t="s">
        <v>8276</v>
      </c>
      <c r="P1471" t="s">
        <v>8288</v>
      </c>
      <c r="Q1471">
        <f t="shared" si="66"/>
        <v>105</v>
      </c>
      <c r="R1471">
        <f t="shared" si="68"/>
        <v>84.02</v>
      </c>
    </row>
    <row r="1472" spans="1:18" ht="43.2" hidden="1" x14ac:dyDescent="0.3">
      <c r="A1472">
        <v>381</v>
      </c>
      <c r="B1472" s="3" t="s">
        <v>382</v>
      </c>
      <c r="C1472" s="3" t="s">
        <v>4491</v>
      </c>
      <c r="D1472" s="6">
        <v>25000</v>
      </c>
      <c r="E1472" s="8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s="16">
        <f t="shared" si="67"/>
        <v>41085.698113425926</v>
      </c>
      <c r="L1472" t="b">
        <v>0</v>
      </c>
      <c r="M1472">
        <v>251</v>
      </c>
      <c r="N1472" t="b">
        <v>1</v>
      </c>
      <c r="O1472" s="10" t="s">
        <v>8276</v>
      </c>
      <c r="P1472" t="s">
        <v>8288</v>
      </c>
      <c r="Q1472">
        <f t="shared" si="66"/>
        <v>105</v>
      </c>
      <c r="R1472">
        <f t="shared" si="68"/>
        <v>104.31</v>
      </c>
    </row>
    <row r="1473" spans="1:18" ht="43.2" hidden="1" x14ac:dyDescent="0.3">
      <c r="A1473">
        <v>403</v>
      </c>
      <c r="B1473" s="3" t="s">
        <v>404</v>
      </c>
      <c r="C1473" s="3" t="s">
        <v>4513</v>
      </c>
      <c r="D1473" s="6">
        <v>5000</v>
      </c>
      <c r="E1473" s="8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s="16">
        <f t="shared" si="67"/>
        <v>40718.310659722221</v>
      </c>
      <c r="L1473" t="b">
        <v>0</v>
      </c>
      <c r="M1473">
        <v>70</v>
      </c>
      <c r="N1473" t="b">
        <v>1</v>
      </c>
      <c r="O1473" s="10" t="s">
        <v>8276</v>
      </c>
      <c r="P1473" t="s">
        <v>8288</v>
      </c>
      <c r="Q1473">
        <f t="shared" si="66"/>
        <v>105</v>
      </c>
      <c r="R1473">
        <f t="shared" si="68"/>
        <v>75.19</v>
      </c>
    </row>
    <row r="1474" spans="1:18" ht="43.2" hidden="1" x14ac:dyDescent="0.3">
      <c r="A1474">
        <v>413</v>
      </c>
      <c r="B1474" s="3" t="s">
        <v>414</v>
      </c>
      <c r="C1474" s="3" t="s">
        <v>4523</v>
      </c>
      <c r="D1474" s="6">
        <v>12800</v>
      </c>
      <c r="E1474" s="8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s="16">
        <f t="shared" si="67"/>
        <v>41079.877442129626</v>
      </c>
      <c r="L1474" t="b">
        <v>0</v>
      </c>
      <c r="M1474">
        <v>171</v>
      </c>
      <c r="N1474" t="b">
        <v>1</v>
      </c>
      <c r="O1474" s="10" t="s">
        <v>8276</v>
      </c>
      <c r="P1474" t="s">
        <v>8288</v>
      </c>
      <c r="Q1474">
        <f t="shared" ref="Q1474:Q1537" si="69">ROUND(E1474/D1474*100,0)</f>
        <v>105</v>
      </c>
      <c r="R1474">
        <f t="shared" si="68"/>
        <v>78.66</v>
      </c>
    </row>
    <row r="1475" spans="1:18" ht="43.2" hidden="1" x14ac:dyDescent="0.3">
      <c r="A1475">
        <v>521</v>
      </c>
      <c r="B1475" s="3" t="s">
        <v>522</v>
      </c>
      <c r="C1475" s="3" t="s">
        <v>4631</v>
      </c>
      <c r="D1475" s="6">
        <v>5000</v>
      </c>
      <c r="E1475" s="8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s="16">
        <f t="shared" ref="K1475:K1538" si="70">(((J1475/60)/60)/24)+DATE(1970,1,1)</f>
        <v>42646.092812499999</v>
      </c>
      <c r="L1475" t="b">
        <v>0</v>
      </c>
      <c r="M1475">
        <v>56</v>
      </c>
      <c r="N1475" t="b">
        <v>1</v>
      </c>
      <c r="O1475" s="10" t="s">
        <v>8273</v>
      </c>
      <c r="P1475" t="s">
        <v>8274</v>
      </c>
      <c r="Q1475">
        <f t="shared" si="69"/>
        <v>105</v>
      </c>
      <c r="R1475">
        <f t="shared" ref="R1475:R1538" si="71">IFERROR(ROUND(E1475/M1475,2),0)</f>
        <v>93.43</v>
      </c>
    </row>
    <row r="1476" spans="1:18" ht="43.2" hidden="1" x14ac:dyDescent="0.3">
      <c r="A1476">
        <v>534</v>
      </c>
      <c r="B1476" s="3" t="s">
        <v>535</v>
      </c>
      <c r="C1476" s="3" t="s">
        <v>4644</v>
      </c>
      <c r="D1476" s="6">
        <v>15000</v>
      </c>
      <c r="E1476" s="8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s="16">
        <f t="shared" si="70"/>
        <v>42270.810995370368</v>
      </c>
      <c r="L1476" t="b">
        <v>0</v>
      </c>
      <c r="M1476">
        <v>48</v>
      </c>
      <c r="N1476" t="b">
        <v>1</v>
      </c>
      <c r="O1476" s="10" t="s">
        <v>8273</v>
      </c>
      <c r="P1476" t="s">
        <v>8274</v>
      </c>
      <c r="Q1476">
        <f t="shared" si="69"/>
        <v>105</v>
      </c>
      <c r="R1476">
        <f t="shared" si="71"/>
        <v>327.08</v>
      </c>
    </row>
    <row r="1477" spans="1:18" ht="43.2" hidden="1" x14ac:dyDescent="0.3">
      <c r="A1477">
        <v>724</v>
      </c>
      <c r="B1477" s="3" t="s">
        <v>725</v>
      </c>
      <c r="C1477" s="3" t="s">
        <v>4834</v>
      </c>
      <c r="D1477" s="6">
        <v>7000</v>
      </c>
      <c r="E1477" s="8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s="16">
        <f t="shared" si="70"/>
        <v>40694.638460648144</v>
      </c>
      <c r="L1477" t="b">
        <v>0</v>
      </c>
      <c r="M1477">
        <v>143</v>
      </c>
      <c r="N1477" t="b">
        <v>1</v>
      </c>
      <c r="O1477" s="10" t="s">
        <v>8279</v>
      </c>
      <c r="P1477" t="s">
        <v>8289</v>
      </c>
      <c r="Q1477">
        <f t="shared" si="69"/>
        <v>105</v>
      </c>
      <c r="R1477">
        <f t="shared" si="71"/>
        <v>51.63</v>
      </c>
    </row>
    <row r="1478" spans="1:18" ht="43.2" hidden="1" x14ac:dyDescent="0.3">
      <c r="A1478">
        <v>794</v>
      </c>
      <c r="B1478" s="3" t="s">
        <v>795</v>
      </c>
      <c r="C1478" s="3" t="s">
        <v>4904</v>
      </c>
      <c r="D1478" s="6">
        <v>8000</v>
      </c>
      <c r="E1478" s="8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s="16">
        <f t="shared" si="70"/>
        <v>40736.115011574075</v>
      </c>
      <c r="L1478" t="b">
        <v>0</v>
      </c>
      <c r="M1478">
        <v>53</v>
      </c>
      <c r="N1478" t="b">
        <v>1</v>
      </c>
      <c r="O1478" s="10" t="s">
        <v>8266</v>
      </c>
      <c r="P1478" t="s">
        <v>8267</v>
      </c>
      <c r="Q1478">
        <f t="shared" si="69"/>
        <v>105</v>
      </c>
      <c r="R1478">
        <f t="shared" si="71"/>
        <v>158.96</v>
      </c>
    </row>
    <row r="1479" spans="1:18" ht="43.2" hidden="1" x14ac:dyDescent="0.3">
      <c r="A1479">
        <v>805</v>
      </c>
      <c r="B1479" s="3" t="s">
        <v>806</v>
      </c>
      <c r="C1479" s="3" t="s">
        <v>4915</v>
      </c>
      <c r="D1479" s="6">
        <v>3000</v>
      </c>
      <c r="E1479" s="8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s="16">
        <f t="shared" si="70"/>
        <v>40690.823055555556</v>
      </c>
      <c r="L1479" t="b">
        <v>0</v>
      </c>
      <c r="M1479">
        <v>54</v>
      </c>
      <c r="N1479" t="b">
        <v>1</v>
      </c>
      <c r="O1479" s="10" t="s">
        <v>8266</v>
      </c>
      <c r="P1479" t="s">
        <v>8267</v>
      </c>
      <c r="Q1479">
        <f t="shared" si="69"/>
        <v>105</v>
      </c>
      <c r="R1479">
        <f t="shared" si="71"/>
        <v>58.33</v>
      </c>
    </row>
    <row r="1480" spans="1:18" ht="28.8" hidden="1" x14ac:dyDescent="0.3">
      <c r="A1480">
        <v>807</v>
      </c>
      <c r="B1480" s="3" t="s">
        <v>808</v>
      </c>
      <c r="C1480" s="3" t="s">
        <v>4917</v>
      </c>
      <c r="D1480" s="6">
        <v>4000</v>
      </c>
      <c r="E1480" s="8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s="16">
        <f t="shared" si="70"/>
        <v>42759.628599537042</v>
      </c>
      <c r="L1480" t="b">
        <v>0</v>
      </c>
      <c r="M1480">
        <v>57</v>
      </c>
      <c r="N1480" t="b">
        <v>1</v>
      </c>
      <c r="O1480" s="10" t="s">
        <v>8266</v>
      </c>
      <c r="P1480" t="s">
        <v>8267</v>
      </c>
      <c r="Q1480">
        <f t="shared" si="69"/>
        <v>105</v>
      </c>
      <c r="R1480">
        <f t="shared" si="71"/>
        <v>73.77</v>
      </c>
    </row>
    <row r="1481" spans="1:18" ht="43.2" hidden="1" x14ac:dyDescent="0.3">
      <c r="A1481">
        <v>810</v>
      </c>
      <c r="B1481" s="3" t="s">
        <v>811</v>
      </c>
      <c r="C1481" s="3" t="s">
        <v>4920</v>
      </c>
      <c r="D1481" s="6">
        <v>1500</v>
      </c>
      <c r="E1481" s="8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s="16">
        <f t="shared" si="70"/>
        <v>41123.056273148148</v>
      </c>
      <c r="L1481" t="b">
        <v>0</v>
      </c>
      <c r="M1481">
        <v>27</v>
      </c>
      <c r="N1481" t="b">
        <v>1</v>
      </c>
      <c r="O1481" s="10" t="s">
        <v>8266</v>
      </c>
      <c r="P1481" t="s">
        <v>8267</v>
      </c>
      <c r="Q1481">
        <f t="shared" si="69"/>
        <v>105</v>
      </c>
      <c r="R1481">
        <f t="shared" si="71"/>
        <v>58.33</v>
      </c>
    </row>
    <row r="1482" spans="1:18" ht="28.8" hidden="1" x14ac:dyDescent="0.3">
      <c r="A1482">
        <v>852</v>
      </c>
      <c r="B1482" s="3" t="s">
        <v>853</v>
      </c>
      <c r="C1482" s="3" t="s">
        <v>4962</v>
      </c>
      <c r="D1482" s="6">
        <v>3500</v>
      </c>
      <c r="E1482" s="8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s="16">
        <f t="shared" si="70"/>
        <v>42656.805497685185</v>
      </c>
      <c r="L1482" t="b">
        <v>0</v>
      </c>
      <c r="M1482">
        <v>62</v>
      </c>
      <c r="N1482" t="b">
        <v>1</v>
      </c>
      <c r="O1482" s="10" t="s">
        <v>8266</v>
      </c>
      <c r="P1482" t="s">
        <v>8291</v>
      </c>
      <c r="Q1482">
        <f t="shared" si="69"/>
        <v>105</v>
      </c>
      <c r="R1482">
        <f t="shared" si="71"/>
        <v>59.26</v>
      </c>
    </row>
    <row r="1483" spans="1:18" ht="43.2" hidden="1" x14ac:dyDescent="0.3">
      <c r="A1483">
        <v>859</v>
      </c>
      <c r="B1483" s="3" t="s">
        <v>860</v>
      </c>
      <c r="C1483" s="3" t="s">
        <v>4969</v>
      </c>
      <c r="D1483" s="6">
        <v>4000</v>
      </c>
      <c r="E1483" s="8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s="16">
        <f t="shared" si="70"/>
        <v>42128.820231481484</v>
      </c>
      <c r="L1483" t="b">
        <v>0</v>
      </c>
      <c r="M1483">
        <v>98</v>
      </c>
      <c r="N1483" t="b">
        <v>1</v>
      </c>
      <c r="O1483" s="10" t="s">
        <v>8266</v>
      </c>
      <c r="P1483" t="s">
        <v>8291</v>
      </c>
      <c r="Q1483">
        <f t="shared" si="69"/>
        <v>105</v>
      </c>
      <c r="R1483">
        <f t="shared" si="71"/>
        <v>42.72</v>
      </c>
    </row>
    <row r="1484" spans="1:18" ht="43.2" hidden="1" x14ac:dyDescent="0.3">
      <c r="A1484">
        <v>1184</v>
      </c>
      <c r="B1484" s="3" t="s">
        <v>1185</v>
      </c>
      <c r="C1484" s="3" t="s">
        <v>5294</v>
      </c>
      <c r="D1484" s="6">
        <v>22000</v>
      </c>
      <c r="E1484" s="8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s="16">
        <f t="shared" si="70"/>
        <v>42741.599664351852</v>
      </c>
      <c r="L1484" t="b">
        <v>0</v>
      </c>
      <c r="M1484">
        <v>375</v>
      </c>
      <c r="N1484" t="b">
        <v>1</v>
      </c>
      <c r="O1484" s="10" t="s">
        <v>8281</v>
      </c>
      <c r="P1484" t="s">
        <v>8282</v>
      </c>
      <c r="Q1484">
        <f t="shared" si="69"/>
        <v>105</v>
      </c>
      <c r="R1484">
        <f t="shared" si="71"/>
        <v>61.56</v>
      </c>
    </row>
    <row r="1485" spans="1:18" ht="57.6" hidden="1" x14ac:dyDescent="0.3">
      <c r="A1485">
        <v>1185</v>
      </c>
      <c r="B1485" s="3" t="s">
        <v>1186</v>
      </c>
      <c r="C1485" s="3" t="s">
        <v>5295</v>
      </c>
      <c r="D1485" s="6">
        <v>12500</v>
      </c>
      <c r="E1485" s="8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s="16">
        <f t="shared" si="70"/>
        <v>42130.865150462967</v>
      </c>
      <c r="L1485" t="b">
        <v>0</v>
      </c>
      <c r="M1485">
        <v>111</v>
      </c>
      <c r="N1485" t="b">
        <v>1</v>
      </c>
      <c r="O1485" s="10" t="s">
        <v>8281</v>
      </c>
      <c r="P1485" t="s">
        <v>8282</v>
      </c>
      <c r="Q1485">
        <f t="shared" si="69"/>
        <v>105</v>
      </c>
      <c r="R1485">
        <f t="shared" si="71"/>
        <v>118.74</v>
      </c>
    </row>
    <row r="1486" spans="1:18" ht="43.2" hidden="1" x14ac:dyDescent="0.3">
      <c r="A1486">
        <v>1298</v>
      </c>
      <c r="B1486" s="3" t="s">
        <v>1299</v>
      </c>
      <c r="C1486" s="3" t="s">
        <v>5408</v>
      </c>
      <c r="D1486" s="6">
        <v>2000</v>
      </c>
      <c r="E1486" s="8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s="16">
        <f t="shared" si="70"/>
        <v>42458.680925925932</v>
      </c>
      <c r="L1486" t="b">
        <v>0</v>
      </c>
      <c r="M1486">
        <v>33</v>
      </c>
      <c r="N1486" t="b">
        <v>1</v>
      </c>
      <c r="O1486" s="10" t="s">
        <v>8273</v>
      </c>
      <c r="P1486" t="s">
        <v>8274</v>
      </c>
      <c r="Q1486">
        <f t="shared" si="69"/>
        <v>105</v>
      </c>
      <c r="R1486">
        <f t="shared" si="71"/>
        <v>63.42</v>
      </c>
    </row>
    <row r="1487" spans="1:18" ht="43.2" hidden="1" x14ac:dyDescent="0.3">
      <c r="A1487">
        <v>1369</v>
      </c>
      <c r="B1487" s="3" t="s">
        <v>1370</v>
      </c>
      <c r="C1487" s="3" t="s">
        <v>5479</v>
      </c>
      <c r="D1487" s="6">
        <v>32360</v>
      </c>
      <c r="E1487" s="8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s="16">
        <f t="shared" si="70"/>
        <v>41710.594282407408</v>
      </c>
      <c r="L1487" t="b">
        <v>0</v>
      </c>
      <c r="M1487">
        <v>406</v>
      </c>
      <c r="N1487" t="b">
        <v>1</v>
      </c>
      <c r="O1487" s="10" t="s">
        <v>8266</v>
      </c>
      <c r="P1487" t="s">
        <v>8267</v>
      </c>
      <c r="Q1487">
        <f t="shared" si="69"/>
        <v>105</v>
      </c>
      <c r="R1487">
        <f t="shared" si="71"/>
        <v>83.97</v>
      </c>
    </row>
    <row r="1488" spans="1:18" ht="28.8" hidden="1" x14ac:dyDescent="0.3">
      <c r="A1488">
        <v>1373</v>
      </c>
      <c r="B1488" s="3" t="s">
        <v>1374</v>
      </c>
      <c r="C1488" s="3" t="s">
        <v>5483</v>
      </c>
      <c r="D1488" s="6">
        <v>10000</v>
      </c>
      <c r="E1488" s="8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s="16">
        <f t="shared" si="70"/>
        <v>42704.95177083333</v>
      </c>
      <c r="L1488" t="b">
        <v>0</v>
      </c>
      <c r="M1488">
        <v>52</v>
      </c>
      <c r="N1488" t="b">
        <v>1</v>
      </c>
      <c r="O1488" s="10" t="s">
        <v>8266</v>
      </c>
      <c r="P1488" t="s">
        <v>8267</v>
      </c>
      <c r="Q1488">
        <f t="shared" si="69"/>
        <v>105</v>
      </c>
      <c r="R1488">
        <f t="shared" si="71"/>
        <v>201.94</v>
      </c>
    </row>
    <row r="1489" spans="1:18" ht="43.2" hidden="1" x14ac:dyDescent="0.3">
      <c r="A1489">
        <v>1618</v>
      </c>
      <c r="B1489" s="3" t="s">
        <v>1619</v>
      </c>
      <c r="C1489" s="3" t="s">
        <v>5728</v>
      </c>
      <c r="D1489" s="6">
        <v>1500</v>
      </c>
      <c r="E1489" s="8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s="16">
        <f t="shared" si="70"/>
        <v>41301.654340277775</v>
      </c>
      <c r="L1489" t="b">
        <v>0</v>
      </c>
      <c r="M1489">
        <v>27</v>
      </c>
      <c r="N1489" t="b">
        <v>1</v>
      </c>
      <c r="O1489" s="10" t="s">
        <v>8266</v>
      </c>
      <c r="P1489" t="s">
        <v>8267</v>
      </c>
      <c r="Q1489">
        <f t="shared" si="69"/>
        <v>105</v>
      </c>
      <c r="R1489">
        <f t="shared" si="71"/>
        <v>58.37</v>
      </c>
    </row>
    <row r="1490" spans="1:18" ht="28.8" hidden="1" x14ac:dyDescent="0.3">
      <c r="A1490">
        <v>1638</v>
      </c>
      <c r="B1490" s="3" t="s">
        <v>1639</v>
      </c>
      <c r="C1490" s="3" t="s">
        <v>5748</v>
      </c>
      <c r="D1490" s="6">
        <v>1000</v>
      </c>
      <c r="E1490" s="8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s="16">
        <f t="shared" si="70"/>
        <v>41288.68712962963</v>
      </c>
      <c r="L1490" t="b">
        <v>0</v>
      </c>
      <c r="M1490">
        <v>27</v>
      </c>
      <c r="N1490" t="b">
        <v>1</v>
      </c>
      <c r="O1490" s="10" t="s">
        <v>8266</v>
      </c>
      <c r="P1490" t="s">
        <v>8267</v>
      </c>
      <c r="Q1490">
        <f t="shared" si="69"/>
        <v>105</v>
      </c>
      <c r="R1490">
        <f t="shared" si="71"/>
        <v>38.89</v>
      </c>
    </row>
    <row r="1491" spans="1:18" ht="43.2" hidden="1" x14ac:dyDescent="0.3">
      <c r="A1491">
        <v>1647</v>
      </c>
      <c r="B1491" s="3" t="s">
        <v>1648</v>
      </c>
      <c r="C1491" s="3" t="s">
        <v>5757</v>
      </c>
      <c r="D1491" s="6">
        <v>5000</v>
      </c>
      <c r="E1491" s="8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s="16">
        <f t="shared" si="70"/>
        <v>41039.409456018519</v>
      </c>
      <c r="L1491" t="b">
        <v>0</v>
      </c>
      <c r="M1491">
        <v>46</v>
      </c>
      <c r="N1491" t="b">
        <v>1</v>
      </c>
      <c r="O1491" s="10" t="s">
        <v>8266</v>
      </c>
      <c r="P1491" t="s">
        <v>8278</v>
      </c>
      <c r="Q1491">
        <f t="shared" si="69"/>
        <v>105</v>
      </c>
      <c r="R1491">
        <f t="shared" si="71"/>
        <v>113.83</v>
      </c>
    </row>
    <row r="1492" spans="1:18" ht="43.2" hidden="1" x14ac:dyDescent="0.3">
      <c r="A1492">
        <v>1657</v>
      </c>
      <c r="B1492" s="3" t="s">
        <v>1658</v>
      </c>
      <c r="C1492" s="3" t="s">
        <v>5767</v>
      </c>
      <c r="D1492" s="6">
        <v>25000</v>
      </c>
      <c r="E1492" s="8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s="16">
        <f t="shared" si="70"/>
        <v>41023.782037037039</v>
      </c>
      <c r="L1492" t="b">
        <v>0</v>
      </c>
      <c r="M1492">
        <v>221</v>
      </c>
      <c r="N1492" t="b">
        <v>1</v>
      </c>
      <c r="O1492" s="10" t="s">
        <v>8266</v>
      </c>
      <c r="P1492" t="s">
        <v>8278</v>
      </c>
      <c r="Q1492">
        <f t="shared" si="69"/>
        <v>105</v>
      </c>
      <c r="R1492">
        <f t="shared" si="71"/>
        <v>118.7</v>
      </c>
    </row>
    <row r="1493" spans="1:18" ht="43.2" hidden="1" x14ac:dyDescent="0.3">
      <c r="A1493">
        <v>1747</v>
      </c>
      <c r="B1493" s="3" t="s">
        <v>1748</v>
      </c>
      <c r="C1493" s="3" t="s">
        <v>5857</v>
      </c>
      <c r="D1493" s="6">
        <v>9000</v>
      </c>
      <c r="E1493" s="8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s="16">
        <f t="shared" si="70"/>
        <v>42292.435532407413</v>
      </c>
      <c r="L1493" t="b">
        <v>0</v>
      </c>
      <c r="M1493">
        <v>159</v>
      </c>
      <c r="N1493" t="b">
        <v>1</v>
      </c>
      <c r="O1493" s="10" t="s">
        <v>8281</v>
      </c>
      <c r="P1493" t="s">
        <v>8282</v>
      </c>
      <c r="Q1493">
        <f t="shared" si="69"/>
        <v>105</v>
      </c>
      <c r="R1493">
        <f t="shared" si="71"/>
        <v>59.41</v>
      </c>
    </row>
    <row r="1494" spans="1:18" ht="43.2" hidden="1" x14ac:dyDescent="0.3">
      <c r="A1494">
        <v>1825</v>
      </c>
      <c r="B1494" s="3" t="s">
        <v>1826</v>
      </c>
      <c r="C1494" s="3" t="s">
        <v>5935</v>
      </c>
      <c r="D1494" s="6">
        <v>2000</v>
      </c>
      <c r="E1494" s="8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s="16">
        <f t="shared" si="70"/>
        <v>41443.83452546296</v>
      </c>
      <c r="L1494" t="b">
        <v>0</v>
      </c>
      <c r="M1494">
        <v>50</v>
      </c>
      <c r="N1494" t="b">
        <v>1</v>
      </c>
      <c r="O1494" s="10" t="s">
        <v>8266</v>
      </c>
      <c r="P1494" t="s">
        <v>8267</v>
      </c>
      <c r="Q1494">
        <f t="shared" si="69"/>
        <v>105</v>
      </c>
      <c r="R1494">
        <f t="shared" si="71"/>
        <v>42.02</v>
      </c>
    </row>
    <row r="1495" spans="1:18" ht="43.2" hidden="1" x14ac:dyDescent="0.3">
      <c r="A1495">
        <v>1883</v>
      </c>
      <c r="B1495" s="3" t="s">
        <v>1884</v>
      </c>
      <c r="C1495" s="3" t="s">
        <v>5993</v>
      </c>
      <c r="D1495" s="6">
        <v>999</v>
      </c>
      <c r="E1495" s="8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s="16">
        <f t="shared" si="70"/>
        <v>40977.948009259257</v>
      </c>
      <c r="L1495" t="b">
        <v>0</v>
      </c>
      <c r="M1495">
        <v>32</v>
      </c>
      <c r="N1495" t="b">
        <v>1</v>
      </c>
      <c r="O1495" s="10" t="s">
        <v>8266</v>
      </c>
      <c r="P1495" t="s">
        <v>8287</v>
      </c>
      <c r="Q1495">
        <f t="shared" si="69"/>
        <v>105</v>
      </c>
      <c r="R1495">
        <f t="shared" si="71"/>
        <v>32.72</v>
      </c>
    </row>
    <row r="1496" spans="1:18" ht="43.2" hidden="1" x14ac:dyDescent="0.3">
      <c r="A1496">
        <v>2068</v>
      </c>
      <c r="B1496" s="3" t="s">
        <v>2069</v>
      </c>
      <c r="C1496" s="3" t="s">
        <v>6178</v>
      </c>
      <c r="D1496" s="6">
        <v>25000</v>
      </c>
      <c r="E1496" s="8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s="16">
        <f t="shared" si="70"/>
        <v>42633.841608796298</v>
      </c>
      <c r="L1496" t="b">
        <v>0</v>
      </c>
      <c r="M1496">
        <v>76</v>
      </c>
      <c r="N1496" t="b">
        <v>1</v>
      </c>
      <c r="O1496" s="10" t="s">
        <v>8268</v>
      </c>
      <c r="P1496" t="s">
        <v>8269</v>
      </c>
      <c r="Q1496">
        <f t="shared" si="69"/>
        <v>105</v>
      </c>
      <c r="R1496">
        <f t="shared" si="71"/>
        <v>346.13</v>
      </c>
    </row>
    <row r="1497" spans="1:18" ht="28.8" hidden="1" x14ac:dyDescent="0.3">
      <c r="A1497">
        <v>2113</v>
      </c>
      <c r="B1497" s="3" t="s">
        <v>2114</v>
      </c>
      <c r="C1497" s="3" t="s">
        <v>6223</v>
      </c>
      <c r="D1497" s="6">
        <v>7000</v>
      </c>
      <c r="E1497" s="8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s="16">
        <f t="shared" si="70"/>
        <v>41870.86546296296</v>
      </c>
      <c r="L1497" t="b">
        <v>0</v>
      </c>
      <c r="M1497">
        <v>107</v>
      </c>
      <c r="N1497" t="b">
        <v>1</v>
      </c>
      <c r="O1497" s="10" t="s">
        <v>8266</v>
      </c>
      <c r="P1497" t="s">
        <v>8287</v>
      </c>
      <c r="Q1497">
        <f t="shared" si="69"/>
        <v>105</v>
      </c>
      <c r="R1497">
        <f t="shared" si="71"/>
        <v>68.599999999999994</v>
      </c>
    </row>
    <row r="1498" spans="1:18" ht="43.2" hidden="1" x14ac:dyDescent="0.3">
      <c r="A1498">
        <v>2114</v>
      </c>
      <c r="B1498" s="3" t="s">
        <v>2115</v>
      </c>
      <c r="C1498" s="3" t="s">
        <v>6224</v>
      </c>
      <c r="D1498" s="6">
        <v>5000</v>
      </c>
      <c r="E1498" s="8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s="16">
        <f t="shared" si="70"/>
        <v>40458.815625000003</v>
      </c>
      <c r="L1498" t="b">
        <v>0</v>
      </c>
      <c r="M1498">
        <v>147</v>
      </c>
      <c r="N1498" t="b">
        <v>1</v>
      </c>
      <c r="O1498" s="10" t="s">
        <v>8266</v>
      </c>
      <c r="P1498" t="s">
        <v>8287</v>
      </c>
      <c r="Q1498">
        <f t="shared" si="69"/>
        <v>105</v>
      </c>
      <c r="R1498">
        <f t="shared" si="71"/>
        <v>35.61</v>
      </c>
    </row>
    <row r="1499" spans="1:18" ht="43.2" hidden="1" x14ac:dyDescent="0.3">
      <c r="A1499">
        <v>2298</v>
      </c>
      <c r="B1499" s="3" t="s">
        <v>2299</v>
      </c>
      <c r="C1499" s="3" t="s">
        <v>6408</v>
      </c>
      <c r="D1499" s="6">
        <v>30000</v>
      </c>
      <c r="E1499" s="8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s="16">
        <f t="shared" si="70"/>
        <v>41694.84065972222</v>
      </c>
      <c r="L1499" t="b">
        <v>0</v>
      </c>
      <c r="M1499">
        <v>288</v>
      </c>
      <c r="N1499" t="b">
        <v>1</v>
      </c>
      <c r="O1499" s="10" t="s">
        <v>8266</v>
      </c>
      <c r="P1499" t="s">
        <v>8267</v>
      </c>
      <c r="Q1499">
        <f t="shared" si="69"/>
        <v>105</v>
      </c>
      <c r="R1499">
        <f t="shared" si="71"/>
        <v>109.45</v>
      </c>
    </row>
    <row r="1500" spans="1:18" ht="28.8" hidden="1" x14ac:dyDescent="0.3">
      <c r="A1500">
        <v>2475</v>
      </c>
      <c r="B1500" s="3" t="s">
        <v>2476</v>
      </c>
      <c r="C1500" s="3" t="s">
        <v>6585</v>
      </c>
      <c r="D1500" s="6">
        <v>2500</v>
      </c>
      <c r="E1500" s="8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s="16">
        <f t="shared" si="70"/>
        <v>40310.287673611114</v>
      </c>
      <c r="L1500" t="b">
        <v>0</v>
      </c>
      <c r="M1500">
        <v>81</v>
      </c>
      <c r="N1500" t="b">
        <v>1</v>
      </c>
      <c r="O1500" s="10" t="s">
        <v>8266</v>
      </c>
      <c r="P1500" t="s">
        <v>8287</v>
      </c>
      <c r="Q1500">
        <f t="shared" si="69"/>
        <v>105</v>
      </c>
      <c r="R1500">
        <f t="shared" si="71"/>
        <v>32.32</v>
      </c>
    </row>
    <row r="1501" spans="1:18" ht="43.2" hidden="1" x14ac:dyDescent="0.3">
      <c r="A1501">
        <v>2476</v>
      </c>
      <c r="B1501" s="3" t="s">
        <v>2477</v>
      </c>
      <c r="C1501" s="3" t="s">
        <v>6586</v>
      </c>
      <c r="D1501" s="6">
        <v>3200</v>
      </c>
      <c r="E1501" s="8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s="16">
        <f t="shared" si="70"/>
        <v>41913.328356481477</v>
      </c>
      <c r="L1501" t="b">
        <v>0</v>
      </c>
      <c r="M1501">
        <v>55</v>
      </c>
      <c r="N1501" t="b">
        <v>1</v>
      </c>
      <c r="O1501" s="10" t="s">
        <v>8266</v>
      </c>
      <c r="P1501" t="s">
        <v>8287</v>
      </c>
      <c r="Q1501">
        <f t="shared" si="69"/>
        <v>105</v>
      </c>
      <c r="R1501">
        <f t="shared" si="71"/>
        <v>61.1</v>
      </c>
    </row>
    <row r="1502" spans="1:18" ht="57.6" hidden="1" x14ac:dyDescent="0.3">
      <c r="A1502">
        <v>2534</v>
      </c>
      <c r="B1502" s="3" t="s">
        <v>2534</v>
      </c>
      <c r="C1502" s="3" t="s">
        <v>6644</v>
      </c>
      <c r="D1502" s="6">
        <v>2000</v>
      </c>
      <c r="E1502" s="8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s="16">
        <f t="shared" si="70"/>
        <v>40127.700370370374</v>
      </c>
      <c r="L1502" t="b">
        <v>0</v>
      </c>
      <c r="M1502">
        <v>14</v>
      </c>
      <c r="N1502" t="b">
        <v>1</v>
      </c>
      <c r="O1502" s="10" t="s">
        <v>8266</v>
      </c>
      <c r="P1502" t="s">
        <v>8292</v>
      </c>
      <c r="Q1502">
        <f t="shared" si="69"/>
        <v>105</v>
      </c>
      <c r="R1502">
        <f t="shared" si="71"/>
        <v>150</v>
      </c>
    </row>
    <row r="1503" spans="1:18" ht="28.8" hidden="1" x14ac:dyDescent="0.3">
      <c r="A1503">
        <v>2618</v>
      </c>
      <c r="B1503" s="3" t="s">
        <v>2618</v>
      </c>
      <c r="C1503" s="3" t="s">
        <v>6728</v>
      </c>
      <c r="D1503" s="6">
        <v>15000</v>
      </c>
      <c r="E1503" s="8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s="16">
        <f t="shared" si="70"/>
        <v>42279.792372685188</v>
      </c>
      <c r="L1503" t="b">
        <v>1</v>
      </c>
      <c r="M1503">
        <v>77</v>
      </c>
      <c r="N1503" t="b">
        <v>1</v>
      </c>
      <c r="O1503" s="10" t="s">
        <v>8268</v>
      </c>
      <c r="P1503" t="s">
        <v>8275</v>
      </c>
      <c r="Q1503">
        <f t="shared" si="69"/>
        <v>105</v>
      </c>
      <c r="R1503">
        <f t="shared" si="71"/>
        <v>205.3</v>
      </c>
    </row>
    <row r="1504" spans="1:18" ht="43.2" hidden="1" x14ac:dyDescent="0.3">
      <c r="A1504">
        <v>2663</v>
      </c>
      <c r="B1504" s="3" t="s">
        <v>2663</v>
      </c>
      <c r="C1504" s="3" t="s">
        <v>6773</v>
      </c>
      <c r="D1504" s="6">
        <v>20000</v>
      </c>
      <c r="E1504" s="8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s="16">
        <f t="shared" si="70"/>
        <v>42222.622766203705</v>
      </c>
      <c r="L1504" t="b">
        <v>0</v>
      </c>
      <c r="M1504">
        <v>56</v>
      </c>
      <c r="N1504" t="b">
        <v>1</v>
      </c>
      <c r="O1504" s="10" t="s">
        <v>8268</v>
      </c>
      <c r="P1504" t="s">
        <v>8293</v>
      </c>
      <c r="Q1504">
        <f t="shared" si="69"/>
        <v>105</v>
      </c>
      <c r="R1504">
        <f t="shared" si="71"/>
        <v>373.56</v>
      </c>
    </row>
    <row r="1505" spans="1:18" ht="43.2" hidden="1" x14ac:dyDescent="0.3">
      <c r="A1505">
        <v>2781</v>
      </c>
      <c r="B1505" s="3" t="s">
        <v>2781</v>
      </c>
      <c r="C1505" s="3" t="s">
        <v>6891</v>
      </c>
      <c r="D1505" s="6">
        <v>1250</v>
      </c>
      <c r="E1505" s="8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s="16">
        <f t="shared" si="70"/>
        <v>42018.94159722222</v>
      </c>
      <c r="L1505" t="b">
        <v>0</v>
      </c>
      <c r="M1505">
        <v>28</v>
      </c>
      <c r="N1505" t="b">
        <v>1</v>
      </c>
      <c r="O1505" s="10" t="s">
        <v>8273</v>
      </c>
      <c r="P1505" t="s">
        <v>8274</v>
      </c>
      <c r="Q1505">
        <f t="shared" si="69"/>
        <v>105</v>
      </c>
      <c r="R1505">
        <f t="shared" si="71"/>
        <v>47</v>
      </c>
    </row>
    <row r="1506" spans="1:18" ht="43.2" hidden="1" x14ac:dyDescent="0.3">
      <c r="A1506">
        <v>2785</v>
      </c>
      <c r="B1506" s="3" t="s">
        <v>2785</v>
      </c>
      <c r="C1506" s="3" t="s">
        <v>6895</v>
      </c>
      <c r="D1506" s="6">
        <v>5000</v>
      </c>
      <c r="E1506" s="8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s="16">
        <f t="shared" si="70"/>
        <v>42558.189432870371</v>
      </c>
      <c r="L1506" t="b">
        <v>0</v>
      </c>
      <c r="M1506">
        <v>142</v>
      </c>
      <c r="N1506" t="b">
        <v>1</v>
      </c>
      <c r="O1506" s="10" t="s">
        <v>8273</v>
      </c>
      <c r="P1506" t="s">
        <v>8274</v>
      </c>
      <c r="Q1506">
        <f t="shared" si="69"/>
        <v>105</v>
      </c>
      <c r="R1506">
        <f t="shared" si="71"/>
        <v>36.86</v>
      </c>
    </row>
    <row r="1507" spans="1:18" ht="43.2" hidden="1" x14ac:dyDescent="0.3">
      <c r="A1507">
        <v>2790</v>
      </c>
      <c r="B1507" s="3" t="s">
        <v>2790</v>
      </c>
      <c r="C1507" s="3" t="s">
        <v>6900</v>
      </c>
      <c r="D1507" s="6">
        <v>3000</v>
      </c>
      <c r="E1507" s="8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s="16">
        <f t="shared" si="70"/>
        <v>42016.938692129625</v>
      </c>
      <c r="L1507" t="b">
        <v>0</v>
      </c>
      <c r="M1507">
        <v>66</v>
      </c>
      <c r="N1507" t="b">
        <v>1</v>
      </c>
      <c r="O1507" s="10" t="s">
        <v>8273</v>
      </c>
      <c r="P1507" t="s">
        <v>8274</v>
      </c>
      <c r="Q1507">
        <f t="shared" si="69"/>
        <v>105</v>
      </c>
      <c r="R1507">
        <f t="shared" si="71"/>
        <v>47.88</v>
      </c>
    </row>
    <row r="1508" spans="1:18" ht="43.2" hidden="1" x14ac:dyDescent="0.3">
      <c r="A1508">
        <v>2819</v>
      </c>
      <c r="B1508" s="3" t="s">
        <v>2819</v>
      </c>
      <c r="C1508" s="3" t="s">
        <v>6929</v>
      </c>
      <c r="D1508" s="6">
        <v>5000</v>
      </c>
      <c r="E1508" s="8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s="16">
        <f t="shared" si="70"/>
        <v>42139.525567129633</v>
      </c>
      <c r="L1508" t="b">
        <v>0</v>
      </c>
      <c r="M1508">
        <v>104</v>
      </c>
      <c r="N1508" t="b">
        <v>1</v>
      </c>
      <c r="O1508" s="10" t="s">
        <v>8273</v>
      </c>
      <c r="P1508" t="s">
        <v>8274</v>
      </c>
      <c r="Q1508">
        <f t="shared" si="69"/>
        <v>105</v>
      </c>
      <c r="R1508">
        <f t="shared" si="71"/>
        <v>50.38</v>
      </c>
    </row>
    <row r="1509" spans="1:18" ht="43.2" hidden="1" x14ac:dyDescent="0.3">
      <c r="A1509">
        <v>2932</v>
      </c>
      <c r="B1509" s="3" t="s">
        <v>2932</v>
      </c>
      <c r="C1509" s="3" t="s">
        <v>7042</v>
      </c>
      <c r="D1509" s="6">
        <v>3100</v>
      </c>
      <c r="E1509" s="8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s="16">
        <f t="shared" si="70"/>
        <v>42025.164780092593</v>
      </c>
      <c r="L1509" t="b">
        <v>0</v>
      </c>
      <c r="M1509">
        <v>38</v>
      </c>
      <c r="N1509" t="b">
        <v>1</v>
      </c>
      <c r="O1509" s="10" t="s">
        <v>8273</v>
      </c>
      <c r="P1509" t="s">
        <v>8294</v>
      </c>
      <c r="Q1509">
        <f t="shared" si="69"/>
        <v>105</v>
      </c>
      <c r="R1509">
        <f t="shared" si="71"/>
        <v>85.74</v>
      </c>
    </row>
    <row r="1510" spans="1:18" ht="28.8" hidden="1" x14ac:dyDescent="0.3">
      <c r="A1510">
        <v>2972</v>
      </c>
      <c r="B1510" s="3" t="s">
        <v>2972</v>
      </c>
      <c r="C1510" s="3" t="s">
        <v>7082</v>
      </c>
      <c r="D1510" s="6">
        <v>2000</v>
      </c>
      <c r="E1510" s="8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s="16">
        <f t="shared" si="70"/>
        <v>42694.110185185185</v>
      </c>
      <c r="L1510" t="b">
        <v>0</v>
      </c>
      <c r="M1510">
        <v>17</v>
      </c>
      <c r="N1510" t="b">
        <v>1</v>
      </c>
      <c r="O1510" s="10" t="s">
        <v>8273</v>
      </c>
      <c r="P1510" t="s">
        <v>8274</v>
      </c>
      <c r="Q1510">
        <f t="shared" si="69"/>
        <v>105</v>
      </c>
      <c r="R1510">
        <f t="shared" si="71"/>
        <v>123.94</v>
      </c>
    </row>
    <row r="1511" spans="1:18" ht="43.2" hidden="1" x14ac:dyDescent="0.3">
      <c r="A1511">
        <v>2992</v>
      </c>
      <c r="B1511" s="3" t="s">
        <v>2992</v>
      </c>
      <c r="C1511" s="3" t="s">
        <v>7102</v>
      </c>
      <c r="D1511" s="6">
        <v>3000</v>
      </c>
      <c r="E1511" s="8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s="16">
        <f t="shared" si="70"/>
        <v>42622.767476851848</v>
      </c>
      <c r="L1511" t="b">
        <v>0</v>
      </c>
      <c r="M1511">
        <v>64</v>
      </c>
      <c r="N1511" t="b">
        <v>1</v>
      </c>
      <c r="O1511" s="10" t="s">
        <v>8273</v>
      </c>
      <c r="P1511" t="s">
        <v>8286</v>
      </c>
      <c r="Q1511">
        <f t="shared" si="69"/>
        <v>105</v>
      </c>
      <c r="R1511">
        <f t="shared" si="71"/>
        <v>48.98</v>
      </c>
    </row>
    <row r="1512" spans="1:18" ht="43.2" hidden="1" x14ac:dyDescent="0.3">
      <c r="A1512">
        <v>2995</v>
      </c>
      <c r="B1512" s="3" t="s">
        <v>2995</v>
      </c>
      <c r="C1512" s="3" t="s">
        <v>7105</v>
      </c>
      <c r="D1512" s="6">
        <v>15000</v>
      </c>
      <c r="E1512" s="8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s="16">
        <f t="shared" si="70"/>
        <v>42724.665173611109</v>
      </c>
      <c r="L1512" t="b">
        <v>0</v>
      </c>
      <c r="M1512">
        <v>249</v>
      </c>
      <c r="N1512" t="b">
        <v>1</v>
      </c>
      <c r="O1512" s="10" t="s">
        <v>8273</v>
      </c>
      <c r="P1512" t="s">
        <v>8286</v>
      </c>
      <c r="Q1512">
        <f t="shared" si="69"/>
        <v>105</v>
      </c>
      <c r="R1512">
        <f t="shared" si="71"/>
        <v>63.23</v>
      </c>
    </row>
    <row r="1513" spans="1:18" ht="57.6" hidden="1" x14ac:dyDescent="0.3">
      <c r="A1513">
        <v>3161</v>
      </c>
      <c r="B1513" s="3" t="s">
        <v>3161</v>
      </c>
      <c r="C1513" s="3" t="s">
        <v>7271</v>
      </c>
      <c r="D1513" s="6">
        <v>2000</v>
      </c>
      <c r="E1513" s="8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s="16">
        <f t="shared" si="70"/>
        <v>41897.536134259259</v>
      </c>
      <c r="L1513" t="b">
        <v>1</v>
      </c>
      <c r="M1513">
        <v>74</v>
      </c>
      <c r="N1513" t="b">
        <v>1</v>
      </c>
      <c r="O1513" s="10" t="s">
        <v>8273</v>
      </c>
      <c r="P1513" t="s">
        <v>8274</v>
      </c>
      <c r="Q1513">
        <f t="shared" si="69"/>
        <v>105</v>
      </c>
      <c r="R1513">
        <f t="shared" si="71"/>
        <v>28.41</v>
      </c>
    </row>
    <row r="1514" spans="1:18" ht="43.2" hidden="1" x14ac:dyDescent="0.3">
      <c r="A1514">
        <v>3249</v>
      </c>
      <c r="B1514" s="3" t="s">
        <v>3249</v>
      </c>
      <c r="C1514" s="3" t="s">
        <v>7359</v>
      </c>
      <c r="D1514" s="6">
        <v>5500</v>
      </c>
      <c r="E1514" s="8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s="16">
        <f t="shared" si="70"/>
        <v>42145.746689814812</v>
      </c>
      <c r="L1514" t="b">
        <v>1</v>
      </c>
      <c r="M1514">
        <v>88</v>
      </c>
      <c r="N1514" t="b">
        <v>1</v>
      </c>
      <c r="O1514" s="10" t="s">
        <v>8273</v>
      </c>
      <c r="P1514" t="s">
        <v>8274</v>
      </c>
      <c r="Q1514">
        <f t="shared" si="69"/>
        <v>105</v>
      </c>
      <c r="R1514">
        <f t="shared" si="71"/>
        <v>65.58</v>
      </c>
    </row>
    <row r="1515" spans="1:18" ht="43.2" hidden="1" x14ac:dyDescent="0.3">
      <c r="A1515">
        <v>3258</v>
      </c>
      <c r="B1515" s="3" t="s">
        <v>3258</v>
      </c>
      <c r="C1515" s="3" t="s">
        <v>7368</v>
      </c>
      <c r="D1515" s="6">
        <v>7000</v>
      </c>
      <c r="E1515" s="8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s="16">
        <f t="shared" si="70"/>
        <v>41982.887280092589</v>
      </c>
      <c r="L1515" t="b">
        <v>1</v>
      </c>
      <c r="M1515">
        <v>75</v>
      </c>
      <c r="N1515" t="b">
        <v>1</v>
      </c>
      <c r="O1515" s="10" t="s">
        <v>8273</v>
      </c>
      <c r="P1515" t="s">
        <v>8274</v>
      </c>
      <c r="Q1515">
        <f t="shared" si="69"/>
        <v>105</v>
      </c>
      <c r="R1515">
        <f t="shared" si="71"/>
        <v>98.2</v>
      </c>
    </row>
    <row r="1516" spans="1:18" ht="43.2" hidden="1" x14ac:dyDescent="0.3">
      <c r="A1516">
        <v>3283</v>
      </c>
      <c r="B1516" s="3" t="s">
        <v>3283</v>
      </c>
      <c r="C1516" s="3" t="s">
        <v>7393</v>
      </c>
      <c r="D1516" s="6">
        <v>800</v>
      </c>
      <c r="E1516" s="8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s="16">
        <f t="shared" si="70"/>
        <v>42379.74418981481</v>
      </c>
      <c r="L1516" t="b">
        <v>0</v>
      </c>
      <c r="M1516">
        <v>47</v>
      </c>
      <c r="N1516" t="b">
        <v>1</v>
      </c>
      <c r="O1516" s="10" t="s">
        <v>8273</v>
      </c>
      <c r="P1516" t="s">
        <v>8274</v>
      </c>
      <c r="Q1516">
        <f t="shared" si="69"/>
        <v>105</v>
      </c>
      <c r="R1516">
        <f t="shared" si="71"/>
        <v>17.829999999999998</v>
      </c>
    </row>
    <row r="1517" spans="1:18" ht="43.2" hidden="1" x14ac:dyDescent="0.3">
      <c r="A1517">
        <v>3304</v>
      </c>
      <c r="B1517" s="3" t="s">
        <v>3304</v>
      </c>
      <c r="C1517" s="3" t="s">
        <v>7414</v>
      </c>
      <c r="D1517" s="6">
        <v>15000</v>
      </c>
      <c r="E1517" s="8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s="16">
        <f t="shared" si="70"/>
        <v>42696.624444444446</v>
      </c>
      <c r="L1517" t="b">
        <v>0</v>
      </c>
      <c r="M1517">
        <v>175</v>
      </c>
      <c r="N1517" t="b">
        <v>1</v>
      </c>
      <c r="O1517" s="10" t="s">
        <v>8273</v>
      </c>
      <c r="P1517" t="s">
        <v>8274</v>
      </c>
      <c r="Q1517">
        <f t="shared" si="69"/>
        <v>105</v>
      </c>
      <c r="R1517">
        <f t="shared" si="71"/>
        <v>89.59</v>
      </c>
    </row>
    <row r="1518" spans="1:18" ht="43.2" hidden="1" x14ac:dyDescent="0.3">
      <c r="A1518">
        <v>3331</v>
      </c>
      <c r="B1518" s="3" t="s">
        <v>3331</v>
      </c>
      <c r="C1518" s="3" t="s">
        <v>7441</v>
      </c>
      <c r="D1518" s="6">
        <v>5000</v>
      </c>
      <c r="E1518" s="8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s="16">
        <f t="shared" si="70"/>
        <v>42248.697754629626</v>
      </c>
      <c r="L1518" t="b">
        <v>0</v>
      </c>
      <c r="M1518">
        <v>65</v>
      </c>
      <c r="N1518" t="b">
        <v>1</v>
      </c>
      <c r="O1518" s="10" t="s">
        <v>8273</v>
      </c>
      <c r="P1518" t="s">
        <v>8274</v>
      </c>
      <c r="Q1518">
        <f t="shared" si="69"/>
        <v>105</v>
      </c>
      <c r="R1518">
        <f t="shared" si="71"/>
        <v>80.400000000000006</v>
      </c>
    </row>
    <row r="1519" spans="1:18" ht="43.2" hidden="1" x14ac:dyDescent="0.3">
      <c r="A1519">
        <v>3333</v>
      </c>
      <c r="B1519" s="3" t="s">
        <v>3333</v>
      </c>
      <c r="C1519" s="3" t="s">
        <v>7443</v>
      </c>
      <c r="D1519" s="6">
        <v>3500</v>
      </c>
      <c r="E1519" s="8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s="16">
        <f t="shared" si="70"/>
        <v>42148.676851851851</v>
      </c>
      <c r="L1519" t="b">
        <v>0</v>
      </c>
      <c r="M1519">
        <v>111</v>
      </c>
      <c r="N1519" t="b">
        <v>1</v>
      </c>
      <c r="O1519" s="10" t="s">
        <v>8273</v>
      </c>
      <c r="P1519" t="s">
        <v>8274</v>
      </c>
      <c r="Q1519">
        <f t="shared" si="69"/>
        <v>105</v>
      </c>
      <c r="R1519">
        <f t="shared" si="71"/>
        <v>32.97</v>
      </c>
    </row>
    <row r="1520" spans="1:18" ht="43.2" hidden="1" x14ac:dyDescent="0.3">
      <c r="A1520">
        <v>3368</v>
      </c>
      <c r="B1520" s="3" t="s">
        <v>3367</v>
      </c>
      <c r="C1520" s="3" t="s">
        <v>7478</v>
      </c>
      <c r="D1520" s="6">
        <v>1000</v>
      </c>
      <c r="E1520" s="8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s="16">
        <f t="shared" si="70"/>
        <v>41969.199756944443</v>
      </c>
      <c r="L1520" t="b">
        <v>0</v>
      </c>
      <c r="M1520">
        <v>23</v>
      </c>
      <c r="N1520" t="b">
        <v>1</v>
      </c>
      <c r="O1520" s="10" t="s">
        <v>8273</v>
      </c>
      <c r="P1520" t="s">
        <v>8274</v>
      </c>
      <c r="Q1520">
        <f t="shared" si="69"/>
        <v>105</v>
      </c>
      <c r="R1520">
        <f t="shared" si="71"/>
        <v>45.48</v>
      </c>
    </row>
    <row r="1521" spans="1:18" ht="43.2" hidden="1" x14ac:dyDescent="0.3">
      <c r="A1521">
        <v>3386</v>
      </c>
      <c r="B1521" s="3" t="s">
        <v>3385</v>
      </c>
      <c r="C1521" s="3" t="s">
        <v>7496</v>
      </c>
      <c r="D1521" s="6">
        <v>2000</v>
      </c>
      <c r="E1521" s="8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s="16">
        <f t="shared" si="70"/>
        <v>41946.644745370373</v>
      </c>
      <c r="L1521" t="b">
        <v>0</v>
      </c>
      <c r="M1521">
        <v>41</v>
      </c>
      <c r="N1521" t="b">
        <v>1</v>
      </c>
      <c r="O1521" s="10" t="s">
        <v>8273</v>
      </c>
      <c r="P1521" t="s">
        <v>8274</v>
      </c>
      <c r="Q1521">
        <f t="shared" si="69"/>
        <v>105</v>
      </c>
      <c r="R1521">
        <f t="shared" si="71"/>
        <v>51.22</v>
      </c>
    </row>
    <row r="1522" spans="1:18" ht="43.2" hidden="1" x14ac:dyDescent="0.3">
      <c r="A1522">
        <v>3440</v>
      </c>
      <c r="B1522" s="3" t="s">
        <v>3439</v>
      </c>
      <c r="C1522" s="3" t="s">
        <v>7550</v>
      </c>
      <c r="D1522" s="6">
        <v>5000</v>
      </c>
      <c r="E1522" s="8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s="16">
        <f t="shared" si="70"/>
        <v>41809.12300925926</v>
      </c>
      <c r="L1522" t="b">
        <v>0</v>
      </c>
      <c r="M1522">
        <v>82</v>
      </c>
      <c r="N1522" t="b">
        <v>1</v>
      </c>
      <c r="O1522" s="10" t="s">
        <v>8273</v>
      </c>
      <c r="P1522" t="s">
        <v>8274</v>
      </c>
      <c r="Q1522">
        <f t="shared" si="69"/>
        <v>105</v>
      </c>
      <c r="R1522">
        <f t="shared" si="71"/>
        <v>64.16</v>
      </c>
    </row>
    <row r="1523" spans="1:18" ht="43.2" hidden="1" x14ac:dyDescent="0.3">
      <c r="A1523">
        <v>3492</v>
      </c>
      <c r="B1523" s="3" t="s">
        <v>3491</v>
      </c>
      <c r="C1523" s="3" t="s">
        <v>7602</v>
      </c>
      <c r="D1523" s="6">
        <v>3800</v>
      </c>
      <c r="E1523" s="8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s="16">
        <f t="shared" si="70"/>
        <v>42268.009224537032</v>
      </c>
      <c r="L1523" t="b">
        <v>0</v>
      </c>
      <c r="M1523">
        <v>35</v>
      </c>
      <c r="N1523" t="b">
        <v>1</v>
      </c>
      <c r="O1523" s="10" t="s">
        <v>8273</v>
      </c>
      <c r="P1523" t="s">
        <v>8274</v>
      </c>
      <c r="Q1523">
        <f t="shared" si="69"/>
        <v>105</v>
      </c>
      <c r="R1523">
        <f t="shared" si="71"/>
        <v>114.29</v>
      </c>
    </row>
    <row r="1524" spans="1:18" ht="43.2" hidden="1" x14ac:dyDescent="0.3">
      <c r="A1524">
        <v>3502</v>
      </c>
      <c r="B1524" s="3" t="s">
        <v>3501</v>
      </c>
      <c r="C1524" s="3" t="s">
        <v>7612</v>
      </c>
      <c r="D1524" s="6">
        <v>4000</v>
      </c>
      <c r="E1524" s="8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s="16">
        <f t="shared" si="70"/>
        <v>42430.839398148149</v>
      </c>
      <c r="L1524" t="b">
        <v>0</v>
      </c>
      <c r="M1524">
        <v>31</v>
      </c>
      <c r="N1524" t="b">
        <v>1</v>
      </c>
      <c r="O1524" s="10" t="s">
        <v>8273</v>
      </c>
      <c r="P1524" t="s">
        <v>8274</v>
      </c>
      <c r="Q1524">
        <f t="shared" si="69"/>
        <v>105</v>
      </c>
      <c r="R1524">
        <f t="shared" si="71"/>
        <v>136</v>
      </c>
    </row>
    <row r="1525" spans="1:18" ht="43.2" hidden="1" x14ac:dyDescent="0.3">
      <c r="A1525">
        <v>3541</v>
      </c>
      <c r="B1525" s="3" t="s">
        <v>3540</v>
      </c>
      <c r="C1525" s="3" t="s">
        <v>7651</v>
      </c>
      <c r="D1525" s="6">
        <v>1200</v>
      </c>
      <c r="E1525" s="8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s="16">
        <f t="shared" si="70"/>
        <v>42222.730034722219</v>
      </c>
      <c r="L1525" t="b">
        <v>0</v>
      </c>
      <c r="M1525">
        <v>32</v>
      </c>
      <c r="N1525" t="b">
        <v>1</v>
      </c>
      <c r="O1525" s="10" t="s">
        <v>8273</v>
      </c>
      <c r="P1525" t="s">
        <v>8274</v>
      </c>
      <c r="Q1525">
        <f t="shared" si="69"/>
        <v>105</v>
      </c>
      <c r="R1525">
        <f t="shared" si="71"/>
        <v>39.380000000000003</v>
      </c>
    </row>
    <row r="1526" spans="1:18" ht="43.2" hidden="1" x14ac:dyDescent="0.3">
      <c r="A1526">
        <v>3543</v>
      </c>
      <c r="B1526" s="3" t="s">
        <v>3542</v>
      </c>
      <c r="C1526" s="3" t="s">
        <v>7653</v>
      </c>
      <c r="D1526" s="6">
        <v>1500</v>
      </c>
      <c r="E1526" s="8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s="16">
        <f t="shared" si="70"/>
        <v>42150.755312499998</v>
      </c>
      <c r="L1526" t="b">
        <v>0</v>
      </c>
      <c r="M1526">
        <v>29</v>
      </c>
      <c r="N1526" t="b">
        <v>1</v>
      </c>
      <c r="O1526" s="10" t="s">
        <v>8273</v>
      </c>
      <c r="P1526" t="s">
        <v>8274</v>
      </c>
      <c r="Q1526">
        <f t="shared" si="69"/>
        <v>105</v>
      </c>
      <c r="R1526">
        <f t="shared" si="71"/>
        <v>54.14</v>
      </c>
    </row>
    <row r="1527" spans="1:18" ht="43.2" hidden="1" x14ac:dyDescent="0.3">
      <c r="A1527">
        <v>3550</v>
      </c>
      <c r="B1527" s="3" t="s">
        <v>3549</v>
      </c>
      <c r="C1527" s="3" t="s">
        <v>7660</v>
      </c>
      <c r="D1527" s="6">
        <v>2500</v>
      </c>
      <c r="E1527" s="8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s="16">
        <f t="shared" si="70"/>
        <v>42462.893495370372</v>
      </c>
      <c r="L1527" t="b">
        <v>0</v>
      </c>
      <c r="M1527">
        <v>64</v>
      </c>
      <c r="N1527" t="b">
        <v>1</v>
      </c>
      <c r="O1527" s="10" t="s">
        <v>8273</v>
      </c>
      <c r="P1527" t="s">
        <v>8274</v>
      </c>
      <c r="Q1527">
        <f t="shared" si="69"/>
        <v>105</v>
      </c>
      <c r="R1527">
        <f t="shared" si="71"/>
        <v>40.94</v>
      </c>
    </row>
    <row r="1528" spans="1:18" ht="43.2" hidden="1" x14ac:dyDescent="0.3">
      <c r="A1528">
        <v>3563</v>
      </c>
      <c r="B1528" s="3" t="s">
        <v>3562</v>
      </c>
      <c r="C1528" s="3" t="s">
        <v>7673</v>
      </c>
      <c r="D1528" s="6">
        <v>500</v>
      </c>
      <c r="E1528" s="8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s="16">
        <f t="shared" si="70"/>
        <v>42555.671944444446</v>
      </c>
      <c r="L1528" t="b">
        <v>0</v>
      </c>
      <c r="M1528">
        <v>25</v>
      </c>
      <c r="N1528" t="b">
        <v>1</v>
      </c>
      <c r="O1528" s="10" t="s">
        <v>8273</v>
      </c>
      <c r="P1528" t="s">
        <v>8274</v>
      </c>
      <c r="Q1528">
        <f t="shared" si="69"/>
        <v>105</v>
      </c>
      <c r="R1528">
        <f t="shared" si="71"/>
        <v>21.1</v>
      </c>
    </row>
    <row r="1529" spans="1:18" ht="43.2" hidden="1" x14ac:dyDescent="0.3">
      <c r="A1529">
        <v>3566</v>
      </c>
      <c r="B1529" s="3" t="s">
        <v>3565</v>
      </c>
      <c r="C1529" s="3" t="s">
        <v>7676</v>
      </c>
      <c r="D1529" s="6">
        <v>2000</v>
      </c>
      <c r="E1529" s="8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s="16">
        <f t="shared" si="70"/>
        <v>41997.507905092592</v>
      </c>
      <c r="L1529" t="b">
        <v>0</v>
      </c>
      <c r="M1529">
        <v>38</v>
      </c>
      <c r="N1529" t="b">
        <v>1</v>
      </c>
      <c r="O1529" s="10" t="s">
        <v>8273</v>
      </c>
      <c r="P1529" t="s">
        <v>8274</v>
      </c>
      <c r="Q1529">
        <f t="shared" si="69"/>
        <v>105</v>
      </c>
      <c r="R1529">
        <f t="shared" si="71"/>
        <v>55.13</v>
      </c>
    </row>
    <row r="1530" spans="1:18" ht="28.8" hidden="1" x14ac:dyDescent="0.3">
      <c r="A1530">
        <v>3607</v>
      </c>
      <c r="B1530" s="3" t="s">
        <v>3606</v>
      </c>
      <c r="C1530" s="3" t="s">
        <v>7717</v>
      </c>
      <c r="D1530" s="6">
        <v>550</v>
      </c>
      <c r="E1530" s="8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s="16">
        <f t="shared" si="70"/>
        <v>42338.963912037041</v>
      </c>
      <c r="L1530" t="b">
        <v>0</v>
      </c>
      <c r="M1530">
        <v>20</v>
      </c>
      <c r="N1530" t="b">
        <v>1</v>
      </c>
      <c r="O1530" s="10" t="s">
        <v>8273</v>
      </c>
      <c r="P1530" t="s">
        <v>8274</v>
      </c>
      <c r="Q1530">
        <f t="shared" si="69"/>
        <v>105</v>
      </c>
      <c r="R1530">
        <f t="shared" si="71"/>
        <v>29</v>
      </c>
    </row>
    <row r="1531" spans="1:18" ht="43.2" hidden="1" x14ac:dyDescent="0.3">
      <c r="A1531">
        <v>3620</v>
      </c>
      <c r="B1531" s="3" t="s">
        <v>3618</v>
      </c>
      <c r="C1531" s="3" t="s">
        <v>7730</v>
      </c>
      <c r="D1531" s="6">
        <v>10500</v>
      </c>
      <c r="E1531" s="8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s="16">
        <f t="shared" si="70"/>
        <v>42037.938206018516</v>
      </c>
      <c r="L1531" t="b">
        <v>0</v>
      </c>
      <c r="M1531">
        <v>197</v>
      </c>
      <c r="N1531" t="b">
        <v>1</v>
      </c>
      <c r="O1531" s="10" t="s">
        <v>8273</v>
      </c>
      <c r="P1531" t="s">
        <v>8274</v>
      </c>
      <c r="Q1531">
        <f t="shared" si="69"/>
        <v>105</v>
      </c>
      <c r="R1531">
        <f t="shared" si="71"/>
        <v>56.07</v>
      </c>
    </row>
    <row r="1532" spans="1:18" ht="72" hidden="1" x14ac:dyDescent="0.3">
      <c r="A1532">
        <v>3624</v>
      </c>
      <c r="B1532" s="3" t="s">
        <v>3622</v>
      </c>
      <c r="C1532" s="3" t="s">
        <v>7734</v>
      </c>
      <c r="D1532" s="6">
        <v>3000</v>
      </c>
      <c r="E1532" s="8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s="16">
        <f t="shared" si="70"/>
        <v>42545.774189814809</v>
      </c>
      <c r="L1532" t="b">
        <v>0</v>
      </c>
      <c r="M1532">
        <v>39</v>
      </c>
      <c r="N1532" t="b">
        <v>1</v>
      </c>
      <c r="O1532" s="10" t="s">
        <v>8273</v>
      </c>
      <c r="P1532" t="s">
        <v>8274</v>
      </c>
      <c r="Q1532">
        <f t="shared" si="69"/>
        <v>105</v>
      </c>
      <c r="R1532">
        <f t="shared" si="71"/>
        <v>80.72</v>
      </c>
    </row>
    <row r="1533" spans="1:18" ht="28.8" hidden="1" x14ac:dyDescent="0.3">
      <c r="A1533">
        <v>3720</v>
      </c>
      <c r="B1533" s="3" t="s">
        <v>3717</v>
      </c>
      <c r="C1533" s="3" t="s">
        <v>7830</v>
      </c>
      <c r="D1533" s="6">
        <v>3300</v>
      </c>
      <c r="E1533" s="8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s="16">
        <f t="shared" si="70"/>
        <v>42165.993125000001</v>
      </c>
      <c r="L1533" t="b">
        <v>0</v>
      </c>
      <c r="M1533">
        <v>40</v>
      </c>
      <c r="N1533" t="b">
        <v>1</v>
      </c>
      <c r="O1533" s="10" t="s">
        <v>8273</v>
      </c>
      <c r="P1533" t="s">
        <v>8274</v>
      </c>
      <c r="Q1533">
        <f t="shared" si="69"/>
        <v>105</v>
      </c>
      <c r="R1533">
        <f t="shared" si="71"/>
        <v>86.23</v>
      </c>
    </row>
    <row r="1534" spans="1:18" ht="43.2" hidden="1" x14ac:dyDescent="0.3">
      <c r="A1534">
        <v>3749</v>
      </c>
      <c r="B1534" s="3" t="s">
        <v>3746</v>
      </c>
      <c r="C1534" s="3" t="s">
        <v>7859</v>
      </c>
      <c r="D1534" s="6">
        <v>500</v>
      </c>
      <c r="E1534" s="8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s="16">
        <f t="shared" si="70"/>
        <v>42458.127175925925</v>
      </c>
      <c r="L1534" t="b">
        <v>0</v>
      </c>
      <c r="M1534">
        <v>7</v>
      </c>
      <c r="N1534" t="b">
        <v>1</v>
      </c>
      <c r="O1534" s="10" t="s">
        <v>8273</v>
      </c>
      <c r="P1534" t="s">
        <v>8294</v>
      </c>
      <c r="Q1534">
        <f t="shared" si="69"/>
        <v>105</v>
      </c>
      <c r="R1534">
        <f t="shared" si="71"/>
        <v>75</v>
      </c>
    </row>
    <row r="1535" spans="1:18" ht="28.8" hidden="1" x14ac:dyDescent="0.3">
      <c r="A1535">
        <v>3778</v>
      </c>
      <c r="B1535" s="3" t="s">
        <v>3775</v>
      </c>
      <c r="C1535" s="3" t="s">
        <v>7888</v>
      </c>
      <c r="D1535" s="6">
        <v>2400</v>
      </c>
      <c r="E1535" s="8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s="16">
        <f t="shared" si="70"/>
        <v>41989.819212962961</v>
      </c>
      <c r="L1535" t="b">
        <v>0</v>
      </c>
      <c r="M1535">
        <v>36</v>
      </c>
      <c r="N1535" t="b">
        <v>1</v>
      </c>
      <c r="O1535" s="10" t="s">
        <v>8273</v>
      </c>
      <c r="P1535" t="s">
        <v>8294</v>
      </c>
      <c r="Q1535">
        <f t="shared" si="69"/>
        <v>105</v>
      </c>
      <c r="R1535">
        <f t="shared" si="71"/>
        <v>70.03</v>
      </c>
    </row>
    <row r="1536" spans="1:18" ht="43.2" hidden="1" x14ac:dyDescent="0.3">
      <c r="A1536">
        <v>3821</v>
      </c>
      <c r="B1536" s="3" t="s">
        <v>3818</v>
      </c>
      <c r="C1536" s="3" t="s">
        <v>7930</v>
      </c>
      <c r="D1536" s="6">
        <v>3500</v>
      </c>
      <c r="E1536" s="8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s="16">
        <f t="shared" si="70"/>
        <v>42341.180636574078</v>
      </c>
      <c r="L1536" t="b">
        <v>0</v>
      </c>
      <c r="M1536">
        <v>46</v>
      </c>
      <c r="N1536" t="b">
        <v>1</v>
      </c>
      <c r="O1536" s="10" t="s">
        <v>8273</v>
      </c>
      <c r="P1536" t="s">
        <v>8274</v>
      </c>
      <c r="Q1536">
        <f t="shared" si="69"/>
        <v>105</v>
      </c>
      <c r="R1536">
        <f t="shared" si="71"/>
        <v>79.540000000000006</v>
      </c>
    </row>
    <row r="1537" spans="1:18" ht="43.2" hidden="1" x14ac:dyDescent="0.3">
      <c r="A1537">
        <v>3825</v>
      </c>
      <c r="B1537" s="3" t="s">
        <v>3822</v>
      </c>
      <c r="C1537" s="3" t="s">
        <v>7934</v>
      </c>
      <c r="D1537" s="6">
        <v>5000</v>
      </c>
      <c r="E1537" s="8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s="16">
        <f t="shared" si="70"/>
        <v>42151.069606481484</v>
      </c>
      <c r="L1537" t="b">
        <v>0</v>
      </c>
      <c r="M1537">
        <v>49</v>
      </c>
      <c r="N1537" t="b">
        <v>1</v>
      </c>
      <c r="O1537" s="10" t="s">
        <v>8273</v>
      </c>
      <c r="P1537" t="s">
        <v>8274</v>
      </c>
      <c r="Q1537">
        <f t="shared" si="69"/>
        <v>105</v>
      </c>
      <c r="R1537">
        <f t="shared" si="71"/>
        <v>107.57</v>
      </c>
    </row>
    <row r="1538" spans="1:18" ht="43.2" hidden="1" x14ac:dyDescent="0.3">
      <c r="A1538">
        <v>3832</v>
      </c>
      <c r="B1538" s="3" t="s">
        <v>3829</v>
      </c>
      <c r="C1538" s="3" t="s">
        <v>7941</v>
      </c>
      <c r="D1538" s="6">
        <v>1200</v>
      </c>
      <c r="E1538" s="8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s="16">
        <f t="shared" si="70"/>
        <v>42375.114988425921</v>
      </c>
      <c r="L1538" t="b">
        <v>0</v>
      </c>
      <c r="M1538">
        <v>9</v>
      </c>
      <c r="N1538" t="b">
        <v>1</v>
      </c>
      <c r="O1538" s="10" t="s">
        <v>8273</v>
      </c>
      <c r="P1538" t="s">
        <v>8274</v>
      </c>
      <c r="Q1538">
        <f t="shared" ref="Q1538:Q1601" si="72">ROUND(E1538/D1538*100,0)</f>
        <v>105</v>
      </c>
      <c r="R1538">
        <f t="shared" si="71"/>
        <v>139.56</v>
      </c>
    </row>
    <row r="1539" spans="1:18" ht="28.8" hidden="1" x14ac:dyDescent="0.3">
      <c r="A1539">
        <v>3</v>
      </c>
      <c r="B1539" s="3" t="s">
        <v>5</v>
      </c>
      <c r="C1539" s="3" t="s">
        <v>4114</v>
      </c>
      <c r="D1539" s="6">
        <v>10000</v>
      </c>
      <c r="E1539" s="8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s="16">
        <f t="shared" ref="K1539:K1602" si="73">(((J1539/60)/60)/24)+DATE(1970,1,1)</f>
        <v>41828.515127314815</v>
      </c>
      <c r="L1539" t="b">
        <v>0</v>
      </c>
      <c r="M1539">
        <v>150</v>
      </c>
      <c r="N1539" t="b">
        <v>1</v>
      </c>
      <c r="O1539" s="10" t="s">
        <v>8276</v>
      </c>
      <c r="P1539" t="s">
        <v>8290</v>
      </c>
      <c r="Q1539">
        <f t="shared" si="72"/>
        <v>104</v>
      </c>
      <c r="R1539">
        <f t="shared" ref="R1539:R1602" si="74">IFERROR(ROUND(E1539/M1539,2),0)</f>
        <v>69.27</v>
      </c>
    </row>
    <row r="1540" spans="1:18" ht="43.2" hidden="1" x14ac:dyDescent="0.3">
      <c r="A1540">
        <v>46</v>
      </c>
      <c r="B1540" s="3" t="s">
        <v>48</v>
      </c>
      <c r="C1540" s="3" t="s">
        <v>4157</v>
      </c>
      <c r="D1540" s="6">
        <v>8400</v>
      </c>
      <c r="E1540" s="8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s="16">
        <f t="shared" si="73"/>
        <v>42323.964976851858</v>
      </c>
      <c r="L1540" t="b">
        <v>0</v>
      </c>
      <c r="M1540">
        <v>45</v>
      </c>
      <c r="N1540" t="b">
        <v>1</v>
      </c>
      <c r="O1540" s="10" t="s">
        <v>8276</v>
      </c>
      <c r="P1540" t="s">
        <v>8290</v>
      </c>
      <c r="Q1540">
        <f t="shared" si="72"/>
        <v>104</v>
      </c>
      <c r="R1540">
        <f t="shared" si="74"/>
        <v>194.44</v>
      </c>
    </row>
    <row r="1541" spans="1:18" ht="43.2" hidden="1" x14ac:dyDescent="0.3">
      <c r="A1541">
        <v>94</v>
      </c>
      <c r="B1541" s="3" t="s">
        <v>96</v>
      </c>
      <c r="C1541" s="3" t="s">
        <v>4205</v>
      </c>
      <c r="D1541" s="6">
        <v>250</v>
      </c>
      <c r="E1541" s="8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s="16">
        <f t="shared" si="73"/>
        <v>41716.717847222222</v>
      </c>
      <c r="L1541" t="b">
        <v>0</v>
      </c>
      <c r="M1541">
        <v>12</v>
      </c>
      <c r="N1541" t="b">
        <v>1</v>
      </c>
      <c r="O1541" s="10" t="s">
        <v>8276</v>
      </c>
      <c r="P1541" t="s">
        <v>8277</v>
      </c>
      <c r="Q1541">
        <f t="shared" si="72"/>
        <v>104</v>
      </c>
      <c r="R1541">
        <f t="shared" si="74"/>
        <v>21.67</v>
      </c>
    </row>
    <row r="1542" spans="1:18" ht="43.2" hidden="1" x14ac:dyDescent="0.3">
      <c r="A1542">
        <v>112</v>
      </c>
      <c r="B1542" s="3" t="s">
        <v>114</v>
      </c>
      <c r="C1542" s="3" t="s">
        <v>4223</v>
      </c>
      <c r="D1542" s="6">
        <v>5000</v>
      </c>
      <c r="E1542" s="8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s="16">
        <f t="shared" si="73"/>
        <v>41718.043032407404</v>
      </c>
      <c r="L1542" t="b">
        <v>0</v>
      </c>
      <c r="M1542">
        <v>81</v>
      </c>
      <c r="N1542" t="b">
        <v>1</v>
      </c>
      <c r="O1542" s="10" t="s">
        <v>8276</v>
      </c>
      <c r="P1542" t="s">
        <v>8277</v>
      </c>
      <c r="Q1542">
        <f t="shared" si="72"/>
        <v>104</v>
      </c>
      <c r="R1542">
        <f t="shared" si="74"/>
        <v>64.2</v>
      </c>
    </row>
    <row r="1543" spans="1:18" ht="43.2" hidden="1" x14ac:dyDescent="0.3">
      <c r="A1543">
        <v>245</v>
      </c>
      <c r="B1543" s="3" t="s">
        <v>246</v>
      </c>
      <c r="C1543" s="3" t="s">
        <v>4355</v>
      </c>
      <c r="D1543" s="6">
        <v>5000</v>
      </c>
      <c r="E1543" s="8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s="16">
        <f t="shared" si="73"/>
        <v>41107.053067129629</v>
      </c>
      <c r="L1543" t="b">
        <v>1</v>
      </c>
      <c r="M1543">
        <v>96</v>
      </c>
      <c r="N1543" t="b">
        <v>1</v>
      </c>
      <c r="O1543" s="10" t="s">
        <v>8276</v>
      </c>
      <c r="P1543" t="s">
        <v>8288</v>
      </c>
      <c r="Q1543">
        <f t="shared" si="72"/>
        <v>104</v>
      </c>
      <c r="R1543">
        <f t="shared" si="74"/>
        <v>54.02</v>
      </c>
    </row>
    <row r="1544" spans="1:18" ht="43.2" hidden="1" x14ac:dyDescent="0.3">
      <c r="A1544">
        <v>310</v>
      </c>
      <c r="B1544" s="3" t="s">
        <v>311</v>
      </c>
      <c r="C1544" s="3" t="s">
        <v>4420</v>
      </c>
      <c r="D1544" s="6">
        <v>1000</v>
      </c>
      <c r="E1544" s="8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s="16">
        <f t="shared" si="73"/>
        <v>40821.183136574073</v>
      </c>
      <c r="L1544" t="b">
        <v>1</v>
      </c>
      <c r="M1544">
        <v>36</v>
      </c>
      <c r="N1544" t="b">
        <v>1</v>
      </c>
      <c r="O1544" s="10" t="s">
        <v>8276</v>
      </c>
      <c r="P1544" t="s">
        <v>8288</v>
      </c>
      <c r="Q1544">
        <f t="shared" si="72"/>
        <v>104</v>
      </c>
      <c r="R1544">
        <f t="shared" si="74"/>
        <v>28.92</v>
      </c>
    </row>
    <row r="1545" spans="1:18" ht="43.2" hidden="1" x14ac:dyDescent="0.3">
      <c r="A1545">
        <v>311</v>
      </c>
      <c r="B1545" s="3" t="s">
        <v>312</v>
      </c>
      <c r="C1545" s="3" t="s">
        <v>4421</v>
      </c>
      <c r="D1545" s="6">
        <v>20000</v>
      </c>
      <c r="E1545" s="8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s="16">
        <f t="shared" si="73"/>
        <v>40868.219814814816</v>
      </c>
      <c r="L1545" t="b">
        <v>1</v>
      </c>
      <c r="M1545">
        <v>150</v>
      </c>
      <c r="N1545" t="b">
        <v>1</v>
      </c>
      <c r="O1545" s="10" t="s">
        <v>8276</v>
      </c>
      <c r="P1545" t="s">
        <v>8288</v>
      </c>
      <c r="Q1545">
        <f t="shared" si="72"/>
        <v>104</v>
      </c>
      <c r="R1545">
        <f t="shared" si="74"/>
        <v>138.80000000000001</v>
      </c>
    </row>
    <row r="1546" spans="1:18" ht="43.2" hidden="1" x14ac:dyDescent="0.3">
      <c r="A1546">
        <v>325</v>
      </c>
      <c r="B1546" s="3" t="s">
        <v>326</v>
      </c>
      <c r="C1546" s="3" t="s">
        <v>4435</v>
      </c>
      <c r="D1546" s="6">
        <v>50000</v>
      </c>
      <c r="E1546" s="8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s="16">
        <f t="shared" si="73"/>
        <v>42689.187881944439</v>
      </c>
      <c r="L1546" t="b">
        <v>1</v>
      </c>
      <c r="M1546">
        <v>736</v>
      </c>
      <c r="N1546" t="b">
        <v>1</v>
      </c>
      <c r="O1546" s="10" t="s">
        <v>8276</v>
      </c>
      <c r="P1546" t="s">
        <v>8288</v>
      </c>
      <c r="Q1546">
        <f t="shared" si="72"/>
        <v>104</v>
      </c>
      <c r="R1546">
        <f t="shared" si="74"/>
        <v>70.92</v>
      </c>
    </row>
    <row r="1547" spans="1:18" ht="43.2" hidden="1" x14ac:dyDescent="0.3">
      <c r="A1547">
        <v>328</v>
      </c>
      <c r="B1547" s="3" t="s">
        <v>329</v>
      </c>
      <c r="C1547" s="3" t="s">
        <v>4438</v>
      </c>
      <c r="D1547" s="6">
        <v>75000</v>
      </c>
      <c r="E1547" s="8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s="16">
        <f t="shared" si="73"/>
        <v>42278.946620370371</v>
      </c>
      <c r="L1547" t="b">
        <v>1</v>
      </c>
      <c r="M1547">
        <v>498</v>
      </c>
      <c r="N1547" t="b">
        <v>1</v>
      </c>
      <c r="O1547" s="10" t="s">
        <v>8276</v>
      </c>
      <c r="P1547" t="s">
        <v>8288</v>
      </c>
      <c r="Q1547">
        <f t="shared" si="72"/>
        <v>104</v>
      </c>
      <c r="R1547">
        <f t="shared" si="74"/>
        <v>156.05000000000001</v>
      </c>
    </row>
    <row r="1548" spans="1:18" ht="43.2" hidden="1" x14ac:dyDescent="0.3">
      <c r="A1548">
        <v>354</v>
      </c>
      <c r="B1548" s="3" t="s">
        <v>355</v>
      </c>
      <c r="C1548" s="3" t="s">
        <v>4464</v>
      </c>
      <c r="D1548" s="6">
        <v>3500</v>
      </c>
      <c r="E1548" s="8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s="16">
        <f t="shared" si="73"/>
        <v>42438.827789351853</v>
      </c>
      <c r="L1548" t="b">
        <v>1</v>
      </c>
      <c r="M1548">
        <v>29</v>
      </c>
      <c r="N1548" t="b">
        <v>1</v>
      </c>
      <c r="O1548" s="10" t="s">
        <v>8276</v>
      </c>
      <c r="P1548" t="s">
        <v>8288</v>
      </c>
      <c r="Q1548">
        <f t="shared" si="72"/>
        <v>104</v>
      </c>
      <c r="R1548">
        <f t="shared" si="74"/>
        <v>125.45</v>
      </c>
    </row>
    <row r="1549" spans="1:18" ht="43.2" hidden="1" x14ac:dyDescent="0.3">
      <c r="A1549">
        <v>365</v>
      </c>
      <c r="B1549" s="3" t="s">
        <v>366</v>
      </c>
      <c r="C1549" s="3" t="s">
        <v>4475</v>
      </c>
      <c r="D1549" s="6">
        <v>15000</v>
      </c>
      <c r="E1549" s="8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s="16">
        <f t="shared" si="73"/>
        <v>41668.606469907405</v>
      </c>
      <c r="L1549" t="b">
        <v>0</v>
      </c>
      <c r="M1549">
        <v>65</v>
      </c>
      <c r="N1549" t="b">
        <v>1</v>
      </c>
      <c r="O1549" s="10" t="s">
        <v>8276</v>
      </c>
      <c r="P1549" t="s">
        <v>8288</v>
      </c>
      <c r="Q1549">
        <f t="shared" si="72"/>
        <v>104</v>
      </c>
      <c r="R1549">
        <f t="shared" si="74"/>
        <v>239.94</v>
      </c>
    </row>
    <row r="1550" spans="1:18" ht="43.2" hidden="1" x14ac:dyDescent="0.3">
      <c r="A1550">
        <v>368</v>
      </c>
      <c r="B1550" s="3" t="s">
        <v>369</v>
      </c>
      <c r="C1550" s="3" t="s">
        <v>4478</v>
      </c>
      <c r="D1550" s="6">
        <v>12500</v>
      </c>
      <c r="E1550" s="8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s="16">
        <f t="shared" si="73"/>
        <v>42043.605578703704</v>
      </c>
      <c r="L1550" t="b">
        <v>0</v>
      </c>
      <c r="M1550">
        <v>159</v>
      </c>
      <c r="N1550" t="b">
        <v>1</v>
      </c>
      <c r="O1550" s="10" t="s">
        <v>8276</v>
      </c>
      <c r="P1550" t="s">
        <v>8288</v>
      </c>
      <c r="Q1550">
        <f t="shared" si="72"/>
        <v>104</v>
      </c>
      <c r="R1550">
        <f t="shared" si="74"/>
        <v>81.849999999999994</v>
      </c>
    </row>
    <row r="1551" spans="1:18" ht="57.6" hidden="1" x14ac:dyDescent="0.3">
      <c r="A1551">
        <v>397</v>
      </c>
      <c r="B1551" s="3" t="s">
        <v>398</v>
      </c>
      <c r="C1551" s="3" t="s">
        <v>4507</v>
      </c>
      <c r="D1551" s="6">
        <v>12444</v>
      </c>
      <c r="E1551" s="8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s="16">
        <f t="shared" si="73"/>
        <v>40379.776435185187</v>
      </c>
      <c r="L1551" t="b">
        <v>0</v>
      </c>
      <c r="M1551">
        <v>229</v>
      </c>
      <c r="N1551" t="b">
        <v>1</v>
      </c>
      <c r="O1551" s="10" t="s">
        <v>8276</v>
      </c>
      <c r="P1551" t="s">
        <v>8288</v>
      </c>
      <c r="Q1551">
        <f t="shared" si="72"/>
        <v>104</v>
      </c>
      <c r="R1551">
        <f t="shared" si="74"/>
        <v>56.46</v>
      </c>
    </row>
    <row r="1552" spans="1:18" ht="43.2" hidden="1" x14ac:dyDescent="0.3">
      <c r="A1552">
        <v>401</v>
      </c>
      <c r="B1552" s="3" t="s">
        <v>402</v>
      </c>
      <c r="C1552" s="3" t="s">
        <v>4511</v>
      </c>
      <c r="D1552" s="6">
        <v>50000</v>
      </c>
      <c r="E1552" s="8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s="16">
        <f t="shared" si="73"/>
        <v>40732.842245370368</v>
      </c>
      <c r="L1552" t="b">
        <v>0</v>
      </c>
      <c r="M1552">
        <v>73</v>
      </c>
      <c r="N1552" t="b">
        <v>1</v>
      </c>
      <c r="O1552" s="10" t="s">
        <v>8276</v>
      </c>
      <c r="P1552" t="s">
        <v>8288</v>
      </c>
      <c r="Q1552">
        <f t="shared" si="72"/>
        <v>104</v>
      </c>
      <c r="R1552">
        <f t="shared" si="74"/>
        <v>711.04</v>
      </c>
    </row>
    <row r="1553" spans="1:18" ht="43.2" hidden="1" x14ac:dyDescent="0.3">
      <c r="A1553">
        <v>658</v>
      </c>
      <c r="B1553" s="3" t="s">
        <v>659</v>
      </c>
      <c r="C1553" s="3" t="s">
        <v>4768</v>
      </c>
      <c r="D1553" s="6">
        <v>28888</v>
      </c>
      <c r="E1553" s="8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s="16">
        <f t="shared" si="73"/>
        <v>42179.160752314812</v>
      </c>
      <c r="L1553" t="b">
        <v>0</v>
      </c>
      <c r="M1553">
        <v>276</v>
      </c>
      <c r="N1553" t="b">
        <v>1</v>
      </c>
      <c r="O1553" s="10" t="s">
        <v>8268</v>
      </c>
      <c r="P1553" t="s">
        <v>8272</v>
      </c>
      <c r="Q1553">
        <f t="shared" si="72"/>
        <v>104</v>
      </c>
      <c r="R1553">
        <f t="shared" si="74"/>
        <v>109.34</v>
      </c>
    </row>
    <row r="1554" spans="1:18" ht="43.2" hidden="1" x14ac:dyDescent="0.3">
      <c r="A1554">
        <v>754</v>
      </c>
      <c r="B1554" s="3" t="s">
        <v>755</v>
      </c>
      <c r="C1554" s="3" t="s">
        <v>4864</v>
      </c>
      <c r="D1554" s="6">
        <v>2000</v>
      </c>
      <c r="E1554" s="8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s="16">
        <f t="shared" si="73"/>
        <v>41249.749085648145</v>
      </c>
      <c r="L1554" t="b">
        <v>0</v>
      </c>
      <c r="M1554">
        <v>49</v>
      </c>
      <c r="N1554" t="b">
        <v>1</v>
      </c>
      <c r="O1554" s="10" t="s">
        <v>8279</v>
      </c>
      <c r="P1554" t="s">
        <v>8289</v>
      </c>
      <c r="Q1554">
        <f t="shared" si="72"/>
        <v>104</v>
      </c>
      <c r="R1554">
        <f t="shared" si="74"/>
        <v>42.35</v>
      </c>
    </row>
    <row r="1555" spans="1:18" ht="43.2" hidden="1" x14ac:dyDescent="0.3">
      <c r="A1555">
        <v>780</v>
      </c>
      <c r="B1555" s="3" t="s">
        <v>781</v>
      </c>
      <c r="C1555" s="3" t="s">
        <v>4890</v>
      </c>
      <c r="D1555" s="6">
        <v>1000</v>
      </c>
      <c r="E1555" s="8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s="16">
        <f t="shared" si="73"/>
        <v>40636.673900462964</v>
      </c>
      <c r="L1555" t="b">
        <v>0</v>
      </c>
      <c r="M1555">
        <v>27</v>
      </c>
      <c r="N1555" t="b">
        <v>1</v>
      </c>
      <c r="O1555" s="10" t="s">
        <v>8266</v>
      </c>
      <c r="P1555" t="s">
        <v>8267</v>
      </c>
      <c r="Q1555">
        <f t="shared" si="72"/>
        <v>104</v>
      </c>
      <c r="R1555">
        <f t="shared" si="74"/>
        <v>38.520000000000003</v>
      </c>
    </row>
    <row r="1556" spans="1:18" ht="43.2" hidden="1" x14ac:dyDescent="0.3">
      <c r="A1556">
        <v>791</v>
      </c>
      <c r="B1556" s="3" t="s">
        <v>792</v>
      </c>
      <c r="C1556" s="3" t="s">
        <v>4901</v>
      </c>
      <c r="D1556" s="6">
        <v>7500</v>
      </c>
      <c r="E1556" s="8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s="16">
        <f t="shared" si="73"/>
        <v>41557.780624999999</v>
      </c>
      <c r="L1556" t="b">
        <v>0</v>
      </c>
      <c r="M1556">
        <v>128</v>
      </c>
      <c r="N1556" t="b">
        <v>1</v>
      </c>
      <c r="O1556" s="10" t="s">
        <v>8266</v>
      </c>
      <c r="P1556" t="s">
        <v>8267</v>
      </c>
      <c r="Q1556">
        <f t="shared" si="72"/>
        <v>104</v>
      </c>
      <c r="R1556">
        <f t="shared" si="74"/>
        <v>60.86</v>
      </c>
    </row>
    <row r="1557" spans="1:18" hidden="1" x14ac:dyDescent="0.3">
      <c r="A1557">
        <v>806</v>
      </c>
      <c r="B1557" s="3" t="s">
        <v>807</v>
      </c>
      <c r="C1557" s="3" t="s">
        <v>4916</v>
      </c>
      <c r="D1557" s="6">
        <v>8000</v>
      </c>
      <c r="E1557" s="8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s="16">
        <f t="shared" si="73"/>
        <v>40763.691423611112</v>
      </c>
      <c r="L1557" t="b">
        <v>0</v>
      </c>
      <c r="M1557">
        <v>71</v>
      </c>
      <c r="N1557" t="b">
        <v>1</v>
      </c>
      <c r="O1557" s="10" t="s">
        <v>8266</v>
      </c>
      <c r="P1557" t="s">
        <v>8267</v>
      </c>
      <c r="Q1557">
        <f t="shared" si="72"/>
        <v>104</v>
      </c>
      <c r="R1557">
        <f t="shared" si="74"/>
        <v>117.68</v>
      </c>
    </row>
    <row r="1558" spans="1:18" ht="43.2" hidden="1" x14ac:dyDescent="0.3">
      <c r="A1558">
        <v>809</v>
      </c>
      <c r="B1558" s="3" t="s">
        <v>810</v>
      </c>
      <c r="C1558" s="3" t="s">
        <v>4919</v>
      </c>
      <c r="D1558" s="6">
        <v>4000</v>
      </c>
      <c r="E1558" s="8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s="16">
        <f t="shared" si="73"/>
        <v>41628.833680555559</v>
      </c>
      <c r="L1558" t="b">
        <v>0</v>
      </c>
      <c r="M1558">
        <v>52</v>
      </c>
      <c r="N1558" t="b">
        <v>1</v>
      </c>
      <c r="O1558" s="10" t="s">
        <v>8266</v>
      </c>
      <c r="P1558" t="s">
        <v>8267</v>
      </c>
      <c r="Q1558">
        <f t="shared" si="72"/>
        <v>104</v>
      </c>
      <c r="R1558">
        <f t="shared" si="74"/>
        <v>79.83</v>
      </c>
    </row>
    <row r="1559" spans="1:18" ht="28.8" hidden="1" x14ac:dyDescent="0.3">
      <c r="A1559">
        <v>811</v>
      </c>
      <c r="B1559" s="3" t="s">
        <v>812</v>
      </c>
      <c r="C1559" s="3" t="s">
        <v>4921</v>
      </c>
      <c r="D1559" s="6">
        <v>1000</v>
      </c>
      <c r="E1559" s="8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s="16">
        <f t="shared" si="73"/>
        <v>41443.643541666665</v>
      </c>
      <c r="L1559" t="b">
        <v>0</v>
      </c>
      <c r="M1559">
        <v>12</v>
      </c>
      <c r="N1559" t="b">
        <v>1</v>
      </c>
      <c r="O1559" s="10" t="s">
        <v>8266</v>
      </c>
      <c r="P1559" t="s">
        <v>8267</v>
      </c>
      <c r="Q1559">
        <f t="shared" si="72"/>
        <v>104</v>
      </c>
      <c r="R1559">
        <f t="shared" si="74"/>
        <v>86.67</v>
      </c>
    </row>
    <row r="1560" spans="1:18" ht="57.6" hidden="1" x14ac:dyDescent="0.3">
      <c r="A1560">
        <v>829</v>
      </c>
      <c r="B1560" s="3" t="s">
        <v>830</v>
      </c>
      <c r="C1560" s="3" t="s">
        <v>4939</v>
      </c>
      <c r="D1560" s="6">
        <v>500</v>
      </c>
      <c r="E1560" s="8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s="16">
        <f t="shared" si="73"/>
        <v>42504.801388888889</v>
      </c>
      <c r="L1560" t="b">
        <v>0</v>
      </c>
      <c r="M1560">
        <v>16</v>
      </c>
      <c r="N1560" t="b">
        <v>1</v>
      </c>
      <c r="O1560" s="10" t="s">
        <v>8266</v>
      </c>
      <c r="P1560" t="s">
        <v>8267</v>
      </c>
      <c r="Q1560">
        <f t="shared" si="72"/>
        <v>104</v>
      </c>
      <c r="R1560">
        <f t="shared" si="74"/>
        <v>32.5</v>
      </c>
    </row>
    <row r="1561" spans="1:18" ht="43.2" hidden="1" x14ac:dyDescent="0.3">
      <c r="A1561">
        <v>842</v>
      </c>
      <c r="B1561" s="3" t="s">
        <v>843</v>
      </c>
      <c r="C1561" s="3" t="s">
        <v>4952</v>
      </c>
      <c r="D1561" s="6">
        <v>2500</v>
      </c>
      <c r="E1561" s="8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s="16">
        <f t="shared" si="73"/>
        <v>41526.592395833337</v>
      </c>
      <c r="L1561" t="b">
        <v>1</v>
      </c>
      <c r="M1561">
        <v>39</v>
      </c>
      <c r="N1561" t="b">
        <v>1</v>
      </c>
      <c r="O1561" s="10" t="s">
        <v>8266</v>
      </c>
      <c r="P1561" t="s">
        <v>8291</v>
      </c>
      <c r="Q1561">
        <f t="shared" si="72"/>
        <v>104</v>
      </c>
      <c r="R1561">
        <f t="shared" si="74"/>
        <v>66.87</v>
      </c>
    </row>
    <row r="1562" spans="1:18" ht="57.6" hidden="1" x14ac:dyDescent="0.3">
      <c r="A1562">
        <v>1001</v>
      </c>
      <c r="B1562" s="3" t="s">
        <v>1002</v>
      </c>
      <c r="C1562" s="3" t="s">
        <v>5111</v>
      </c>
      <c r="D1562" s="6">
        <v>5000</v>
      </c>
      <c r="E1562" s="8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s="16">
        <f t="shared" si="73"/>
        <v>42720.720057870371</v>
      </c>
      <c r="L1562" t="b">
        <v>0</v>
      </c>
      <c r="M1562">
        <v>4</v>
      </c>
      <c r="N1562" t="b">
        <v>0</v>
      </c>
      <c r="O1562" s="10" t="s">
        <v>8268</v>
      </c>
      <c r="P1562" t="s">
        <v>8272</v>
      </c>
      <c r="Q1562">
        <f t="shared" si="72"/>
        <v>104</v>
      </c>
      <c r="R1562">
        <f t="shared" si="74"/>
        <v>1300</v>
      </c>
    </row>
    <row r="1563" spans="1:18" ht="43.2" hidden="1" x14ac:dyDescent="0.3">
      <c r="A1563">
        <v>1187</v>
      </c>
      <c r="B1563" s="3" t="s">
        <v>1188</v>
      </c>
      <c r="C1563" s="3" t="s">
        <v>5297</v>
      </c>
      <c r="D1563" s="6">
        <v>8750</v>
      </c>
      <c r="E1563" s="8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s="16">
        <f t="shared" si="73"/>
        <v>42109.894942129627</v>
      </c>
      <c r="L1563" t="b">
        <v>0</v>
      </c>
      <c r="M1563">
        <v>70</v>
      </c>
      <c r="N1563" t="b">
        <v>1</v>
      </c>
      <c r="O1563" s="10" t="s">
        <v>8281</v>
      </c>
      <c r="P1563" t="s">
        <v>8282</v>
      </c>
      <c r="Q1563">
        <f t="shared" si="72"/>
        <v>104</v>
      </c>
      <c r="R1563">
        <f t="shared" si="74"/>
        <v>130.16</v>
      </c>
    </row>
    <row r="1564" spans="1:18" ht="57.6" hidden="1" x14ac:dyDescent="0.3">
      <c r="A1564">
        <v>1193</v>
      </c>
      <c r="B1564" s="3" t="s">
        <v>1194</v>
      </c>
      <c r="C1564" s="3" t="s">
        <v>5303</v>
      </c>
      <c r="D1564" s="6">
        <v>21000</v>
      </c>
      <c r="E1564" s="8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s="16">
        <f t="shared" si="73"/>
        <v>42409.776076388895</v>
      </c>
      <c r="L1564" t="b">
        <v>0</v>
      </c>
      <c r="M1564">
        <v>273</v>
      </c>
      <c r="N1564" t="b">
        <v>1</v>
      </c>
      <c r="O1564" s="10" t="s">
        <v>8281</v>
      </c>
      <c r="P1564" t="s">
        <v>8282</v>
      </c>
      <c r="Q1564">
        <f t="shared" si="72"/>
        <v>104</v>
      </c>
      <c r="R1564">
        <f t="shared" si="74"/>
        <v>79.97</v>
      </c>
    </row>
    <row r="1565" spans="1:18" ht="28.8" hidden="1" x14ac:dyDescent="0.3">
      <c r="A1565">
        <v>1207</v>
      </c>
      <c r="B1565" s="3" t="s">
        <v>1208</v>
      </c>
      <c r="C1565" s="3" t="s">
        <v>5317</v>
      </c>
      <c r="D1565" s="6">
        <v>16700</v>
      </c>
      <c r="E1565" s="8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s="16">
        <f t="shared" si="73"/>
        <v>42430.430243055554</v>
      </c>
      <c r="L1565" t="b">
        <v>0</v>
      </c>
      <c r="M1565">
        <v>141</v>
      </c>
      <c r="N1565" t="b">
        <v>1</v>
      </c>
      <c r="O1565" s="10" t="s">
        <v>8281</v>
      </c>
      <c r="P1565" t="s">
        <v>8282</v>
      </c>
      <c r="Q1565">
        <f t="shared" si="72"/>
        <v>104</v>
      </c>
      <c r="R1565">
        <f t="shared" si="74"/>
        <v>123.38</v>
      </c>
    </row>
    <row r="1566" spans="1:18" ht="43.2" hidden="1" x14ac:dyDescent="0.3">
      <c r="A1566">
        <v>1220</v>
      </c>
      <c r="B1566" s="3" t="s">
        <v>1221</v>
      </c>
      <c r="C1566" s="3" t="s">
        <v>5330</v>
      </c>
      <c r="D1566" s="6">
        <v>15000</v>
      </c>
      <c r="E1566" s="8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s="16">
        <f t="shared" si="73"/>
        <v>42211.628611111111</v>
      </c>
      <c r="L1566" t="b">
        <v>0</v>
      </c>
      <c r="M1566">
        <v>140</v>
      </c>
      <c r="N1566" t="b">
        <v>1</v>
      </c>
      <c r="O1566" s="10" t="s">
        <v>8281</v>
      </c>
      <c r="P1566" t="s">
        <v>8282</v>
      </c>
      <c r="Q1566">
        <f t="shared" si="72"/>
        <v>104</v>
      </c>
      <c r="R1566">
        <f t="shared" si="74"/>
        <v>111.18</v>
      </c>
    </row>
    <row r="1567" spans="1:18" ht="43.2" hidden="1" x14ac:dyDescent="0.3">
      <c r="A1567">
        <v>1244</v>
      </c>
      <c r="B1567" s="3" t="s">
        <v>1245</v>
      </c>
      <c r="C1567" s="3" t="s">
        <v>5354</v>
      </c>
      <c r="D1567" s="6">
        <v>2000</v>
      </c>
      <c r="E1567" s="8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s="16">
        <f t="shared" si="73"/>
        <v>41355.825497685182</v>
      </c>
      <c r="L1567" t="b">
        <v>1</v>
      </c>
      <c r="M1567">
        <v>45</v>
      </c>
      <c r="N1567" t="b">
        <v>1</v>
      </c>
      <c r="O1567" s="10" t="s">
        <v>8266</v>
      </c>
      <c r="P1567" t="s">
        <v>8267</v>
      </c>
      <c r="Q1567">
        <f t="shared" si="72"/>
        <v>104</v>
      </c>
      <c r="R1567">
        <f t="shared" si="74"/>
        <v>46.13</v>
      </c>
    </row>
    <row r="1568" spans="1:18" ht="43.2" hidden="1" x14ac:dyDescent="0.3">
      <c r="A1568">
        <v>1249</v>
      </c>
      <c r="B1568" s="3" t="s">
        <v>1250</v>
      </c>
      <c r="C1568" s="3" t="s">
        <v>5359</v>
      </c>
      <c r="D1568" s="6">
        <v>5000</v>
      </c>
      <c r="E1568" s="8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s="16">
        <f t="shared" si="73"/>
        <v>41067.74086805556</v>
      </c>
      <c r="L1568" t="b">
        <v>1</v>
      </c>
      <c r="M1568">
        <v>81</v>
      </c>
      <c r="N1568" t="b">
        <v>1</v>
      </c>
      <c r="O1568" s="10" t="s">
        <v>8266</v>
      </c>
      <c r="P1568" t="s">
        <v>8267</v>
      </c>
      <c r="Q1568">
        <f t="shared" si="72"/>
        <v>104</v>
      </c>
      <c r="R1568">
        <f t="shared" si="74"/>
        <v>64.47</v>
      </c>
    </row>
    <row r="1569" spans="1:18" ht="43.2" hidden="1" x14ac:dyDescent="0.3">
      <c r="A1569">
        <v>1259</v>
      </c>
      <c r="B1569" s="3" t="s">
        <v>1260</v>
      </c>
      <c r="C1569" s="3" t="s">
        <v>5369</v>
      </c>
      <c r="D1569" s="6">
        <v>2500</v>
      </c>
      <c r="E1569" s="8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s="16">
        <f t="shared" si="73"/>
        <v>41766.970648148148</v>
      </c>
      <c r="L1569" t="b">
        <v>1</v>
      </c>
      <c r="M1569">
        <v>96</v>
      </c>
      <c r="N1569" t="b">
        <v>1</v>
      </c>
      <c r="O1569" s="10" t="s">
        <v>8266</v>
      </c>
      <c r="P1569" t="s">
        <v>8267</v>
      </c>
      <c r="Q1569">
        <f t="shared" si="72"/>
        <v>104</v>
      </c>
      <c r="R1569">
        <f t="shared" si="74"/>
        <v>27.15</v>
      </c>
    </row>
    <row r="1570" spans="1:18" ht="43.2" hidden="1" x14ac:dyDescent="0.3">
      <c r="A1570">
        <v>1273</v>
      </c>
      <c r="B1570" s="3" t="s">
        <v>1274</v>
      </c>
      <c r="C1570" s="3" t="s">
        <v>5383</v>
      </c>
      <c r="D1570" s="6">
        <v>4000</v>
      </c>
      <c r="E1570" s="8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s="16">
        <f t="shared" si="73"/>
        <v>41852.730219907404</v>
      </c>
      <c r="L1570" t="b">
        <v>1</v>
      </c>
      <c r="M1570">
        <v>54</v>
      </c>
      <c r="N1570" t="b">
        <v>1</v>
      </c>
      <c r="O1570" s="10" t="s">
        <v>8266</v>
      </c>
      <c r="P1570" t="s">
        <v>8267</v>
      </c>
      <c r="Q1570">
        <f t="shared" si="72"/>
        <v>104</v>
      </c>
      <c r="R1570">
        <f t="shared" si="74"/>
        <v>76.67</v>
      </c>
    </row>
    <row r="1571" spans="1:18" ht="28.8" hidden="1" x14ac:dyDescent="0.3">
      <c r="A1571">
        <v>1276</v>
      </c>
      <c r="B1571" s="3" t="s">
        <v>1277</v>
      </c>
      <c r="C1571" s="3" t="s">
        <v>5386</v>
      </c>
      <c r="D1571" s="6">
        <v>3000</v>
      </c>
      <c r="E1571" s="8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s="16">
        <f t="shared" si="73"/>
        <v>40007.704247685186</v>
      </c>
      <c r="L1571" t="b">
        <v>1</v>
      </c>
      <c r="M1571">
        <v>68</v>
      </c>
      <c r="N1571" t="b">
        <v>1</v>
      </c>
      <c r="O1571" s="10" t="s">
        <v>8266</v>
      </c>
      <c r="P1571" t="s">
        <v>8267</v>
      </c>
      <c r="Q1571">
        <f t="shared" si="72"/>
        <v>104</v>
      </c>
      <c r="R1571">
        <f t="shared" si="74"/>
        <v>46.07</v>
      </c>
    </row>
    <row r="1572" spans="1:18" ht="43.2" hidden="1" x14ac:dyDescent="0.3">
      <c r="A1572">
        <v>1350</v>
      </c>
      <c r="B1572" s="3" t="s">
        <v>1351</v>
      </c>
      <c r="C1572" s="3" t="s">
        <v>5460</v>
      </c>
      <c r="D1572" s="6">
        <v>5000</v>
      </c>
      <c r="E1572" s="8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s="16">
        <f t="shared" si="73"/>
        <v>42334.013124999998</v>
      </c>
      <c r="L1572" t="b">
        <v>0</v>
      </c>
      <c r="M1572">
        <v>78</v>
      </c>
      <c r="N1572" t="b">
        <v>1</v>
      </c>
      <c r="O1572" s="10" t="s">
        <v>8279</v>
      </c>
      <c r="P1572" t="s">
        <v>8289</v>
      </c>
      <c r="Q1572">
        <f t="shared" si="72"/>
        <v>104</v>
      </c>
      <c r="R1572">
        <f t="shared" si="74"/>
        <v>66.7</v>
      </c>
    </row>
    <row r="1573" spans="1:18" ht="28.8" hidden="1" x14ac:dyDescent="0.3">
      <c r="A1573">
        <v>1370</v>
      </c>
      <c r="B1573" s="3" t="s">
        <v>1371</v>
      </c>
      <c r="C1573" s="3" t="s">
        <v>5480</v>
      </c>
      <c r="D1573" s="6">
        <v>1500</v>
      </c>
      <c r="E1573" s="8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s="16">
        <f t="shared" si="73"/>
        <v>41548.00335648148</v>
      </c>
      <c r="L1573" t="b">
        <v>0</v>
      </c>
      <c r="M1573">
        <v>20</v>
      </c>
      <c r="N1573" t="b">
        <v>1</v>
      </c>
      <c r="O1573" s="10" t="s">
        <v>8266</v>
      </c>
      <c r="P1573" t="s">
        <v>8267</v>
      </c>
      <c r="Q1573">
        <f t="shared" si="72"/>
        <v>104</v>
      </c>
      <c r="R1573">
        <f t="shared" si="74"/>
        <v>77.75</v>
      </c>
    </row>
    <row r="1574" spans="1:18" ht="43.2" hidden="1" x14ac:dyDescent="0.3">
      <c r="A1574">
        <v>1382</v>
      </c>
      <c r="B1574" s="3" t="s">
        <v>1383</v>
      </c>
      <c r="C1574" s="3" t="s">
        <v>5492</v>
      </c>
      <c r="D1574" s="6">
        <v>8000</v>
      </c>
      <c r="E1574" s="8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s="16">
        <f t="shared" si="73"/>
        <v>41370.800185185188</v>
      </c>
      <c r="L1574" t="b">
        <v>0</v>
      </c>
      <c r="M1574">
        <v>148</v>
      </c>
      <c r="N1574" t="b">
        <v>1</v>
      </c>
      <c r="O1574" s="10" t="s">
        <v>8266</v>
      </c>
      <c r="P1574" t="s">
        <v>8267</v>
      </c>
      <c r="Q1574">
        <f t="shared" si="72"/>
        <v>104</v>
      </c>
      <c r="R1574">
        <f t="shared" si="74"/>
        <v>56.41</v>
      </c>
    </row>
    <row r="1575" spans="1:18" ht="43.2" hidden="1" x14ac:dyDescent="0.3">
      <c r="A1575">
        <v>1471</v>
      </c>
      <c r="B1575" s="3" t="s">
        <v>1472</v>
      </c>
      <c r="C1575" s="3" t="s">
        <v>5581</v>
      </c>
      <c r="D1575" s="6">
        <v>32000</v>
      </c>
      <c r="E1575" s="8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s="16">
        <f t="shared" si="73"/>
        <v>42073.957569444443</v>
      </c>
      <c r="L1575" t="b">
        <v>1</v>
      </c>
      <c r="M1575">
        <v>343</v>
      </c>
      <c r="N1575" t="b">
        <v>1</v>
      </c>
      <c r="O1575" s="10" t="s">
        <v>8279</v>
      </c>
      <c r="P1575" t="s">
        <v>8280</v>
      </c>
      <c r="Q1575">
        <f t="shared" si="72"/>
        <v>104</v>
      </c>
      <c r="R1575">
        <f t="shared" si="74"/>
        <v>96.88</v>
      </c>
    </row>
    <row r="1576" spans="1:18" ht="57.6" hidden="1" x14ac:dyDescent="0.3">
      <c r="A1576">
        <v>1505</v>
      </c>
      <c r="B1576" s="3" t="s">
        <v>1506</v>
      </c>
      <c r="C1576" s="3" t="s">
        <v>5615</v>
      </c>
      <c r="D1576" s="6">
        <v>16000</v>
      </c>
      <c r="E1576" s="8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s="16">
        <f t="shared" si="73"/>
        <v>42414.44332175926</v>
      </c>
      <c r="L1576" t="b">
        <v>1</v>
      </c>
      <c r="M1576">
        <v>345</v>
      </c>
      <c r="N1576" t="b">
        <v>1</v>
      </c>
      <c r="O1576" s="10" t="s">
        <v>8281</v>
      </c>
      <c r="P1576" t="s">
        <v>8282</v>
      </c>
      <c r="Q1576">
        <f t="shared" si="72"/>
        <v>104</v>
      </c>
      <c r="R1576">
        <f t="shared" si="74"/>
        <v>48.04</v>
      </c>
    </row>
    <row r="1577" spans="1:18" ht="43.2" hidden="1" x14ac:dyDescent="0.3">
      <c r="A1577">
        <v>1616</v>
      </c>
      <c r="B1577" s="3" t="s">
        <v>1617</v>
      </c>
      <c r="C1577" s="3" t="s">
        <v>5726</v>
      </c>
      <c r="D1577" s="6">
        <v>10000</v>
      </c>
      <c r="E1577" s="8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s="16">
        <f t="shared" si="73"/>
        <v>41194.715520833335</v>
      </c>
      <c r="L1577" t="b">
        <v>0</v>
      </c>
      <c r="M1577">
        <v>157</v>
      </c>
      <c r="N1577" t="b">
        <v>1</v>
      </c>
      <c r="O1577" s="10" t="s">
        <v>8266</v>
      </c>
      <c r="P1577" t="s">
        <v>8267</v>
      </c>
      <c r="Q1577">
        <f t="shared" si="72"/>
        <v>104</v>
      </c>
      <c r="R1577">
        <f t="shared" si="74"/>
        <v>66.37</v>
      </c>
    </row>
    <row r="1578" spans="1:18" ht="28.8" hidden="1" x14ac:dyDescent="0.3">
      <c r="A1578">
        <v>1629</v>
      </c>
      <c r="B1578" s="3" t="s">
        <v>1630</v>
      </c>
      <c r="C1578" s="3" t="s">
        <v>5739</v>
      </c>
      <c r="D1578" s="6">
        <v>6000</v>
      </c>
      <c r="E1578" s="8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s="16">
        <f t="shared" si="73"/>
        <v>41645.867280092592</v>
      </c>
      <c r="L1578" t="b">
        <v>0</v>
      </c>
      <c r="M1578">
        <v>82</v>
      </c>
      <c r="N1578" t="b">
        <v>1</v>
      </c>
      <c r="O1578" s="10" t="s">
        <v>8266</v>
      </c>
      <c r="P1578" t="s">
        <v>8267</v>
      </c>
      <c r="Q1578">
        <f t="shared" si="72"/>
        <v>104</v>
      </c>
      <c r="R1578">
        <f t="shared" si="74"/>
        <v>75.849999999999994</v>
      </c>
    </row>
    <row r="1579" spans="1:18" ht="43.2" hidden="1" x14ac:dyDescent="0.3">
      <c r="A1579">
        <v>1636</v>
      </c>
      <c r="B1579" s="3" t="s">
        <v>1637</v>
      </c>
      <c r="C1579" s="3" t="s">
        <v>5746</v>
      </c>
      <c r="D1579" s="6">
        <v>4500</v>
      </c>
      <c r="E1579" s="8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s="16">
        <f t="shared" si="73"/>
        <v>40663.08666666667</v>
      </c>
      <c r="L1579" t="b">
        <v>0</v>
      </c>
      <c r="M1579">
        <v>87</v>
      </c>
      <c r="N1579" t="b">
        <v>1</v>
      </c>
      <c r="O1579" s="10" t="s">
        <v>8266</v>
      </c>
      <c r="P1579" t="s">
        <v>8267</v>
      </c>
      <c r="Q1579">
        <f t="shared" si="72"/>
        <v>104</v>
      </c>
      <c r="R1579">
        <f t="shared" si="74"/>
        <v>53.56</v>
      </c>
    </row>
    <row r="1580" spans="1:18" ht="43.2" hidden="1" x14ac:dyDescent="0.3">
      <c r="A1580">
        <v>1637</v>
      </c>
      <c r="B1580" s="3" t="s">
        <v>1638</v>
      </c>
      <c r="C1580" s="3" t="s">
        <v>5747</v>
      </c>
      <c r="D1580" s="6">
        <v>500</v>
      </c>
      <c r="E1580" s="8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s="16">
        <f t="shared" si="73"/>
        <v>40122.751620370371</v>
      </c>
      <c r="L1580" t="b">
        <v>0</v>
      </c>
      <c r="M1580">
        <v>15</v>
      </c>
      <c r="N1580" t="b">
        <v>1</v>
      </c>
      <c r="O1580" s="10" t="s">
        <v>8266</v>
      </c>
      <c r="P1580" t="s">
        <v>8267</v>
      </c>
      <c r="Q1580">
        <f t="shared" si="72"/>
        <v>104</v>
      </c>
      <c r="R1580">
        <f t="shared" si="74"/>
        <v>34.6</v>
      </c>
    </row>
    <row r="1581" spans="1:18" ht="57.6" hidden="1" x14ac:dyDescent="0.3">
      <c r="A1581">
        <v>1835</v>
      </c>
      <c r="B1581" s="3" t="s">
        <v>1836</v>
      </c>
      <c r="C1581" s="3" t="s">
        <v>5945</v>
      </c>
      <c r="D1581" s="6">
        <v>500</v>
      </c>
      <c r="E1581" s="8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s="16">
        <f t="shared" si="73"/>
        <v>42430.702210648145</v>
      </c>
      <c r="L1581" t="b">
        <v>0</v>
      </c>
      <c r="M1581">
        <v>11</v>
      </c>
      <c r="N1581" t="b">
        <v>1</v>
      </c>
      <c r="O1581" s="10" t="s">
        <v>8266</v>
      </c>
      <c r="P1581" t="s">
        <v>8267</v>
      </c>
      <c r="Q1581">
        <f t="shared" si="72"/>
        <v>104</v>
      </c>
      <c r="R1581">
        <f t="shared" si="74"/>
        <v>47.27</v>
      </c>
    </row>
    <row r="1582" spans="1:18" ht="43.2" hidden="1" x14ac:dyDescent="0.3">
      <c r="A1582">
        <v>1893</v>
      </c>
      <c r="B1582" s="3" t="s">
        <v>1894</v>
      </c>
      <c r="C1582" s="3" t="s">
        <v>6003</v>
      </c>
      <c r="D1582" s="6">
        <v>2500</v>
      </c>
      <c r="E1582" s="8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s="16">
        <f t="shared" si="73"/>
        <v>40632.94195601852</v>
      </c>
      <c r="L1582" t="b">
        <v>0</v>
      </c>
      <c r="M1582">
        <v>45</v>
      </c>
      <c r="N1582" t="b">
        <v>1</v>
      </c>
      <c r="O1582" s="10" t="s">
        <v>8266</v>
      </c>
      <c r="P1582" t="s">
        <v>8287</v>
      </c>
      <c r="Q1582">
        <f t="shared" si="72"/>
        <v>104</v>
      </c>
      <c r="R1582">
        <f t="shared" si="74"/>
        <v>57.78</v>
      </c>
    </row>
    <row r="1583" spans="1:18" ht="57.6" hidden="1" x14ac:dyDescent="0.3">
      <c r="A1583">
        <v>2087</v>
      </c>
      <c r="B1583" s="3" t="s">
        <v>2088</v>
      </c>
      <c r="C1583" s="3" t="s">
        <v>6197</v>
      </c>
      <c r="D1583" s="6">
        <v>1500</v>
      </c>
      <c r="E1583" s="8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s="16">
        <f t="shared" si="73"/>
        <v>40764.204375000001</v>
      </c>
      <c r="L1583" t="b">
        <v>0</v>
      </c>
      <c r="M1583">
        <v>25</v>
      </c>
      <c r="N1583" t="b">
        <v>1</v>
      </c>
      <c r="O1583" s="10" t="s">
        <v>8266</v>
      </c>
      <c r="P1583" t="s">
        <v>8287</v>
      </c>
      <c r="Q1583">
        <f t="shared" si="72"/>
        <v>104</v>
      </c>
      <c r="R1583">
        <f t="shared" si="74"/>
        <v>62.12</v>
      </c>
    </row>
    <row r="1584" spans="1:18" ht="28.8" hidden="1" x14ac:dyDescent="0.3">
      <c r="A1584">
        <v>2247</v>
      </c>
      <c r="B1584" s="3" t="s">
        <v>2248</v>
      </c>
      <c r="C1584" s="3" t="s">
        <v>6357</v>
      </c>
      <c r="D1584" s="6">
        <v>18500</v>
      </c>
      <c r="E1584" s="8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s="16">
        <f t="shared" si="73"/>
        <v>42200.666261574079</v>
      </c>
      <c r="L1584" t="b">
        <v>0</v>
      </c>
      <c r="M1584">
        <v>380</v>
      </c>
      <c r="N1584" t="b">
        <v>1</v>
      </c>
      <c r="O1584" s="10" t="s">
        <v>8270</v>
      </c>
      <c r="P1584" t="s">
        <v>8271</v>
      </c>
      <c r="Q1584">
        <f t="shared" si="72"/>
        <v>104</v>
      </c>
      <c r="R1584">
        <f t="shared" si="74"/>
        <v>50.85</v>
      </c>
    </row>
    <row r="1585" spans="1:18" ht="43.2" hidden="1" x14ac:dyDescent="0.3">
      <c r="A1585">
        <v>2290</v>
      </c>
      <c r="B1585" s="3" t="s">
        <v>2291</v>
      </c>
      <c r="C1585" s="3" t="s">
        <v>6400</v>
      </c>
      <c r="D1585" s="6">
        <v>1500</v>
      </c>
      <c r="E1585" s="8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s="16">
        <f t="shared" si="73"/>
        <v>40070.253819444442</v>
      </c>
      <c r="L1585" t="b">
        <v>0</v>
      </c>
      <c r="M1585">
        <v>29</v>
      </c>
      <c r="N1585" t="b">
        <v>1</v>
      </c>
      <c r="O1585" s="10" t="s">
        <v>8266</v>
      </c>
      <c r="P1585" t="s">
        <v>8267</v>
      </c>
      <c r="Q1585">
        <f t="shared" si="72"/>
        <v>104</v>
      </c>
      <c r="R1585">
        <f t="shared" si="74"/>
        <v>53.83</v>
      </c>
    </row>
    <row r="1586" spans="1:18" ht="43.2" hidden="1" x14ac:dyDescent="0.3">
      <c r="A1586">
        <v>2311</v>
      </c>
      <c r="B1586" s="3" t="s">
        <v>2312</v>
      </c>
      <c r="C1586" s="3" t="s">
        <v>6421</v>
      </c>
      <c r="D1586" s="6">
        <v>9000</v>
      </c>
      <c r="E1586" s="8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s="16">
        <f t="shared" si="73"/>
        <v>41736.004502314812</v>
      </c>
      <c r="L1586" t="b">
        <v>1</v>
      </c>
      <c r="M1586">
        <v>104</v>
      </c>
      <c r="N1586" t="b">
        <v>1</v>
      </c>
      <c r="O1586" s="10" t="s">
        <v>8266</v>
      </c>
      <c r="P1586" t="s">
        <v>8287</v>
      </c>
      <c r="Q1586">
        <f t="shared" si="72"/>
        <v>104</v>
      </c>
      <c r="R1586">
        <f t="shared" si="74"/>
        <v>90.1</v>
      </c>
    </row>
    <row r="1587" spans="1:18" ht="57.6" hidden="1" x14ac:dyDescent="0.3">
      <c r="A1587">
        <v>2316</v>
      </c>
      <c r="B1587" s="3" t="s">
        <v>2317</v>
      </c>
      <c r="C1587" s="3" t="s">
        <v>6426</v>
      </c>
      <c r="D1587" s="6">
        <v>15000</v>
      </c>
      <c r="E1587" s="8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s="16">
        <f t="shared" si="73"/>
        <v>40079.725115740745</v>
      </c>
      <c r="L1587" t="b">
        <v>1</v>
      </c>
      <c r="M1587">
        <v>200</v>
      </c>
      <c r="N1587" t="b">
        <v>1</v>
      </c>
      <c r="O1587" s="10" t="s">
        <v>8266</v>
      </c>
      <c r="P1587" t="s">
        <v>8287</v>
      </c>
      <c r="Q1587">
        <f t="shared" si="72"/>
        <v>104</v>
      </c>
      <c r="R1587">
        <f t="shared" si="74"/>
        <v>78.03</v>
      </c>
    </row>
    <row r="1588" spans="1:18" ht="43.2" hidden="1" x14ac:dyDescent="0.3">
      <c r="A1588">
        <v>2317</v>
      </c>
      <c r="B1588" s="3" t="s">
        <v>2318</v>
      </c>
      <c r="C1588" s="3" t="s">
        <v>6427</v>
      </c>
      <c r="D1588" s="6">
        <v>400</v>
      </c>
      <c r="E1588" s="8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s="16">
        <f t="shared" si="73"/>
        <v>40192.542233796295</v>
      </c>
      <c r="L1588" t="b">
        <v>1</v>
      </c>
      <c r="M1588">
        <v>22</v>
      </c>
      <c r="N1588" t="b">
        <v>1</v>
      </c>
      <c r="O1588" s="10" t="s">
        <v>8266</v>
      </c>
      <c r="P1588" t="s">
        <v>8287</v>
      </c>
      <c r="Q1588">
        <f t="shared" si="72"/>
        <v>104</v>
      </c>
      <c r="R1588">
        <f t="shared" si="74"/>
        <v>18.91</v>
      </c>
    </row>
    <row r="1589" spans="1:18" ht="43.2" hidden="1" x14ac:dyDescent="0.3">
      <c r="A1589">
        <v>2461</v>
      </c>
      <c r="B1589" s="3" t="s">
        <v>2462</v>
      </c>
      <c r="C1589" s="3" t="s">
        <v>6571</v>
      </c>
      <c r="D1589" s="6">
        <v>7500</v>
      </c>
      <c r="E1589" s="8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s="16">
        <f t="shared" si="73"/>
        <v>40784.012696759259</v>
      </c>
      <c r="L1589" t="b">
        <v>0</v>
      </c>
      <c r="M1589">
        <v>86</v>
      </c>
      <c r="N1589" t="b">
        <v>1</v>
      </c>
      <c r="O1589" s="10" t="s">
        <v>8266</v>
      </c>
      <c r="P1589" t="s">
        <v>8287</v>
      </c>
      <c r="Q1589">
        <f t="shared" si="72"/>
        <v>104</v>
      </c>
      <c r="R1589">
        <f t="shared" si="74"/>
        <v>90.52</v>
      </c>
    </row>
    <row r="1590" spans="1:18" ht="28.8" hidden="1" x14ac:dyDescent="0.3">
      <c r="A1590">
        <v>2529</v>
      </c>
      <c r="B1590" s="3" t="s">
        <v>2529</v>
      </c>
      <c r="C1590" s="3" t="s">
        <v>6639</v>
      </c>
      <c r="D1590" s="6">
        <v>6000</v>
      </c>
      <c r="E1590" s="8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s="16">
        <f t="shared" si="73"/>
        <v>40948.080729166664</v>
      </c>
      <c r="L1590" t="b">
        <v>0</v>
      </c>
      <c r="M1590">
        <v>76</v>
      </c>
      <c r="N1590" t="b">
        <v>1</v>
      </c>
      <c r="O1590" s="10" t="s">
        <v>8266</v>
      </c>
      <c r="P1590" t="s">
        <v>8292</v>
      </c>
      <c r="Q1590">
        <f t="shared" si="72"/>
        <v>104</v>
      </c>
      <c r="R1590">
        <f t="shared" si="74"/>
        <v>82.33</v>
      </c>
    </row>
    <row r="1591" spans="1:18" hidden="1" x14ac:dyDescent="0.3">
      <c r="A1591">
        <v>2535</v>
      </c>
      <c r="B1591" s="3" t="s">
        <v>2535</v>
      </c>
      <c r="C1591" s="3" t="s">
        <v>6645</v>
      </c>
      <c r="D1591" s="6">
        <v>20000</v>
      </c>
      <c r="E1591" s="8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s="16">
        <f t="shared" si="73"/>
        <v>41943.791030092594</v>
      </c>
      <c r="L1591" t="b">
        <v>0</v>
      </c>
      <c r="M1591">
        <v>78</v>
      </c>
      <c r="N1591" t="b">
        <v>1</v>
      </c>
      <c r="O1591" s="10" t="s">
        <v>8266</v>
      </c>
      <c r="P1591" t="s">
        <v>8292</v>
      </c>
      <c r="Q1591">
        <f t="shared" si="72"/>
        <v>104</v>
      </c>
      <c r="R1591">
        <f t="shared" si="74"/>
        <v>266.08999999999997</v>
      </c>
    </row>
    <row r="1592" spans="1:18" ht="43.2" hidden="1" x14ac:dyDescent="0.3">
      <c r="A1592">
        <v>2542</v>
      </c>
      <c r="B1592" s="3" t="s">
        <v>2542</v>
      </c>
      <c r="C1592" s="3" t="s">
        <v>6652</v>
      </c>
      <c r="D1592" s="6">
        <v>700</v>
      </c>
      <c r="E1592" s="8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s="16">
        <f t="shared" si="73"/>
        <v>41509.426585648151</v>
      </c>
      <c r="L1592" t="b">
        <v>0</v>
      </c>
      <c r="M1592">
        <v>13</v>
      </c>
      <c r="N1592" t="b">
        <v>1</v>
      </c>
      <c r="O1592" s="10" t="s">
        <v>8266</v>
      </c>
      <c r="P1592" t="s">
        <v>8292</v>
      </c>
      <c r="Q1592">
        <f t="shared" si="72"/>
        <v>104</v>
      </c>
      <c r="R1592">
        <f t="shared" si="74"/>
        <v>55.77</v>
      </c>
    </row>
    <row r="1593" spans="1:18" ht="43.2" hidden="1" x14ac:dyDescent="0.3">
      <c r="A1593">
        <v>2604</v>
      </c>
      <c r="B1593" s="3" t="s">
        <v>2604</v>
      </c>
      <c r="C1593" s="3" t="s">
        <v>6714</v>
      </c>
      <c r="D1593" s="6">
        <v>20000</v>
      </c>
      <c r="E1593" s="8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s="16">
        <f t="shared" si="73"/>
        <v>40998.051192129627</v>
      </c>
      <c r="L1593" t="b">
        <v>1</v>
      </c>
      <c r="M1593">
        <v>321</v>
      </c>
      <c r="N1593" t="b">
        <v>1</v>
      </c>
      <c r="O1593" s="10" t="s">
        <v>8268</v>
      </c>
      <c r="P1593" t="s">
        <v>8275</v>
      </c>
      <c r="Q1593">
        <f t="shared" si="72"/>
        <v>104</v>
      </c>
      <c r="R1593">
        <f t="shared" si="74"/>
        <v>64.930000000000007</v>
      </c>
    </row>
    <row r="1594" spans="1:18" ht="28.8" hidden="1" x14ac:dyDescent="0.3">
      <c r="A1594">
        <v>2703</v>
      </c>
      <c r="B1594" s="3" t="s">
        <v>2703</v>
      </c>
      <c r="C1594" s="3" t="s">
        <v>6813</v>
      </c>
      <c r="D1594" s="6">
        <v>40000</v>
      </c>
      <c r="E1594" s="8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s="16">
        <f t="shared" si="73"/>
        <v>42756.690162037034</v>
      </c>
      <c r="L1594" t="b">
        <v>0</v>
      </c>
      <c r="M1594">
        <v>45</v>
      </c>
      <c r="N1594" t="b">
        <v>0</v>
      </c>
      <c r="O1594" s="10" t="s">
        <v>8273</v>
      </c>
      <c r="P1594" t="s">
        <v>8286</v>
      </c>
      <c r="Q1594">
        <f t="shared" si="72"/>
        <v>104</v>
      </c>
      <c r="R1594">
        <f t="shared" si="74"/>
        <v>922.22</v>
      </c>
    </row>
    <row r="1595" spans="1:18" ht="43.2" hidden="1" x14ac:dyDescent="0.3">
      <c r="A1595">
        <v>2718</v>
      </c>
      <c r="B1595" s="3" t="s">
        <v>2718</v>
      </c>
      <c r="C1595" s="3" t="s">
        <v>6828</v>
      </c>
      <c r="D1595" s="6">
        <v>18000</v>
      </c>
      <c r="E1595" s="8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s="16">
        <f t="shared" si="73"/>
        <v>42465.596585648149</v>
      </c>
      <c r="L1595" t="b">
        <v>1</v>
      </c>
      <c r="M1595">
        <v>148</v>
      </c>
      <c r="N1595" t="b">
        <v>1</v>
      </c>
      <c r="O1595" s="10" t="s">
        <v>8273</v>
      </c>
      <c r="P1595" t="s">
        <v>8286</v>
      </c>
      <c r="Q1595">
        <f t="shared" si="72"/>
        <v>104</v>
      </c>
      <c r="R1595">
        <f t="shared" si="74"/>
        <v>125.98</v>
      </c>
    </row>
    <row r="1596" spans="1:18" ht="28.8" hidden="1" x14ac:dyDescent="0.3">
      <c r="A1596">
        <v>2729</v>
      </c>
      <c r="B1596" s="3" t="s">
        <v>2729</v>
      </c>
      <c r="C1596" s="3" t="s">
        <v>6839</v>
      </c>
      <c r="D1596" s="6">
        <v>7500</v>
      </c>
      <c r="E1596" s="8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s="16">
        <f t="shared" si="73"/>
        <v>42095.240706018521</v>
      </c>
      <c r="L1596" t="b">
        <v>0</v>
      </c>
      <c r="M1596">
        <v>23</v>
      </c>
      <c r="N1596" t="b">
        <v>1</v>
      </c>
      <c r="O1596" s="10" t="s">
        <v>8268</v>
      </c>
      <c r="P1596" t="s">
        <v>8269</v>
      </c>
      <c r="Q1596">
        <f t="shared" si="72"/>
        <v>104</v>
      </c>
      <c r="R1596">
        <f t="shared" si="74"/>
        <v>340.57</v>
      </c>
    </row>
    <row r="1597" spans="1:18" ht="57.6" hidden="1" x14ac:dyDescent="0.3">
      <c r="A1597">
        <v>2731</v>
      </c>
      <c r="B1597" s="3" t="s">
        <v>2731</v>
      </c>
      <c r="C1597" s="3" t="s">
        <v>6841</v>
      </c>
      <c r="D1597" s="6">
        <v>30000</v>
      </c>
      <c r="E1597" s="8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s="16">
        <f t="shared" si="73"/>
        <v>41872.525717592594</v>
      </c>
      <c r="L1597" t="b">
        <v>0</v>
      </c>
      <c r="M1597">
        <v>37</v>
      </c>
      <c r="N1597" t="b">
        <v>1</v>
      </c>
      <c r="O1597" s="10" t="s">
        <v>8268</v>
      </c>
      <c r="P1597" t="s">
        <v>8269</v>
      </c>
      <c r="Q1597">
        <f t="shared" si="72"/>
        <v>104</v>
      </c>
      <c r="R1597">
        <f t="shared" si="74"/>
        <v>845.7</v>
      </c>
    </row>
    <row r="1598" spans="1:18" ht="43.2" hidden="1" x14ac:dyDescent="0.3">
      <c r="A1598">
        <v>2795</v>
      </c>
      <c r="B1598" s="3" t="s">
        <v>2795</v>
      </c>
      <c r="C1598" s="3" t="s">
        <v>6905</v>
      </c>
      <c r="D1598" s="6">
        <v>700</v>
      </c>
      <c r="E1598" s="8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s="16">
        <f t="shared" si="73"/>
        <v>41780.525937500002</v>
      </c>
      <c r="L1598" t="b">
        <v>0</v>
      </c>
      <c r="M1598">
        <v>20</v>
      </c>
      <c r="N1598" t="b">
        <v>1</v>
      </c>
      <c r="O1598" s="10" t="s">
        <v>8273</v>
      </c>
      <c r="P1598" t="s">
        <v>8274</v>
      </c>
      <c r="Q1598">
        <f t="shared" si="72"/>
        <v>104</v>
      </c>
      <c r="R1598">
        <f t="shared" si="74"/>
        <v>36.5</v>
      </c>
    </row>
    <row r="1599" spans="1:18" ht="57.6" hidden="1" x14ac:dyDescent="0.3">
      <c r="A1599">
        <v>2840</v>
      </c>
      <c r="B1599" s="3" t="s">
        <v>2840</v>
      </c>
      <c r="C1599" s="3" t="s">
        <v>6950</v>
      </c>
      <c r="D1599" s="6">
        <v>2500</v>
      </c>
      <c r="E1599" s="8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s="16">
        <f t="shared" si="73"/>
        <v>42060.035636574074</v>
      </c>
      <c r="L1599" t="b">
        <v>0</v>
      </c>
      <c r="M1599">
        <v>132</v>
      </c>
      <c r="N1599" t="b">
        <v>1</v>
      </c>
      <c r="O1599" s="10" t="s">
        <v>8273</v>
      </c>
      <c r="P1599" t="s">
        <v>8274</v>
      </c>
      <c r="Q1599">
        <f t="shared" si="72"/>
        <v>104</v>
      </c>
      <c r="R1599">
        <f t="shared" si="74"/>
        <v>19.7</v>
      </c>
    </row>
    <row r="1600" spans="1:18" ht="43.2" hidden="1" x14ac:dyDescent="0.3">
      <c r="A1600">
        <v>2997</v>
      </c>
      <c r="B1600" s="3" t="s">
        <v>2997</v>
      </c>
      <c r="C1600" s="3" t="s">
        <v>7107</v>
      </c>
      <c r="D1600" s="6">
        <v>10000</v>
      </c>
      <c r="E1600" s="8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s="16">
        <f t="shared" si="73"/>
        <v>42775.733715277776</v>
      </c>
      <c r="L1600" t="b">
        <v>0</v>
      </c>
      <c r="M1600">
        <v>115</v>
      </c>
      <c r="N1600" t="b">
        <v>1</v>
      </c>
      <c r="O1600" s="10" t="s">
        <v>8273</v>
      </c>
      <c r="P1600" t="s">
        <v>8286</v>
      </c>
      <c r="Q1600">
        <f t="shared" si="72"/>
        <v>104</v>
      </c>
      <c r="R1600">
        <f t="shared" si="74"/>
        <v>90.2</v>
      </c>
    </row>
    <row r="1601" spans="1:18" ht="43.2" hidden="1" x14ac:dyDescent="0.3">
      <c r="A1601">
        <v>3149</v>
      </c>
      <c r="B1601" s="3" t="s">
        <v>3149</v>
      </c>
      <c r="C1601" s="3" t="s">
        <v>7259</v>
      </c>
      <c r="D1601" s="6">
        <v>1250</v>
      </c>
      <c r="E1601" s="8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s="16">
        <f t="shared" si="73"/>
        <v>41226.017361111109</v>
      </c>
      <c r="L1601" t="b">
        <v>1</v>
      </c>
      <c r="M1601">
        <v>25</v>
      </c>
      <c r="N1601" t="b">
        <v>1</v>
      </c>
      <c r="O1601" s="10" t="s">
        <v>8273</v>
      </c>
      <c r="P1601" t="s">
        <v>8274</v>
      </c>
      <c r="Q1601">
        <f t="shared" si="72"/>
        <v>104</v>
      </c>
      <c r="R1601">
        <f t="shared" si="74"/>
        <v>52</v>
      </c>
    </row>
    <row r="1602" spans="1:18" ht="43.2" hidden="1" x14ac:dyDescent="0.3">
      <c r="A1602">
        <v>3208</v>
      </c>
      <c r="B1602" s="3" t="s">
        <v>3208</v>
      </c>
      <c r="C1602" s="3" t="s">
        <v>7318</v>
      </c>
      <c r="D1602" s="6">
        <v>5000</v>
      </c>
      <c r="E1602" s="8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s="16">
        <f t="shared" si="73"/>
        <v>41827.605057870373</v>
      </c>
      <c r="L1602" t="b">
        <v>1</v>
      </c>
      <c r="M1602">
        <v>82</v>
      </c>
      <c r="N1602" t="b">
        <v>1</v>
      </c>
      <c r="O1602" s="10" t="s">
        <v>8273</v>
      </c>
      <c r="P1602" t="s">
        <v>8274</v>
      </c>
      <c r="Q1602">
        <f t="shared" ref="Q1602:Q1665" si="75">ROUND(E1602/D1602*100,0)</f>
        <v>104</v>
      </c>
      <c r="R1602">
        <f t="shared" si="74"/>
        <v>63.11</v>
      </c>
    </row>
    <row r="1603" spans="1:18" ht="43.2" hidden="1" x14ac:dyDescent="0.3">
      <c r="A1603">
        <v>3226</v>
      </c>
      <c r="B1603" s="3" t="s">
        <v>3226</v>
      </c>
      <c r="C1603" s="3" t="s">
        <v>7336</v>
      </c>
      <c r="D1603" s="6">
        <v>1200</v>
      </c>
      <c r="E1603" s="8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s="16">
        <f t="shared" ref="K1603:K1666" si="76">(((J1603/60)/60)/24)+DATE(1970,1,1)</f>
        <v>42277.583472222221</v>
      </c>
      <c r="L1603" t="b">
        <v>1</v>
      </c>
      <c r="M1603">
        <v>21</v>
      </c>
      <c r="N1603" t="b">
        <v>1</v>
      </c>
      <c r="O1603" s="10" t="s">
        <v>8273</v>
      </c>
      <c r="P1603" t="s">
        <v>8274</v>
      </c>
      <c r="Q1603">
        <f t="shared" si="75"/>
        <v>104</v>
      </c>
      <c r="R1603">
        <f t="shared" ref="R1603:R1666" si="77">IFERROR(ROUND(E1603/M1603,2),0)</f>
        <v>59.52</v>
      </c>
    </row>
    <row r="1604" spans="1:18" ht="43.2" hidden="1" x14ac:dyDescent="0.3">
      <c r="A1604">
        <v>3245</v>
      </c>
      <c r="B1604" s="3" t="s">
        <v>3245</v>
      </c>
      <c r="C1604" s="3" t="s">
        <v>7355</v>
      </c>
      <c r="D1604" s="6">
        <v>21000</v>
      </c>
      <c r="E1604" s="8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s="16">
        <f t="shared" si="76"/>
        <v>42135.60020833333</v>
      </c>
      <c r="L1604" t="b">
        <v>0</v>
      </c>
      <c r="M1604">
        <v>270</v>
      </c>
      <c r="N1604" t="b">
        <v>1</v>
      </c>
      <c r="O1604" s="10" t="s">
        <v>8273</v>
      </c>
      <c r="P1604" t="s">
        <v>8274</v>
      </c>
      <c r="Q1604">
        <f t="shared" si="75"/>
        <v>104</v>
      </c>
      <c r="R1604">
        <f t="shared" si="77"/>
        <v>81.13</v>
      </c>
    </row>
    <row r="1605" spans="1:18" ht="43.2" hidden="1" x14ac:dyDescent="0.3">
      <c r="A1605">
        <v>3339</v>
      </c>
      <c r="B1605" s="3" t="s">
        <v>3339</v>
      </c>
      <c r="C1605" s="3" t="s">
        <v>7449</v>
      </c>
      <c r="D1605" s="6">
        <v>8000</v>
      </c>
      <c r="E1605" s="8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s="16">
        <f t="shared" si="76"/>
        <v>42549.665717592594</v>
      </c>
      <c r="L1605" t="b">
        <v>0</v>
      </c>
      <c r="M1605">
        <v>47</v>
      </c>
      <c r="N1605" t="b">
        <v>1</v>
      </c>
      <c r="O1605" s="10" t="s">
        <v>8273</v>
      </c>
      <c r="P1605" t="s">
        <v>8274</v>
      </c>
      <c r="Q1605">
        <f t="shared" si="75"/>
        <v>104</v>
      </c>
      <c r="R1605">
        <f t="shared" si="77"/>
        <v>177.62</v>
      </c>
    </row>
    <row r="1606" spans="1:18" ht="57.6" hidden="1" x14ac:dyDescent="0.3">
      <c r="A1606">
        <v>3350</v>
      </c>
      <c r="B1606" s="3" t="s">
        <v>3349</v>
      </c>
      <c r="C1606" s="3" t="s">
        <v>7460</v>
      </c>
      <c r="D1606" s="6">
        <v>3500</v>
      </c>
      <c r="E1606" s="8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s="16">
        <f t="shared" si="76"/>
        <v>42302.701516203699</v>
      </c>
      <c r="L1606" t="b">
        <v>0</v>
      </c>
      <c r="M1606">
        <v>51</v>
      </c>
      <c r="N1606" t="b">
        <v>1</v>
      </c>
      <c r="O1606" s="10" t="s">
        <v>8273</v>
      </c>
      <c r="P1606" t="s">
        <v>8274</v>
      </c>
      <c r="Q1606">
        <f t="shared" si="75"/>
        <v>104</v>
      </c>
      <c r="R1606">
        <f t="shared" si="77"/>
        <v>71.67</v>
      </c>
    </row>
    <row r="1607" spans="1:18" ht="43.2" hidden="1" x14ac:dyDescent="0.3">
      <c r="A1607">
        <v>3365</v>
      </c>
      <c r="B1607" s="3" t="s">
        <v>3364</v>
      </c>
      <c r="C1607" s="3" t="s">
        <v>7475</v>
      </c>
      <c r="D1607" s="6">
        <v>2500</v>
      </c>
      <c r="E1607" s="8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s="16">
        <f t="shared" si="76"/>
        <v>42321.101759259262</v>
      </c>
      <c r="L1607" t="b">
        <v>0</v>
      </c>
      <c r="M1607">
        <v>3</v>
      </c>
      <c r="N1607" t="b">
        <v>1</v>
      </c>
      <c r="O1607" s="10" t="s">
        <v>8273</v>
      </c>
      <c r="P1607" t="s">
        <v>8274</v>
      </c>
      <c r="Q1607">
        <f t="shared" si="75"/>
        <v>104</v>
      </c>
      <c r="R1607">
        <f t="shared" si="77"/>
        <v>866.67</v>
      </c>
    </row>
    <row r="1608" spans="1:18" ht="43.2" hidden="1" x14ac:dyDescent="0.3">
      <c r="A1608">
        <v>3369</v>
      </c>
      <c r="B1608" s="3" t="s">
        <v>3368</v>
      </c>
      <c r="C1608" s="3" t="s">
        <v>7479</v>
      </c>
      <c r="D1608" s="6">
        <v>5000</v>
      </c>
      <c r="E1608" s="8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s="16">
        <f t="shared" si="76"/>
        <v>42690.041435185187</v>
      </c>
      <c r="L1608" t="b">
        <v>0</v>
      </c>
      <c r="M1608">
        <v>54</v>
      </c>
      <c r="N1608" t="b">
        <v>1</v>
      </c>
      <c r="O1608" s="10" t="s">
        <v>8273</v>
      </c>
      <c r="P1608" t="s">
        <v>8274</v>
      </c>
      <c r="Q1608">
        <f t="shared" si="75"/>
        <v>104</v>
      </c>
      <c r="R1608">
        <f t="shared" si="77"/>
        <v>96.2</v>
      </c>
    </row>
    <row r="1609" spans="1:18" ht="43.2" hidden="1" x14ac:dyDescent="0.3">
      <c r="A1609">
        <v>3372</v>
      </c>
      <c r="B1609" s="3" t="s">
        <v>3371</v>
      </c>
      <c r="C1609" s="3" t="s">
        <v>7482</v>
      </c>
      <c r="D1609" s="6">
        <v>1000</v>
      </c>
      <c r="E1609" s="8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s="16">
        <f t="shared" si="76"/>
        <v>41855.548101851848</v>
      </c>
      <c r="L1609" t="b">
        <v>0</v>
      </c>
      <c r="M1609">
        <v>27</v>
      </c>
      <c r="N1609" t="b">
        <v>1</v>
      </c>
      <c r="O1609" s="10" t="s">
        <v>8273</v>
      </c>
      <c r="P1609" t="s">
        <v>8274</v>
      </c>
      <c r="Q1609">
        <f t="shared" si="75"/>
        <v>104</v>
      </c>
      <c r="R1609">
        <f t="shared" si="77"/>
        <v>38.33</v>
      </c>
    </row>
    <row r="1610" spans="1:18" ht="57.6" hidden="1" x14ac:dyDescent="0.3">
      <c r="A1610">
        <v>3379</v>
      </c>
      <c r="B1610" s="3" t="s">
        <v>3378</v>
      </c>
      <c r="C1610" s="3" t="s">
        <v>7489</v>
      </c>
      <c r="D1610" s="6">
        <v>2000</v>
      </c>
      <c r="E1610" s="8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s="16">
        <f t="shared" si="76"/>
        <v>42225.513888888891</v>
      </c>
      <c r="L1610" t="b">
        <v>0</v>
      </c>
      <c r="M1610">
        <v>38</v>
      </c>
      <c r="N1610" t="b">
        <v>1</v>
      </c>
      <c r="O1610" s="10" t="s">
        <v>8273</v>
      </c>
      <c r="P1610" t="s">
        <v>8274</v>
      </c>
      <c r="Q1610">
        <f t="shared" si="75"/>
        <v>104</v>
      </c>
      <c r="R1610">
        <f t="shared" si="77"/>
        <v>54.55</v>
      </c>
    </row>
    <row r="1611" spans="1:18" ht="57.6" hidden="1" x14ac:dyDescent="0.3">
      <c r="A1611">
        <v>3380</v>
      </c>
      <c r="B1611" s="3" t="s">
        <v>3379</v>
      </c>
      <c r="C1611" s="3" t="s">
        <v>7490</v>
      </c>
      <c r="D1611" s="6">
        <v>3000</v>
      </c>
      <c r="E1611" s="8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s="16">
        <f t="shared" si="76"/>
        <v>41937.95344907407</v>
      </c>
      <c r="L1611" t="b">
        <v>0</v>
      </c>
      <c r="M1611">
        <v>28</v>
      </c>
      <c r="N1611" t="b">
        <v>1</v>
      </c>
      <c r="O1611" s="10" t="s">
        <v>8273</v>
      </c>
      <c r="P1611" t="s">
        <v>8274</v>
      </c>
      <c r="Q1611">
        <f t="shared" si="75"/>
        <v>104</v>
      </c>
      <c r="R1611">
        <f t="shared" si="77"/>
        <v>111.89</v>
      </c>
    </row>
    <row r="1612" spans="1:18" ht="57.6" hidden="1" x14ac:dyDescent="0.3">
      <c r="A1612">
        <v>3388</v>
      </c>
      <c r="B1612" s="3" t="s">
        <v>3387</v>
      </c>
      <c r="C1612" s="3" t="s">
        <v>7498</v>
      </c>
      <c r="D1612" s="6">
        <v>1500</v>
      </c>
      <c r="E1612" s="8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s="16">
        <f t="shared" si="76"/>
        <v>42143.461122685185</v>
      </c>
      <c r="L1612" t="b">
        <v>0</v>
      </c>
      <c r="M1612">
        <v>45</v>
      </c>
      <c r="N1612" t="b">
        <v>1</v>
      </c>
      <c r="O1612" s="10" t="s">
        <v>8273</v>
      </c>
      <c r="P1612" t="s">
        <v>8274</v>
      </c>
      <c r="Q1612">
        <f t="shared" si="75"/>
        <v>104</v>
      </c>
      <c r="R1612">
        <f t="shared" si="77"/>
        <v>34.6</v>
      </c>
    </row>
    <row r="1613" spans="1:18" ht="43.2" hidden="1" x14ac:dyDescent="0.3">
      <c r="A1613">
        <v>3396</v>
      </c>
      <c r="B1613" s="3" t="s">
        <v>3395</v>
      </c>
      <c r="C1613" s="3" t="s">
        <v>7506</v>
      </c>
      <c r="D1613" s="6">
        <v>1500</v>
      </c>
      <c r="E1613" s="8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s="16">
        <f t="shared" si="76"/>
        <v>41764.44663194444</v>
      </c>
      <c r="L1613" t="b">
        <v>0</v>
      </c>
      <c r="M1613">
        <v>28</v>
      </c>
      <c r="N1613" t="b">
        <v>1</v>
      </c>
      <c r="O1613" s="10" t="s">
        <v>8273</v>
      </c>
      <c r="P1613" t="s">
        <v>8274</v>
      </c>
      <c r="Q1613">
        <f t="shared" si="75"/>
        <v>104</v>
      </c>
      <c r="R1613">
        <f t="shared" si="77"/>
        <v>55.89</v>
      </c>
    </row>
    <row r="1614" spans="1:18" ht="43.2" hidden="1" x14ac:dyDescent="0.3">
      <c r="A1614">
        <v>3399</v>
      </c>
      <c r="B1614" s="3" t="s">
        <v>3398</v>
      </c>
      <c r="C1614" s="3" t="s">
        <v>7509</v>
      </c>
      <c r="D1614" s="6">
        <v>1200</v>
      </c>
      <c r="E1614" s="8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s="16">
        <f t="shared" si="76"/>
        <v>42026.920428240745</v>
      </c>
      <c r="L1614" t="b">
        <v>0</v>
      </c>
      <c r="M1614">
        <v>46</v>
      </c>
      <c r="N1614" t="b">
        <v>1</v>
      </c>
      <c r="O1614" s="10" t="s">
        <v>8273</v>
      </c>
      <c r="P1614" t="s">
        <v>8274</v>
      </c>
      <c r="Q1614">
        <f t="shared" si="75"/>
        <v>104</v>
      </c>
      <c r="R1614">
        <f t="shared" si="77"/>
        <v>27.07</v>
      </c>
    </row>
    <row r="1615" spans="1:18" ht="43.2" hidden="1" x14ac:dyDescent="0.3">
      <c r="A1615">
        <v>3411</v>
      </c>
      <c r="B1615" s="3" t="s">
        <v>3410</v>
      </c>
      <c r="C1615" s="3" t="s">
        <v>7521</v>
      </c>
      <c r="D1615" s="6">
        <v>15000</v>
      </c>
      <c r="E1615" s="8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s="16">
        <f t="shared" si="76"/>
        <v>42265.022824074069</v>
      </c>
      <c r="L1615" t="b">
        <v>0</v>
      </c>
      <c r="M1615">
        <v>78</v>
      </c>
      <c r="N1615" t="b">
        <v>1</v>
      </c>
      <c r="O1615" s="10" t="s">
        <v>8273</v>
      </c>
      <c r="P1615" t="s">
        <v>8274</v>
      </c>
      <c r="Q1615">
        <f t="shared" si="75"/>
        <v>104</v>
      </c>
      <c r="R1615">
        <f t="shared" si="77"/>
        <v>199.17</v>
      </c>
    </row>
    <row r="1616" spans="1:18" ht="43.2" hidden="1" x14ac:dyDescent="0.3">
      <c r="A1616">
        <v>3414</v>
      </c>
      <c r="B1616" s="3" t="s">
        <v>3413</v>
      </c>
      <c r="C1616" s="3" t="s">
        <v>7524</v>
      </c>
      <c r="D1616" s="6">
        <v>3000</v>
      </c>
      <c r="E1616" s="8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s="16">
        <f t="shared" si="76"/>
        <v>42675.832465277781</v>
      </c>
      <c r="L1616" t="b">
        <v>0</v>
      </c>
      <c r="M1616">
        <v>44</v>
      </c>
      <c r="N1616" t="b">
        <v>1</v>
      </c>
      <c r="O1616" s="10" t="s">
        <v>8273</v>
      </c>
      <c r="P1616" t="s">
        <v>8274</v>
      </c>
      <c r="Q1616">
        <f t="shared" si="75"/>
        <v>104</v>
      </c>
      <c r="R1616">
        <f t="shared" si="77"/>
        <v>70.569999999999993</v>
      </c>
    </row>
    <row r="1617" spans="1:18" ht="43.2" hidden="1" x14ac:dyDescent="0.3">
      <c r="A1617">
        <v>3424</v>
      </c>
      <c r="B1617" s="3" t="s">
        <v>3423</v>
      </c>
      <c r="C1617" s="3" t="s">
        <v>7534</v>
      </c>
      <c r="D1617" s="6">
        <v>6000</v>
      </c>
      <c r="E1617" s="8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s="16">
        <f t="shared" si="76"/>
        <v>42018.676898148144</v>
      </c>
      <c r="L1617" t="b">
        <v>0</v>
      </c>
      <c r="M1617">
        <v>76</v>
      </c>
      <c r="N1617" t="b">
        <v>1</v>
      </c>
      <c r="O1617" s="10" t="s">
        <v>8273</v>
      </c>
      <c r="P1617" t="s">
        <v>8274</v>
      </c>
      <c r="Q1617">
        <f t="shared" si="75"/>
        <v>104</v>
      </c>
      <c r="R1617">
        <f t="shared" si="77"/>
        <v>81.78</v>
      </c>
    </row>
    <row r="1618" spans="1:18" ht="43.2" hidden="1" x14ac:dyDescent="0.3">
      <c r="A1618">
        <v>3438</v>
      </c>
      <c r="B1618" s="3" t="s">
        <v>3437</v>
      </c>
      <c r="C1618" s="3" t="s">
        <v>7548</v>
      </c>
      <c r="D1618" s="6">
        <v>2500</v>
      </c>
      <c r="E1618" s="8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s="16">
        <f t="shared" si="76"/>
        <v>42100.927858796291</v>
      </c>
      <c r="L1618" t="b">
        <v>0</v>
      </c>
      <c r="M1618">
        <v>14</v>
      </c>
      <c r="N1618" t="b">
        <v>1</v>
      </c>
      <c r="O1618" s="10" t="s">
        <v>8273</v>
      </c>
      <c r="P1618" t="s">
        <v>8274</v>
      </c>
      <c r="Q1618">
        <f t="shared" si="75"/>
        <v>104</v>
      </c>
      <c r="R1618">
        <f t="shared" si="77"/>
        <v>186.07</v>
      </c>
    </row>
    <row r="1619" spans="1:18" ht="43.2" hidden="1" x14ac:dyDescent="0.3">
      <c r="A1619">
        <v>3476</v>
      </c>
      <c r="B1619" s="3" t="s">
        <v>3475</v>
      </c>
      <c r="C1619" s="3" t="s">
        <v>7586</v>
      </c>
      <c r="D1619" s="6">
        <v>300</v>
      </c>
      <c r="E1619" s="8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s="16">
        <f t="shared" si="76"/>
        <v>41921.279976851853</v>
      </c>
      <c r="L1619" t="b">
        <v>0</v>
      </c>
      <c r="M1619">
        <v>6</v>
      </c>
      <c r="N1619" t="b">
        <v>1</v>
      </c>
      <c r="O1619" s="10" t="s">
        <v>8273</v>
      </c>
      <c r="P1619" t="s">
        <v>8274</v>
      </c>
      <c r="Q1619">
        <f t="shared" si="75"/>
        <v>104</v>
      </c>
      <c r="R1619">
        <f t="shared" si="77"/>
        <v>52</v>
      </c>
    </row>
    <row r="1620" spans="1:18" ht="86.4" hidden="1" x14ac:dyDescent="0.3">
      <c r="A1620">
        <v>3505</v>
      </c>
      <c r="B1620" s="3" t="s">
        <v>3504</v>
      </c>
      <c r="C1620" s="3" t="s">
        <v>7615</v>
      </c>
      <c r="D1620" s="6">
        <v>2500</v>
      </c>
      <c r="E1620" s="8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s="16">
        <f t="shared" si="76"/>
        <v>41760.935706018521</v>
      </c>
      <c r="L1620" t="b">
        <v>0</v>
      </c>
      <c r="M1620">
        <v>39</v>
      </c>
      <c r="N1620" t="b">
        <v>1</v>
      </c>
      <c r="O1620" s="10" t="s">
        <v>8273</v>
      </c>
      <c r="P1620" t="s">
        <v>8274</v>
      </c>
      <c r="Q1620">
        <f t="shared" si="75"/>
        <v>104</v>
      </c>
      <c r="R1620">
        <f t="shared" si="77"/>
        <v>66.510000000000005</v>
      </c>
    </row>
    <row r="1621" spans="1:18" ht="43.2" hidden="1" x14ac:dyDescent="0.3">
      <c r="A1621">
        <v>3507</v>
      </c>
      <c r="B1621" s="3" t="s">
        <v>3506</v>
      </c>
      <c r="C1621" s="3" t="s">
        <v>7617</v>
      </c>
      <c r="D1621" s="6">
        <v>10000</v>
      </c>
      <c r="E1621" s="8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s="16">
        <f t="shared" si="76"/>
        <v>42491.92288194444</v>
      </c>
      <c r="L1621" t="b">
        <v>0</v>
      </c>
      <c r="M1621">
        <v>72</v>
      </c>
      <c r="N1621" t="b">
        <v>1</v>
      </c>
      <c r="O1621" s="10" t="s">
        <v>8273</v>
      </c>
      <c r="P1621" t="s">
        <v>8274</v>
      </c>
      <c r="Q1621">
        <f t="shared" si="75"/>
        <v>104</v>
      </c>
      <c r="R1621">
        <f t="shared" si="77"/>
        <v>145</v>
      </c>
    </row>
    <row r="1622" spans="1:18" ht="57.6" hidden="1" x14ac:dyDescent="0.3">
      <c r="A1622">
        <v>3559</v>
      </c>
      <c r="B1622" s="3" t="s">
        <v>3558</v>
      </c>
      <c r="C1622" s="3" t="s">
        <v>7669</v>
      </c>
      <c r="D1622" s="6">
        <v>1000</v>
      </c>
      <c r="E1622" s="8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s="16">
        <f t="shared" si="76"/>
        <v>42194.096157407403</v>
      </c>
      <c r="L1622" t="b">
        <v>0</v>
      </c>
      <c r="M1622">
        <v>24</v>
      </c>
      <c r="N1622" t="b">
        <v>1</v>
      </c>
      <c r="O1622" s="10" t="s">
        <v>8273</v>
      </c>
      <c r="P1622" t="s">
        <v>8274</v>
      </c>
      <c r="Q1622">
        <f t="shared" si="75"/>
        <v>104</v>
      </c>
      <c r="R1622">
        <f t="shared" si="77"/>
        <v>43.13</v>
      </c>
    </row>
    <row r="1623" spans="1:18" ht="43.2" hidden="1" x14ac:dyDescent="0.3">
      <c r="A1623">
        <v>3601</v>
      </c>
      <c r="B1623" s="3" t="s">
        <v>3600</v>
      </c>
      <c r="C1623" s="3" t="s">
        <v>7711</v>
      </c>
      <c r="D1623" s="6">
        <v>2000</v>
      </c>
      <c r="E1623" s="8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s="16">
        <f t="shared" si="76"/>
        <v>41990.99863425926</v>
      </c>
      <c r="L1623" t="b">
        <v>0</v>
      </c>
      <c r="M1623">
        <v>53</v>
      </c>
      <c r="N1623" t="b">
        <v>1</v>
      </c>
      <c r="O1623" s="10" t="s">
        <v>8273</v>
      </c>
      <c r="P1623" t="s">
        <v>8274</v>
      </c>
      <c r="Q1623">
        <f t="shared" si="75"/>
        <v>104</v>
      </c>
      <c r="R1623">
        <f t="shared" si="77"/>
        <v>39.380000000000003</v>
      </c>
    </row>
    <row r="1624" spans="1:18" ht="43.2" hidden="1" x14ac:dyDescent="0.3">
      <c r="A1624">
        <v>3649</v>
      </c>
      <c r="B1624" s="3" t="s">
        <v>3647</v>
      </c>
      <c r="C1624" s="3" t="s">
        <v>7759</v>
      </c>
      <c r="D1624" s="6">
        <v>750</v>
      </c>
      <c r="E1624" s="8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s="16">
        <f t="shared" si="76"/>
        <v>41780.712893518517</v>
      </c>
      <c r="L1624" t="b">
        <v>0</v>
      </c>
      <c r="M1624">
        <v>8</v>
      </c>
      <c r="N1624" t="b">
        <v>1</v>
      </c>
      <c r="O1624" s="10" t="s">
        <v>8273</v>
      </c>
      <c r="P1624" t="s">
        <v>8274</v>
      </c>
      <c r="Q1624">
        <f t="shared" si="75"/>
        <v>104</v>
      </c>
      <c r="R1624">
        <f t="shared" si="77"/>
        <v>97.5</v>
      </c>
    </row>
    <row r="1625" spans="1:18" ht="43.2" hidden="1" x14ac:dyDescent="0.3">
      <c r="A1625">
        <v>3651</v>
      </c>
      <c r="B1625" s="3" t="s">
        <v>3649</v>
      </c>
      <c r="C1625" s="3" t="s">
        <v>7761</v>
      </c>
      <c r="D1625" s="6">
        <v>500</v>
      </c>
      <c r="E1625" s="8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s="16">
        <f t="shared" si="76"/>
        <v>41828.646319444444</v>
      </c>
      <c r="L1625" t="b">
        <v>0</v>
      </c>
      <c r="M1625">
        <v>9</v>
      </c>
      <c r="N1625" t="b">
        <v>1</v>
      </c>
      <c r="O1625" s="10" t="s">
        <v>8273</v>
      </c>
      <c r="P1625" t="s">
        <v>8274</v>
      </c>
      <c r="Q1625">
        <f t="shared" si="75"/>
        <v>104</v>
      </c>
      <c r="R1625">
        <f t="shared" si="77"/>
        <v>57.78</v>
      </c>
    </row>
    <row r="1626" spans="1:18" ht="43.2" hidden="1" x14ac:dyDescent="0.3">
      <c r="A1626">
        <v>3663</v>
      </c>
      <c r="B1626" s="3" t="s">
        <v>3660</v>
      </c>
      <c r="C1626" s="3" t="s">
        <v>7773</v>
      </c>
      <c r="D1626" s="6">
        <v>225</v>
      </c>
      <c r="E1626" s="8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s="16">
        <f t="shared" si="76"/>
        <v>42665.451736111107</v>
      </c>
      <c r="L1626" t="b">
        <v>0</v>
      </c>
      <c r="M1626">
        <v>9</v>
      </c>
      <c r="N1626" t="b">
        <v>1</v>
      </c>
      <c r="O1626" s="10" t="s">
        <v>8273</v>
      </c>
      <c r="P1626" t="s">
        <v>8274</v>
      </c>
      <c r="Q1626">
        <f t="shared" si="75"/>
        <v>104</v>
      </c>
      <c r="R1626">
        <f t="shared" si="77"/>
        <v>26</v>
      </c>
    </row>
    <row r="1627" spans="1:18" ht="43.2" hidden="1" x14ac:dyDescent="0.3">
      <c r="A1627">
        <v>3668</v>
      </c>
      <c r="B1627" s="3" t="s">
        <v>3665</v>
      </c>
      <c r="C1627" s="3" t="s">
        <v>7778</v>
      </c>
      <c r="D1627" s="6">
        <v>1000</v>
      </c>
      <c r="E1627" s="8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s="16">
        <f t="shared" si="76"/>
        <v>42185.556157407409</v>
      </c>
      <c r="L1627" t="b">
        <v>0</v>
      </c>
      <c r="M1627">
        <v>28</v>
      </c>
      <c r="N1627" t="b">
        <v>1</v>
      </c>
      <c r="O1627" s="10" t="s">
        <v>8273</v>
      </c>
      <c r="P1627" t="s">
        <v>8274</v>
      </c>
      <c r="Q1627">
        <f t="shared" si="75"/>
        <v>104</v>
      </c>
      <c r="R1627">
        <f t="shared" si="77"/>
        <v>36.96</v>
      </c>
    </row>
    <row r="1628" spans="1:18" ht="43.2" hidden="1" x14ac:dyDescent="0.3">
      <c r="A1628">
        <v>3748</v>
      </c>
      <c r="B1628" s="3" t="s">
        <v>3745</v>
      </c>
      <c r="C1628" s="3" t="s">
        <v>7858</v>
      </c>
      <c r="D1628" s="6">
        <v>5000</v>
      </c>
      <c r="E1628" s="8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s="16">
        <f t="shared" si="76"/>
        <v>42395.706435185188</v>
      </c>
      <c r="L1628" t="b">
        <v>0</v>
      </c>
      <c r="M1628">
        <v>52</v>
      </c>
      <c r="N1628" t="b">
        <v>1</v>
      </c>
      <c r="O1628" s="10" t="s">
        <v>8273</v>
      </c>
      <c r="P1628" t="s">
        <v>8294</v>
      </c>
      <c r="Q1628">
        <f t="shared" si="75"/>
        <v>104</v>
      </c>
      <c r="R1628">
        <f t="shared" si="77"/>
        <v>99.54</v>
      </c>
    </row>
    <row r="1629" spans="1:18" ht="28.8" hidden="1" x14ac:dyDescent="0.3">
      <c r="A1629">
        <v>3779</v>
      </c>
      <c r="B1629" s="3" t="s">
        <v>3776</v>
      </c>
      <c r="C1629" s="3" t="s">
        <v>7889</v>
      </c>
      <c r="D1629" s="6">
        <v>15000</v>
      </c>
      <c r="E1629" s="8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s="16">
        <f t="shared" si="76"/>
        <v>42425.735416666663</v>
      </c>
      <c r="L1629" t="b">
        <v>0</v>
      </c>
      <c r="M1629">
        <v>115</v>
      </c>
      <c r="N1629" t="b">
        <v>1</v>
      </c>
      <c r="O1629" s="10" t="s">
        <v>8273</v>
      </c>
      <c r="P1629" t="s">
        <v>8294</v>
      </c>
      <c r="Q1629">
        <f t="shared" si="75"/>
        <v>104</v>
      </c>
      <c r="R1629">
        <f t="shared" si="77"/>
        <v>135.63</v>
      </c>
    </row>
    <row r="1630" spans="1:18" ht="43.2" hidden="1" x14ac:dyDescent="0.3">
      <c r="A1630">
        <v>58</v>
      </c>
      <c r="B1630" s="3" t="s">
        <v>60</v>
      </c>
      <c r="C1630" s="3" t="s">
        <v>4169</v>
      </c>
      <c r="D1630" s="6">
        <v>10000</v>
      </c>
      <c r="E1630" s="8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s="16">
        <f t="shared" si="76"/>
        <v>41932.745046296295</v>
      </c>
      <c r="L1630" t="b">
        <v>0</v>
      </c>
      <c r="M1630">
        <v>75</v>
      </c>
      <c r="N1630" t="b">
        <v>1</v>
      </c>
      <c r="O1630" s="10" t="s">
        <v>8276</v>
      </c>
      <c r="P1630" t="s">
        <v>8290</v>
      </c>
      <c r="Q1630">
        <f t="shared" si="75"/>
        <v>103</v>
      </c>
      <c r="R1630">
        <f t="shared" si="77"/>
        <v>137.21</v>
      </c>
    </row>
    <row r="1631" spans="1:18" ht="43.2" hidden="1" x14ac:dyDescent="0.3">
      <c r="A1631">
        <v>60</v>
      </c>
      <c r="B1631" s="3" t="s">
        <v>62</v>
      </c>
      <c r="C1631" s="3" t="s">
        <v>4171</v>
      </c>
      <c r="D1631" s="6">
        <v>4500</v>
      </c>
      <c r="E1631" s="8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s="16">
        <f t="shared" si="76"/>
        <v>41701.901817129627</v>
      </c>
      <c r="L1631" t="b">
        <v>0</v>
      </c>
      <c r="M1631">
        <v>108</v>
      </c>
      <c r="N1631" t="b">
        <v>1</v>
      </c>
      <c r="O1631" s="10" t="s">
        <v>8276</v>
      </c>
      <c r="P1631" t="s">
        <v>8277</v>
      </c>
      <c r="Q1631">
        <f t="shared" si="75"/>
        <v>103</v>
      </c>
      <c r="R1631">
        <f t="shared" si="77"/>
        <v>43.04</v>
      </c>
    </row>
    <row r="1632" spans="1:18" ht="43.2" hidden="1" x14ac:dyDescent="0.3">
      <c r="A1632">
        <v>83</v>
      </c>
      <c r="B1632" s="3" t="s">
        <v>85</v>
      </c>
      <c r="C1632" s="3" t="s">
        <v>4194</v>
      </c>
      <c r="D1632" s="6">
        <v>200</v>
      </c>
      <c r="E1632" s="8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s="16">
        <f t="shared" si="76"/>
        <v>42042.615613425922</v>
      </c>
      <c r="L1632" t="b">
        <v>0</v>
      </c>
      <c r="M1632">
        <v>13</v>
      </c>
      <c r="N1632" t="b">
        <v>1</v>
      </c>
      <c r="O1632" s="10" t="s">
        <v>8276</v>
      </c>
      <c r="P1632" t="s">
        <v>8277</v>
      </c>
      <c r="Q1632">
        <f t="shared" si="75"/>
        <v>103</v>
      </c>
      <c r="R1632">
        <f t="shared" si="77"/>
        <v>15.77</v>
      </c>
    </row>
    <row r="1633" spans="1:18" ht="43.2" hidden="1" x14ac:dyDescent="0.3">
      <c r="A1633">
        <v>88</v>
      </c>
      <c r="B1633" s="3" t="s">
        <v>90</v>
      </c>
      <c r="C1633" s="3" t="s">
        <v>4199</v>
      </c>
      <c r="D1633" s="6">
        <v>3500</v>
      </c>
      <c r="E1633" s="8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s="16">
        <f t="shared" si="76"/>
        <v>41786.65892361111</v>
      </c>
      <c r="L1633" t="b">
        <v>0</v>
      </c>
      <c r="M1633">
        <v>60</v>
      </c>
      <c r="N1633" t="b">
        <v>1</v>
      </c>
      <c r="O1633" s="10" t="s">
        <v>8276</v>
      </c>
      <c r="P1633" t="s">
        <v>8277</v>
      </c>
      <c r="Q1633">
        <f t="shared" si="75"/>
        <v>103</v>
      </c>
      <c r="R1633">
        <f t="shared" si="77"/>
        <v>60</v>
      </c>
    </row>
    <row r="1634" spans="1:18" ht="43.2" hidden="1" x14ac:dyDescent="0.3">
      <c r="A1634">
        <v>114</v>
      </c>
      <c r="B1634" s="3" t="s">
        <v>116</v>
      </c>
      <c r="C1634" s="3" t="s">
        <v>4225</v>
      </c>
      <c r="D1634" s="6">
        <v>3000</v>
      </c>
      <c r="E1634" s="8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s="16">
        <f t="shared" si="76"/>
        <v>40861.27416666667</v>
      </c>
      <c r="L1634" t="b">
        <v>0</v>
      </c>
      <c r="M1634">
        <v>35</v>
      </c>
      <c r="N1634" t="b">
        <v>1</v>
      </c>
      <c r="O1634" s="10" t="s">
        <v>8276</v>
      </c>
      <c r="P1634" t="s">
        <v>8277</v>
      </c>
      <c r="Q1634">
        <f t="shared" si="75"/>
        <v>103</v>
      </c>
      <c r="R1634">
        <f t="shared" si="77"/>
        <v>88.57</v>
      </c>
    </row>
    <row r="1635" spans="1:18" ht="43.2" hidden="1" x14ac:dyDescent="0.3">
      <c r="A1635">
        <v>243</v>
      </c>
      <c r="B1635" s="3" t="s">
        <v>245</v>
      </c>
      <c r="C1635" s="3" t="s">
        <v>4353</v>
      </c>
      <c r="D1635" s="6">
        <v>25000</v>
      </c>
      <c r="E1635" s="8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s="16">
        <f t="shared" si="76"/>
        <v>41662.047500000001</v>
      </c>
      <c r="L1635" t="b">
        <v>1</v>
      </c>
      <c r="M1635">
        <v>328</v>
      </c>
      <c r="N1635" t="b">
        <v>1</v>
      </c>
      <c r="O1635" s="10" t="s">
        <v>8276</v>
      </c>
      <c r="P1635" t="s">
        <v>8288</v>
      </c>
      <c r="Q1635">
        <f t="shared" si="75"/>
        <v>103</v>
      </c>
      <c r="R1635">
        <f t="shared" si="77"/>
        <v>78.2</v>
      </c>
    </row>
    <row r="1636" spans="1:18" ht="57.6" hidden="1" x14ac:dyDescent="0.3">
      <c r="A1636">
        <v>288</v>
      </c>
      <c r="B1636" s="3" t="s">
        <v>289</v>
      </c>
      <c r="C1636" s="3" t="s">
        <v>4398</v>
      </c>
      <c r="D1636" s="6">
        <v>50000</v>
      </c>
      <c r="E1636" s="8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s="16">
        <f t="shared" si="76"/>
        <v>41051.168900462959</v>
      </c>
      <c r="L1636" t="b">
        <v>1</v>
      </c>
      <c r="M1636">
        <v>447</v>
      </c>
      <c r="N1636" t="b">
        <v>1</v>
      </c>
      <c r="O1636" s="10" t="s">
        <v>8276</v>
      </c>
      <c r="P1636" t="s">
        <v>8288</v>
      </c>
      <c r="Q1636">
        <f t="shared" si="75"/>
        <v>103</v>
      </c>
      <c r="R1636">
        <f t="shared" si="77"/>
        <v>115.45</v>
      </c>
    </row>
    <row r="1637" spans="1:18" ht="43.2" hidden="1" x14ac:dyDescent="0.3">
      <c r="A1637">
        <v>321</v>
      </c>
      <c r="B1637" s="3" t="s">
        <v>322</v>
      </c>
      <c r="C1637" s="3" t="s">
        <v>4431</v>
      </c>
      <c r="D1637" s="6">
        <v>35000</v>
      </c>
      <c r="E1637" s="8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s="16">
        <f t="shared" si="76"/>
        <v>42647.446597222224</v>
      </c>
      <c r="L1637" t="b">
        <v>1</v>
      </c>
      <c r="M1637">
        <v>337</v>
      </c>
      <c r="N1637" t="b">
        <v>1</v>
      </c>
      <c r="O1637" s="10" t="s">
        <v>8276</v>
      </c>
      <c r="P1637" t="s">
        <v>8288</v>
      </c>
      <c r="Q1637">
        <f t="shared" si="75"/>
        <v>103</v>
      </c>
      <c r="R1637">
        <f t="shared" si="77"/>
        <v>106.62</v>
      </c>
    </row>
    <row r="1638" spans="1:18" ht="43.2" hidden="1" x14ac:dyDescent="0.3">
      <c r="A1638">
        <v>335</v>
      </c>
      <c r="B1638" s="3" t="s">
        <v>336</v>
      </c>
      <c r="C1638" s="3" t="s">
        <v>4445</v>
      </c>
      <c r="D1638" s="6">
        <v>8500</v>
      </c>
      <c r="E1638" s="8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s="16">
        <f t="shared" si="76"/>
        <v>42101.737442129626</v>
      </c>
      <c r="L1638" t="b">
        <v>1</v>
      </c>
      <c r="M1638">
        <v>80</v>
      </c>
      <c r="N1638" t="b">
        <v>1</v>
      </c>
      <c r="O1638" s="10" t="s">
        <v>8276</v>
      </c>
      <c r="P1638" t="s">
        <v>8288</v>
      </c>
      <c r="Q1638">
        <f t="shared" si="75"/>
        <v>103</v>
      </c>
      <c r="R1638">
        <f t="shared" si="77"/>
        <v>109.19</v>
      </c>
    </row>
    <row r="1639" spans="1:18" ht="43.2" hidden="1" x14ac:dyDescent="0.3">
      <c r="A1639">
        <v>348</v>
      </c>
      <c r="B1639" s="3" t="s">
        <v>349</v>
      </c>
      <c r="C1639" s="3" t="s">
        <v>4458</v>
      </c>
      <c r="D1639" s="6">
        <v>10000</v>
      </c>
      <c r="E1639" s="8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s="16">
        <f t="shared" si="76"/>
        <v>42207.58699074074</v>
      </c>
      <c r="L1639" t="b">
        <v>1</v>
      </c>
      <c r="M1639">
        <v>119</v>
      </c>
      <c r="N1639" t="b">
        <v>1</v>
      </c>
      <c r="O1639" s="10" t="s">
        <v>8276</v>
      </c>
      <c r="P1639" t="s">
        <v>8288</v>
      </c>
      <c r="Q1639">
        <f t="shared" si="75"/>
        <v>103</v>
      </c>
      <c r="R1639">
        <f t="shared" si="77"/>
        <v>86.55</v>
      </c>
    </row>
    <row r="1640" spans="1:18" ht="43.2" hidden="1" x14ac:dyDescent="0.3">
      <c r="A1640">
        <v>356</v>
      </c>
      <c r="B1640" s="3" t="s">
        <v>357</v>
      </c>
      <c r="C1640" s="3" t="s">
        <v>4466</v>
      </c>
      <c r="D1640" s="6">
        <v>7500</v>
      </c>
      <c r="E1640" s="8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s="16">
        <f t="shared" si="76"/>
        <v>42415.803159722222</v>
      </c>
      <c r="L1640" t="b">
        <v>1</v>
      </c>
      <c r="M1640">
        <v>97</v>
      </c>
      <c r="N1640" t="b">
        <v>1</v>
      </c>
      <c r="O1640" s="10" t="s">
        <v>8276</v>
      </c>
      <c r="P1640" t="s">
        <v>8288</v>
      </c>
      <c r="Q1640">
        <f t="shared" si="75"/>
        <v>103</v>
      </c>
      <c r="R1640">
        <f t="shared" si="77"/>
        <v>79.400000000000006</v>
      </c>
    </row>
    <row r="1641" spans="1:18" ht="43.2" hidden="1" x14ac:dyDescent="0.3">
      <c r="A1641">
        <v>358</v>
      </c>
      <c r="B1641" s="3" t="s">
        <v>359</v>
      </c>
      <c r="C1641" s="3" t="s">
        <v>4468</v>
      </c>
      <c r="D1641" s="6">
        <v>50000</v>
      </c>
      <c r="E1641" s="8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s="16">
        <f t="shared" si="76"/>
        <v>42507.860196759255</v>
      </c>
      <c r="L1641" t="b">
        <v>1</v>
      </c>
      <c r="M1641">
        <v>267</v>
      </c>
      <c r="N1641" t="b">
        <v>1</v>
      </c>
      <c r="O1641" s="10" t="s">
        <v>8276</v>
      </c>
      <c r="P1641" t="s">
        <v>8288</v>
      </c>
      <c r="Q1641">
        <f t="shared" si="75"/>
        <v>103</v>
      </c>
      <c r="R1641">
        <f t="shared" si="77"/>
        <v>193.05</v>
      </c>
    </row>
    <row r="1642" spans="1:18" ht="43.2" hidden="1" x14ac:dyDescent="0.3">
      <c r="A1642">
        <v>367</v>
      </c>
      <c r="B1642" s="3" t="s">
        <v>368</v>
      </c>
      <c r="C1642" s="3" t="s">
        <v>4477</v>
      </c>
      <c r="D1642" s="6">
        <v>10000</v>
      </c>
      <c r="E1642" s="8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s="16">
        <f t="shared" si="76"/>
        <v>41355.577291666668</v>
      </c>
      <c r="L1642" t="b">
        <v>0</v>
      </c>
      <c r="M1642">
        <v>119</v>
      </c>
      <c r="N1642" t="b">
        <v>1</v>
      </c>
      <c r="O1642" s="10" t="s">
        <v>8276</v>
      </c>
      <c r="P1642" t="s">
        <v>8288</v>
      </c>
      <c r="Q1642">
        <f t="shared" si="75"/>
        <v>103</v>
      </c>
      <c r="R1642">
        <f t="shared" si="77"/>
        <v>86.85</v>
      </c>
    </row>
    <row r="1643" spans="1:18" ht="43.2" hidden="1" x14ac:dyDescent="0.3">
      <c r="A1643">
        <v>404</v>
      </c>
      <c r="B1643" s="3" t="s">
        <v>405</v>
      </c>
      <c r="C1643" s="3" t="s">
        <v>4514</v>
      </c>
      <c r="D1643" s="6">
        <v>35000</v>
      </c>
      <c r="E1643" s="8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s="16">
        <f t="shared" si="76"/>
        <v>41646.628032407411</v>
      </c>
      <c r="L1643" t="b">
        <v>0</v>
      </c>
      <c r="M1643">
        <v>271</v>
      </c>
      <c r="N1643" t="b">
        <v>1</v>
      </c>
      <c r="O1643" s="10" t="s">
        <v>8276</v>
      </c>
      <c r="P1643" t="s">
        <v>8288</v>
      </c>
      <c r="Q1643">
        <f t="shared" si="75"/>
        <v>103</v>
      </c>
      <c r="R1643">
        <f t="shared" si="77"/>
        <v>133.13999999999999</v>
      </c>
    </row>
    <row r="1644" spans="1:18" ht="43.2" hidden="1" x14ac:dyDescent="0.3">
      <c r="A1644">
        <v>414</v>
      </c>
      <c r="B1644" s="3" t="s">
        <v>415</v>
      </c>
      <c r="C1644" s="3" t="s">
        <v>4524</v>
      </c>
      <c r="D1644" s="6">
        <v>18500</v>
      </c>
      <c r="E1644" s="8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s="16">
        <f t="shared" si="76"/>
        <v>41529.063252314816</v>
      </c>
      <c r="L1644" t="b">
        <v>0</v>
      </c>
      <c r="M1644">
        <v>208</v>
      </c>
      <c r="N1644" t="b">
        <v>1</v>
      </c>
      <c r="O1644" s="10" t="s">
        <v>8276</v>
      </c>
      <c r="P1644" t="s">
        <v>8288</v>
      </c>
      <c r="Q1644">
        <f t="shared" si="75"/>
        <v>103</v>
      </c>
      <c r="R1644">
        <f t="shared" si="77"/>
        <v>91.48</v>
      </c>
    </row>
    <row r="1645" spans="1:18" ht="43.2" hidden="1" x14ac:dyDescent="0.3">
      <c r="A1645">
        <v>535</v>
      </c>
      <c r="B1645" s="3" t="s">
        <v>536</v>
      </c>
      <c r="C1645" s="3" t="s">
        <v>4645</v>
      </c>
      <c r="D1645" s="6">
        <v>2000</v>
      </c>
      <c r="E1645" s="8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s="16">
        <f t="shared" si="76"/>
        <v>42711.545196759253</v>
      </c>
      <c r="L1645" t="b">
        <v>0</v>
      </c>
      <c r="M1645">
        <v>59</v>
      </c>
      <c r="N1645" t="b">
        <v>1</v>
      </c>
      <c r="O1645" s="10" t="s">
        <v>8273</v>
      </c>
      <c r="P1645" t="s">
        <v>8274</v>
      </c>
      <c r="Q1645">
        <f t="shared" si="75"/>
        <v>103</v>
      </c>
      <c r="R1645">
        <f t="shared" si="77"/>
        <v>34.75</v>
      </c>
    </row>
    <row r="1646" spans="1:18" ht="43.2" hidden="1" x14ac:dyDescent="0.3">
      <c r="A1646">
        <v>750</v>
      </c>
      <c r="B1646" s="3" t="s">
        <v>751</v>
      </c>
      <c r="C1646" s="3" t="s">
        <v>4860</v>
      </c>
      <c r="D1646" s="6">
        <v>4444</v>
      </c>
      <c r="E1646" s="8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s="16">
        <f t="shared" si="76"/>
        <v>41299.878148148149</v>
      </c>
      <c r="L1646" t="b">
        <v>0</v>
      </c>
      <c r="M1646">
        <v>59</v>
      </c>
      <c r="N1646" t="b">
        <v>1</v>
      </c>
      <c r="O1646" s="10" t="s">
        <v>8279</v>
      </c>
      <c r="P1646" t="s">
        <v>8289</v>
      </c>
      <c r="Q1646">
        <f t="shared" si="75"/>
        <v>103</v>
      </c>
      <c r="R1646">
        <f t="shared" si="77"/>
        <v>77.27</v>
      </c>
    </row>
    <row r="1647" spans="1:18" ht="43.2" hidden="1" x14ac:dyDescent="0.3">
      <c r="A1647">
        <v>784</v>
      </c>
      <c r="B1647" s="3" t="s">
        <v>785</v>
      </c>
      <c r="C1647" s="3" t="s">
        <v>4894</v>
      </c>
      <c r="D1647" s="6">
        <v>1000</v>
      </c>
      <c r="E1647" s="8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s="16">
        <f t="shared" si="76"/>
        <v>41675.149525462963</v>
      </c>
      <c r="L1647" t="b">
        <v>0</v>
      </c>
      <c r="M1647">
        <v>10</v>
      </c>
      <c r="N1647" t="b">
        <v>1</v>
      </c>
      <c r="O1647" s="10" t="s">
        <v>8266</v>
      </c>
      <c r="P1647" t="s">
        <v>8267</v>
      </c>
      <c r="Q1647">
        <f t="shared" si="75"/>
        <v>103</v>
      </c>
      <c r="R1647">
        <f t="shared" si="77"/>
        <v>102.5</v>
      </c>
    </row>
    <row r="1648" spans="1:18" ht="43.2" hidden="1" x14ac:dyDescent="0.3">
      <c r="A1648">
        <v>793</v>
      </c>
      <c r="B1648" s="3" t="s">
        <v>794</v>
      </c>
      <c r="C1648" s="3" t="s">
        <v>4903</v>
      </c>
      <c r="D1648" s="6">
        <v>2750</v>
      </c>
      <c r="E1648" s="8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s="16">
        <f t="shared" si="76"/>
        <v>41442.741249999999</v>
      </c>
      <c r="L1648" t="b">
        <v>0</v>
      </c>
      <c r="M1648">
        <v>32</v>
      </c>
      <c r="N1648" t="b">
        <v>1</v>
      </c>
      <c r="O1648" s="10" t="s">
        <v>8266</v>
      </c>
      <c r="P1648" t="s">
        <v>8267</v>
      </c>
      <c r="Q1648">
        <f t="shared" si="75"/>
        <v>103</v>
      </c>
      <c r="R1648">
        <f t="shared" si="77"/>
        <v>88.33</v>
      </c>
    </row>
    <row r="1649" spans="1:18" ht="57.6" hidden="1" x14ac:dyDescent="0.3">
      <c r="A1649">
        <v>827</v>
      </c>
      <c r="B1649" s="3" t="s">
        <v>828</v>
      </c>
      <c r="C1649" s="3" t="s">
        <v>4937</v>
      </c>
      <c r="D1649" s="6">
        <v>300</v>
      </c>
      <c r="E1649" s="8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s="16">
        <f t="shared" si="76"/>
        <v>40927.473460648151</v>
      </c>
      <c r="L1649" t="b">
        <v>0</v>
      </c>
      <c r="M1649">
        <v>11</v>
      </c>
      <c r="N1649" t="b">
        <v>1</v>
      </c>
      <c r="O1649" s="10" t="s">
        <v>8266</v>
      </c>
      <c r="P1649" t="s">
        <v>8267</v>
      </c>
      <c r="Q1649">
        <f t="shared" si="75"/>
        <v>103</v>
      </c>
      <c r="R1649">
        <f t="shared" si="77"/>
        <v>28.18</v>
      </c>
    </row>
    <row r="1650" spans="1:18" ht="28.8" hidden="1" x14ac:dyDescent="0.3">
      <c r="A1650">
        <v>855</v>
      </c>
      <c r="B1650" s="3" t="s">
        <v>856</v>
      </c>
      <c r="C1650" s="3" t="s">
        <v>4965</v>
      </c>
      <c r="D1650" s="6">
        <v>1450</v>
      </c>
      <c r="E1650" s="8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s="16">
        <f t="shared" si="76"/>
        <v>42545.125196759262</v>
      </c>
      <c r="L1650" t="b">
        <v>0</v>
      </c>
      <c r="M1650">
        <v>47</v>
      </c>
      <c r="N1650" t="b">
        <v>1</v>
      </c>
      <c r="O1650" s="10" t="s">
        <v>8266</v>
      </c>
      <c r="P1650" t="s">
        <v>8291</v>
      </c>
      <c r="Q1650">
        <f t="shared" si="75"/>
        <v>103</v>
      </c>
      <c r="R1650">
        <f t="shared" si="77"/>
        <v>31.91</v>
      </c>
    </row>
    <row r="1651" spans="1:18" ht="43.2" hidden="1" x14ac:dyDescent="0.3">
      <c r="A1651">
        <v>1027</v>
      </c>
      <c r="B1651" s="3" t="s">
        <v>1028</v>
      </c>
      <c r="C1651" s="3" t="s">
        <v>5137</v>
      </c>
      <c r="D1651" s="6">
        <v>7501</v>
      </c>
      <c r="E1651" s="8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s="16">
        <f t="shared" si="76"/>
        <v>41905.034108796295</v>
      </c>
      <c r="L1651" t="b">
        <v>1</v>
      </c>
      <c r="M1651">
        <v>111</v>
      </c>
      <c r="N1651" t="b">
        <v>1</v>
      </c>
      <c r="O1651" s="10" t="s">
        <v>8266</v>
      </c>
      <c r="P1651" t="s">
        <v>8283</v>
      </c>
      <c r="Q1651">
        <f t="shared" si="75"/>
        <v>103</v>
      </c>
      <c r="R1651">
        <f t="shared" si="77"/>
        <v>69.67</v>
      </c>
    </row>
    <row r="1652" spans="1:18" ht="43.2" hidden="1" x14ac:dyDescent="0.3">
      <c r="A1652">
        <v>1033</v>
      </c>
      <c r="B1652" s="3" t="s">
        <v>1034</v>
      </c>
      <c r="C1652" s="3" t="s">
        <v>5143</v>
      </c>
      <c r="D1652" s="6">
        <v>1328</v>
      </c>
      <c r="E1652" s="8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s="16">
        <f t="shared" si="76"/>
        <v>42688.732407407413</v>
      </c>
      <c r="L1652" t="b">
        <v>0</v>
      </c>
      <c r="M1652">
        <v>27</v>
      </c>
      <c r="N1652" t="b">
        <v>1</v>
      </c>
      <c r="O1652" s="10" t="s">
        <v>8266</v>
      </c>
      <c r="P1652" t="s">
        <v>8283</v>
      </c>
      <c r="Q1652">
        <f t="shared" si="75"/>
        <v>103</v>
      </c>
      <c r="R1652">
        <f t="shared" si="77"/>
        <v>50.59</v>
      </c>
    </row>
    <row r="1653" spans="1:18" ht="43.2" hidden="1" x14ac:dyDescent="0.3">
      <c r="A1653">
        <v>1204</v>
      </c>
      <c r="B1653" s="3" t="s">
        <v>1205</v>
      </c>
      <c r="C1653" s="3" t="s">
        <v>5314</v>
      </c>
      <c r="D1653" s="6">
        <v>13000</v>
      </c>
      <c r="E1653" s="8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s="16">
        <f t="shared" si="76"/>
        <v>42297.748067129629</v>
      </c>
      <c r="L1653" t="b">
        <v>0</v>
      </c>
      <c r="M1653">
        <v>57</v>
      </c>
      <c r="N1653" t="b">
        <v>1</v>
      </c>
      <c r="O1653" s="10" t="s">
        <v>8281</v>
      </c>
      <c r="P1653" t="s">
        <v>8282</v>
      </c>
      <c r="Q1653">
        <f t="shared" si="75"/>
        <v>103</v>
      </c>
      <c r="R1653">
        <f t="shared" si="77"/>
        <v>234.79</v>
      </c>
    </row>
    <row r="1654" spans="1:18" ht="43.2" hidden="1" x14ac:dyDescent="0.3">
      <c r="A1654">
        <v>1217</v>
      </c>
      <c r="B1654" s="3" t="s">
        <v>1218</v>
      </c>
      <c r="C1654" s="3" t="s">
        <v>5327</v>
      </c>
      <c r="D1654" s="6">
        <v>26500</v>
      </c>
      <c r="E1654" s="8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s="16">
        <f t="shared" si="76"/>
        <v>42535.809490740736</v>
      </c>
      <c r="L1654" t="b">
        <v>0</v>
      </c>
      <c r="M1654">
        <v>183</v>
      </c>
      <c r="N1654" t="b">
        <v>1</v>
      </c>
      <c r="O1654" s="10" t="s">
        <v>8281</v>
      </c>
      <c r="P1654" t="s">
        <v>8282</v>
      </c>
      <c r="Q1654">
        <f t="shared" si="75"/>
        <v>103</v>
      </c>
      <c r="R1654">
        <f t="shared" si="77"/>
        <v>148.57</v>
      </c>
    </row>
    <row r="1655" spans="1:18" ht="43.2" hidden="1" x14ac:dyDescent="0.3">
      <c r="A1655">
        <v>1301</v>
      </c>
      <c r="B1655" s="3" t="s">
        <v>1302</v>
      </c>
      <c r="C1655" s="3" t="s">
        <v>5411</v>
      </c>
      <c r="D1655" s="6">
        <v>2000</v>
      </c>
      <c r="E1655" s="8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s="16">
        <f t="shared" si="76"/>
        <v>42195.749745370369</v>
      </c>
      <c r="L1655" t="b">
        <v>0</v>
      </c>
      <c r="M1655">
        <v>29</v>
      </c>
      <c r="N1655" t="b">
        <v>1</v>
      </c>
      <c r="O1655" s="10" t="s">
        <v>8273</v>
      </c>
      <c r="P1655" t="s">
        <v>8274</v>
      </c>
      <c r="Q1655">
        <f t="shared" si="75"/>
        <v>103</v>
      </c>
      <c r="R1655">
        <f t="shared" si="77"/>
        <v>70.86</v>
      </c>
    </row>
    <row r="1656" spans="1:18" ht="43.2" hidden="1" x14ac:dyDescent="0.3">
      <c r="A1656">
        <v>1403</v>
      </c>
      <c r="B1656" s="3" t="s">
        <v>1404</v>
      </c>
      <c r="C1656" s="3" t="s">
        <v>5513</v>
      </c>
      <c r="D1656" s="6">
        <v>4000</v>
      </c>
      <c r="E1656" s="8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s="16">
        <f t="shared" si="76"/>
        <v>41451.062905092593</v>
      </c>
      <c r="L1656" t="b">
        <v>0</v>
      </c>
      <c r="M1656">
        <v>66</v>
      </c>
      <c r="N1656" t="b">
        <v>1</v>
      </c>
      <c r="O1656" s="10" t="s">
        <v>8266</v>
      </c>
      <c r="P1656" t="s">
        <v>8267</v>
      </c>
      <c r="Q1656">
        <f t="shared" si="75"/>
        <v>103</v>
      </c>
      <c r="R1656">
        <f t="shared" si="77"/>
        <v>62.17</v>
      </c>
    </row>
    <row r="1657" spans="1:18" ht="43.2" hidden="1" x14ac:dyDescent="0.3">
      <c r="A1657">
        <v>1519</v>
      </c>
      <c r="B1657" s="3" t="s">
        <v>1520</v>
      </c>
      <c r="C1657" s="3" t="s">
        <v>5629</v>
      </c>
      <c r="D1657" s="6">
        <v>9000</v>
      </c>
      <c r="E1657" s="8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s="16">
        <f t="shared" si="76"/>
        <v>41782.741701388892</v>
      </c>
      <c r="L1657" t="b">
        <v>1</v>
      </c>
      <c r="M1657">
        <v>145</v>
      </c>
      <c r="N1657" t="b">
        <v>1</v>
      </c>
      <c r="O1657" s="10" t="s">
        <v>8281</v>
      </c>
      <c r="P1657" t="s">
        <v>8282</v>
      </c>
      <c r="Q1657">
        <f t="shared" si="75"/>
        <v>103</v>
      </c>
      <c r="R1657">
        <f t="shared" si="77"/>
        <v>64.16</v>
      </c>
    </row>
    <row r="1658" spans="1:18" ht="28.8" hidden="1" x14ac:dyDescent="0.3">
      <c r="A1658">
        <v>1520</v>
      </c>
      <c r="B1658" s="3" t="s">
        <v>1521</v>
      </c>
      <c r="C1658" s="3" t="s">
        <v>5630</v>
      </c>
      <c r="D1658" s="6">
        <v>18000</v>
      </c>
      <c r="E1658" s="8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s="16">
        <f t="shared" si="76"/>
        <v>41955.857789351852</v>
      </c>
      <c r="L1658" t="b">
        <v>1</v>
      </c>
      <c r="M1658">
        <v>167</v>
      </c>
      <c r="N1658" t="b">
        <v>1</v>
      </c>
      <c r="O1658" s="10" t="s">
        <v>8281</v>
      </c>
      <c r="P1658" t="s">
        <v>8282</v>
      </c>
      <c r="Q1658">
        <f t="shared" si="75"/>
        <v>103</v>
      </c>
      <c r="R1658">
        <f t="shared" si="77"/>
        <v>111.53</v>
      </c>
    </row>
    <row r="1659" spans="1:18" ht="43.2" hidden="1" x14ac:dyDescent="0.3">
      <c r="A1659">
        <v>1538</v>
      </c>
      <c r="B1659" s="3" t="s">
        <v>1539</v>
      </c>
      <c r="C1659" s="3" t="s">
        <v>5648</v>
      </c>
      <c r="D1659" s="6">
        <v>7000</v>
      </c>
      <c r="E1659" s="8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s="16">
        <f t="shared" si="76"/>
        <v>41981.782060185185</v>
      </c>
      <c r="L1659" t="b">
        <v>1</v>
      </c>
      <c r="M1659">
        <v>46</v>
      </c>
      <c r="N1659" t="b">
        <v>1</v>
      </c>
      <c r="O1659" s="10" t="s">
        <v>8281</v>
      </c>
      <c r="P1659" t="s">
        <v>8282</v>
      </c>
      <c r="Q1659">
        <f t="shared" si="75"/>
        <v>103</v>
      </c>
      <c r="R1659">
        <f t="shared" si="77"/>
        <v>156.16999999999999</v>
      </c>
    </row>
    <row r="1660" spans="1:18" ht="43.2" hidden="1" x14ac:dyDescent="0.3">
      <c r="A1660">
        <v>1614</v>
      </c>
      <c r="B1660" s="3" t="s">
        <v>1615</v>
      </c>
      <c r="C1660" s="3" t="s">
        <v>5724</v>
      </c>
      <c r="D1660" s="6">
        <v>5000</v>
      </c>
      <c r="E1660" s="8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s="16">
        <f t="shared" si="76"/>
        <v>41794.981122685182</v>
      </c>
      <c r="L1660" t="b">
        <v>0</v>
      </c>
      <c r="M1660">
        <v>77</v>
      </c>
      <c r="N1660" t="b">
        <v>1</v>
      </c>
      <c r="O1660" s="10" t="s">
        <v>8266</v>
      </c>
      <c r="P1660" t="s">
        <v>8267</v>
      </c>
      <c r="Q1660">
        <f t="shared" si="75"/>
        <v>103</v>
      </c>
      <c r="R1660">
        <f t="shared" si="77"/>
        <v>66.69</v>
      </c>
    </row>
    <row r="1661" spans="1:18" ht="57.6" hidden="1" x14ac:dyDescent="0.3">
      <c r="A1661">
        <v>1661</v>
      </c>
      <c r="B1661" s="3" t="s">
        <v>1662</v>
      </c>
      <c r="C1661" s="3" t="s">
        <v>5771</v>
      </c>
      <c r="D1661" s="6">
        <v>7900</v>
      </c>
      <c r="E1661" s="8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s="16">
        <f t="shared" si="76"/>
        <v>42343.998043981483</v>
      </c>
      <c r="L1661" t="b">
        <v>0</v>
      </c>
      <c r="M1661">
        <v>101</v>
      </c>
      <c r="N1661" t="b">
        <v>1</v>
      </c>
      <c r="O1661" s="10" t="s">
        <v>8266</v>
      </c>
      <c r="P1661" t="s">
        <v>8278</v>
      </c>
      <c r="Q1661">
        <f t="shared" si="75"/>
        <v>103</v>
      </c>
      <c r="R1661">
        <f t="shared" si="77"/>
        <v>80.180000000000007</v>
      </c>
    </row>
    <row r="1662" spans="1:18" ht="43.2" hidden="1" x14ac:dyDescent="0.3">
      <c r="A1662">
        <v>1662</v>
      </c>
      <c r="B1662" s="3" t="s">
        <v>1663</v>
      </c>
      <c r="C1662" s="3" t="s">
        <v>5772</v>
      </c>
      <c r="D1662" s="6">
        <v>8000</v>
      </c>
      <c r="E1662" s="8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s="16">
        <f t="shared" si="76"/>
        <v>40848.198333333334</v>
      </c>
      <c r="L1662" t="b">
        <v>0</v>
      </c>
      <c r="M1662">
        <v>62</v>
      </c>
      <c r="N1662" t="b">
        <v>1</v>
      </c>
      <c r="O1662" s="10" t="s">
        <v>8266</v>
      </c>
      <c r="P1662" t="s">
        <v>8278</v>
      </c>
      <c r="Q1662">
        <f t="shared" si="75"/>
        <v>103</v>
      </c>
      <c r="R1662">
        <f t="shared" si="77"/>
        <v>132.44</v>
      </c>
    </row>
    <row r="1663" spans="1:18" ht="43.2" hidden="1" x14ac:dyDescent="0.3">
      <c r="A1663">
        <v>1668</v>
      </c>
      <c r="B1663" s="3" t="s">
        <v>1669</v>
      </c>
      <c r="C1663" s="3" t="s">
        <v>5778</v>
      </c>
      <c r="D1663" s="6">
        <v>8000</v>
      </c>
      <c r="E1663" s="8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s="16">
        <f t="shared" si="76"/>
        <v>40845.14975694444</v>
      </c>
      <c r="L1663" t="b">
        <v>0</v>
      </c>
      <c r="M1663">
        <v>116</v>
      </c>
      <c r="N1663" t="b">
        <v>1</v>
      </c>
      <c r="O1663" s="10" t="s">
        <v>8266</v>
      </c>
      <c r="P1663" t="s">
        <v>8278</v>
      </c>
      <c r="Q1663">
        <f t="shared" si="75"/>
        <v>103</v>
      </c>
      <c r="R1663">
        <f t="shared" si="77"/>
        <v>70.78</v>
      </c>
    </row>
    <row r="1664" spans="1:18" ht="57.6" hidden="1" x14ac:dyDescent="0.3">
      <c r="A1664">
        <v>1670</v>
      </c>
      <c r="B1664" s="3" t="s">
        <v>1671</v>
      </c>
      <c r="C1664" s="3" t="s">
        <v>5780</v>
      </c>
      <c r="D1664" s="6">
        <v>1000</v>
      </c>
      <c r="E1664" s="8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s="16">
        <f t="shared" si="76"/>
        <v>40313.930543981485</v>
      </c>
      <c r="L1664" t="b">
        <v>0</v>
      </c>
      <c r="M1664">
        <v>23</v>
      </c>
      <c r="N1664" t="b">
        <v>1</v>
      </c>
      <c r="O1664" s="10" t="s">
        <v>8266</v>
      </c>
      <c r="P1664" t="s">
        <v>8278</v>
      </c>
      <c r="Q1664">
        <f t="shared" si="75"/>
        <v>103</v>
      </c>
      <c r="R1664">
        <f t="shared" si="77"/>
        <v>44.61</v>
      </c>
    </row>
    <row r="1665" spans="1:18" ht="43.2" hidden="1" x14ac:dyDescent="0.3">
      <c r="A1665">
        <v>1685</v>
      </c>
      <c r="B1665" s="3" t="s">
        <v>1686</v>
      </c>
      <c r="C1665" s="3" t="s">
        <v>5795</v>
      </c>
      <c r="D1665" s="6">
        <v>350</v>
      </c>
      <c r="E1665" s="8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s="16">
        <f t="shared" si="76"/>
        <v>42788.2502662037</v>
      </c>
      <c r="L1665" t="b">
        <v>0</v>
      </c>
      <c r="M1665">
        <v>15</v>
      </c>
      <c r="N1665" t="b">
        <v>0</v>
      </c>
      <c r="O1665" s="10" t="s">
        <v>8266</v>
      </c>
      <c r="P1665" t="s">
        <v>8295</v>
      </c>
      <c r="Q1665">
        <f t="shared" si="75"/>
        <v>103</v>
      </c>
      <c r="R1665">
        <f t="shared" si="77"/>
        <v>24</v>
      </c>
    </row>
    <row r="1666" spans="1:18" ht="28.8" hidden="1" x14ac:dyDescent="0.3">
      <c r="A1666">
        <v>1751</v>
      </c>
      <c r="B1666" s="3" t="s">
        <v>1752</v>
      </c>
      <c r="C1666" s="3" t="s">
        <v>5861</v>
      </c>
      <c r="D1666" s="6">
        <v>10000</v>
      </c>
      <c r="E1666" s="8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s="16">
        <f t="shared" si="76"/>
        <v>42052.7815162037</v>
      </c>
      <c r="L1666" t="b">
        <v>0</v>
      </c>
      <c r="M1666">
        <v>61</v>
      </c>
      <c r="N1666" t="b">
        <v>1</v>
      </c>
      <c r="O1666" s="10" t="s">
        <v>8281</v>
      </c>
      <c r="P1666" t="s">
        <v>8282</v>
      </c>
      <c r="Q1666">
        <f t="shared" ref="Q1666:Q1729" si="78">ROUND(E1666/D1666*100,0)</f>
        <v>103</v>
      </c>
      <c r="R1666">
        <f t="shared" si="77"/>
        <v>168.69</v>
      </c>
    </row>
    <row r="1667" spans="1:18" ht="43.2" hidden="1" x14ac:dyDescent="0.3">
      <c r="A1667">
        <v>1756</v>
      </c>
      <c r="B1667" s="3" t="s">
        <v>1757</v>
      </c>
      <c r="C1667" s="3" t="s">
        <v>5866</v>
      </c>
      <c r="D1667" s="6">
        <v>5500</v>
      </c>
      <c r="E1667" s="8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s="16">
        <f t="shared" ref="K1667:K1730" si="79">(((J1667/60)/60)/24)+DATE(1970,1,1)</f>
        <v>42571.167465277773</v>
      </c>
      <c r="L1667" t="b">
        <v>0</v>
      </c>
      <c r="M1667">
        <v>120</v>
      </c>
      <c r="N1667" t="b">
        <v>1</v>
      </c>
      <c r="O1667" s="10" t="s">
        <v>8281</v>
      </c>
      <c r="P1667" t="s">
        <v>8282</v>
      </c>
      <c r="Q1667">
        <f t="shared" si="78"/>
        <v>103</v>
      </c>
      <c r="R1667">
        <f t="shared" ref="R1667:R1730" si="80">IFERROR(ROUND(E1667/M1667,2),0)</f>
        <v>47.13</v>
      </c>
    </row>
    <row r="1668" spans="1:18" ht="43.2" hidden="1" x14ac:dyDescent="0.3">
      <c r="A1668">
        <v>1831</v>
      </c>
      <c r="B1668" s="3" t="s">
        <v>1832</v>
      </c>
      <c r="C1668" s="3" t="s">
        <v>5941</v>
      </c>
      <c r="D1668" s="6">
        <v>1000</v>
      </c>
      <c r="E1668" s="8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s="16">
        <f t="shared" si="79"/>
        <v>41026.996099537035</v>
      </c>
      <c r="L1668" t="b">
        <v>0</v>
      </c>
      <c r="M1668">
        <v>14</v>
      </c>
      <c r="N1668" t="b">
        <v>1</v>
      </c>
      <c r="O1668" s="10" t="s">
        <v>8266</v>
      </c>
      <c r="P1668" t="s">
        <v>8267</v>
      </c>
      <c r="Q1668">
        <f t="shared" si="78"/>
        <v>103</v>
      </c>
      <c r="R1668">
        <f t="shared" si="80"/>
        <v>73.569999999999993</v>
      </c>
    </row>
    <row r="1669" spans="1:18" hidden="1" x14ac:dyDescent="0.3">
      <c r="A1669">
        <v>1927</v>
      </c>
      <c r="B1669" s="3" t="s">
        <v>1928</v>
      </c>
      <c r="C1669" s="3" t="s">
        <v>6037</v>
      </c>
      <c r="D1669" s="6">
        <v>600</v>
      </c>
      <c r="E1669" s="8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s="16">
        <f t="shared" si="79"/>
        <v>40960.861562500002</v>
      </c>
      <c r="L1669" t="b">
        <v>0</v>
      </c>
      <c r="M1669">
        <v>11</v>
      </c>
      <c r="N1669" t="b">
        <v>1</v>
      </c>
      <c r="O1669" s="10" t="s">
        <v>8266</v>
      </c>
      <c r="P1669" t="s">
        <v>8287</v>
      </c>
      <c r="Q1669">
        <f t="shared" si="78"/>
        <v>103</v>
      </c>
      <c r="R1669">
        <f t="shared" si="80"/>
        <v>56.36</v>
      </c>
    </row>
    <row r="1670" spans="1:18" ht="28.8" hidden="1" x14ac:dyDescent="0.3">
      <c r="A1670">
        <v>1928</v>
      </c>
      <c r="B1670" s="3" t="s">
        <v>1929</v>
      </c>
      <c r="C1670" s="3" t="s">
        <v>6038</v>
      </c>
      <c r="D1670" s="6">
        <v>2550</v>
      </c>
      <c r="E1670" s="8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s="16">
        <f t="shared" si="79"/>
        <v>41371.648078703707</v>
      </c>
      <c r="L1670" t="b">
        <v>0</v>
      </c>
      <c r="M1670">
        <v>34</v>
      </c>
      <c r="N1670" t="b">
        <v>1</v>
      </c>
      <c r="O1670" s="10" t="s">
        <v>8266</v>
      </c>
      <c r="P1670" t="s">
        <v>8287</v>
      </c>
      <c r="Q1670">
        <f t="shared" si="78"/>
        <v>103</v>
      </c>
      <c r="R1670">
        <f t="shared" si="80"/>
        <v>77.349999999999994</v>
      </c>
    </row>
    <row r="1671" spans="1:18" ht="43.2" hidden="1" x14ac:dyDescent="0.3">
      <c r="A1671">
        <v>2047</v>
      </c>
      <c r="B1671" s="3" t="s">
        <v>2048</v>
      </c>
      <c r="C1671" s="3" t="s">
        <v>6157</v>
      </c>
      <c r="D1671" s="6">
        <v>98000</v>
      </c>
      <c r="E1671" s="8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s="16">
        <f t="shared" si="79"/>
        <v>42081.903587962966</v>
      </c>
      <c r="L1671" t="b">
        <v>0</v>
      </c>
      <c r="M1671">
        <v>443</v>
      </c>
      <c r="N1671" t="b">
        <v>1</v>
      </c>
      <c r="O1671" s="10" t="s">
        <v>8268</v>
      </c>
      <c r="P1671" t="s">
        <v>8269</v>
      </c>
      <c r="Q1671">
        <f t="shared" si="78"/>
        <v>103</v>
      </c>
      <c r="R1671">
        <f t="shared" si="80"/>
        <v>227.85</v>
      </c>
    </row>
    <row r="1672" spans="1:18" ht="28.8" hidden="1" x14ac:dyDescent="0.3">
      <c r="A1672">
        <v>2074</v>
      </c>
      <c r="B1672" s="3" t="s">
        <v>2075</v>
      </c>
      <c r="C1672" s="3" t="s">
        <v>6184</v>
      </c>
      <c r="D1672" s="6">
        <v>600</v>
      </c>
      <c r="E1672" s="8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s="16">
        <f t="shared" si="79"/>
        <v>42466.826180555552</v>
      </c>
      <c r="L1672" t="b">
        <v>0</v>
      </c>
      <c r="M1672">
        <v>3</v>
      </c>
      <c r="N1672" t="b">
        <v>1</v>
      </c>
      <c r="O1672" s="10" t="s">
        <v>8268</v>
      </c>
      <c r="P1672" t="s">
        <v>8269</v>
      </c>
      <c r="Q1672">
        <f t="shared" si="78"/>
        <v>103</v>
      </c>
      <c r="R1672">
        <f t="shared" si="80"/>
        <v>205</v>
      </c>
    </row>
    <row r="1673" spans="1:18" ht="28.8" hidden="1" x14ac:dyDescent="0.3">
      <c r="A1673">
        <v>2164</v>
      </c>
      <c r="B1673" s="3" t="s">
        <v>2165</v>
      </c>
      <c r="C1673" s="3" t="s">
        <v>6274</v>
      </c>
      <c r="D1673" s="6">
        <v>5500</v>
      </c>
      <c r="E1673" s="8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s="16">
        <f t="shared" si="79"/>
        <v>42515.71775462963</v>
      </c>
      <c r="L1673" t="b">
        <v>0</v>
      </c>
      <c r="M1673">
        <v>83</v>
      </c>
      <c r="N1673" t="b">
        <v>1</v>
      </c>
      <c r="O1673" s="10" t="s">
        <v>8266</v>
      </c>
      <c r="P1673" t="s">
        <v>8267</v>
      </c>
      <c r="Q1673">
        <f t="shared" si="78"/>
        <v>103</v>
      </c>
      <c r="R1673">
        <f t="shared" si="80"/>
        <v>68.010000000000005</v>
      </c>
    </row>
    <row r="1674" spans="1:18" ht="57.6" hidden="1" x14ac:dyDescent="0.3">
      <c r="A1674">
        <v>2174</v>
      </c>
      <c r="B1674" s="3" t="s">
        <v>2175</v>
      </c>
      <c r="C1674" s="3" t="s">
        <v>6284</v>
      </c>
      <c r="D1674" s="6">
        <v>4000</v>
      </c>
      <c r="E1674" s="8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s="16">
        <f t="shared" si="79"/>
        <v>42465.542905092589</v>
      </c>
      <c r="L1674" t="b">
        <v>0</v>
      </c>
      <c r="M1674">
        <v>63</v>
      </c>
      <c r="N1674" t="b">
        <v>1</v>
      </c>
      <c r="O1674" s="10" t="s">
        <v>8266</v>
      </c>
      <c r="P1674" t="s">
        <v>8267</v>
      </c>
      <c r="Q1674">
        <f t="shared" si="78"/>
        <v>103</v>
      </c>
      <c r="R1674">
        <f t="shared" si="80"/>
        <v>65.38</v>
      </c>
    </row>
    <row r="1675" spans="1:18" ht="43.2" hidden="1" x14ac:dyDescent="0.3">
      <c r="A1675">
        <v>2206</v>
      </c>
      <c r="B1675" s="3" t="s">
        <v>2207</v>
      </c>
      <c r="C1675" s="3" t="s">
        <v>6316</v>
      </c>
      <c r="D1675" s="6">
        <v>1100</v>
      </c>
      <c r="E1675" s="8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s="16">
        <f t="shared" si="79"/>
        <v>40997.257222222222</v>
      </c>
      <c r="L1675" t="b">
        <v>0</v>
      </c>
      <c r="M1675">
        <v>34</v>
      </c>
      <c r="N1675" t="b">
        <v>1</v>
      </c>
      <c r="O1675" s="10" t="s">
        <v>8266</v>
      </c>
      <c r="P1675" t="s">
        <v>8283</v>
      </c>
      <c r="Q1675">
        <f t="shared" si="78"/>
        <v>103</v>
      </c>
      <c r="R1675">
        <f t="shared" si="80"/>
        <v>33.24</v>
      </c>
    </row>
    <row r="1676" spans="1:18" ht="43.2" hidden="1" x14ac:dyDescent="0.3">
      <c r="A1676">
        <v>2268</v>
      </c>
      <c r="B1676" s="3" t="s">
        <v>2269</v>
      </c>
      <c r="C1676" s="3" t="s">
        <v>6378</v>
      </c>
      <c r="D1676" s="6">
        <v>28000</v>
      </c>
      <c r="E1676" s="8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s="16">
        <f t="shared" si="79"/>
        <v>42776.082349537035</v>
      </c>
      <c r="L1676" t="b">
        <v>0</v>
      </c>
      <c r="M1676">
        <v>194</v>
      </c>
      <c r="N1676" t="b">
        <v>1</v>
      </c>
      <c r="O1676" s="10" t="s">
        <v>8270</v>
      </c>
      <c r="P1676" t="s">
        <v>8271</v>
      </c>
      <c r="Q1676">
        <f t="shared" si="78"/>
        <v>103</v>
      </c>
      <c r="R1676">
        <f t="shared" si="80"/>
        <v>148.08000000000001</v>
      </c>
    </row>
    <row r="1677" spans="1:18" ht="43.2" hidden="1" x14ac:dyDescent="0.3">
      <c r="A1677">
        <v>2315</v>
      </c>
      <c r="B1677" s="3" t="s">
        <v>2316</v>
      </c>
      <c r="C1677" s="3" t="s">
        <v>6425</v>
      </c>
      <c r="D1677" s="6">
        <v>2500</v>
      </c>
      <c r="E1677" s="8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s="16">
        <f t="shared" si="79"/>
        <v>41004.72619212963</v>
      </c>
      <c r="L1677" t="b">
        <v>1</v>
      </c>
      <c r="M1677">
        <v>64</v>
      </c>
      <c r="N1677" t="b">
        <v>1</v>
      </c>
      <c r="O1677" s="10" t="s">
        <v>8266</v>
      </c>
      <c r="P1677" t="s">
        <v>8287</v>
      </c>
      <c r="Q1677">
        <f t="shared" si="78"/>
        <v>103</v>
      </c>
      <c r="R1677">
        <f t="shared" si="80"/>
        <v>40.08</v>
      </c>
    </row>
    <row r="1678" spans="1:18" ht="43.2" hidden="1" x14ac:dyDescent="0.3">
      <c r="A1678">
        <v>2470</v>
      </c>
      <c r="B1678" s="3" t="s">
        <v>2471</v>
      </c>
      <c r="C1678" s="3" t="s">
        <v>6580</v>
      </c>
      <c r="D1678" s="6">
        <v>1000</v>
      </c>
      <c r="E1678" s="8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s="16">
        <f t="shared" si="79"/>
        <v>41023.07471064815</v>
      </c>
      <c r="L1678" t="b">
        <v>0</v>
      </c>
      <c r="M1678">
        <v>36</v>
      </c>
      <c r="N1678" t="b">
        <v>1</v>
      </c>
      <c r="O1678" s="10" t="s">
        <v>8266</v>
      </c>
      <c r="P1678" t="s">
        <v>8287</v>
      </c>
      <c r="Q1678">
        <f t="shared" si="78"/>
        <v>103</v>
      </c>
      <c r="R1678">
        <f t="shared" si="80"/>
        <v>28.66</v>
      </c>
    </row>
    <row r="1679" spans="1:18" ht="43.2" hidden="1" x14ac:dyDescent="0.3">
      <c r="A1679">
        <v>2485</v>
      </c>
      <c r="B1679" s="3" t="s">
        <v>2485</v>
      </c>
      <c r="C1679" s="3" t="s">
        <v>6595</v>
      </c>
      <c r="D1679" s="6">
        <v>2000</v>
      </c>
      <c r="E1679" s="8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s="16">
        <f t="shared" si="79"/>
        <v>40793.998599537037</v>
      </c>
      <c r="L1679" t="b">
        <v>0</v>
      </c>
      <c r="M1679">
        <v>41</v>
      </c>
      <c r="N1679" t="b">
        <v>1</v>
      </c>
      <c r="O1679" s="10" t="s">
        <v>8266</v>
      </c>
      <c r="P1679" t="s">
        <v>8287</v>
      </c>
      <c r="Q1679">
        <f t="shared" si="78"/>
        <v>103</v>
      </c>
      <c r="R1679">
        <f t="shared" si="80"/>
        <v>50.37</v>
      </c>
    </row>
    <row r="1680" spans="1:18" ht="43.2" hidden="1" x14ac:dyDescent="0.3">
      <c r="A1680">
        <v>2491</v>
      </c>
      <c r="B1680" s="3" t="s">
        <v>2491</v>
      </c>
      <c r="C1680" s="3" t="s">
        <v>6601</v>
      </c>
      <c r="D1680" s="6">
        <v>500</v>
      </c>
      <c r="E1680" s="8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s="16">
        <f t="shared" si="79"/>
        <v>40542.839282407411</v>
      </c>
      <c r="L1680" t="b">
        <v>0</v>
      </c>
      <c r="M1680">
        <v>10</v>
      </c>
      <c r="N1680" t="b">
        <v>1</v>
      </c>
      <c r="O1680" s="10" t="s">
        <v>8266</v>
      </c>
      <c r="P1680" t="s">
        <v>8287</v>
      </c>
      <c r="Q1680">
        <f t="shared" si="78"/>
        <v>103</v>
      </c>
      <c r="R1680">
        <f t="shared" si="80"/>
        <v>51.6</v>
      </c>
    </row>
    <row r="1681" spans="1:18" ht="57.6" hidden="1" x14ac:dyDescent="0.3">
      <c r="A1681">
        <v>2540</v>
      </c>
      <c r="B1681" s="3" t="s">
        <v>2540</v>
      </c>
      <c r="C1681" s="3" t="s">
        <v>6650</v>
      </c>
      <c r="D1681" s="6">
        <v>2500</v>
      </c>
      <c r="E1681" s="8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s="16">
        <f t="shared" si="79"/>
        <v>40785.675011574072</v>
      </c>
      <c r="L1681" t="b">
        <v>0</v>
      </c>
      <c r="M1681">
        <v>27</v>
      </c>
      <c r="N1681" t="b">
        <v>1</v>
      </c>
      <c r="O1681" s="10" t="s">
        <v>8266</v>
      </c>
      <c r="P1681" t="s">
        <v>8292</v>
      </c>
      <c r="Q1681">
        <f t="shared" si="78"/>
        <v>103</v>
      </c>
      <c r="R1681">
        <f t="shared" si="80"/>
        <v>95.74</v>
      </c>
    </row>
    <row r="1682" spans="1:18" ht="43.2" hidden="1" x14ac:dyDescent="0.3">
      <c r="A1682">
        <v>2549</v>
      </c>
      <c r="B1682" s="3" t="s">
        <v>2549</v>
      </c>
      <c r="C1682" s="3" t="s">
        <v>6659</v>
      </c>
      <c r="D1682" s="6">
        <v>1570</v>
      </c>
      <c r="E1682" s="8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s="16">
        <f t="shared" si="79"/>
        <v>41390.757754629631</v>
      </c>
      <c r="L1682" t="b">
        <v>0</v>
      </c>
      <c r="M1682">
        <v>37</v>
      </c>
      <c r="N1682" t="b">
        <v>1</v>
      </c>
      <c r="O1682" s="10" t="s">
        <v>8266</v>
      </c>
      <c r="P1682" t="s">
        <v>8292</v>
      </c>
      <c r="Q1682">
        <f t="shared" si="78"/>
        <v>103</v>
      </c>
      <c r="R1682">
        <f t="shared" si="80"/>
        <v>43.62</v>
      </c>
    </row>
    <row r="1683" spans="1:18" ht="43.2" hidden="1" x14ac:dyDescent="0.3">
      <c r="A1683">
        <v>2551</v>
      </c>
      <c r="B1683" s="3" t="s">
        <v>2551</v>
      </c>
      <c r="C1683" s="3" t="s">
        <v>6661</v>
      </c>
      <c r="D1683" s="6">
        <v>3675</v>
      </c>
      <c r="E1683" s="8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s="16">
        <f t="shared" si="79"/>
        <v>40961.252141203702</v>
      </c>
      <c r="L1683" t="b">
        <v>0</v>
      </c>
      <c r="M1683">
        <v>56</v>
      </c>
      <c r="N1683" t="b">
        <v>1</v>
      </c>
      <c r="O1683" s="10" t="s">
        <v>8266</v>
      </c>
      <c r="P1683" t="s">
        <v>8292</v>
      </c>
      <c r="Q1683">
        <f t="shared" si="78"/>
        <v>103</v>
      </c>
      <c r="R1683">
        <f t="shared" si="80"/>
        <v>67.42</v>
      </c>
    </row>
    <row r="1684" spans="1:18" ht="43.2" hidden="1" x14ac:dyDescent="0.3">
      <c r="A1684">
        <v>2661</v>
      </c>
      <c r="B1684" s="3" t="s">
        <v>2661</v>
      </c>
      <c r="C1684" s="3" t="s">
        <v>6771</v>
      </c>
      <c r="D1684" s="6">
        <v>5000</v>
      </c>
      <c r="E1684" s="8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s="16">
        <f t="shared" si="79"/>
        <v>41542.958449074074</v>
      </c>
      <c r="L1684" t="b">
        <v>0</v>
      </c>
      <c r="M1684">
        <v>60</v>
      </c>
      <c r="N1684" t="b">
        <v>1</v>
      </c>
      <c r="O1684" s="10" t="s">
        <v>8268</v>
      </c>
      <c r="P1684" t="s">
        <v>8293</v>
      </c>
      <c r="Q1684">
        <f t="shared" si="78"/>
        <v>103</v>
      </c>
      <c r="R1684">
        <f t="shared" si="80"/>
        <v>85.75</v>
      </c>
    </row>
    <row r="1685" spans="1:18" ht="43.2" hidden="1" x14ac:dyDescent="0.3">
      <c r="A1685">
        <v>2664</v>
      </c>
      <c r="B1685" s="3" t="s">
        <v>2664</v>
      </c>
      <c r="C1685" s="3" t="s">
        <v>6774</v>
      </c>
      <c r="D1685" s="6">
        <v>17500</v>
      </c>
      <c r="E1685" s="8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s="16">
        <f t="shared" si="79"/>
        <v>42313.02542824074</v>
      </c>
      <c r="L1685" t="b">
        <v>0</v>
      </c>
      <c r="M1685">
        <v>104</v>
      </c>
      <c r="N1685" t="b">
        <v>1</v>
      </c>
      <c r="O1685" s="10" t="s">
        <v>8268</v>
      </c>
      <c r="P1685" t="s">
        <v>8293</v>
      </c>
      <c r="Q1685">
        <f t="shared" si="78"/>
        <v>103</v>
      </c>
      <c r="R1685">
        <f t="shared" si="80"/>
        <v>174.04</v>
      </c>
    </row>
    <row r="1686" spans="1:18" ht="43.2" hidden="1" x14ac:dyDescent="0.3">
      <c r="A1686">
        <v>2740</v>
      </c>
      <c r="B1686" s="3" t="s">
        <v>2740</v>
      </c>
      <c r="C1686" s="3" t="s">
        <v>6850</v>
      </c>
      <c r="D1686" s="6">
        <v>300</v>
      </c>
      <c r="E1686" s="8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s="16">
        <f t="shared" si="79"/>
        <v>42045.031851851847</v>
      </c>
      <c r="L1686" t="b">
        <v>0</v>
      </c>
      <c r="M1686">
        <v>17</v>
      </c>
      <c r="N1686" t="b">
        <v>1</v>
      </c>
      <c r="O1686" s="10" t="s">
        <v>8268</v>
      </c>
      <c r="P1686" t="s">
        <v>8269</v>
      </c>
      <c r="Q1686">
        <f t="shared" si="78"/>
        <v>103</v>
      </c>
      <c r="R1686">
        <f t="shared" si="80"/>
        <v>18.239999999999998</v>
      </c>
    </row>
    <row r="1687" spans="1:18" ht="43.2" hidden="1" x14ac:dyDescent="0.3">
      <c r="A1687">
        <v>2788</v>
      </c>
      <c r="B1687" s="3" t="s">
        <v>2788</v>
      </c>
      <c r="C1687" s="3" t="s">
        <v>6898</v>
      </c>
      <c r="D1687" s="6">
        <v>2000</v>
      </c>
      <c r="E1687" s="8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s="16">
        <f t="shared" si="79"/>
        <v>42550.701886574068</v>
      </c>
      <c r="L1687" t="b">
        <v>0</v>
      </c>
      <c r="M1687">
        <v>20</v>
      </c>
      <c r="N1687" t="b">
        <v>1</v>
      </c>
      <c r="O1687" s="10" t="s">
        <v>8273</v>
      </c>
      <c r="P1687" t="s">
        <v>8274</v>
      </c>
      <c r="Q1687">
        <f t="shared" si="78"/>
        <v>103</v>
      </c>
      <c r="R1687">
        <f t="shared" si="80"/>
        <v>102.5</v>
      </c>
    </row>
    <row r="1688" spans="1:18" ht="43.2" hidden="1" x14ac:dyDescent="0.3">
      <c r="A1688">
        <v>2791</v>
      </c>
      <c r="B1688" s="3" t="s">
        <v>2791</v>
      </c>
      <c r="C1688" s="3" t="s">
        <v>6901</v>
      </c>
      <c r="D1688" s="6">
        <v>2000</v>
      </c>
      <c r="E1688" s="8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s="16">
        <f t="shared" si="79"/>
        <v>42591.899988425925</v>
      </c>
      <c r="L1688" t="b">
        <v>0</v>
      </c>
      <c r="M1688">
        <v>28</v>
      </c>
      <c r="N1688" t="b">
        <v>1</v>
      </c>
      <c r="O1688" s="10" t="s">
        <v>8273</v>
      </c>
      <c r="P1688" t="s">
        <v>8274</v>
      </c>
      <c r="Q1688">
        <f t="shared" si="78"/>
        <v>103</v>
      </c>
      <c r="R1688">
        <f t="shared" si="80"/>
        <v>73.209999999999994</v>
      </c>
    </row>
    <row r="1689" spans="1:18" ht="43.2" hidden="1" x14ac:dyDescent="0.3">
      <c r="A1689">
        <v>2797</v>
      </c>
      <c r="B1689" s="3" t="s">
        <v>2797</v>
      </c>
      <c r="C1689" s="3" t="s">
        <v>6907</v>
      </c>
      <c r="D1689" s="6">
        <v>8000</v>
      </c>
      <c r="E1689" s="8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s="16">
        <f t="shared" si="79"/>
        <v>41798.94027777778</v>
      </c>
      <c r="L1689" t="b">
        <v>0</v>
      </c>
      <c r="M1689">
        <v>94</v>
      </c>
      <c r="N1689" t="b">
        <v>1</v>
      </c>
      <c r="O1689" s="10" t="s">
        <v>8273</v>
      </c>
      <c r="P1689" t="s">
        <v>8274</v>
      </c>
      <c r="Q1689">
        <f t="shared" si="78"/>
        <v>103</v>
      </c>
      <c r="R1689">
        <f t="shared" si="80"/>
        <v>87.36</v>
      </c>
    </row>
    <row r="1690" spans="1:18" ht="57.6" hidden="1" x14ac:dyDescent="0.3">
      <c r="A1690">
        <v>2825</v>
      </c>
      <c r="B1690" s="3" t="s">
        <v>2825</v>
      </c>
      <c r="C1690" s="3" t="s">
        <v>6935</v>
      </c>
      <c r="D1690" s="6">
        <v>3000</v>
      </c>
      <c r="E1690" s="8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s="16">
        <f t="shared" si="79"/>
        <v>42312.792662037042</v>
      </c>
      <c r="L1690" t="b">
        <v>0</v>
      </c>
      <c r="M1690">
        <v>51</v>
      </c>
      <c r="N1690" t="b">
        <v>1</v>
      </c>
      <c r="O1690" s="10" t="s">
        <v>8273</v>
      </c>
      <c r="P1690" t="s">
        <v>8274</v>
      </c>
      <c r="Q1690">
        <f t="shared" si="78"/>
        <v>103</v>
      </c>
      <c r="R1690">
        <f t="shared" si="80"/>
        <v>60.78</v>
      </c>
    </row>
    <row r="1691" spans="1:18" ht="43.2" hidden="1" x14ac:dyDescent="0.3">
      <c r="A1691">
        <v>2924</v>
      </c>
      <c r="B1691" s="3" t="s">
        <v>2924</v>
      </c>
      <c r="C1691" s="3" t="s">
        <v>7034</v>
      </c>
      <c r="D1691" s="6">
        <v>25000</v>
      </c>
      <c r="E1691" s="8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s="16">
        <f t="shared" si="79"/>
        <v>42103.556828703702</v>
      </c>
      <c r="L1691" t="b">
        <v>0</v>
      </c>
      <c r="M1691">
        <v>147</v>
      </c>
      <c r="N1691" t="b">
        <v>1</v>
      </c>
      <c r="O1691" s="10" t="s">
        <v>8273</v>
      </c>
      <c r="P1691" t="s">
        <v>8294</v>
      </c>
      <c r="Q1691">
        <f t="shared" si="78"/>
        <v>103</v>
      </c>
      <c r="R1691">
        <f t="shared" si="80"/>
        <v>175.51</v>
      </c>
    </row>
    <row r="1692" spans="1:18" ht="43.2" hidden="1" x14ac:dyDescent="0.3">
      <c r="A1692">
        <v>2933</v>
      </c>
      <c r="B1692" s="3" t="s">
        <v>2933</v>
      </c>
      <c r="C1692" s="3" t="s">
        <v>7043</v>
      </c>
      <c r="D1692" s="6">
        <v>2500</v>
      </c>
      <c r="E1692" s="8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s="16">
        <f t="shared" si="79"/>
        <v>42495.956631944442</v>
      </c>
      <c r="L1692" t="b">
        <v>0</v>
      </c>
      <c r="M1692">
        <v>54</v>
      </c>
      <c r="N1692" t="b">
        <v>1</v>
      </c>
      <c r="O1692" s="10" t="s">
        <v>8273</v>
      </c>
      <c r="P1692" t="s">
        <v>8294</v>
      </c>
      <c r="Q1692">
        <f t="shared" si="78"/>
        <v>103</v>
      </c>
      <c r="R1692">
        <f t="shared" si="80"/>
        <v>47.57</v>
      </c>
    </row>
    <row r="1693" spans="1:18" ht="43.2" hidden="1" x14ac:dyDescent="0.3">
      <c r="A1693">
        <v>2939</v>
      </c>
      <c r="B1693" s="3" t="s">
        <v>2939</v>
      </c>
      <c r="C1693" s="3" t="s">
        <v>7049</v>
      </c>
      <c r="D1693" s="6">
        <v>8000</v>
      </c>
      <c r="E1693" s="8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s="16">
        <f t="shared" si="79"/>
        <v>41845.809166666666</v>
      </c>
      <c r="L1693" t="b">
        <v>0</v>
      </c>
      <c r="M1693">
        <v>25</v>
      </c>
      <c r="N1693" t="b">
        <v>1</v>
      </c>
      <c r="O1693" s="10" t="s">
        <v>8273</v>
      </c>
      <c r="P1693" t="s">
        <v>8294</v>
      </c>
      <c r="Q1693">
        <f t="shared" si="78"/>
        <v>103</v>
      </c>
      <c r="R1693">
        <f t="shared" si="80"/>
        <v>329.2</v>
      </c>
    </row>
    <row r="1694" spans="1:18" ht="43.2" hidden="1" x14ac:dyDescent="0.3">
      <c r="A1694">
        <v>2991</v>
      </c>
      <c r="B1694" s="3" t="s">
        <v>2991</v>
      </c>
      <c r="C1694" s="3" t="s">
        <v>7101</v>
      </c>
      <c r="D1694" s="6">
        <v>8500</v>
      </c>
      <c r="E1694" s="8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s="16">
        <f t="shared" si="79"/>
        <v>42740.837152777778</v>
      </c>
      <c r="L1694" t="b">
        <v>0</v>
      </c>
      <c r="M1694">
        <v>93</v>
      </c>
      <c r="N1694" t="b">
        <v>1</v>
      </c>
      <c r="O1694" s="10" t="s">
        <v>8273</v>
      </c>
      <c r="P1694" t="s">
        <v>8286</v>
      </c>
      <c r="Q1694">
        <f t="shared" si="78"/>
        <v>103</v>
      </c>
      <c r="R1694">
        <f t="shared" si="80"/>
        <v>94.41</v>
      </c>
    </row>
    <row r="1695" spans="1:18" ht="43.2" hidden="1" x14ac:dyDescent="0.3">
      <c r="A1695">
        <v>2998</v>
      </c>
      <c r="B1695" s="3" t="s">
        <v>2998</v>
      </c>
      <c r="C1695" s="3" t="s">
        <v>7108</v>
      </c>
      <c r="D1695" s="6">
        <v>50000</v>
      </c>
      <c r="E1695" s="8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s="16">
        <f t="shared" si="79"/>
        <v>41778.193622685183</v>
      </c>
      <c r="L1695" t="b">
        <v>0</v>
      </c>
      <c r="M1695">
        <v>433</v>
      </c>
      <c r="N1695" t="b">
        <v>1</v>
      </c>
      <c r="O1695" s="10" t="s">
        <v>8273</v>
      </c>
      <c r="P1695" t="s">
        <v>8286</v>
      </c>
      <c r="Q1695">
        <f t="shared" si="78"/>
        <v>103</v>
      </c>
      <c r="R1695">
        <f t="shared" si="80"/>
        <v>118.97</v>
      </c>
    </row>
    <row r="1696" spans="1:18" ht="43.2" hidden="1" x14ac:dyDescent="0.3">
      <c r="A1696">
        <v>3015</v>
      </c>
      <c r="B1696" s="3" t="s">
        <v>3015</v>
      </c>
      <c r="C1696" s="3" t="s">
        <v>7125</v>
      </c>
      <c r="D1696" s="6">
        <v>3400</v>
      </c>
      <c r="E1696" s="8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s="16">
        <f t="shared" si="79"/>
        <v>41785.72729166667</v>
      </c>
      <c r="L1696" t="b">
        <v>0</v>
      </c>
      <c r="M1696">
        <v>40</v>
      </c>
      <c r="N1696" t="b">
        <v>1</v>
      </c>
      <c r="O1696" s="10" t="s">
        <v>8273</v>
      </c>
      <c r="P1696" t="s">
        <v>8286</v>
      </c>
      <c r="Q1696">
        <f t="shared" si="78"/>
        <v>103</v>
      </c>
      <c r="R1696">
        <f t="shared" si="80"/>
        <v>87.7</v>
      </c>
    </row>
    <row r="1697" spans="1:18" ht="57.6" hidden="1" x14ac:dyDescent="0.3">
      <c r="A1697">
        <v>3016</v>
      </c>
      <c r="B1697" s="3" t="s">
        <v>3016</v>
      </c>
      <c r="C1697" s="3" t="s">
        <v>7126</v>
      </c>
      <c r="D1697" s="6">
        <v>8500</v>
      </c>
      <c r="E1697" s="8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s="16">
        <f t="shared" si="79"/>
        <v>41778.548055555555</v>
      </c>
      <c r="L1697" t="b">
        <v>0</v>
      </c>
      <c r="M1697">
        <v>36</v>
      </c>
      <c r="N1697" t="b">
        <v>1</v>
      </c>
      <c r="O1697" s="10" t="s">
        <v>8273</v>
      </c>
      <c r="P1697" t="s">
        <v>8286</v>
      </c>
      <c r="Q1697">
        <f t="shared" si="78"/>
        <v>103</v>
      </c>
      <c r="R1697">
        <f t="shared" si="80"/>
        <v>242.28</v>
      </c>
    </row>
    <row r="1698" spans="1:18" ht="57.6" hidden="1" x14ac:dyDescent="0.3">
      <c r="A1698">
        <v>3023</v>
      </c>
      <c r="B1698" s="3" t="s">
        <v>3023</v>
      </c>
      <c r="C1698" s="3" t="s">
        <v>7133</v>
      </c>
      <c r="D1698" s="6">
        <v>700</v>
      </c>
      <c r="E1698" s="8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s="16">
        <f t="shared" si="79"/>
        <v>42121.675763888896</v>
      </c>
      <c r="L1698" t="b">
        <v>0</v>
      </c>
      <c r="M1698">
        <v>6</v>
      </c>
      <c r="N1698" t="b">
        <v>1</v>
      </c>
      <c r="O1698" s="10" t="s">
        <v>8273</v>
      </c>
      <c r="P1698" t="s">
        <v>8286</v>
      </c>
      <c r="Q1698">
        <f t="shared" si="78"/>
        <v>103</v>
      </c>
      <c r="R1698">
        <f t="shared" si="80"/>
        <v>120.17</v>
      </c>
    </row>
    <row r="1699" spans="1:18" ht="28.8" hidden="1" x14ac:dyDescent="0.3">
      <c r="A1699">
        <v>3169</v>
      </c>
      <c r="B1699" s="3" t="s">
        <v>3169</v>
      </c>
      <c r="C1699" s="3" t="s">
        <v>7279</v>
      </c>
      <c r="D1699" s="6">
        <v>8000</v>
      </c>
      <c r="E1699" s="8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s="16">
        <f t="shared" si="79"/>
        <v>41591.737974537034</v>
      </c>
      <c r="L1699" t="b">
        <v>1</v>
      </c>
      <c r="M1699">
        <v>82</v>
      </c>
      <c r="N1699" t="b">
        <v>1</v>
      </c>
      <c r="O1699" s="10" t="s">
        <v>8273</v>
      </c>
      <c r="P1699" t="s">
        <v>8274</v>
      </c>
      <c r="Q1699">
        <f t="shared" si="78"/>
        <v>103</v>
      </c>
      <c r="R1699">
        <f t="shared" si="80"/>
        <v>100.5</v>
      </c>
    </row>
    <row r="1700" spans="1:18" ht="43.2" hidden="1" x14ac:dyDescent="0.3">
      <c r="A1700">
        <v>3173</v>
      </c>
      <c r="B1700" s="3" t="s">
        <v>3173</v>
      </c>
      <c r="C1700" s="3" t="s">
        <v>7283</v>
      </c>
      <c r="D1700" s="6">
        <v>10000</v>
      </c>
      <c r="E1700" s="8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s="16">
        <f t="shared" si="79"/>
        <v>41878.878379629627</v>
      </c>
      <c r="L1700" t="b">
        <v>1</v>
      </c>
      <c r="M1700">
        <v>74</v>
      </c>
      <c r="N1700" t="b">
        <v>1</v>
      </c>
      <c r="O1700" s="10" t="s">
        <v>8273</v>
      </c>
      <c r="P1700" t="s">
        <v>8274</v>
      </c>
      <c r="Q1700">
        <f t="shared" si="78"/>
        <v>103</v>
      </c>
      <c r="R1700">
        <f t="shared" si="80"/>
        <v>139.19</v>
      </c>
    </row>
    <row r="1701" spans="1:18" ht="57.6" hidden="1" x14ac:dyDescent="0.3">
      <c r="A1701">
        <v>3221</v>
      </c>
      <c r="B1701" s="3" t="s">
        <v>3221</v>
      </c>
      <c r="C1701" s="3" t="s">
        <v>7331</v>
      </c>
      <c r="D1701" s="6">
        <v>4000</v>
      </c>
      <c r="E1701" s="8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s="16">
        <f t="shared" si="79"/>
        <v>42155.696793981479</v>
      </c>
      <c r="L1701" t="b">
        <v>1</v>
      </c>
      <c r="M1701">
        <v>113</v>
      </c>
      <c r="N1701" t="b">
        <v>1</v>
      </c>
      <c r="O1701" s="10" t="s">
        <v>8273</v>
      </c>
      <c r="P1701" t="s">
        <v>8274</v>
      </c>
      <c r="Q1701">
        <f t="shared" si="78"/>
        <v>103</v>
      </c>
      <c r="R1701">
        <f t="shared" si="80"/>
        <v>36.61</v>
      </c>
    </row>
    <row r="1702" spans="1:18" ht="43.2" hidden="1" x14ac:dyDescent="0.3">
      <c r="A1702">
        <v>3235</v>
      </c>
      <c r="B1702" s="3" t="s">
        <v>3235</v>
      </c>
      <c r="C1702" s="3" t="s">
        <v>7345</v>
      </c>
      <c r="D1702" s="6">
        <v>15000</v>
      </c>
      <c r="E1702" s="8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s="16">
        <f t="shared" si="79"/>
        <v>42522.347812499997</v>
      </c>
      <c r="L1702" t="b">
        <v>1</v>
      </c>
      <c r="M1702">
        <v>181</v>
      </c>
      <c r="N1702" t="b">
        <v>1</v>
      </c>
      <c r="O1702" s="10" t="s">
        <v>8273</v>
      </c>
      <c r="P1702" t="s">
        <v>8274</v>
      </c>
      <c r="Q1702">
        <f t="shared" si="78"/>
        <v>103</v>
      </c>
      <c r="R1702">
        <f t="shared" si="80"/>
        <v>85.53</v>
      </c>
    </row>
    <row r="1703" spans="1:18" ht="43.2" hidden="1" x14ac:dyDescent="0.3">
      <c r="A1703">
        <v>3243</v>
      </c>
      <c r="B1703" s="3" t="s">
        <v>3243</v>
      </c>
      <c r="C1703" s="3" t="s">
        <v>7353</v>
      </c>
      <c r="D1703" s="6">
        <v>8000</v>
      </c>
      <c r="E1703" s="8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s="16">
        <f t="shared" si="79"/>
        <v>42262.096782407403</v>
      </c>
      <c r="L1703" t="b">
        <v>1</v>
      </c>
      <c r="M1703">
        <v>71</v>
      </c>
      <c r="N1703" t="b">
        <v>1</v>
      </c>
      <c r="O1703" s="10" t="s">
        <v>8273</v>
      </c>
      <c r="P1703" t="s">
        <v>8274</v>
      </c>
      <c r="Q1703">
        <f t="shared" si="78"/>
        <v>103</v>
      </c>
      <c r="R1703">
        <f t="shared" si="80"/>
        <v>115.87</v>
      </c>
    </row>
    <row r="1704" spans="1:18" ht="43.2" hidden="1" x14ac:dyDescent="0.3">
      <c r="A1704">
        <v>3244</v>
      </c>
      <c r="B1704" s="3" t="s">
        <v>3244</v>
      </c>
      <c r="C1704" s="3" t="s">
        <v>7354</v>
      </c>
      <c r="D1704" s="6">
        <v>1600</v>
      </c>
      <c r="E1704" s="8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s="16">
        <f t="shared" si="79"/>
        <v>42675.694236111114</v>
      </c>
      <c r="L1704" t="b">
        <v>0</v>
      </c>
      <c r="M1704">
        <v>69</v>
      </c>
      <c r="N1704" t="b">
        <v>1</v>
      </c>
      <c r="O1704" s="10" t="s">
        <v>8273</v>
      </c>
      <c r="P1704" t="s">
        <v>8274</v>
      </c>
      <c r="Q1704">
        <f t="shared" si="78"/>
        <v>103</v>
      </c>
      <c r="R1704">
        <f t="shared" si="80"/>
        <v>23.87</v>
      </c>
    </row>
    <row r="1705" spans="1:18" ht="28.8" hidden="1" x14ac:dyDescent="0.3">
      <c r="A1705">
        <v>3262</v>
      </c>
      <c r="B1705" s="3" t="s">
        <v>3262</v>
      </c>
      <c r="C1705" s="3" t="s">
        <v>7372</v>
      </c>
      <c r="D1705" s="6">
        <v>12200</v>
      </c>
      <c r="E1705" s="8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s="16">
        <f t="shared" si="79"/>
        <v>41964.315532407403</v>
      </c>
      <c r="L1705" t="b">
        <v>1</v>
      </c>
      <c r="M1705">
        <v>134</v>
      </c>
      <c r="N1705" t="b">
        <v>1</v>
      </c>
      <c r="O1705" s="10" t="s">
        <v>8273</v>
      </c>
      <c r="P1705" t="s">
        <v>8274</v>
      </c>
      <c r="Q1705">
        <f t="shared" si="78"/>
        <v>103</v>
      </c>
      <c r="R1705">
        <f t="shared" si="80"/>
        <v>93.81</v>
      </c>
    </row>
    <row r="1706" spans="1:18" ht="28.8" hidden="1" x14ac:dyDescent="0.3">
      <c r="A1706">
        <v>3264</v>
      </c>
      <c r="B1706" s="3" t="s">
        <v>3264</v>
      </c>
      <c r="C1706" s="3" t="s">
        <v>7374</v>
      </c>
      <c r="D1706" s="6">
        <v>2500</v>
      </c>
      <c r="E1706" s="8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s="16">
        <f t="shared" si="79"/>
        <v>42016.800208333334</v>
      </c>
      <c r="L1706" t="b">
        <v>1</v>
      </c>
      <c r="M1706">
        <v>49</v>
      </c>
      <c r="N1706" t="b">
        <v>1</v>
      </c>
      <c r="O1706" s="10" t="s">
        <v>8273</v>
      </c>
      <c r="P1706" t="s">
        <v>8274</v>
      </c>
      <c r="Q1706">
        <f t="shared" si="78"/>
        <v>103</v>
      </c>
      <c r="R1706">
        <f t="shared" si="80"/>
        <v>52.55</v>
      </c>
    </row>
    <row r="1707" spans="1:18" ht="43.2" hidden="1" x14ac:dyDescent="0.3">
      <c r="A1707">
        <v>3278</v>
      </c>
      <c r="B1707" s="3" t="s">
        <v>3278</v>
      </c>
      <c r="C1707" s="3" t="s">
        <v>7388</v>
      </c>
      <c r="D1707" s="6">
        <v>2500</v>
      </c>
      <c r="E1707" s="8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s="16">
        <f t="shared" si="79"/>
        <v>42124.848414351851</v>
      </c>
      <c r="L1707" t="b">
        <v>1</v>
      </c>
      <c r="M1707">
        <v>34</v>
      </c>
      <c r="N1707" t="b">
        <v>1</v>
      </c>
      <c r="O1707" s="10" t="s">
        <v>8273</v>
      </c>
      <c r="P1707" t="s">
        <v>8274</v>
      </c>
      <c r="Q1707">
        <f t="shared" si="78"/>
        <v>103</v>
      </c>
      <c r="R1707">
        <f t="shared" si="80"/>
        <v>76.03</v>
      </c>
    </row>
    <row r="1708" spans="1:18" ht="43.2" hidden="1" x14ac:dyDescent="0.3">
      <c r="A1708">
        <v>3280</v>
      </c>
      <c r="B1708" s="3" t="s">
        <v>3280</v>
      </c>
      <c r="C1708" s="3" t="s">
        <v>7390</v>
      </c>
      <c r="D1708" s="6">
        <v>2000</v>
      </c>
      <c r="E1708" s="8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s="16">
        <f t="shared" si="79"/>
        <v>42121.756921296299</v>
      </c>
      <c r="L1708" t="b">
        <v>0</v>
      </c>
      <c r="M1708">
        <v>30</v>
      </c>
      <c r="N1708" t="b">
        <v>1</v>
      </c>
      <c r="O1708" s="10" t="s">
        <v>8273</v>
      </c>
      <c r="P1708" t="s">
        <v>8274</v>
      </c>
      <c r="Q1708">
        <f t="shared" si="78"/>
        <v>103</v>
      </c>
      <c r="R1708">
        <f t="shared" si="80"/>
        <v>68.67</v>
      </c>
    </row>
    <row r="1709" spans="1:18" ht="43.2" hidden="1" x14ac:dyDescent="0.3">
      <c r="A1709">
        <v>3282</v>
      </c>
      <c r="B1709" s="3" t="s">
        <v>3282</v>
      </c>
      <c r="C1709" s="3" t="s">
        <v>7392</v>
      </c>
      <c r="D1709" s="6">
        <v>31000</v>
      </c>
      <c r="E1709" s="8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s="16">
        <f t="shared" si="79"/>
        <v>42445.19430555556</v>
      </c>
      <c r="L1709" t="b">
        <v>0</v>
      </c>
      <c r="M1709">
        <v>237</v>
      </c>
      <c r="N1709" t="b">
        <v>1</v>
      </c>
      <c r="O1709" s="10" t="s">
        <v>8273</v>
      </c>
      <c r="P1709" t="s">
        <v>8274</v>
      </c>
      <c r="Q1709">
        <f t="shared" si="78"/>
        <v>103</v>
      </c>
      <c r="R1709">
        <f t="shared" si="80"/>
        <v>134.26</v>
      </c>
    </row>
    <row r="1710" spans="1:18" ht="43.2" hidden="1" x14ac:dyDescent="0.3">
      <c r="A1710">
        <v>3295</v>
      </c>
      <c r="B1710" s="3" t="s">
        <v>3295</v>
      </c>
      <c r="C1710" s="3" t="s">
        <v>7405</v>
      </c>
      <c r="D1710" s="6">
        <v>700</v>
      </c>
      <c r="E1710" s="8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s="16">
        <f t="shared" si="79"/>
        <v>42609.442465277782</v>
      </c>
      <c r="L1710" t="b">
        <v>0</v>
      </c>
      <c r="M1710">
        <v>27</v>
      </c>
      <c r="N1710" t="b">
        <v>1</v>
      </c>
      <c r="O1710" s="10" t="s">
        <v>8273</v>
      </c>
      <c r="P1710" t="s">
        <v>8274</v>
      </c>
      <c r="Q1710">
        <f t="shared" si="78"/>
        <v>103</v>
      </c>
      <c r="R1710">
        <f t="shared" si="80"/>
        <v>26.67</v>
      </c>
    </row>
    <row r="1711" spans="1:18" hidden="1" x14ac:dyDescent="0.3">
      <c r="A1711">
        <v>3302</v>
      </c>
      <c r="B1711" s="3" t="s">
        <v>3302</v>
      </c>
      <c r="C1711" s="3" t="s">
        <v>7412</v>
      </c>
      <c r="D1711" s="6">
        <v>8400</v>
      </c>
      <c r="E1711" s="8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s="16">
        <f t="shared" si="79"/>
        <v>42681.35157407407</v>
      </c>
      <c r="L1711" t="b">
        <v>0</v>
      </c>
      <c r="M1711">
        <v>50</v>
      </c>
      <c r="N1711" t="b">
        <v>1</v>
      </c>
      <c r="O1711" s="10" t="s">
        <v>8273</v>
      </c>
      <c r="P1711" t="s">
        <v>8274</v>
      </c>
      <c r="Q1711">
        <f t="shared" si="78"/>
        <v>103</v>
      </c>
      <c r="R1711">
        <f t="shared" si="80"/>
        <v>173.7</v>
      </c>
    </row>
    <row r="1712" spans="1:18" ht="43.2" hidden="1" x14ac:dyDescent="0.3">
      <c r="A1712">
        <v>3358</v>
      </c>
      <c r="B1712" s="3" t="s">
        <v>3357</v>
      </c>
      <c r="C1712" s="3" t="s">
        <v>7468</v>
      </c>
      <c r="D1712" s="6">
        <v>10000</v>
      </c>
      <c r="E1712" s="8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s="16">
        <f t="shared" si="79"/>
        <v>41932.311099537037</v>
      </c>
      <c r="L1712" t="b">
        <v>0</v>
      </c>
      <c r="M1712">
        <v>162</v>
      </c>
      <c r="N1712" t="b">
        <v>1</v>
      </c>
      <c r="O1712" s="10" t="s">
        <v>8273</v>
      </c>
      <c r="P1712" t="s">
        <v>8274</v>
      </c>
      <c r="Q1712">
        <f t="shared" si="78"/>
        <v>103</v>
      </c>
      <c r="R1712">
        <f t="shared" si="80"/>
        <v>63.57</v>
      </c>
    </row>
    <row r="1713" spans="1:18" ht="43.2" hidden="1" x14ac:dyDescent="0.3">
      <c r="A1713">
        <v>3425</v>
      </c>
      <c r="B1713" s="3" t="s">
        <v>3424</v>
      </c>
      <c r="C1713" s="3" t="s">
        <v>7535</v>
      </c>
      <c r="D1713" s="6">
        <v>30000</v>
      </c>
      <c r="E1713" s="8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s="16">
        <f t="shared" si="79"/>
        <v>41884.617314814815</v>
      </c>
      <c r="L1713" t="b">
        <v>0</v>
      </c>
      <c r="M1713">
        <v>104</v>
      </c>
      <c r="N1713" t="b">
        <v>1</v>
      </c>
      <c r="O1713" s="10" t="s">
        <v>8273</v>
      </c>
      <c r="P1713" t="s">
        <v>8274</v>
      </c>
      <c r="Q1713">
        <f t="shared" si="78"/>
        <v>103</v>
      </c>
      <c r="R1713">
        <f t="shared" si="80"/>
        <v>297.02999999999997</v>
      </c>
    </row>
    <row r="1714" spans="1:18" ht="43.2" hidden="1" x14ac:dyDescent="0.3">
      <c r="A1714">
        <v>3428</v>
      </c>
      <c r="B1714" s="3" t="s">
        <v>3427</v>
      </c>
      <c r="C1714" s="3" t="s">
        <v>7538</v>
      </c>
      <c r="D1714" s="6">
        <v>2000</v>
      </c>
      <c r="E1714" s="8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s="16">
        <f t="shared" si="79"/>
        <v>42038.720451388886</v>
      </c>
      <c r="L1714" t="b">
        <v>0</v>
      </c>
      <c r="M1714">
        <v>51</v>
      </c>
      <c r="N1714" t="b">
        <v>1</v>
      </c>
      <c r="O1714" s="10" t="s">
        <v>8273</v>
      </c>
      <c r="P1714" t="s">
        <v>8274</v>
      </c>
      <c r="Q1714">
        <f t="shared" si="78"/>
        <v>103</v>
      </c>
      <c r="R1714">
        <f t="shared" si="80"/>
        <v>40.29</v>
      </c>
    </row>
    <row r="1715" spans="1:18" ht="43.2" hidden="1" x14ac:dyDescent="0.3">
      <c r="A1715">
        <v>3441</v>
      </c>
      <c r="B1715" s="3" t="s">
        <v>3440</v>
      </c>
      <c r="C1715" s="3" t="s">
        <v>7551</v>
      </c>
      <c r="D1715" s="6">
        <v>2500</v>
      </c>
      <c r="E1715" s="8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s="16">
        <f t="shared" si="79"/>
        <v>42294.429641203707</v>
      </c>
      <c r="L1715" t="b">
        <v>0</v>
      </c>
      <c r="M1715">
        <v>43</v>
      </c>
      <c r="N1715" t="b">
        <v>1</v>
      </c>
      <c r="O1715" s="10" t="s">
        <v>8273</v>
      </c>
      <c r="P1715" t="s">
        <v>8274</v>
      </c>
      <c r="Q1715">
        <f t="shared" si="78"/>
        <v>103</v>
      </c>
      <c r="R1715">
        <f t="shared" si="80"/>
        <v>59.65</v>
      </c>
    </row>
    <row r="1716" spans="1:18" ht="43.2" hidden="1" x14ac:dyDescent="0.3">
      <c r="A1716">
        <v>3463</v>
      </c>
      <c r="B1716" s="3" t="s">
        <v>3462</v>
      </c>
      <c r="C1716" s="3" t="s">
        <v>7573</v>
      </c>
      <c r="D1716" s="6">
        <v>10000</v>
      </c>
      <c r="E1716" s="8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s="16">
        <f t="shared" si="79"/>
        <v>42612.918807870374</v>
      </c>
      <c r="L1716" t="b">
        <v>0</v>
      </c>
      <c r="M1716">
        <v>114</v>
      </c>
      <c r="N1716" t="b">
        <v>1</v>
      </c>
      <c r="O1716" s="10" t="s">
        <v>8273</v>
      </c>
      <c r="P1716" t="s">
        <v>8274</v>
      </c>
      <c r="Q1716">
        <f t="shared" si="78"/>
        <v>103</v>
      </c>
      <c r="R1716">
        <f t="shared" si="80"/>
        <v>90.68</v>
      </c>
    </row>
    <row r="1717" spans="1:18" ht="43.2" hidden="1" x14ac:dyDescent="0.3">
      <c r="A1717">
        <v>3465</v>
      </c>
      <c r="B1717" s="3" t="s">
        <v>3464</v>
      </c>
      <c r="C1717" s="3" t="s">
        <v>7575</v>
      </c>
      <c r="D1717" s="6">
        <v>2000</v>
      </c>
      <c r="E1717" s="8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s="16">
        <f t="shared" si="79"/>
        <v>42200.625833333332</v>
      </c>
      <c r="L1717" t="b">
        <v>0</v>
      </c>
      <c r="M1717">
        <v>36</v>
      </c>
      <c r="N1717" t="b">
        <v>1</v>
      </c>
      <c r="O1717" s="10" t="s">
        <v>8273</v>
      </c>
      <c r="P1717" t="s">
        <v>8274</v>
      </c>
      <c r="Q1717">
        <f t="shared" si="78"/>
        <v>103</v>
      </c>
      <c r="R1717">
        <f t="shared" si="80"/>
        <v>57.22</v>
      </c>
    </row>
    <row r="1718" spans="1:18" ht="43.2" hidden="1" x14ac:dyDescent="0.3">
      <c r="A1718">
        <v>3515</v>
      </c>
      <c r="B1718" s="3" t="s">
        <v>3514</v>
      </c>
      <c r="C1718" s="3" t="s">
        <v>7625</v>
      </c>
      <c r="D1718" s="6">
        <v>3000</v>
      </c>
      <c r="E1718" s="8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s="16">
        <f t="shared" si="79"/>
        <v>42125.772812499999</v>
      </c>
      <c r="L1718" t="b">
        <v>0</v>
      </c>
      <c r="M1718">
        <v>46</v>
      </c>
      <c r="N1718" t="b">
        <v>1</v>
      </c>
      <c r="O1718" s="10" t="s">
        <v>8273</v>
      </c>
      <c r="P1718" t="s">
        <v>8274</v>
      </c>
      <c r="Q1718">
        <f t="shared" si="78"/>
        <v>103</v>
      </c>
      <c r="R1718">
        <f t="shared" si="80"/>
        <v>66.959999999999994</v>
      </c>
    </row>
    <row r="1719" spans="1:18" ht="43.2" hidden="1" x14ac:dyDescent="0.3">
      <c r="A1719">
        <v>3535</v>
      </c>
      <c r="B1719" s="3" t="s">
        <v>3534</v>
      </c>
      <c r="C1719" s="3" t="s">
        <v>7645</v>
      </c>
      <c r="D1719" s="6">
        <v>2000</v>
      </c>
      <c r="E1719" s="8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s="16">
        <f t="shared" si="79"/>
        <v>42248.640162037031</v>
      </c>
      <c r="L1719" t="b">
        <v>0</v>
      </c>
      <c r="M1719">
        <v>46</v>
      </c>
      <c r="N1719" t="b">
        <v>1</v>
      </c>
      <c r="O1719" s="10" t="s">
        <v>8273</v>
      </c>
      <c r="P1719" t="s">
        <v>8274</v>
      </c>
      <c r="Q1719">
        <f t="shared" si="78"/>
        <v>103</v>
      </c>
      <c r="R1719">
        <f t="shared" si="80"/>
        <v>44.85</v>
      </c>
    </row>
    <row r="1720" spans="1:18" ht="43.2" hidden="1" x14ac:dyDescent="0.3">
      <c r="A1720">
        <v>3573</v>
      </c>
      <c r="B1720" s="3" t="s">
        <v>3572</v>
      </c>
      <c r="C1720" s="3" t="s">
        <v>7683</v>
      </c>
      <c r="D1720" s="6">
        <v>3000</v>
      </c>
      <c r="E1720" s="8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s="16">
        <f t="shared" si="79"/>
        <v>41921.375532407408</v>
      </c>
      <c r="L1720" t="b">
        <v>0</v>
      </c>
      <c r="M1720">
        <v>78</v>
      </c>
      <c r="N1720" t="b">
        <v>1</v>
      </c>
      <c r="O1720" s="10" t="s">
        <v>8273</v>
      </c>
      <c r="P1720" t="s">
        <v>8274</v>
      </c>
      <c r="Q1720">
        <f t="shared" si="78"/>
        <v>103</v>
      </c>
      <c r="R1720">
        <f t="shared" si="80"/>
        <v>39.54</v>
      </c>
    </row>
    <row r="1721" spans="1:18" ht="28.8" hidden="1" x14ac:dyDescent="0.3">
      <c r="A1721">
        <v>3597</v>
      </c>
      <c r="B1721" s="3" t="s">
        <v>3596</v>
      </c>
      <c r="C1721" s="3" t="s">
        <v>7707</v>
      </c>
      <c r="D1721" s="6">
        <v>2500</v>
      </c>
      <c r="E1721" s="8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s="16">
        <f t="shared" si="79"/>
        <v>42417.585532407407</v>
      </c>
      <c r="L1721" t="b">
        <v>0</v>
      </c>
      <c r="M1721">
        <v>33</v>
      </c>
      <c r="N1721" t="b">
        <v>1</v>
      </c>
      <c r="O1721" s="10" t="s">
        <v>8273</v>
      </c>
      <c r="P1721" t="s">
        <v>8274</v>
      </c>
      <c r="Q1721">
        <f t="shared" si="78"/>
        <v>103</v>
      </c>
      <c r="R1721">
        <f t="shared" si="80"/>
        <v>77.73</v>
      </c>
    </row>
    <row r="1722" spans="1:18" ht="57.6" hidden="1" x14ac:dyDescent="0.3">
      <c r="A1722">
        <v>3625</v>
      </c>
      <c r="B1722" s="3" t="s">
        <v>3623</v>
      </c>
      <c r="C1722" s="3" t="s">
        <v>7735</v>
      </c>
      <c r="D1722" s="6">
        <v>3000</v>
      </c>
      <c r="E1722" s="8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s="16">
        <f t="shared" si="79"/>
        <v>42157.652511574073</v>
      </c>
      <c r="L1722" t="b">
        <v>0</v>
      </c>
      <c r="M1722">
        <v>78</v>
      </c>
      <c r="N1722" t="b">
        <v>1</v>
      </c>
      <c r="O1722" s="10" t="s">
        <v>8273</v>
      </c>
      <c r="P1722" t="s">
        <v>8274</v>
      </c>
      <c r="Q1722">
        <f t="shared" si="78"/>
        <v>103</v>
      </c>
      <c r="R1722">
        <f t="shared" si="80"/>
        <v>39.49</v>
      </c>
    </row>
    <row r="1723" spans="1:18" ht="43.2" hidden="1" x14ac:dyDescent="0.3">
      <c r="A1723">
        <v>3667</v>
      </c>
      <c r="B1723" s="3" t="s">
        <v>3664</v>
      </c>
      <c r="C1723" s="3" t="s">
        <v>7777</v>
      </c>
      <c r="D1723" s="6">
        <v>3000</v>
      </c>
      <c r="E1723" s="8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s="16">
        <f t="shared" si="79"/>
        <v>42173.970127314817</v>
      </c>
      <c r="L1723" t="b">
        <v>0</v>
      </c>
      <c r="M1723">
        <v>58</v>
      </c>
      <c r="N1723" t="b">
        <v>1</v>
      </c>
      <c r="O1723" s="10" t="s">
        <v>8273</v>
      </c>
      <c r="P1723" t="s">
        <v>8274</v>
      </c>
      <c r="Q1723">
        <f t="shared" si="78"/>
        <v>103</v>
      </c>
      <c r="R1723">
        <f t="shared" si="80"/>
        <v>53.36</v>
      </c>
    </row>
    <row r="1724" spans="1:18" ht="43.2" hidden="1" x14ac:dyDescent="0.3">
      <c r="A1724">
        <v>3677</v>
      </c>
      <c r="B1724" s="3" t="s">
        <v>3674</v>
      </c>
      <c r="C1724" s="3" t="s">
        <v>7787</v>
      </c>
      <c r="D1724" s="6">
        <v>12000</v>
      </c>
      <c r="E1724" s="8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s="16">
        <f t="shared" si="79"/>
        <v>41802.574282407404</v>
      </c>
      <c r="L1724" t="b">
        <v>0</v>
      </c>
      <c r="M1724">
        <v>199</v>
      </c>
      <c r="N1724" t="b">
        <v>1</v>
      </c>
      <c r="O1724" s="10" t="s">
        <v>8273</v>
      </c>
      <c r="P1724" t="s">
        <v>8274</v>
      </c>
      <c r="Q1724">
        <f t="shared" si="78"/>
        <v>103</v>
      </c>
      <c r="R1724">
        <f t="shared" si="80"/>
        <v>62.05</v>
      </c>
    </row>
    <row r="1725" spans="1:18" ht="43.2" hidden="1" x14ac:dyDescent="0.3">
      <c r="A1725">
        <v>3678</v>
      </c>
      <c r="B1725" s="3" t="s">
        <v>3675</v>
      </c>
      <c r="C1725" s="3" t="s">
        <v>7788</v>
      </c>
      <c r="D1725" s="6">
        <v>2000</v>
      </c>
      <c r="E1725" s="8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s="16">
        <f t="shared" si="79"/>
        <v>42120.531226851846</v>
      </c>
      <c r="L1725" t="b">
        <v>0</v>
      </c>
      <c r="M1725">
        <v>31</v>
      </c>
      <c r="N1725" t="b">
        <v>1</v>
      </c>
      <c r="O1725" s="10" t="s">
        <v>8273</v>
      </c>
      <c r="P1725" t="s">
        <v>8274</v>
      </c>
      <c r="Q1725">
        <f t="shared" si="78"/>
        <v>103</v>
      </c>
      <c r="R1725">
        <f t="shared" si="80"/>
        <v>66.13</v>
      </c>
    </row>
    <row r="1726" spans="1:18" ht="43.2" hidden="1" x14ac:dyDescent="0.3">
      <c r="A1726">
        <v>3705</v>
      </c>
      <c r="B1726" s="3" t="s">
        <v>3702</v>
      </c>
      <c r="C1726" s="3" t="s">
        <v>7815</v>
      </c>
      <c r="D1726" s="6">
        <v>2827</v>
      </c>
      <c r="E1726" s="8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s="16">
        <f t="shared" si="79"/>
        <v>41792.542986111112</v>
      </c>
      <c r="L1726" t="b">
        <v>0</v>
      </c>
      <c r="M1726">
        <v>35</v>
      </c>
      <c r="N1726" t="b">
        <v>1</v>
      </c>
      <c r="O1726" s="10" t="s">
        <v>8273</v>
      </c>
      <c r="P1726" t="s">
        <v>8274</v>
      </c>
      <c r="Q1726">
        <f t="shared" si="78"/>
        <v>103</v>
      </c>
      <c r="R1726">
        <f t="shared" si="80"/>
        <v>83.57</v>
      </c>
    </row>
    <row r="1727" spans="1:18" ht="43.2" hidden="1" x14ac:dyDescent="0.3">
      <c r="A1727">
        <v>3715</v>
      </c>
      <c r="B1727" s="3" t="s">
        <v>3712</v>
      </c>
      <c r="C1727" s="3" t="s">
        <v>7825</v>
      </c>
      <c r="D1727" s="6">
        <v>3500</v>
      </c>
      <c r="E1727" s="8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s="16">
        <f t="shared" si="79"/>
        <v>42036.995590277773</v>
      </c>
      <c r="L1727" t="b">
        <v>0</v>
      </c>
      <c r="M1727">
        <v>27</v>
      </c>
      <c r="N1727" t="b">
        <v>1</v>
      </c>
      <c r="O1727" s="10" t="s">
        <v>8273</v>
      </c>
      <c r="P1727" t="s">
        <v>8274</v>
      </c>
      <c r="Q1727">
        <f t="shared" si="78"/>
        <v>103</v>
      </c>
      <c r="R1727">
        <f t="shared" si="80"/>
        <v>132.96</v>
      </c>
    </row>
    <row r="1728" spans="1:18" ht="43.2" hidden="1" x14ac:dyDescent="0.3">
      <c r="A1728">
        <v>3724</v>
      </c>
      <c r="B1728" s="3" t="s">
        <v>3721</v>
      </c>
      <c r="C1728" s="3" t="s">
        <v>7834</v>
      </c>
      <c r="D1728" s="6">
        <v>4300</v>
      </c>
      <c r="E1728" s="8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s="16">
        <f t="shared" si="79"/>
        <v>42465.491435185191</v>
      </c>
      <c r="L1728" t="b">
        <v>0</v>
      </c>
      <c r="M1728">
        <v>89</v>
      </c>
      <c r="N1728" t="b">
        <v>1</v>
      </c>
      <c r="O1728" s="10" t="s">
        <v>8273</v>
      </c>
      <c r="P1728" t="s">
        <v>8274</v>
      </c>
      <c r="Q1728">
        <f t="shared" si="78"/>
        <v>103</v>
      </c>
      <c r="R1728">
        <f t="shared" si="80"/>
        <v>49.55</v>
      </c>
    </row>
    <row r="1729" spans="1:18" ht="43.2" hidden="1" x14ac:dyDescent="0.3">
      <c r="A1729">
        <v>3753</v>
      </c>
      <c r="B1729" s="3" t="s">
        <v>3750</v>
      </c>
      <c r="C1729" s="3" t="s">
        <v>7863</v>
      </c>
      <c r="D1729" s="6">
        <v>5000</v>
      </c>
      <c r="E1729" s="8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s="16">
        <f t="shared" si="79"/>
        <v>42128.824074074073</v>
      </c>
      <c r="L1729" t="b">
        <v>0</v>
      </c>
      <c r="M1729">
        <v>30</v>
      </c>
      <c r="N1729" t="b">
        <v>1</v>
      </c>
      <c r="O1729" s="10" t="s">
        <v>8273</v>
      </c>
      <c r="P1729" t="s">
        <v>8294</v>
      </c>
      <c r="Q1729">
        <f t="shared" si="78"/>
        <v>103</v>
      </c>
      <c r="R1729">
        <f t="shared" si="80"/>
        <v>172.23</v>
      </c>
    </row>
    <row r="1730" spans="1:18" ht="43.2" hidden="1" x14ac:dyDescent="0.3">
      <c r="A1730">
        <v>3766</v>
      </c>
      <c r="B1730" s="3" t="s">
        <v>3763</v>
      </c>
      <c r="C1730" s="3" t="s">
        <v>7876</v>
      </c>
      <c r="D1730" s="6">
        <v>10000</v>
      </c>
      <c r="E1730" s="8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s="16">
        <f t="shared" si="79"/>
        <v>41788.167187500003</v>
      </c>
      <c r="L1730" t="b">
        <v>0</v>
      </c>
      <c r="M1730">
        <v>96</v>
      </c>
      <c r="N1730" t="b">
        <v>1</v>
      </c>
      <c r="O1730" s="10" t="s">
        <v>8273</v>
      </c>
      <c r="P1730" t="s">
        <v>8294</v>
      </c>
      <c r="Q1730">
        <f t="shared" ref="Q1730:Q1793" si="81">ROUND(E1730/D1730*100,0)</f>
        <v>103</v>
      </c>
      <c r="R1730">
        <f t="shared" si="80"/>
        <v>106.93</v>
      </c>
    </row>
    <row r="1731" spans="1:18" ht="43.2" hidden="1" x14ac:dyDescent="0.3">
      <c r="A1731">
        <v>33</v>
      </c>
      <c r="B1731" s="3" t="s">
        <v>35</v>
      </c>
      <c r="C1731" s="3" t="s">
        <v>4144</v>
      </c>
      <c r="D1731" s="6">
        <v>5250</v>
      </c>
      <c r="E1731" s="8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s="16">
        <f t="shared" ref="K1731:K1794" si="82">(((J1731/60)/60)/24)+DATE(1970,1,1)</f>
        <v>42286.660891203705</v>
      </c>
      <c r="L1731" t="b">
        <v>0</v>
      </c>
      <c r="M1731">
        <v>64</v>
      </c>
      <c r="N1731" t="b">
        <v>1</v>
      </c>
      <c r="O1731" s="10" t="s">
        <v>8276</v>
      </c>
      <c r="P1731" t="s">
        <v>8290</v>
      </c>
      <c r="Q1731">
        <f t="shared" si="81"/>
        <v>102</v>
      </c>
      <c r="R1731">
        <f t="shared" ref="R1731:R1794" si="83">IFERROR(ROUND(E1731/M1731,2),0)</f>
        <v>83.75</v>
      </c>
    </row>
    <row r="1732" spans="1:18" ht="43.2" hidden="1" x14ac:dyDescent="0.3">
      <c r="A1732">
        <v>57</v>
      </c>
      <c r="B1732" s="3" t="s">
        <v>59</v>
      </c>
      <c r="C1732" s="3" t="s">
        <v>4168</v>
      </c>
      <c r="D1732" s="6">
        <v>15000</v>
      </c>
      <c r="E1732" s="8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s="16">
        <f t="shared" si="82"/>
        <v>42089.83289351852</v>
      </c>
      <c r="L1732" t="b">
        <v>0</v>
      </c>
      <c r="M1732">
        <v>69</v>
      </c>
      <c r="N1732" t="b">
        <v>1</v>
      </c>
      <c r="O1732" s="10" t="s">
        <v>8276</v>
      </c>
      <c r="P1732" t="s">
        <v>8290</v>
      </c>
      <c r="Q1732">
        <f t="shared" si="81"/>
        <v>102</v>
      </c>
      <c r="R1732">
        <f t="shared" si="83"/>
        <v>221.52</v>
      </c>
    </row>
    <row r="1733" spans="1:18" ht="43.2" hidden="1" x14ac:dyDescent="0.3">
      <c r="A1733">
        <v>107</v>
      </c>
      <c r="B1733" s="3" t="s">
        <v>109</v>
      </c>
      <c r="C1733" s="3" t="s">
        <v>4218</v>
      </c>
      <c r="D1733" s="6">
        <v>7500</v>
      </c>
      <c r="E1733" s="8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s="16">
        <f t="shared" si="82"/>
        <v>40635.982488425929</v>
      </c>
      <c r="L1733" t="b">
        <v>0</v>
      </c>
      <c r="M1733">
        <v>69</v>
      </c>
      <c r="N1733" t="b">
        <v>1</v>
      </c>
      <c r="O1733" s="10" t="s">
        <v>8276</v>
      </c>
      <c r="P1733" t="s">
        <v>8277</v>
      </c>
      <c r="Q1733">
        <f t="shared" si="81"/>
        <v>102</v>
      </c>
      <c r="R1733">
        <f t="shared" si="83"/>
        <v>111.38</v>
      </c>
    </row>
    <row r="1734" spans="1:18" ht="57.6" hidden="1" x14ac:dyDescent="0.3">
      <c r="A1734">
        <v>292</v>
      </c>
      <c r="B1734" s="3" t="s">
        <v>293</v>
      </c>
      <c r="C1734" s="3" t="s">
        <v>4402</v>
      </c>
      <c r="D1734" s="6">
        <v>75000</v>
      </c>
      <c r="E1734" s="8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s="16">
        <f t="shared" si="82"/>
        <v>40812.803229166668</v>
      </c>
      <c r="L1734" t="b">
        <v>1</v>
      </c>
      <c r="M1734">
        <v>493</v>
      </c>
      <c r="N1734" t="b">
        <v>1</v>
      </c>
      <c r="O1734" s="10" t="s">
        <v>8276</v>
      </c>
      <c r="P1734" t="s">
        <v>8288</v>
      </c>
      <c r="Q1734">
        <f t="shared" si="81"/>
        <v>102</v>
      </c>
      <c r="R1734">
        <f t="shared" si="83"/>
        <v>154.41999999999999</v>
      </c>
    </row>
    <row r="1735" spans="1:18" ht="43.2" hidden="1" x14ac:dyDescent="0.3">
      <c r="A1735">
        <v>300</v>
      </c>
      <c r="B1735" s="3" t="s">
        <v>301</v>
      </c>
      <c r="C1735" s="3" t="s">
        <v>4410</v>
      </c>
      <c r="D1735" s="6">
        <v>25000</v>
      </c>
      <c r="E1735" s="8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s="16">
        <f t="shared" si="82"/>
        <v>40626.959930555553</v>
      </c>
      <c r="L1735" t="b">
        <v>1</v>
      </c>
      <c r="M1735">
        <v>298</v>
      </c>
      <c r="N1735" t="b">
        <v>1</v>
      </c>
      <c r="O1735" s="10" t="s">
        <v>8276</v>
      </c>
      <c r="P1735" t="s">
        <v>8288</v>
      </c>
      <c r="Q1735">
        <f t="shared" si="81"/>
        <v>102</v>
      </c>
      <c r="R1735">
        <f t="shared" si="83"/>
        <v>85.34</v>
      </c>
    </row>
    <row r="1736" spans="1:18" ht="43.2" hidden="1" x14ac:dyDescent="0.3">
      <c r="A1736">
        <v>324</v>
      </c>
      <c r="B1736" s="3" t="s">
        <v>325</v>
      </c>
      <c r="C1736" s="3" t="s">
        <v>4434</v>
      </c>
      <c r="D1736" s="6">
        <v>8500</v>
      </c>
      <c r="E1736" s="8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s="16">
        <f t="shared" si="82"/>
        <v>42184.626250000001</v>
      </c>
      <c r="L1736" t="b">
        <v>1</v>
      </c>
      <c r="M1736">
        <v>82</v>
      </c>
      <c r="N1736" t="b">
        <v>1</v>
      </c>
      <c r="O1736" s="10" t="s">
        <v>8276</v>
      </c>
      <c r="P1736" t="s">
        <v>8288</v>
      </c>
      <c r="Q1736">
        <f t="shared" si="81"/>
        <v>102</v>
      </c>
      <c r="R1736">
        <f t="shared" si="83"/>
        <v>105.32</v>
      </c>
    </row>
    <row r="1737" spans="1:18" ht="43.2" hidden="1" x14ac:dyDescent="0.3">
      <c r="A1737">
        <v>330</v>
      </c>
      <c r="B1737" s="3" t="s">
        <v>331</v>
      </c>
      <c r="C1737" s="3" t="s">
        <v>4440</v>
      </c>
      <c r="D1737" s="6">
        <v>35000</v>
      </c>
      <c r="E1737" s="8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s="16">
        <f t="shared" si="82"/>
        <v>41379.515775462962</v>
      </c>
      <c r="L1737" t="b">
        <v>1</v>
      </c>
      <c r="M1737">
        <v>340</v>
      </c>
      <c r="N1737" t="b">
        <v>1</v>
      </c>
      <c r="O1737" s="10" t="s">
        <v>8276</v>
      </c>
      <c r="P1737" t="s">
        <v>8288</v>
      </c>
      <c r="Q1737">
        <f t="shared" si="81"/>
        <v>102</v>
      </c>
      <c r="R1737">
        <f t="shared" si="83"/>
        <v>104.82</v>
      </c>
    </row>
    <row r="1738" spans="1:18" ht="43.2" hidden="1" x14ac:dyDescent="0.3">
      <c r="A1738">
        <v>343</v>
      </c>
      <c r="B1738" s="3" t="s">
        <v>344</v>
      </c>
      <c r="C1738" s="3" t="s">
        <v>4453</v>
      </c>
      <c r="D1738" s="6">
        <v>30000</v>
      </c>
      <c r="E1738" s="8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s="16">
        <f t="shared" si="82"/>
        <v>41926.73778935185</v>
      </c>
      <c r="L1738" t="b">
        <v>1</v>
      </c>
      <c r="M1738">
        <v>524</v>
      </c>
      <c r="N1738" t="b">
        <v>1</v>
      </c>
      <c r="O1738" s="10" t="s">
        <v>8276</v>
      </c>
      <c r="P1738" t="s">
        <v>8288</v>
      </c>
      <c r="Q1738">
        <f t="shared" si="81"/>
        <v>102</v>
      </c>
      <c r="R1738">
        <f t="shared" si="83"/>
        <v>58.41</v>
      </c>
    </row>
    <row r="1739" spans="1:18" ht="43.2" hidden="1" x14ac:dyDescent="0.3">
      <c r="A1739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s="16">
        <f t="shared" si="82"/>
        <v>42111.970995370371</v>
      </c>
      <c r="L1739" t="b">
        <v>1</v>
      </c>
      <c r="M1739">
        <v>285</v>
      </c>
      <c r="N1739" t="b">
        <v>1</v>
      </c>
      <c r="O1739" s="10" t="s">
        <v>8276</v>
      </c>
      <c r="P1739" t="s">
        <v>8288</v>
      </c>
      <c r="Q1739">
        <f t="shared" si="81"/>
        <v>102</v>
      </c>
      <c r="R1739">
        <f t="shared" si="83"/>
        <v>119.99</v>
      </c>
    </row>
    <row r="1740" spans="1:18" ht="43.2" hidden="1" x14ac:dyDescent="0.3">
      <c r="A1740">
        <v>407</v>
      </c>
      <c r="B1740" s="3" t="s">
        <v>408</v>
      </c>
      <c r="C1740" s="3" t="s">
        <v>4517</v>
      </c>
      <c r="D1740" s="6">
        <v>2000</v>
      </c>
      <c r="E1740" s="8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s="16">
        <f t="shared" si="82"/>
        <v>40806.870949074073</v>
      </c>
      <c r="L1740" t="b">
        <v>0</v>
      </c>
      <c r="M1740">
        <v>22</v>
      </c>
      <c r="N1740" t="b">
        <v>1</v>
      </c>
      <c r="O1740" s="10" t="s">
        <v>8276</v>
      </c>
      <c r="P1740" t="s">
        <v>8288</v>
      </c>
      <c r="Q1740">
        <f t="shared" si="81"/>
        <v>102</v>
      </c>
      <c r="R1740">
        <f t="shared" si="83"/>
        <v>92.32</v>
      </c>
    </row>
    <row r="1741" spans="1:18" ht="57.6" hidden="1" x14ac:dyDescent="0.3">
      <c r="A1741">
        <v>415</v>
      </c>
      <c r="B1741" s="3" t="s">
        <v>416</v>
      </c>
      <c r="C1741" s="3" t="s">
        <v>4525</v>
      </c>
      <c r="D1741" s="6">
        <v>1400</v>
      </c>
      <c r="E1741" s="8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s="16">
        <f t="shared" si="82"/>
        <v>41904.851875</v>
      </c>
      <c r="L1741" t="b">
        <v>0</v>
      </c>
      <c r="M1741">
        <v>21</v>
      </c>
      <c r="N1741" t="b">
        <v>1</v>
      </c>
      <c r="O1741" s="10" t="s">
        <v>8276</v>
      </c>
      <c r="P1741" t="s">
        <v>8288</v>
      </c>
      <c r="Q1741">
        <f t="shared" si="81"/>
        <v>102</v>
      </c>
      <c r="R1741">
        <f t="shared" si="83"/>
        <v>68.099999999999994</v>
      </c>
    </row>
    <row r="1742" spans="1:18" ht="43.2" hidden="1" x14ac:dyDescent="0.3">
      <c r="A1742">
        <v>520</v>
      </c>
      <c r="B1742" s="3" t="s">
        <v>521</v>
      </c>
      <c r="C1742" s="3" t="s">
        <v>4630</v>
      </c>
      <c r="D1742" s="6">
        <v>5000</v>
      </c>
      <c r="E1742" s="8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s="16">
        <f t="shared" si="82"/>
        <v>42318.702094907407</v>
      </c>
      <c r="L1742" t="b">
        <v>0</v>
      </c>
      <c r="M1742">
        <v>34</v>
      </c>
      <c r="N1742" t="b">
        <v>1</v>
      </c>
      <c r="O1742" s="10" t="s">
        <v>8273</v>
      </c>
      <c r="P1742" t="s">
        <v>8274</v>
      </c>
      <c r="Q1742">
        <f t="shared" si="81"/>
        <v>102</v>
      </c>
      <c r="R1742">
        <f t="shared" si="83"/>
        <v>150.15</v>
      </c>
    </row>
    <row r="1743" spans="1:18" ht="28.8" hidden="1" x14ac:dyDescent="0.3">
      <c r="A1743">
        <v>741</v>
      </c>
      <c r="B1743" s="3" t="s">
        <v>742</v>
      </c>
      <c r="C1743" s="3" t="s">
        <v>4851</v>
      </c>
      <c r="D1743" s="6">
        <v>13000</v>
      </c>
      <c r="E1743" s="8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s="16">
        <f t="shared" si="82"/>
        <v>41401.648217592592</v>
      </c>
      <c r="L1743" t="b">
        <v>0</v>
      </c>
      <c r="M1743">
        <v>94</v>
      </c>
      <c r="N1743" t="b">
        <v>1</v>
      </c>
      <c r="O1743" s="10" t="s">
        <v>8279</v>
      </c>
      <c r="P1743" t="s">
        <v>8289</v>
      </c>
      <c r="Q1743">
        <f t="shared" si="81"/>
        <v>102</v>
      </c>
      <c r="R1743">
        <f t="shared" si="83"/>
        <v>141.41999999999999</v>
      </c>
    </row>
    <row r="1744" spans="1:18" ht="43.2" hidden="1" x14ac:dyDescent="0.3">
      <c r="A1744">
        <v>744</v>
      </c>
      <c r="B1744" s="3" t="s">
        <v>745</v>
      </c>
      <c r="C1744" s="3" t="s">
        <v>4854</v>
      </c>
      <c r="D1744" s="6">
        <v>5000</v>
      </c>
      <c r="E1744" s="8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s="16">
        <f t="shared" si="82"/>
        <v>41226.95721064815</v>
      </c>
      <c r="L1744" t="b">
        <v>0</v>
      </c>
      <c r="M1744">
        <v>62</v>
      </c>
      <c r="N1744" t="b">
        <v>1</v>
      </c>
      <c r="O1744" s="10" t="s">
        <v>8279</v>
      </c>
      <c r="P1744" t="s">
        <v>8289</v>
      </c>
      <c r="Q1744">
        <f t="shared" si="81"/>
        <v>102</v>
      </c>
      <c r="R1744">
        <f t="shared" si="83"/>
        <v>82.52</v>
      </c>
    </row>
    <row r="1745" spans="1:18" ht="43.2" hidden="1" x14ac:dyDescent="0.3">
      <c r="A1745">
        <v>755</v>
      </c>
      <c r="B1745" s="3" t="s">
        <v>756</v>
      </c>
      <c r="C1745" s="3" t="s">
        <v>4865</v>
      </c>
      <c r="D1745" s="6">
        <v>2500</v>
      </c>
      <c r="E1745" s="8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s="16">
        <f t="shared" si="82"/>
        <v>41383.605057870373</v>
      </c>
      <c r="L1745" t="b">
        <v>0</v>
      </c>
      <c r="M1745">
        <v>68</v>
      </c>
      <c r="N1745" t="b">
        <v>1</v>
      </c>
      <c r="O1745" s="10" t="s">
        <v>8279</v>
      </c>
      <c r="P1745" t="s">
        <v>8289</v>
      </c>
      <c r="Q1745">
        <f t="shared" si="81"/>
        <v>102</v>
      </c>
      <c r="R1745">
        <f t="shared" si="83"/>
        <v>37.47</v>
      </c>
    </row>
    <row r="1746" spans="1:18" ht="28.8" hidden="1" x14ac:dyDescent="0.3">
      <c r="A1746">
        <v>758</v>
      </c>
      <c r="B1746" s="3" t="s">
        <v>759</v>
      </c>
      <c r="C1746" s="3" t="s">
        <v>4868</v>
      </c>
      <c r="D1746" s="6">
        <v>2500</v>
      </c>
      <c r="E1746" s="8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s="16">
        <f t="shared" si="82"/>
        <v>40429.836435185185</v>
      </c>
      <c r="L1746" t="b">
        <v>0</v>
      </c>
      <c r="M1746">
        <v>19</v>
      </c>
      <c r="N1746" t="b">
        <v>1</v>
      </c>
      <c r="O1746" s="10" t="s">
        <v>8279</v>
      </c>
      <c r="P1746" t="s">
        <v>8289</v>
      </c>
      <c r="Q1746">
        <f t="shared" si="81"/>
        <v>102</v>
      </c>
      <c r="R1746">
        <f t="shared" si="83"/>
        <v>134.21</v>
      </c>
    </row>
    <row r="1747" spans="1:18" ht="43.2" hidden="1" x14ac:dyDescent="0.3">
      <c r="A1747">
        <v>759</v>
      </c>
      <c r="B1747" s="3" t="s">
        <v>760</v>
      </c>
      <c r="C1747" s="3" t="s">
        <v>4869</v>
      </c>
      <c r="D1747" s="6">
        <v>5000</v>
      </c>
      <c r="E1747" s="8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s="16">
        <f t="shared" si="82"/>
        <v>41789.330312500002</v>
      </c>
      <c r="L1747" t="b">
        <v>0</v>
      </c>
      <c r="M1747">
        <v>99</v>
      </c>
      <c r="N1747" t="b">
        <v>1</v>
      </c>
      <c r="O1747" s="10" t="s">
        <v>8279</v>
      </c>
      <c r="P1747" t="s">
        <v>8289</v>
      </c>
      <c r="Q1747">
        <f t="shared" si="81"/>
        <v>102</v>
      </c>
      <c r="R1747">
        <f t="shared" si="83"/>
        <v>51.47</v>
      </c>
    </row>
    <row r="1748" spans="1:18" hidden="1" x14ac:dyDescent="0.3">
      <c r="A1748">
        <v>833</v>
      </c>
      <c r="B1748" s="3" t="s">
        <v>834</v>
      </c>
      <c r="C1748" s="3" t="s">
        <v>4943</v>
      </c>
      <c r="D1748" s="6">
        <v>6000</v>
      </c>
      <c r="E1748" s="8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s="16">
        <f t="shared" si="82"/>
        <v>41718.878182870372</v>
      </c>
      <c r="L1748" t="b">
        <v>0</v>
      </c>
      <c r="M1748">
        <v>41</v>
      </c>
      <c r="N1748" t="b">
        <v>1</v>
      </c>
      <c r="O1748" s="10" t="s">
        <v>8266</v>
      </c>
      <c r="P1748" t="s">
        <v>8267</v>
      </c>
      <c r="Q1748">
        <f t="shared" si="81"/>
        <v>102</v>
      </c>
      <c r="R1748">
        <f t="shared" si="83"/>
        <v>148.78</v>
      </c>
    </row>
    <row r="1749" spans="1:18" ht="43.2" hidden="1" x14ac:dyDescent="0.3">
      <c r="A1749">
        <v>1037</v>
      </c>
      <c r="B1749" s="3" t="s">
        <v>1038</v>
      </c>
      <c r="C1749" s="3" t="s">
        <v>5147</v>
      </c>
      <c r="D1749" s="6">
        <v>1000</v>
      </c>
      <c r="E1749" s="8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s="16">
        <f t="shared" si="82"/>
        <v>42119.822476851856</v>
      </c>
      <c r="L1749" t="b">
        <v>0</v>
      </c>
      <c r="M1749">
        <v>21</v>
      </c>
      <c r="N1749" t="b">
        <v>1</v>
      </c>
      <c r="O1749" s="10" t="s">
        <v>8266</v>
      </c>
      <c r="P1749" t="s">
        <v>8283</v>
      </c>
      <c r="Q1749">
        <f t="shared" si="81"/>
        <v>102</v>
      </c>
      <c r="R1749">
        <f t="shared" si="83"/>
        <v>48.62</v>
      </c>
    </row>
    <row r="1750" spans="1:18" ht="43.2" hidden="1" x14ac:dyDescent="0.3">
      <c r="A1750">
        <v>1201</v>
      </c>
      <c r="B1750" s="3" t="s">
        <v>1202</v>
      </c>
      <c r="C1750" s="3" t="s">
        <v>5311</v>
      </c>
      <c r="D1750" s="6">
        <v>6000</v>
      </c>
      <c r="E1750" s="8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s="16">
        <f t="shared" si="82"/>
        <v>42536.60701388889</v>
      </c>
      <c r="L1750" t="b">
        <v>0</v>
      </c>
      <c r="M1750">
        <v>111</v>
      </c>
      <c r="N1750" t="b">
        <v>1</v>
      </c>
      <c r="O1750" s="10" t="s">
        <v>8281</v>
      </c>
      <c r="P1750" t="s">
        <v>8282</v>
      </c>
      <c r="Q1750">
        <f t="shared" si="81"/>
        <v>102</v>
      </c>
      <c r="R1750">
        <f t="shared" si="83"/>
        <v>55.37</v>
      </c>
    </row>
    <row r="1751" spans="1:18" ht="43.2" hidden="1" x14ac:dyDescent="0.3">
      <c r="A1751">
        <v>1203</v>
      </c>
      <c r="B1751" s="3" t="s">
        <v>1204</v>
      </c>
      <c r="C1751" s="3" t="s">
        <v>5313</v>
      </c>
      <c r="D1751" s="6">
        <v>16300</v>
      </c>
      <c r="E1751" s="8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s="16">
        <f t="shared" si="82"/>
        <v>42125.614895833336</v>
      </c>
      <c r="L1751" t="b">
        <v>0</v>
      </c>
      <c r="M1751">
        <v>101</v>
      </c>
      <c r="N1751" t="b">
        <v>1</v>
      </c>
      <c r="O1751" s="10" t="s">
        <v>8281</v>
      </c>
      <c r="P1751" t="s">
        <v>8282</v>
      </c>
      <c r="Q1751">
        <f t="shared" si="81"/>
        <v>102</v>
      </c>
      <c r="R1751">
        <f t="shared" si="83"/>
        <v>165.35</v>
      </c>
    </row>
    <row r="1752" spans="1:18" ht="57.6" hidden="1" x14ac:dyDescent="0.3">
      <c r="A1752">
        <v>1213</v>
      </c>
      <c r="B1752" s="3" t="s">
        <v>1214</v>
      </c>
      <c r="C1752" s="3" t="s">
        <v>5323</v>
      </c>
      <c r="D1752" s="6">
        <v>6500</v>
      </c>
      <c r="E1752" s="8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s="16">
        <f t="shared" si="82"/>
        <v>42731.755787037036</v>
      </c>
      <c r="L1752" t="b">
        <v>0</v>
      </c>
      <c r="M1752">
        <v>108</v>
      </c>
      <c r="N1752" t="b">
        <v>1</v>
      </c>
      <c r="O1752" s="10" t="s">
        <v>8281</v>
      </c>
      <c r="P1752" t="s">
        <v>8282</v>
      </c>
      <c r="Q1752">
        <f t="shared" si="81"/>
        <v>102</v>
      </c>
      <c r="R1752">
        <f t="shared" si="83"/>
        <v>61.53</v>
      </c>
    </row>
    <row r="1753" spans="1:18" ht="28.8" hidden="1" x14ac:dyDescent="0.3">
      <c r="A1753">
        <v>1251</v>
      </c>
      <c r="B1753" s="3" t="s">
        <v>1252</v>
      </c>
      <c r="C1753" s="3" t="s">
        <v>5361</v>
      </c>
      <c r="D1753" s="6">
        <v>6000</v>
      </c>
      <c r="E1753" s="8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s="16">
        <f t="shared" si="82"/>
        <v>40751.814432870371</v>
      </c>
      <c r="L1753" t="b">
        <v>1</v>
      </c>
      <c r="M1753">
        <v>74</v>
      </c>
      <c r="N1753" t="b">
        <v>1</v>
      </c>
      <c r="O1753" s="10" t="s">
        <v>8266</v>
      </c>
      <c r="P1753" t="s">
        <v>8267</v>
      </c>
      <c r="Q1753">
        <f t="shared" si="81"/>
        <v>102</v>
      </c>
      <c r="R1753">
        <f t="shared" si="83"/>
        <v>82.54</v>
      </c>
    </row>
    <row r="1754" spans="1:18" ht="43.2" hidden="1" x14ac:dyDescent="0.3">
      <c r="A1754">
        <v>1267</v>
      </c>
      <c r="B1754" s="3" t="s">
        <v>1268</v>
      </c>
      <c r="C1754" s="3" t="s">
        <v>5377</v>
      </c>
      <c r="D1754" s="6">
        <v>22000</v>
      </c>
      <c r="E1754" s="8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s="16">
        <f t="shared" si="82"/>
        <v>41449.585162037038</v>
      </c>
      <c r="L1754" t="b">
        <v>1</v>
      </c>
      <c r="M1754">
        <v>159</v>
      </c>
      <c r="N1754" t="b">
        <v>1</v>
      </c>
      <c r="O1754" s="10" t="s">
        <v>8266</v>
      </c>
      <c r="P1754" t="s">
        <v>8267</v>
      </c>
      <c r="Q1754">
        <f t="shared" si="81"/>
        <v>102</v>
      </c>
      <c r="R1754">
        <f t="shared" si="83"/>
        <v>140.86000000000001</v>
      </c>
    </row>
    <row r="1755" spans="1:18" ht="43.2" hidden="1" x14ac:dyDescent="0.3">
      <c r="A1755">
        <v>1271</v>
      </c>
      <c r="B1755" s="3" t="s">
        <v>1272</v>
      </c>
      <c r="C1755" s="3" t="s">
        <v>5381</v>
      </c>
      <c r="D1755" s="6">
        <v>7500</v>
      </c>
      <c r="E1755" s="8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s="16">
        <f t="shared" si="82"/>
        <v>41561.683553240742</v>
      </c>
      <c r="L1755" t="b">
        <v>1</v>
      </c>
      <c r="M1755">
        <v>31</v>
      </c>
      <c r="N1755" t="b">
        <v>1</v>
      </c>
      <c r="O1755" s="10" t="s">
        <v>8266</v>
      </c>
      <c r="P1755" t="s">
        <v>8267</v>
      </c>
      <c r="Q1755">
        <f t="shared" si="81"/>
        <v>102</v>
      </c>
      <c r="R1755">
        <f t="shared" si="83"/>
        <v>246.29</v>
      </c>
    </row>
    <row r="1756" spans="1:18" ht="43.2" hidden="1" x14ac:dyDescent="0.3">
      <c r="A1756">
        <v>1285</v>
      </c>
      <c r="B1756" s="3" t="s">
        <v>1286</v>
      </c>
      <c r="C1756" s="3" t="s">
        <v>5395</v>
      </c>
      <c r="D1756" s="6">
        <v>2000</v>
      </c>
      <c r="E1756" s="8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s="16">
        <f t="shared" si="82"/>
        <v>42160.583043981482</v>
      </c>
      <c r="L1756" t="b">
        <v>0</v>
      </c>
      <c r="M1756">
        <v>63</v>
      </c>
      <c r="N1756" t="b">
        <v>1</v>
      </c>
      <c r="O1756" s="10" t="s">
        <v>8273</v>
      </c>
      <c r="P1756" t="s">
        <v>8274</v>
      </c>
      <c r="Q1756">
        <f t="shared" si="81"/>
        <v>102</v>
      </c>
      <c r="R1756">
        <f t="shared" si="83"/>
        <v>32.270000000000003</v>
      </c>
    </row>
    <row r="1757" spans="1:18" ht="57.6" hidden="1" x14ac:dyDescent="0.3">
      <c r="A1757">
        <v>1293</v>
      </c>
      <c r="B1757" s="3" t="s">
        <v>1294</v>
      </c>
      <c r="C1757" s="3" t="s">
        <v>5403</v>
      </c>
      <c r="D1757" s="6">
        <v>15000</v>
      </c>
      <c r="E1757" s="8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s="16">
        <f t="shared" si="82"/>
        <v>42292.701053240744</v>
      </c>
      <c r="L1757" t="b">
        <v>0</v>
      </c>
      <c r="M1757">
        <v>120</v>
      </c>
      <c r="N1757" t="b">
        <v>1</v>
      </c>
      <c r="O1757" s="10" t="s">
        <v>8273</v>
      </c>
      <c r="P1757" t="s">
        <v>8274</v>
      </c>
      <c r="Q1757">
        <f t="shared" si="81"/>
        <v>102</v>
      </c>
      <c r="R1757">
        <f t="shared" si="83"/>
        <v>127.79</v>
      </c>
    </row>
    <row r="1758" spans="1:18" ht="43.2" hidden="1" x14ac:dyDescent="0.3">
      <c r="A1758">
        <v>1295</v>
      </c>
      <c r="B1758" s="3" t="s">
        <v>1296</v>
      </c>
      <c r="C1758" s="3" t="s">
        <v>5405</v>
      </c>
      <c r="D1758" s="6">
        <v>2500</v>
      </c>
      <c r="E1758" s="8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s="16">
        <f t="shared" si="82"/>
        <v>42184.572881944448</v>
      </c>
      <c r="L1758" t="b">
        <v>0</v>
      </c>
      <c r="M1758">
        <v>64</v>
      </c>
      <c r="N1758" t="b">
        <v>1</v>
      </c>
      <c r="O1758" s="10" t="s">
        <v>8273</v>
      </c>
      <c r="P1758" t="s">
        <v>8274</v>
      </c>
      <c r="Q1758">
        <f t="shared" si="81"/>
        <v>102</v>
      </c>
      <c r="R1758">
        <f t="shared" si="83"/>
        <v>39.83</v>
      </c>
    </row>
    <row r="1759" spans="1:18" ht="43.2" hidden="1" x14ac:dyDescent="0.3">
      <c r="A1759">
        <v>1343</v>
      </c>
      <c r="B1759" s="3" t="s">
        <v>1344</v>
      </c>
      <c r="C1759" s="3" t="s">
        <v>5453</v>
      </c>
      <c r="D1759" s="6">
        <v>50000</v>
      </c>
      <c r="E1759" s="8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s="16">
        <f t="shared" si="82"/>
        <v>42542.526423611111</v>
      </c>
      <c r="L1759" t="b">
        <v>0</v>
      </c>
      <c r="M1759">
        <v>323</v>
      </c>
      <c r="N1759" t="b">
        <v>0</v>
      </c>
      <c r="O1759" s="10" t="s">
        <v>8268</v>
      </c>
      <c r="P1759" t="s">
        <v>8272</v>
      </c>
      <c r="Q1759">
        <f t="shared" si="81"/>
        <v>102</v>
      </c>
      <c r="R1759">
        <f t="shared" si="83"/>
        <v>158.36000000000001</v>
      </c>
    </row>
    <row r="1760" spans="1:18" ht="43.2" hidden="1" x14ac:dyDescent="0.3">
      <c r="A1760">
        <v>1347</v>
      </c>
      <c r="B1760" s="3" t="s">
        <v>1348</v>
      </c>
      <c r="C1760" s="3" t="s">
        <v>5457</v>
      </c>
      <c r="D1760" s="6">
        <v>2500</v>
      </c>
      <c r="E1760" s="8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s="16">
        <f t="shared" si="82"/>
        <v>42040.638020833328</v>
      </c>
      <c r="L1760" t="b">
        <v>0</v>
      </c>
      <c r="M1760">
        <v>31</v>
      </c>
      <c r="N1760" t="b">
        <v>1</v>
      </c>
      <c r="O1760" s="10" t="s">
        <v>8279</v>
      </c>
      <c r="P1760" t="s">
        <v>8289</v>
      </c>
      <c r="Q1760">
        <f t="shared" si="81"/>
        <v>102</v>
      </c>
      <c r="R1760">
        <f t="shared" si="83"/>
        <v>82.42</v>
      </c>
    </row>
    <row r="1761" spans="1:18" ht="43.2" hidden="1" x14ac:dyDescent="0.3">
      <c r="A1761">
        <v>1348</v>
      </c>
      <c r="B1761" s="3" t="s">
        <v>1349</v>
      </c>
      <c r="C1761" s="3" t="s">
        <v>5458</v>
      </c>
      <c r="D1761" s="6">
        <v>5875</v>
      </c>
      <c r="E1761" s="8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s="16">
        <f t="shared" si="82"/>
        <v>41963.506168981476</v>
      </c>
      <c r="L1761" t="b">
        <v>0</v>
      </c>
      <c r="M1761">
        <v>26</v>
      </c>
      <c r="N1761" t="b">
        <v>1</v>
      </c>
      <c r="O1761" s="10" t="s">
        <v>8279</v>
      </c>
      <c r="P1761" t="s">
        <v>8289</v>
      </c>
      <c r="Q1761">
        <f t="shared" si="81"/>
        <v>102</v>
      </c>
      <c r="R1761">
        <f t="shared" si="83"/>
        <v>230.19</v>
      </c>
    </row>
    <row r="1762" spans="1:18" hidden="1" x14ac:dyDescent="0.3">
      <c r="A1762">
        <v>1393</v>
      </c>
      <c r="B1762" s="3" t="s">
        <v>1394</v>
      </c>
      <c r="C1762" s="3" t="s">
        <v>5503</v>
      </c>
      <c r="D1762" s="6">
        <v>10000</v>
      </c>
      <c r="E1762" s="8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s="16">
        <f t="shared" si="82"/>
        <v>42553.681979166664</v>
      </c>
      <c r="L1762" t="b">
        <v>0</v>
      </c>
      <c r="M1762">
        <v>52</v>
      </c>
      <c r="N1762" t="b">
        <v>1</v>
      </c>
      <c r="O1762" s="10" t="s">
        <v>8266</v>
      </c>
      <c r="P1762" t="s">
        <v>8267</v>
      </c>
      <c r="Q1762">
        <f t="shared" si="81"/>
        <v>102</v>
      </c>
      <c r="R1762">
        <f t="shared" si="83"/>
        <v>196.83</v>
      </c>
    </row>
    <row r="1763" spans="1:18" ht="43.2" hidden="1" x14ac:dyDescent="0.3">
      <c r="A1763">
        <v>1468</v>
      </c>
      <c r="B1763" s="3" t="s">
        <v>1469</v>
      </c>
      <c r="C1763" s="3" t="s">
        <v>5578</v>
      </c>
      <c r="D1763" s="6">
        <v>9500</v>
      </c>
      <c r="E1763" s="8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s="16">
        <f t="shared" si="82"/>
        <v>40646.014456018522</v>
      </c>
      <c r="L1763" t="b">
        <v>1</v>
      </c>
      <c r="M1763">
        <v>293</v>
      </c>
      <c r="N1763" t="b">
        <v>1</v>
      </c>
      <c r="O1763" s="10" t="s">
        <v>8279</v>
      </c>
      <c r="P1763" t="s">
        <v>8280</v>
      </c>
      <c r="Q1763">
        <f t="shared" si="81"/>
        <v>102</v>
      </c>
      <c r="R1763">
        <f t="shared" si="83"/>
        <v>33.19</v>
      </c>
    </row>
    <row r="1764" spans="1:18" ht="43.2" hidden="1" x14ac:dyDescent="0.3">
      <c r="A1764">
        <v>1613</v>
      </c>
      <c r="B1764" s="3" t="s">
        <v>1614</v>
      </c>
      <c r="C1764" s="3" t="s">
        <v>5723</v>
      </c>
      <c r="D1764" s="6">
        <v>1000</v>
      </c>
      <c r="E1764" s="8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s="16">
        <f t="shared" si="82"/>
        <v>41082.069467592592</v>
      </c>
      <c r="L1764" t="b">
        <v>0</v>
      </c>
      <c r="M1764">
        <v>26</v>
      </c>
      <c r="N1764" t="b">
        <v>1</v>
      </c>
      <c r="O1764" s="10" t="s">
        <v>8266</v>
      </c>
      <c r="P1764" t="s">
        <v>8267</v>
      </c>
      <c r="Q1764">
        <f t="shared" si="81"/>
        <v>102</v>
      </c>
      <c r="R1764">
        <f t="shared" si="83"/>
        <v>39.04</v>
      </c>
    </row>
    <row r="1765" spans="1:18" ht="43.2" hidden="1" x14ac:dyDescent="0.3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s="16">
        <f t="shared" si="82"/>
        <v>41950.29483796296</v>
      </c>
      <c r="L1765" t="b">
        <v>0</v>
      </c>
      <c r="M1765">
        <v>65</v>
      </c>
      <c r="N1765" t="b">
        <v>1</v>
      </c>
      <c r="O1765" s="10" t="s">
        <v>8266</v>
      </c>
      <c r="P1765" t="s">
        <v>8267</v>
      </c>
      <c r="Q1765">
        <f t="shared" si="81"/>
        <v>102</v>
      </c>
      <c r="R1765">
        <f t="shared" si="83"/>
        <v>107.98</v>
      </c>
    </row>
    <row r="1766" spans="1:18" ht="43.2" hidden="1" x14ac:dyDescent="0.3">
      <c r="A1766">
        <v>1632</v>
      </c>
      <c r="B1766" s="3" t="s">
        <v>1633</v>
      </c>
      <c r="C1766" s="3" t="s">
        <v>5742</v>
      </c>
      <c r="D1766" s="6">
        <v>4000</v>
      </c>
      <c r="E1766" s="8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s="16">
        <f t="shared" si="82"/>
        <v>40750.340902777774</v>
      </c>
      <c r="L1766" t="b">
        <v>0</v>
      </c>
      <c r="M1766">
        <v>47</v>
      </c>
      <c r="N1766" t="b">
        <v>1</v>
      </c>
      <c r="O1766" s="10" t="s">
        <v>8266</v>
      </c>
      <c r="P1766" t="s">
        <v>8267</v>
      </c>
      <c r="Q1766">
        <f t="shared" si="81"/>
        <v>102</v>
      </c>
      <c r="R1766">
        <f t="shared" si="83"/>
        <v>86.49</v>
      </c>
    </row>
    <row r="1767" spans="1:18" ht="57.6" hidden="1" x14ac:dyDescent="0.3">
      <c r="A1767">
        <v>1763</v>
      </c>
      <c r="B1767" s="3" t="s">
        <v>1764</v>
      </c>
      <c r="C1767" s="3" t="s">
        <v>5873</v>
      </c>
      <c r="D1767" s="6">
        <v>12000</v>
      </c>
      <c r="E1767" s="8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s="16">
        <f t="shared" si="82"/>
        <v>42636.868518518517</v>
      </c>
      <c r="L1767" t="b">
        <v>0</v>
      </c>
      <c r="M1767">
        <v>118</v>
      </c>
      <c r="N1767" t="b">
        <v>1</v>
      </c>
      <c r="O1767" s="10" t="s">
        <v>8281</v>
      </c>
      <c r="P1767" t="s">
        <v>8282</v>
      </c>
      <c r="Q1767">
        <f t="shared" si="81"/>
        <v>102</v>
      </c>
      <c r="R1767">
        <f t="shared" si="83"/>
        <v>103.64</v>
      </c>
    </row>
    <row r="1768" spans="1:18" ht="43.2" hidden="1" x14ac:dyDescent="0.3">
      <c r="A1768">
        <v>1830</v>
      </c>
      <c r="B1768" s="3" t="s">
        <v>1831</v>
      </c>
      <c r="C1768" s="3" t="s">
        <v>5940</v>
      </c>
      <c r="D1768" s="6">
        <v>15000</v>
      </c>
      <c r="E1768" s="8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s="16">
        <f t="shared" si="82"/>
        <v>41664.684108796297</v>
      </c>
      <c r="L1768" t="b">
        <v>0</v>
      </c>
      <c r="M1768">
        <v>226</v>
      </c>
      <c r="N1768" t="b">
        <v>1</v>
      </c>
      <c r="O1768" s="10" t="s">
        <v>8266</v>
      </c>
      <c r="P1768" t="s">
        <v>8267</v>
      </c>
      <c r="Q1768">
        <f t="shared" si="81"/>
        <v>102</v>
      </c>
      <c r="R1768">
        <f t="shared" si="83"/>
        <v>67.39</v>
      </c>
    </row>
    <row r="1769" spans="1:18" ht="28.8" hidden="1" x14ac:dyDescent="0.3">
      <c r="A1769">
        <v>1841</v>
      </c>
      <c r="B1769" s="3" t="s">
        <v>1842</v>
      </c>
      <c r="C1769" s="3" t="s">
        <v>5951</v>
      </c>
      <c r="D1769" s="6">
        <v>2000</v>
      </c>
      <c r="E1769" s="8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s="16">
        <f t="shared" si="82"/>
        <v>41745.84542824074</v>
      </c>
      <c r="L1769" t="b">
        <v>0</v>
      </c>
      <c r="M1769">
        <v>40</v>
      </c>
      <c r="N1769" t="b">
        <v>1</v>
      </c>
      <c r="O1769" s="10" t="s">
        <v>8266</v>
      </c>
      <c r="P1769" t="s">
        <v>8267</v>
      </c>
      <c r="Q1769">
        <f t="shared" si="81"/>
        <v>102</v>
      </c>
      <c r="R1769">
        <f t="shared" si="83"/>
        <v>50.88</v>
      </c>
    </row>
    <row r="1770" spans="1:18" ht="43.2" hidden="1" x14ac:dyDescent="0.3">
      <c r="A1770">
        <v>1850</v>
      </c>
      <c r="B1770" s="3" t="s">
        <v>1851</v>
      </c>
      <c r="C1770" s="3" t="s">
        <v>5960</v>
      </c>
      <c r="D1770" s="6">
        <v>9000</v>
      </c>
      <c r="E1770" s="8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s="16">
        <f t="shared" si="82"/>
        <v>41800.959490740745</v>
      </c>
      <c r="L1770" t="b">
        <v>0</v>
      </c>
      <c r="M1770">
        <v>179</v>
      </c>
      <c r="N1770" t="b">
        <v>1</v>
      </c>
      <c r="O1770" s="10" t="s">
        <v>8266</v>
      </c>
      <c r="P1770" t="s">
        <v>8267</v>
      </c>
      <c r="Q1770">
        <f t="shared" si="81"/>
        <v>102</v>
      </c>
      <c r="R1770">
        <f t="shared" si="83"/>
        <v>51.04</v>
      </c>
    </row>
    <row r="1771" spans="1:18" ht="43.2" hidden="1" x14ac:dyDescent="0.3">
      <c r="A1771">
        <v>1853</v>
      </c>
      <c r="B1771" s="3" t="s">
        <v>1854</v>
      </c>
      <c r="C1771" s="3" t="s">
        <v>5963</v>
      </c>
      <c r="D1771" s="6">
        <v>800</v>
      </c>
      <c r="E1771" s="8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s="16">
        <f t="shared" si="82"/>
        <v>41177.060381944444</v>
      </c>
      <c r="L1771" t="b">
        <v>0</v>
      </c>
      <c r="M1771">
        <v>14</v>
      </c>
      <c r="N1771" t="b">
        <v>1</v>
      </c>
      <c r="O1771" s="10" t="s">
        <v>8266</v>
      </c>
      <c r="P1771" t="s">
        <v>8267</v>
      </c>
      <c r="Q1771">
        <f t="shared" si="81"/>
        <v>102</v>
      </c>
      <c r="R1771">
        <f t="shared" si="83"/>
        <v>58.21</v>
      </c>
    </row>
    <row r="1772" spans="1:18" ht="43.2" hidden="1" x14ac:dyDescent="0.3">
      <c r="A1772">
        <v>1854</v>
      </c>
      <c r="B1772" s="3" t="s">
        <v>1855</v>
      </c>
      <c r="C1772" s="3" t="s">
        <v>5964</v>
      </c>
      <c r="D1772" s="6">
        <v>15000</v>
      </c>
      <c r="E1772" s="8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s="16">
        <f t="shared" si="82"/>
        <v>41388.021261574075</v>
      </c>
      <c r="L1772" t="b">
        <v>0</v>
      </c>
      <c r="M1772">
        <v>174</v>
      </c>
      <c r="N1772" t="b">
        <v>1</v>
      </c>
      <c r="O1772" s="10" t="s">
        <v>8266</v>
      </c>
      <c r="P1772" t="s">
        <v>8267</v>
      </c>
      <c r="Q1772">
        <f t="shared" si="81"/>
        <v>102</v>
      </c>
      <c r="R1772">
        <f t="shared" si="83"/>
        <v>88.04</v>
      </c>
    </row>
    <row r="1773" spans="1:18" ht="43.2" hidden="1" x14ac:dyDescent="0.3">
      <c r="A1773">
        <v>1886</v>
      </c>
      <c r="B1773" s="3" t="s">
        <v>1887</v>
      </c>
      <c r="C1773" s="3" t="s">
        <v>5996</v>
      </c>
      <c r="D1773" s="6">
        <v>1200</v>
      </c>
      <c r="E1773" s="8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s="16">
        <f t="shared" si="82"/>
        <v>41925.906689814816</v>
      </c>
      <c r="L1773" t="b">
        <v>0</v>
      </c>
      <c r="M1773">
        <v>29</v>
      </c>
      <c r="N1773" t="b">
        <v>1</v>
      </c>
      <c r="O1773" s="10" t="s">
        <v>8266</v>
      </c>
      <c r="P1773" t="s">
        <v>8287</v>
      </c>
      <c r="Q1773">
        <f t="shared" si="81"/>
        <v>102</v>
      </c>
      <c r="R1773">
        <f t="shared" si="83"/>
        <v>42.24</v>
      </c>
    </row>
    <row r="1774" spans="1:18" ht="57.6" hidden="1" x14ac:dyDescent="0.3">
      <c r="A1774">
        <v>1895</v>
      </c>
      <c r="B1774" s="3" t="s">
        <v>1896</v>
      </c>
      <c r="C1774" s="3" t="s">
        <v>6005</v>
      </c>
      <c r="D1774" s="6">
        <v>9072</v>
      </c>
      <c r="E1774" s="8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s="16">
        <f t="shared" si="82"/>
        <v>42267.746782407412</v>
      </c>
      <c r="L1774" t="b">
        <v>0</v>
      </c>
      <c r="M1774">
        <v>47</v>
      </c>
      <c r="N1774" t="b">
        <v>1</v>
      </c>
      <c r="O1774" s="10" t="s">
        <v>8266</v>
      </c>
      <c r="P1774" t="s">
        <v>8287</v>
      </c>
      <c r="Q1774">
        <f t="shared" si="81"/>
        <v>102</v>
      </c>
      <c r="R1774">
        <f t="shared" si="83"/>
        <v>196.34</v>
      </c>
    </row>
    <row r="1775" spans="1:18" ht="43.2" hidden="1" x14ac:dyDescent="0.3">
      <c r="A1775">
        <v>1897</v>
      </c>
      <c r="B1775" s="3" t="s">
        <v>1898</v>
      </c>
      <c r="C1775" s="3" t="s">
        <v>6007</v>
      </c>
      <c r="D1775" s="6">
        <v>6350</v>
      </c>
      <c r="E1775" s="8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s="16">
        <f t="shared" si="82"/>
        <v>41680.583402777782</v>
      </c>
      <c r="L1775" t="b">
        <v>0</v>
      </c>
      <c r="M1775">
        <v>183</v>
      </c>
      <c r="N1775" t="b">
        <v>1</v>
      </c>
      <c r="O1775" s="10" t="s">
        <v>8266</v>
      </c>
      <c r="P1775" t="s">
        <v>8287</v>
      </c>
      <c r="Q1775">
        <f t="shared" si="81"/>
        <v>102</v>
      </c>
      <c r="R1775">
        <f t="shared" si="83"/>
        <v>35.549999999999997</v>
      </c>
    </row>
    <row r="1776" spans="1:18" ht="43.2" hidden="1" x14ac:dyDescent="0.3">
      <c r="A1776">
        <v>2018</v>
      </c>
      <c r="B1776" s="3" t="s">
        <v>2019</v>
      </c>
      <c r="C1776" s="3" t="s">
        <v>6128</v>
      </c>
      <c r="D1776" s="6">
        <v>65000</v>
      </c>
      <c r="E1776" s="8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s="16">
        <f t="shared" si="82"/>
        <v>42199.365844907406</v>
      </c>
      <c r="L1776" t="b">
        <v>1</v>
      </c>
      <c r="M1776">
        <v>450</v>
      </c>
      <c r="N1776" t="b">
        <v>1</v>
      </c>
      <c r="O1776" s="10" t="s">
        <v>8268</v>
      </c>
      <c r="P1776" t="s">
        <v>8269</v>
      </c>
      <c r="Q1776">
        <f t="shared" si="81"/>
        <v>102</v>
      </c>
      <c r="R1776">
        <f t="shared" si="83"/>
        <v>147.68</v>
      </c>
    </row>
    <row r="1777" spans="1:18" ht="43.2" hidden="1" x14ac:dyDescent="0.3">
      <c r="A1777">
        <v>2093</v>
      </c>
      <c r="B1777" s="3" t="s">
        <v>2094</v>
      </c>
      <c r="C1777" s="3" t="s">
        <v>6203</v>
      </c>
      <c r="D1777" s="6">
        <v>1500</v>
      </c>
      <c r="E1777" s="8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s="16">
        <f t="shared" si="82"/>
        <v>41205.854537037041</v>
      </c>
      <c r="L1777" t="b">
        <v>0</v>
      </c>
      <c r="M1777">
        <v>23</v>
      </c>
      <c r="N1777" t="b">
        <v>1</v>
      </c>
      <c r="O1777" s="10" t="s">
        <v>8266</v>
      </c>
      <c r="P1777" t="s">
        <v>8287</v>
      </c>
      <c r="Q1777">
        <f t="shared" si="81"/>
        <v>102</v>
      </c>
      <c r="R1777">
        <f t="shared" si="83"/>
        <v>66.83</v>
      </c>
    </row>
    <row r="1778" spans="1:18" ht="43.2" hidden="1" x14ac:dyDescent="0.3">
      <c r="A1778">
        <v>2096</v>
      </c>
      <c r="B1778" s="3" t="s">
        <v>2097</v>
      </c>
      <c r="C1778" s="3" t="s">
        <v>6206</v>
      </c>
      <c r="D1778" s="6">
        <v>600</v>
      </c>
      <c r="E1778" s="8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s="16">
        <f t="shared" si="82"/>
        <v>41192.758506944447</v>
      </c>
      <c r="L1778" t="b">
        <v>0</v>
      </c>
      <c r="M1778">
        <v>14</v>
      </c>
      <c r="N1778" t="b">
        <v>1</v>
      </c>
      <c r="O1778" s="10" t="s">
        <v>8266</v>
      </c>
      <c r="P1778" t="s">
        <v>8287</v>
      </c>
      <c r="Q1778">
        <f t="shared" si="81"/>
        <v>102</v>
      </c>
      <c r="R1778">
        <f t="shared" si="83"/>
        <v>43.57</v>
      </c>
    </row>
    <row r="1779" spans="1:18" ht="43.2" hidden="1" x14ac:dyDescent="0.3">
      <c r="A1779">
        <v>2208</v>
      </c>
      <c r="B1779" s="3" t="s">
        <v>2209</v>
      </c>
      <c r="C1779" s="3" t="s">
        <v>6318</v>
      </c>
      <c r="D1779" s="6">
        <v>1000</v>
      </c>
      <c r="E1779" s="8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s="16">
        <f t="shared" si="82"/>
        <v>40946.882245370369</v>
      </c>
      <c r="L1779" t="b">
        <v>0</v>
      </c>
      <c r="M1779">
        <v>24</v>
      </c>
      <c r="N1779" t="b">
        <v>1</v>
      </c>
      <c r="O1779" s="10" t="s">
        <v>8266</v>
      </c>
      <c r="P1779" t="s">
        <v>8283</v>
      </c>
      <c r="Q1779">
        <f t="shared" si="81"/>
        <v>102</v>
      </c>
      <c r="R1779">
        <f t="shared" si="83"/>
        <v>42.33</v>
      </c>
    </row>
    <row r="1780" spans="1:18" ht="43.2" hidden="1" x14ac:dyDescent="0.3">
      <c r="A1780">
        <v>2219</v>
      </c>
      <c r="B1780" s="3" t="s">
        <v>2220</v>
      </c>
      <c r="C1780" s="3" t="s">
        <v>6329</v>
      </c>
      <c r="D1780" s="6">
        <v>1000</v>
      </c>
      <c r="E1780" s="8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s="16">
        <f t="shared" si="82"/>
        <v>42205.718888888892</v>
      </c>
      <c r="L1780" t="b">
        <v>0</v>
      </c>
      <c r="M1780">
        <v>19</v>
      </c>
      <c r="N1780" t="b">
        <v>1</v>
      </c>
      <c r="O1780" s="10" t="s">
        <v>8266</v>
      </c>
      <c r="P1780" t="s">
        <v>8283</v>
      </c>
      <c r="Q1780">
        <f t="shared" si="81"/>
        <v>102</v>
      </c>
      <c r="R1780">
        <f t="shared" si="83"/>
        <v>53.42</v>
      </c>
    </row>
    <row r="1781" spans="1:18" ht="43.2" hidden="1" x14ac:dyDescent="0.3">
      <c r="A1781">
        <v>2330</v>
      </c>
      <c r="B1781" s="3" t="s">
        <v>2331</v>
      </c>
      <c r="C1781" s="3" t="s">
        <v>6440</v>
      </c>
      <c r="D1781" s="6">
        <v>35000</v>
      </c>
      <c r="E1781" s="8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s="16">
        <f t="shared" si="82"/>
        <v>42332.89980324074</v>
      </c>
      <c r="L1781" t="b">
        <v>1</v>
      </c>
      <c r="M1781">
        <v>163</v>
      </c>
      <c r="N1781" t="b">
        <v>1</v>
      </c>
      <c r="O1781" s="10" t="s">
        <v>8284</v>
      </c>
      <c r="P1781" t="s">
        <v>8285</v>
      </c>
      <c r="Q1781">
        <f t="shared" si="81"/>
        <v>102</v>
      </c>
      <c r="R1781">
        <f t="shared" si="83"/>
        <v>219.93</v>
      </c>
    </row>
    <row r="1782" spans="1:18" ht="43.2" hidden="1" x14ac:dyDescent="0.3">
      <c r="A1782">
        <v>2334</v>
      </c>
      <c r="B1782" s="3" t="s">
        <v>2335</v>
      </c>
      <c r="C1782" s="3" t="s">
        <v>6444</v>
      </c>
      <c r="D1782" s="6">
        <v>4000</v>
      </c>
      <c r="E1782" s="8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s="16">
        <f t="shared" si="82"/>
        <v>41918.670115740737</v>
      </c>
      <c r="L1782" t="b">
        <v>1</v>
      </c>
      <c r="M1782">
        <v>67</v>
      </c>
      <c r="N1782" t="b">
        <v>1</v>
      </c>
      <c r="O1782" s="10" t="s">
        <v>8284</v>
      </c>
      <c r="P1782" t="s">
        <v>8285</v>
      </c>
      <c r="Q1782">
        <f t="shared" si="81"/>
        <v>102</v>
      </c>
      <c r="R1782">
        <f t="shared" si="83"/>
        <v>60.87</v>
      </c>
    </row>
    <row r="1783" spans="1:18" ht="43.2" hidden="1" x14ac:dyDescent="0.3">
      <c r="A1783">
        <v>2335</v>
      </c>
      <c r="B1783" s="3" t="s">
        <v>2336</v>
      </c>
      <c r="C1783" s="3" t="s">
        <v>6445</v>
      </c>
      <c r="D1783" s="6">
        <v>25000</v>
      </c>
      <c r="E1783" s="8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s="16">
        <f t="shared" si="82"/>
        <v>41771.572256944448</v>
      </c>
      <c r="L1783" t="b">
        <v>1</v>
      </c>
      <c r="M1783">
        <v>221</v>
      </c>
      <c r="N1783" t="b">
        <v>1</v>
      </c>
      <c r="O1783" s="10" t="s">
        <v>8284</v>
      </c>
      <c r="P1783" t="s">
        <v>8285</v>
      </c>
      <c r="Q1783">
        <f t="shared" si="81"/>
        <v>102</v>
      </c>
      <c r="R1783">
        <f t="shared" si="83"/>
        <v>115.69</v>
      </c>
    </row>
    <row r="1784" spans="1:18" ht="43.2" hidden="1" x14ac:dyDescent="0.3">
      <c r="A1784">
        <v>2450</v>
      </c>
      <c r="B1784" s="3" t="s">
        <v>2451</v>
      </c>
      <c r="C1784" s="3" t="s">
        <v>6560</v>
      </c>
      <c r="D1784" s="6">
        <v>15000</v>
      </c>
      <c r="E1784" s="8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s="16">
        <f t="shared" si="82"/>
        <v>41902.07240740741</v>
      </c>
      <c r="L1784" t="b">
        <v>0</v>
      </c>
      <c r="M1784">
        <v>102</v>
      </c>
      <c r="N1784" t="b">
        <v>1</v>
      </c>
      <c r="O1784" s="10" t="s">
        <v>8284</v>
      </c>
      <c r="P1784" t="s">
        <v>8285</v>
      </c>
      <c r="Q1784">
        <f t="shared" si="81"/>
        <v>102</v>
      </c>
      <c r="R1784">
        <f t="shared" si="83"/>
        <v>149.31</v>
      </c>
    </row>
    <row r="1785" spans="1:18" ht="43.2" hidden="1" x14ac:dyDescent="0.3">
      <c r="A1785">
        <v>2457</v>
      </c>
      <c r="B1785" s="3" t="s">
        <v>2458</v>
      </c>
      <c r="C1785" s="3" t="s">
        <v>6567</v>
      </c>
      <c r="D1785" s="6">
        <v>23000</v>
      </c>
      <c r="E1785" s="8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s="16">
        <f t="shared" si="82"/>
        <v>42423.602500000001</v>
      </c>
      <c r="L1785" t="b">
        <v>0</v>
      </c>
      <c r="M1785">
        <v>124</v>
      </c>
      <c r="N1785" t="b">
        <v>1</v>
      </c>
      <c r="O1785" s="10" t="s">
        <v>8284</v>
      </c>
      <c r="P1785" t="s">
        <v>8285</v>
      </c>
      <c r="Q1785">
        <f t="shared" si="81"/>
        <v>102</v>
      </c>
      <c r="R1785">
        <f t="shared" si="83"/>
        <v>189.76</v>
      </c>
    </row>
    <row r="1786" spans="1:18" ht="57.6" hidden="1" x14ac:dyDescent="0.3">
      <c r="A1786">
        <v>2459</v>
      </c>
      <c r="B1786" s="3" t="s">
        <v>2460</v>
      </c>
      <c r="C1786" s="3" t="s">
        <v>6569</v>
      </c>
      <c r="D1786" s="6">
        <v>30000</v>
      </c>
      <c r="E1786" s="8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s="16">
        <f t="shared" si="82"/>
        <v>42407.637557870374</v>
      </c>
      <c r="L1786" t="b">
        <v>0</v>
      </c>
      <c r="M1786">
        <v>282</v>
      </c>
      <c r="N1786" t="b">
        <v>1</v>
      </c>
      <c r="O1786" s="10" t="s">
        <v>8284</v>
      </c>
      <c r="P1786" t="s">
        <v>8285</v>
      </c>
      <c r="Q1786">
        <f t="shared" si="81"/>
        <v>102</v>
      </c>
      <c r="R1786">
        <f t="shared" si="83"/>
        <v>108.78</v>
      </c>
    </row>
    <row r="1787" spans="1:18" ht="28.8" hidden="1" x14ac:dyDescent="0.3">
      <c r="A1787">
        <v>2524</v>
      </c>
      <c r="B1787" s="3" t="s">
        <v>2524</v>
      </c>
      <c r="C1787" s="3" t="s">
        <v>6634</v>
      </c>
      <c r="D1787" s="6">
        <v>7500</v>
      </c>
      <c r="E1787" s="8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s="16">
        <f t="shared" si="82"/>
        <v>41961.807372685187</v>
      </c>
      <c r="L1787" t="b">
        <v>0</v>
      </c>
      <c r="M1787">
        <v>43</v>
      </c>
      <c r="N1787" t="b">
        <v>1</v>
      </c>
      <c r="O1787" s="10" t="s">
        <v>8266</v>
      </c>
      <c r="P1787" t="s">
        <v>8292</v>
      </c>
      <c r="Q1787">
        <f t="shared" si="81"/>
        <v>102</v>
      </c>
      <c r="R1787">
        <f t="shared" si="83"/>
        <v>177.21</v>
      </c>
    </row>
    <row r="1788" spans="1:18" ht="43.2" hidden="1" x14ac:dyDescent="0.3">
      <c r="A1788">
        <v>2527</v>
      </c>
      <c r="B1788" s="3" t="s">
        <v>2527</v>
      </c>
      <c r="C1788" s="3" t="s">
        <v>6637</v>
      </c>
      <c r="D1788" s="6">
        <v>4000</v>
      </c>
      <c r="E1788" s="8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s="16">
        <f t="shared" si="82"/>
        <v>41546.75105324074</v>
      </c>
      <c r="L1788" t="b">
        <v>0</v>
      </c>
      <c r="M1788">
        <v>71</v>
      </c>
      <c r="N1788" t="b">
        <v>1</v>
      </c>
      <c r="O1788" s="10" t="s">
        <v>8266</v>
      </c>
      <c r="P1788" t="s">
        <v>8292</v>
      </c>
      <c r="Q1788">
        <f t="shared" si="81"/>
        <v>102</v>
      </c>
      <c r="R1788">
        <f t="shared" si="83"/>
        <v>57.54</v>
      </c>
    </row>
    <row r="1789" spans="1:18" ht="43.2" hidden="1" x14ac:dyDescent="0.3">
      <c r="A1789">
        <v>2548</v>
      </c>
      <c r="B1789" s="3" t="s">
        <v>2548</v>
      </c>
      <c r="C1789" s="3" t="s">
        <v>6658</v>
      </c>
      <c r="D1789" s="6">
        <v>6000</v>
      </c>
      <c r="E1789" s="8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s="16">
        <f t="shared" si="82"/>
        <v>42618.625428240746</v>
      </c>
      <c r="L1789" t="b">
        <v>0</v>
      </c>
      <c r="M1789">
        <v>37</v>
      </c>
      <c r="N1789" t="b">
        <v>1</v>
      </c>
      <c r="O1789" s="10" t="s">
        <v>8266</v>
      </c>
      <c r="P1789" t="s">
        <v>8292</v>
      </c>
      <c r="Q1789">
        <f t="shared" si="81"/>
        <v>102</v>
      </c>
      <c r="R1789">
        <f t="shared" si="83"/>
        <v>165.16</v>
      </c>
    </row>
    <row r="1790" spans="1:18" ht="43.2" hidden="1" x14ac:dyDescent="0.3">
      <c r="A1790">
        <v>2614</v>
      </c>
      <c r="B1790" s="3" t="s">
        <v>2614</v>
      </c>
      <c r="C1790" s="3" t="s">
        <v>6724</v>
      </c>
      <c r="D1790" s="6">
        <v>10500</v>
      </c>
      <c r="E1790" s="8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s="16">
        <f t="shared" si="82"/>
        <v>41730.708472222221</v>
      </c>
      <c r="L1790" t="b">
        <v>1</v>
      </c>
      <c r="M1790">
        <v>100</v>
      </c>
      <c r="N1790" t="b">
        <v>1</v>
      </c>
      <c r="O1790" s="10" t="s">
        <v>8268</v>
      </c>
      <c r="P1790" t="s">
        <v>8275</v>
      </c>
      <c r="Q1790">
        <f t="shared" si="81"/>
        <v>102</v>
      </c>
      <c r="R1790">
        <f t="shared" si="83"/>
        <v>107.1</v>
      </c>
    </row>
    <row r="1791" spans="1:18" ht="43.2" hidden="1" x14ac:dyDescent="0.3">
      <c r="A1791">
        <v>2638</v>
      </c>
      <c r="B1791" s="3" t="s">
        <v>2638</v>
      </c>
      <c r="C1791" s="3" t="s">
        <v>6748</v>
      </c>
      <c r="D1791" s="6">
        <v>347</v>
      </c>
      <c r="E1791" s="8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s="16">
        <f t="shared" si="82"/>
        <v>41989.913136574076</v>
      </c>
      <c r="L1791" t="b">
        <v>0</v>
      </c>
      <c r="M1791">
        <v>14</v>
      </c>
      <c r="N1791" t="b">
        <v>1</v>
      </c>
      <c r="O1791" s="10" t="s">
        <v>8268</v>
      </c>
      <c r="P1791" t="s">
        <v>8275</v>
      </c>
      <c r="Q1791">
        <f t="shared" si="81"/>
        <v>102</v>
      </c>
      <c r="R1791">
        <f t="shared" si="83"/>
        <v>25.21</v>
      </c>
    </row>
    <row r="1792" spans="1:18" ht="43.2" hidden="1" x14ac:dyDescent="0.3">
      <c r="A1792">
        <v>2709</v>
      </c>
      <c r="B1792" s="3" t="s">
        <v>2709</v>
      </c>
      <c r="C1792" s="3" t="s">
        <v>6819</v>
      </c>
      <c r="D1792" s="6">
        <v>50000</v>
      </c>
      <c r="E1792" s="8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s="16">
        <f t="shared" si="82"/>
        <v>42612.149780092594</v>
      </c>
      <c r="L1792" t="b">
        <v>1</v>
      </c>
      <c r="M1792">
        <v>308</v>
      </c>
      <c r="N1792" t="b">
        <v>1</v>
      </c>
      <c r="O1792" s="10" t="s">
        <v>8273</v>
      </c>
      <c r="P1792" t="s">
        <v>8286</v>
      </c>
      <c r="Q1792">
        <f t="shared" si="81"/>
        <v>102</v>
      </c>
      <c r="R1792">
        <f t="shared" si="83"/>
        <v>164.94</v>
      </c>
    </row>
    <row r="1793" spans="1:18" ht="43.2" hidden="1" x14ac:dyDescent="0.3">
      <c r="A1793">
        <v>2713</v>
      </c>
      <c r="B1793" s="3" t="s">
        <v>2713</v>
      </c>
      <c r="C1793" s="3" t="s">
        <v>6823</v>
      </c>
      <c r="D1793" s="6">
        <v>150000</v>
      </c>
      <c r="E1793" s="8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s="16">
        <f t="shared" si="82"/>
        <v>42322.653749999998</v>
      </c>
      <c r="L1793" t="b">
        <v>1</v>
      </c>
      <c r="M1793">
        <v>1420</v>
      </c>
      <c r="N1793" t="b">
        <v>1</v>
      </c>
      <c r="O1793" s="10" t="s">
        <v>8273</v>
      </c>
      <c r="P1793" t="s">
        <v>8286</v>
      </c>
      <c r="Q1793">
        <f t="shared" si="81"/>
        <v>102</v>
      </c>
      <c r="R1793">
        <f t="shared" si="83"/>
        <v>108</v>
      </c>
    </row>
    <row r="1794" spans="1:18" ht="43.2" hidden="1" x14ac:dyDescent="0.3">
      <c r="A1794">
        <v>2802</v>
      </c>
      <c r="B1794" s="3" t="s">
        <v>2802</v>
      </c>
      <c r="C1794" s="3" t="s">
        <v>6912</v>
      </c>
      <c r="D1794" s="6">
        <v>3000</v>
      </c>
      <c r="E1794" s="8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s="16">
        <f t="shared" si="82"/>
        <v>42192.64707175926</v>
      </c>
      <c r="L1794" t="b">
        <v>0</v>
      </c>
      <c r="M1794">
        <v>90</v>
      </c>
      <c r="N1794" t="b">
        <v>1</v>
      </c>
      <c r="O1794" s="10" t="s">
        <v>8273</v>
      </c>
      <c r="P1794" t="s">
        <v>8274</v>
      </c>
      <c r="Q1794">
        <f t="shared" ref="Q1794:Q1857" si="84">ROUND(E1794/D1794*100,0)</f>
        <v>102</v>
      </c>
      <c r="R1794">
        <f t="shared" si="83"/>
        <v>33.94</v>
      </c>
    </row>
    <row r="1795" spans="1:18" ht="43.2" hidden="1" x14ac:dyDescent="0.3">
      <c r="A1795">
        <v>2809</v>
      </c>
      <c r="B1795" s="3" t="s">
        <v>2809</v>
      </c>
      <c r="C1795" s="3" t="s">
        <v>6919</v>
      </c>
      <c r="D1795" s="6">
        <v>2500</v>
      </c>
      <c r="E1795" s="8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s="16">
        <f t="shared" ref="K1795:K1858" si="85">(((J1795/60)/60)/24)+DATE(1970,1,1)</f>
        <v>42451.496817129635</v>
      </c>
      <c r="L1795" t="b">
        <v>0</v>
      </c>
      <c r="M1795">
        <v>21</v>
      </c>
      <c r="N1795" t="b">
        <v>1</v>
      </c>
      <c r="O1795" s="10" t="s">
        <v>8273</v>
      </c>
      <c r="P1795" t="s">
        <v>8274</v>
      </c>
      <c r="Q1795">
        <f t="shared" si="84"/>
        <v>102</v>
      </c>
      <c r="R1795">
        <f t="shared" ref="R1795:R1858" si="86">IFERROR(ROUND(E1795/M1795,2),0)</f>
        <v>121.9</v>
      </c>
    </row>
    <row r="1796" spans="1:18" ht="43.2" hidden="1" x14ac:dyDescent="0.3">
      <c r="A1796">
        <v>2925</v>
      </c>
      <c r="B1796" s="3" t="s">
        <v>2925</v>
      </c>
      <c r="C1796" s="3" t="s">
        <v>7035</v>
      </c>
      <c r="D1796" s="6">
        <v>45000</v>
      </c>
      <c r="E1796" s="8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s="16">
        <f t="shared" si="85"/>
        <v>41863.584120370368</v>
      </c>
      <c r="L1796" t="b">
        <v>0</v>
      </c>
      <c r="M1796">
        <v>199</v>
      </c>
      <c r="N1796" t="b">
        <v>1</v>
      </c>
      <c r="O1796" s="10" t="s">
        <v>8273</v>
      </c>
      <c r="P1796" t="s">
        <v>8294</v>
      </c>
      <c r="Q1796">
        <f t="shared" si="84"/>
        <v>102</v>
      </c>
      <c r="R1796">
        <f t="shared" si="86"/>
        <v>231.66</v>
      </c>
    </row>
    <row r="1797" spans="1:18" ht="43.2" hidden="1" x14ac:dyDescent="0.3">
      <c r="A1797">
        <v>2929</v>
      </c>
      <c r="B1797" s="3" t="s">
        <v>2929</v>
      </c>
      <c r="C1797" s="3" t="s">
        <v>7039</v>
      </c>
      <c r="D1797" s="6">
        <v>8000</v>
      </c>
      <c r="E1797" s="8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s="16">
        <f t="shared" si="85"/>
        <v>41754.564328703702</v>
      </c>
      <c r="L1797" t="b">
        <v>0</v>
      </c>
      <c r="M1797">
        <v>32</v>
      </c>
      <c r="N1797" t="b">
        <v>1</v>
      </c>
      <c r="O1797" s="10" t="s">
        <v>8273</v>
      </c>
      <c r="P1797" t="s">
        <v>8294</v>
      </c>
      <c r="Q1797">
        <f t="shared" si="84"/>
        <v>102</v>
      </c>
      <c r="R1797">
        <f t="shared" si="86"/>
        <v>255.17</v>
      </c>
    </row>
    <row r="1798" spans="1:18" ht="57.6" hidden="1" x14ac:dyDescent="0.3">
      <c r="A1798">
        <v>2974</v>
      </c>
      <c r="B1798" s="3" t="s">
        <v>2974</v>
      </c>
      <c r="C1798" s="3" t="s">
        <v>7084</v>
      </c>
      <c r="D1798" s="6">
        <v>5000</v>
      </c>
      <c r="E1798" s="8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s="16">
        <f t="shared" si="85"/>
        <v>41880.061006944445</v>
      </c>
      <c r="L1798" t="b">
        <v>0</v>
      </c>
      <c r="M1798">
        <v>87</v>
      </c>
      <c r="N1798" t="b">
        <v>1</v>
      </c>
      <c r="O1798" s="10" t="s">
        <v>8273</v>
      </c>
      <c r="P1798" t="s">
        <v>8274</v>
      </c>
      <c r="Q1798">
        <f t="shared" si="84"/>
        <v>102</v>
      </c>
      <c r="R1798">
        <f t="shared" si="86"/>
        <v>58.62</v>
      </c>
    </row>
    <row r="1799" spans="1:18" ht="28.8" hidden="1" x14ac:dyDescent="0.3">
      <c r="A1799">
        <v>2982</v>
      </c>
      <c r="B1799" s="3" t="s">
        <v>2982</v>
      </c>
      <c r="C1799" s="3" t="s">
        <v>7092</v>
      </c>
      <c r="D1799" s="6">
        <v>5000</v>
      </c>
      <c r="E1799" s="8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s="16">
        <f t="shared" si="85"/>
        <v>42381.686840277776</v>
      </c>
      <c r="L1799" t="b">
        <v>1</v>
      </c>
      <c r="M1799">
        <v>59</v>
      </c>
      <c r="N1799" t="b">
        <v>1</v>
      </c>
      <c r="O1799" s="10" t="s">
        <v>8273</v>
      </c>
      <c r="P1799" t="s">
        <v>8286</v>
      </c>
      <c r="Q1799">
        <f t="shared" si="84"/>
        <v>102</v>
      </c>
      <c r="R1799">
        <f t="shared" si="86"/>
        <v>86.49</v>
      </c>
    </row>
    <row r="1800" spans="1:18" ht="43.2" hidden="1" x14ac:dyDescent="0.3">
      <c r="A1800">
        <v>3156</v>
      </c>
      <c r="B1800" s="3" t="s">
        <v>3156</v>
      </c>
      <c r="C1800" s="3" t="s">
        <v>7266</v>
      </c>
      <c r="D1800" s="6">
        <v>5500</v>
      </c>
      <c r="E1800" s="8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s="16">
        <f t="shared" si="85"/>
        <v>41026.953055555554</v>
      </c>
      <c r="L1800" t="b">
        <v>1</v>
      </c>
      <c r="M1800">
        <v>89</v>
      </c>
      <c r="N1800" t="b">
        <v>1</v>
      </c>
      <c r="O1800" s="10" t="s">
        <v>8273</v>
      </c>
      <c r="P1800" t="s">
        <v>8274</v>
      </c>
      <c r="Q1800">
        <f t="shared" si="84"/>
        <v>102</v>
      </c>
      <c r="R1800">
        <f t="shared" si="86"/>
        <v>62.92</v>
      </c>
    </row>
    <row r="1801" spans="1:18" ht="43.2" hidden="1" x14ac:dyDescent="0.3">
      <c r="A1801">
        <v>3160</v>
      </c>
      <c r="B1801" s="3" t="s">
        <v>3160</v>
      </c>
      <c r="C1801" s="3" t="s">
        <v>7270</v>
      </c>
      <c r="D1801" s="6">
        <v>4500</v>
      </c>
      <c r="E1801" s="8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s="16">
        <f t="shared" si="85"/>
        <v>41841.26489583333</v>
      </c>
      <c r="L1801" t="b">
        <v>1</v>
      </c>
      <c r="M1801">
        <v>57</v>
      </c>
      <c r="N1801" t="b">
        <v>1</v>
      </c>
      <c r="O1801" s="10" t="s">
        <v>8273</v>
      </c>
      <c r="P1801" t="s">
        <v>8274</v>
      </c>
      <c r="Q1801">
        <f t="shared" si="84"/>
        <v>102</v>
      </c>
      <c r="R1801">
        <f t="shared" si="86"/>
        <v>80.16</v>
      </c>
    </row>
    <row r="1802" spans="1:18" ht="43.2" hidden="1" x14ac:dyDescent="0.3">
      <c r="A1802">
        <v>3186</v>
      </c>
      <c r="B1802" s="3" t="s">
        <v>3186</v>
      </c>
      <c r="C1802" s="3" t="s">
        <v>7296</v>
      </c>
      <c r="D1802" s="6">
        <v>3200</v>
      </c>
      <c r="E1802" s="8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s="16">
        <f t="shared" si="85"/>
        <v>41868.924050925925</v>
      </c>
      <c r="L1802" t="b">
        <v>1</v>
      </c>
      <c r="M1802">
        <v>70</v>
      </c>
      <c r="N1802" t="b">
        <v>1</v>
      </c>
      <c r="O1802" s="10" t="s">
        <v>8273</v>
      </c>
      <c r="P1802" t="s">
        <v>8274</v>
      </c>
      <c r="Q1802">
        <f t="shared" si="84"/>
        <v>102</v>
      </c>
      <c r="R1802">
        <f t="shared" si="86"/>
        <v>46.71</v>
      </c>
    </row>
    <row r="1803" spans="1:18" ht="43.2" hidden="1" x14ac:dyDescent="0.3">
      <c r="A1803">
        <v>3214</v>
      </c>
      <c r="B1803" s="3" t="s">
        <v>3214</v>
      </c>
      <c r="C1803" s="3" t="s">
        <v>7324</v>
      </c>
      <c r="D1803" s="6">
        <v>12000</v>
      </c>
      <c r="E1803" s="8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s="16">
        <f t="shared" si="85"/>
        <v>42337.792511574073</v>
      </c>
      <c r="L1803" t="b">
        <v>1</v>
      </c>
      <c r="M1803">
        <v>115</v>
      </c>
      <c r="N1803" t="b">
        <v>1</v>
      </c>
      <c r="O1803" s="10" t="s">
        <v>8273</v>
      </c>
      <c r="P1803" t="s">
        <v>8274</v>
      </c>
      <c r="Q1803">
        <f t="shared" si="84"/>
        <v>102</v>
      </c>
      <c r="R1803">
        <f t="shared" si="86"/>
        <v>106.57</v>
      </c>
    </row>
    <row r="1804" spans="1:18" ht="43.2" hidden="1" x14ac:dyDescent="0.3">
      <c r="A1804">
        <v>3218</v>
      </c>
      <c r="B1804" s="3" t="s">
        <v>3218</v>
      </c>
      <c r="C1804" s="3" t="s">
        <v>7328</v>
      </c>
      <c r="D1804" s="6">
        <v>12000</v>
      </c>
      <c r="E1804" s="8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s="16">
        <f t="shared" si="85"/>
        <v>41971.002152777779</v>
      </c>
      <c r="L1804" t="b">
        <v>1</v>
      </c>
      <c r="M1804">
        <v>184</v>
      </c>
      <c r="N1804" t="b">
        <v>1</v>
      </c>
      <c r="O1804" s="10" t="s">
        <v>8273</v>
      </c>
      <c r="P1804" t="s">
        <v>8274</v>
      </c>
      <c r="Q1804">
        <f t="shared" si="84"/>
        <v>102</v>
      </c>
      <c r="R1804">
        <f t="shared" si="86"/>
        <v>66.59</v>
      </c>
    </row>
    <row r="1805" spans="1:18" ht="57.6" hidden="1" x14ac:dyDescent="0.3">
      <c r="A1805">
        <v>3224</v>
      </c>
      <c r="B1805" s="3" t="s">
        <v>3224</v>
      </c>
      <c r="C1805" s="3" t="s">
        <v>7334</v>
      </c>
      <c r="D1805" s="6">
        <v>30000</v>
      </c>
      <c r="E1805" s="8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s="16">
        <f t="shared" si="85"/>
        <v>42697.850844907407</v>
      </c>
      <c r="L1805" t="b">
        <v>1</v>
      </c>
      <c r="M1805">
        <v>216</v>
      </c>
      <c r="N1805" t="b">
        <v>1</v>
      </c>
      <c r="O1805" s="10" t="s">
        <v>8273</v>
      </c>
      <c r="P1805" t="s">
        <v>8274</v>
      </c>
      <c r="Q1805">
        <f t="shared" si="84"/>
        <v>102</v>
      </c>
      <c r="R1805">
        <f t="shared" si="86"/>
        <v>141.71</v>
      </c>
    </row>
    <row r="1806" spans="1:18" ht="43.2" hidden="1" x14ac:dyDescent="0.3">
      <c r="A1806">
        <v>3225</v>
      </c>
      <c r="B1806" s="3" t="s">
        <v>3225</v>
      </c>
      <c r="C1806" s="3" t="s">
        <v>7335</v>
      </c>
      <c r="D1806" s="6">
        <v>2000</v>
      </c>
      <c r="E1806" s="8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s="16">
        <f t="shared" si="85"/>
        <v>42503.559467592597</v>
      </c>
      <c r="L1806" t="b">
        <v>1</v>
      </c>
      <c r="M1806">
        <v>39</v>
      </c>
      <c r="N1806" t="b">
        <v>1</v>
      </c>
      <c r="O1806" s="10" t="s">
        <v>8273</v>
      </c>
      <c r="P1806" t="s">
        <v>8274</v>
      </c>
      <c r="Q1806">
        <f t="shared" si="84"/>
        <v>102</v>
      </c>
      <c r="R1806">
        <f t="shared" si="86"/>
        <v>52.49</v>
      </c>
    </row>
    <row r="1807" spans="1:18" ht="28.8" hidden="1" x14ac:dyDescent="0.3">
      <c r="A1807">
        <v>3228</v>
      </c>
      <c r="B1807" s="3" t="s">
        <v>3228</v>
      </c>
      <c r="C1807" s="3" t="s">
        <v>7338</v>
      </c>
      <c r="D1807" s="6">
        <v>7000</v>
      </c>
      <c r="E1807" s="8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s="16">
        <f t="shared" si="85"/>
        <v>42323.70930555556</v>
      </c>
      <c r="L1807" t="b">
        <v>1</v>
      </c>
      <c r="M1807">
        <v>37</v>
      </c>
      <c r="N1807" t="b">
        <v>1</v>
      </c>
      <c r="O1807" s="10" t="s">
        <v>8273</v>
      </c>
      <c r="P1807" t="s">
        <v>8274</v>
      </c>
      <c r="Q1807">
        <f t="shared" si="84"/>
        <v>102</v>
      </c>
      <c r="R1807">
        <f t="shared" si="86"/>
        <v>193.62</v>
      </c>
    </row>
    <row r="1808" spans="1:18" ht="57.6" hidden="1" x14ac:dyDescent="0.3">
      <c r="A1808">
        <v>3250</v>
      </c>
      <c r="B1808" s="3" t="s">
        <v>3250</v>
      </c>
      <c r="C1808" s="3" t="s">
        <v>7360</v>
      </c>
      <c r="D1808" s="6">
        <v>25000</v>
      </c>
      <c r="E1808" s="8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s="16">
        <f t="shared" si="85"/>
        <v>41918.742175925923</v>
      </c>
      <c r="L1808" t="b">
        <v>1</v>
      </c>
      <c r="M1808">
        <v>213</v>
      </c>
      <c r="N1808" t="b">
        <v>1</v>
      </c>
      <c r="O1808" s="10" t="s">
        <v>8273</v>
      </c>
      <c r="P1808" t="s">
        <v>8274</v>
      </c>
      <c r="Q1808">
        <f t="shared" si="84"/>
        <v>102</v>
      </c>
      <c r="R1808">
        <f t="shared" si="86"/>
        <v>119.19</v>
      </c>
    </row>
    <row r="1809" spans="1:18" ht="43.2" hidden="1" x14ac:dyDescent="0.3">
      <c r="A1809">
        <v>3253</v>
      </c>
      <c r="B1809" s="3" t="s">
        <v>3253</v>
      </c>
      <c r="C1809" s="3" t="s">
        <v>7363</v>
      </c>
      <c r="D1809" s="6">
        <v>20000</v>
      </c>
      <c r="E1809" s="8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s="16">
        <f t="shared" si="85"/>
        <v>42602.576712962968</v>
      </c>
      <c r="L1809" t="b">
        <v>1</v>
      </c>
      <c r="M1809">
        <v>115</v>
      </c>
      <c r="N1809" t="b">
        <v>1</v>
      </c>
      <c r="O1809" s="10" t="s">
        <v>8273</v>
      </c>
      <c r="P1809" t="s">
        <v>8274</v>
      </c>
      <c r="Q1809">
        <f t="shared" si="84"/>
        <v>102</v>
      </c>
      <c r="R1809">
        <f t="shared" si="86"/>
        <v>177.09</v>
      </c>
    </row>
    <row r="1810" spans="1:18" ht="43.2" hidden="1" x14ac:dyDescent="0.3">
      <c r="A1810">
        <v>3267</v>
      </c>
      <c r="B1810" s="3" t="s">
        <v>3267</v>
      </c>
      <c r="C1810" s="3" t="s">
        <v>7377</v>
      </c>
      <c r="D1810" s="6">
        <v>15000</v>
      </c>
      <c r="E1810" s="8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s="16">
        <f t="shared" si="85"/>
        <v>42172.757638888885</v>
      </c>
      <c r="L1810" t="b">
        <v>1</v>
      </c>
      <c r="M1810">
        <v>288</v>
      </c>
      <c r="N1810" t="b">
        <v>1</v>
      </c>
      <c r="O1810" s="10" t="s">
        <v>8273</v>
      </c>
      <c r="P1810" t="s">
        <v>8274</v>
      </c>
      <c r="Q1810">
        <f t="shared" si="84"/>
        <v>102</v>
      </c>
      <c r="R1810">
        <f t="shared" si="86"/>
        <v>53.18</v>
      </c>
    </row>
    <row r="1811" spans="1:18" ht="43.2" hidden="1" x14ac:dyDescent="0.3">
      <c r="A1811">
        <v>3269</v>
      </c>
      <c r="B1811" s="3" t="s">
        <v>3269</v>
      </c>
      <c r="C1811" s="3" t="s">
        <v>7379</v>
      </c>
      <c r="D1811" s="6">
        <v>8000</v>
      </c>
      <c r="E1811" s="8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s="16">
        <f t="shared" si="85"/>
        <v>42137.395798611105</v>
      </c>
      <c r="L1811" t="b">
        <v>1</v>
      </c>
      <c r="M1811">
        <v>70</v>
      </c>
      <c r="N1811" t="b">
        <v>1</v>
      </c>
      <c r="O1811" s="10" t="s">
        <v>8273</v>
      </c>
      <c r="P1811" t="s">
        <v>8274</v>
      </c>
      <c r="Q1811">
        <f t="shared" si="84"/>
        <v>102</v>
      </c>
      <c r="R1811">
        <f t="shared" si="86"/>
        <v>116</v>
      </c>
    </row>
    <row r="1812" spans="1:18" ht="57.6" hidden="1" x14ac:dyDescent="0.3">
      <c r="A1812">
        <v>3270</v>
      </c>
      <c r="B1812" s="3" t="s">
        <v>3270</v>
      </c>
      <c r="C1812" s="3" t="s">
        <v>7380</v>
      </c>
      <c r="D1812" s="6">
        <v>1800</v>
      </c>
      <c r="E1812" s="8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s="16">
        <f t="shared" si="85"/>
        <v>42167.533159722225</v>
      </c>
      <c r="L1812" t="b">
        <v>1</v>
      </c>
      <c r="M1812">
        <v>30</v>
      </c>
      <c r="N1812" t="b">
        <v>1</v>
      </c>
      <c r="O1812" s="10" t="s">
        <v>8273</v>
      </c>
      <c r="P1812" t="s">
        <v>8274</v>
      </c>
      <c r="Q1812">
        <f t="shared" si="84"/>
        <v>102</v>
      </c>
      <c r="R1812">
        <f t="shared" si="86"/>
        <v>61</v>
      </c>
    </row>
    <row r="1813" spans="1:18" ht="43.2" hidden="1" x14ac:dyDescent="0.3">
      <c r="A1813">
        <v>3284</v>
      </c>
      <c r="B1813" s="3" t="s">
        <v>3284</v>
      </c>
      <c r="C1813" s="3" t="s">
        <v>7394</v>
      </c>
      <c r="D1813" s="6">
        <v>3000</v>
      </c>
      <c r="E1813" s="8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s="16">
        <f t="shared" si="85"/>
        <v>42380.884872685187</v>
      </c>
      <c r="L1813" t="b">
        <v>0</v>
      </c>
      <c r="M1813">
        <v>15</v>
      </c>
      <c r="N1813" t="b">
        <v>1</v>
      </c>
      <c r="O1813" s="10" t="s">
        <v>8273</v>
      </c>
      <c r="P1813" t="s">
        <v>8274</v>
      </c>
      <c r="Q1813">
        <f t="shared" si="84"/>
        <v>102</v>
      </c>
      <c r="R1813">
        <f t="shared" si="86"/>
        <v>203.2</v>
      </c>
    </row>
    <row r="1814" spans="1:18" ht="57.6" hidden="1" x14ac:dyDescent="0.3">
      <c r="A1814">
        <v>3286</v>
      </c>
      <c r="B1814" s="3" t="s">
        <v>3286</v>
      </c>
      <c r="C1814" s="3" t="s">
        <v>7396</v>
      </c>
      <c r="D1814" s="6">
        <v>15000</v>
      </c>
      <c r="E1814" s="8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s="16">
        <f t="shared" si="85"/>
        <v>42567.840069444443</v>
      </c>
      <c r="L1814" t="b">
        <v>0</v>
      </c>
      <c r="M1814">
        <v>122</v>
      </c>
      <c r="N1814" t="b">
        <v>1</v>
      </c>
      <c r="O1814" s="10" t="s">
        <v>8273</v>
      </c>
      <c r="P1814" t="s">
        <v>8274</v>
      </c>
      <c r="Q1814">
        <f t="shared" si="84"/>
        <v>102</v>
      </c>
      <c r="R1814">
        <f t="shared" si="86"/>
        <v>125.12</v>
      </c>
    </row>
    <row r="1815" spans="1:18" ht="43.2" hidden="1" x14ac:dyDescent="0.3">
      <c r="A1815">
        <v>3298</v>
      </c>
      <c r="B1815" s="3" t="s">
        <v>3298</v>
      </c>
      <c r="C1815" s="3" t="s">
        <v>7408</v>
      </c>
      <c r="D1815" s="6">
        <v>10000</v>
      </c>
      <c r="E1815" s="8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s="16">
        <f t="shared" si="85"/>
        <v>42239.957962962959</v>
      </c>
      <c r="L1815" t="b">
        <v>0</v>
      </c>
      <c r="M1815">
        <v>72</v>
      </c>
      <c r="N1815" t="b">
        <v>1</v>
      </c>
      <c r="O1815" s="10" t="s">
        <v>8273</v>
      </c>
      <c r="P1815" t="s">
        <v>8274</v>
      </c>
      <c r="Q1815">
        <f t="shared" si="84"/>
        <v>102</v>
      </c>
      <c r="R1815">
        <f t="shared" si="86"/>
        <v>141.29</v>
      </c>
    </row>
    <row r="1816" spans="1:18" ht="43.2" hidden="1" x14ac:dyDescent="0.3">
      <c r="A1816">
        <v>3305</v>
      </c>
      <c r="B1816" s="3" t="s">
        <v>3305</v>
      </c>
      <c r="C1816" s="3" t="s">
        <v>7415</v>
      </c>
      <c r="D1816" s="6">
        <v>4000</v>
      </c>
      <c r="E1816" s="8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s="16">
        <f t="shared" si="85"/>
        <v>42186.855879629627</v>
      </c>
      <c r="L1816" t="b">
        <v>0</v>
      </c>
      <c r="M1816">
        <v>20</v>
      </c>
      <c r="N1816" t="b">
        <v>1</v>
      </c>
      <c r="O1816" s="10" t="s">
        <v>8273</v>
      </c>
      <c r="P1816" t="s">
        <v>8274</v>
      </c>
      <c r="Q1816">
        <f t="shared" si="84"/>
        <v>102</v>
      </c>
      <c r="R1816">
        <f t="shared" si="86"/>
        <v>204.05</v>
      </c>
    </row>
    <row r="1817" spans="1:18" ht="43.2" hidden="1" x14ac:dyDescent="0.3">
      <c r="A1817">
        <v>3322</v>
      </c>
      <c r="B1817" s="3" t="s">
        <v>3322</v>
      </c>
      <c r="C1817" s="3" t="s">
        <v>7432</v>
      </c>
      <c r="D1817" s="6">
        <v>3300</v>
      </c>
      <c r="E1817" s="8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s="16">
        <f t="shared" si="85"/>
        <v>42521.010370370372</v>
      </c>
      <c r="L1817" t="b">
        <v>0</v>
      </c>
      <c r="M1817">
        <v>23</v>
      </c>
      <c r="N1817" t="b">
        <v>1</v>
      </c>
      <c r="O1817" s="10" t="s">
        <v>8273</v>
      </c>
      <c r="P1817" t="s">
        <v>8274</v>
      </c>
      <c r="Q1817">
        <f t="shared" si="84"/>
        <v>102</v>
      </c>
      <c r="R1817">
        <f t="shared" si="86"/>
        <v>145.65</v>
      </c>
    </row>
    <row r="1818" spans="1:18" ht="43.2" hidden="1" x14ac:dyDescent="0.3">
      <c r="A1818">
        <v>3324</v>
      </c>
      <c r="B1818" s="3" t="s">
        <v>3324</v>
      </c>
      <c r="C1818" s="3" t="s">
        <v>7434</v>
      </c>
      <c r="D1818" s="6">
        <v>1500</v>
      </c>
      <c r="E1818" s="8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s="16">
        <f t="shared" si="85"/>
        <v>42512.58321759259</v>
      </c>
      <c r="L1818" t="b">
        <v>0</v>
      </c>
      <c r="M1818">
        <v>10</v>
      </c>
      <c r="N1818" t="b">
        <v>1</v>
      </c>
      <c r="O1818" s="10" t="s">
        <v>8273</v>
      </c>
      <c r="P1818" t="s">
        <v>8274</v>
      </c>
      <c r="Q1818">
        <f t="shared" si="84"/>
        <v>102</v>
      </c>
      <c r="R1818">
        <f t="shared" si="86"/>
        <v>152.5</v>
      </c>
    </row>
    <row r="1819" spans="1:18" ht="28.8" hidden="1" x14ac:dyDescent="0.3">
      <c r="A1819">
        <v>3338</v>
      </c>
      <c r="B1819" s="3" t="s">
        <v>3338</v>
      </c>
      <c r="C1819" s="3" t="s">
        <v>7448</v>
      </c>
      <c r="D1819" s="6">
        <v>15000</v>
      </c>
      <c r="E1819" s="8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s="16">
        <f t="shared" si="85"/>
        <v>42769.574999999997</v>
      </c>
      <c r="L1819" t="b">
        <v>0</v>
      </c>
      <c r="M1819">
        <v>112</v>
      </c>
      <c r="N1819" t="b">
        <v>1</v>
      </c>
      <c r="O1819" s="10" t="s">
        <v>8273</v>
      </c>
      <c r="P1819" t="s">
        <v>8274</v>
      </c>
      <c r="Q1819">
        <f t="shared" si="84"/>
        <v>102</v>
      </c>
      <c r="R1819">
        <f t="shared" si="86"/>
        <v>136.85</v>
      </c>
    </row>
    <row r="1820" spans="1:18" ht="43.2" hidden="1" x14ac:dyDescent="0.3">
      <c r="A1820">
        <v>3342</v>
      </c>
      <c r="B1820" s="3" t="s">
        <v>3342</v>
      </c>
      <c r="C1820" s="3" t="s">
        <v>7452</v>
      </c>
      <c r="D1820" s="6">
        <v>6000</v>
      </c>
      <c r="E1820" s="8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s="16">
        <f t="shared" si="85"/>
        <v>42062.296412037031</v>
      </c>
      <c r="L1820" t="b">
        <v>0</v>
      </c>
      <c r="M1820">
        <v>78</v>
      </c>
      <c r="N1820" t="b">
        <v>1</v>
      </c>
      <c r="O1820" s="10" t="s">
        <v>8273</v>
      </c>
      <c r="P1820" t="s">
        <v>8274</v>
      </c>
      <c r="Q1820">
        <f t="shared" si="84"/>
        <v>102</v>
      </c>
      <c r="R1820">
        <f t="shared" si="86"/>
        <v>78.209999999999994</v>
      </c>
    </row>
    <row r="1821" spans="1:18" ht="28.8" hidden="1" x14ac:dyDescent="0.3">
      <c r="A1821">
        <v>3354</v>
      </c>
      <c r="B1821" s="3" t="s">
        <v>3353</v>
      </c>
      <c r="C1821" s="3" t="s">
        <v>7464</v>
      </c>
      <c r="D1821" s="6">
        <v>3000</v>
      </c>
      <c r="E1821" s="8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s="16">
        <f t="shared" si="85"/>
        <v>42270.7269212963</v>
      </c>
      <c r="L1821" t="b">
        <v>0</v>
      </c>
      <c r="M1821">
        <v>55</v>
      </c>
      <c r="N1821" t="b">
        <v>1</v>
      </c>
      <c r="O1821" s="10" t="s">
        <v>8273</v>
      </c>
      <c r="P1821" t="s">
        <v>8274</v>
      </c>
      <c r="Q1821">
        <f t="shared" si="84"/>
        <v>102</v>
      </c>
      <c r="R1821">
        <f t="shared" si="86"/>
        <v>55.6</v>
      </c>
    </row>
    <row r="1822" spans="1:18" ht="43.2" hidden="1" x14ac:dyDescent="0.3">
      <c r="A1822">
        <v>3381</v>
      </c>
      <c r="B1822" s="3" t="s">
        <v>3380</v>
      </c>
      <c r="C1822" s="3" t="s">
        <v>7491</v>
      </c>
      <c r="D1822" s="6">
        <v>4000</v>
      </c>
      <c r="E1822" s="8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s="16">
        <f t="shared" si="85"/>
        <v>42044.184988425928</v>
      </c>
      <c r="L1822" t="b">
        <v>0</v>
      </c>
      <c r="M1822">
        <v>48</v>
      </c>
      <c r="N1822" t="b">
        <v>1</v>
      </c>
      <c r="O1822" s="10" t="s">
        <v>8273</v>
      </c>
      <c r="P1822" t="s">
        <v>8274</v>
      </c>
      <c r="Q1822">
        <f t="shared" si="84"/>
        <v>102</v>
      </c>
      <c r="R1822">
        <f t="shared" si="86"/>
        <v>85.21</v>
      </c>
    </row>
    <row r="1823" spans="1:18" ht="57.6" hidden="1" x14ac:dyDescent="0.3">
      <c r="A1823">
        <v>3390</v>
      </c>
      <c r="B1823" s="3" t="s">
        <v>3389</v>
      </c>
      <c r="C1823" s="3" t="s">
        <v>7500</v>
      </c>
      <c r="D1823" s="6">
        <v>1500</v>
      </c>
      <c r="E1823" s="8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s="16">
        <f t="shared" si="85"/>
        <v>41815.774826388886</v>
      </c>
      <c r="L1823" t="b">
        <v>0</v>
      </c>
      <c r="M1823">
        <v>22</v>
      </c>
      <c r="N1823" t="b">
        <v>1</v>
      </c>
      <c r="O1823" s="10" t="s">
        <v>8273</v>
      </c>
      <c r="P1823" t="s">
        <v>8274</v>
      </c>
      <c r="Q1823">
        <f t="shared" si="84"/>
        <v>102</v>
      </c>
      <c r="R1823">
        <f t="shared" si="86"/>
        <v>69.819999999999993</v>
      </c>
    </row>
    <row r="1824" spans="1:18" ht="57.6" hidden="1" x14ac:dyDescent="0.3">
      <c r="A1824">
        <v>3401</v>
      </c>
      <c r="B1824" s="3" t="s">
        <v>3400</v>
      </c>
      <c r="C1824" s="3" t="s">
        <v>7511</v>
      </c>
      <c r="D1824" s="6">
        <v>2900</v>
      </c>
      <c r="E1824" s="8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s="16">
        <f t="shared" si="85"/>
        <v>42193.723912037036</v>
      </c>
      <c r="L1824" t="b">
        <v>0</v>
      </c>
      <c r="M1824">
        <v>66</v>
      </c>
      <c r="N1824" t="b">
        <v>1</v>
      </c>
      <c r="O1824" s="10" t="s">
        <v>8273</v>
      </c>
      <c r="P1824" t="s">
        <v>8274</v>
      </c>
      <c r="Q1824">
        <f t="shared" si="84"/>
        <v>102</v>
      </c>
      <c r="R1824">
        <f t="shared" si="86"/>
        <v>44.76</v>
      </c>
    </row>
    <row r="1825" spans="1:18" ht="57.6" hidden="1" x14ac:dyDescent="0.3">
      <c r="A1825">
        <v>3464</v>
      </c>
      <c r="B1825" s="3" t="s">
        <v>3463</v>
      </c>
      <c r="C1825" s="3" t="s">
        <v>7574</v>
      </c>
      <c r="D1825" s="6">
        <v>5000</v>
      </c>
      <c r="E1825" s="8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s="16">
        <f t="shared" si="85"/>
        <v>42575.130057870367</v>
      </c>
      <c r="L1825" t="b">
        <v>0</v>
      </c>
      <c r="M1825">
        <v>93</v>
      </c>
      <c r="N1825" t="b">
        <v>1</v>
      </c>
      <c r="O1825" s="10" t="s">
        <v>8273</v>
      </c>
      <c r="P1825" t="s">
        <v>8274</v>
      </c>
      <c r="Q1825">
        <f t="shared" si="84"/>
        <v>102</v>
      </c>
      <c r="R1825">
        <f t="shared" si="86"/>
        <v>55.01</v>
      </c>
    </row>
    <row r="1826" spans="1:18" ht="43.2" hidden="1" x14ac:dyDescent="0.3">
      <c r="A1826">
        <v>3472</v>
      </c>
      <c r="B1826" s="3" t="s">
        <v>3471</v>
      </c>
      <c r="C1826" s="3" t="s">
        <v>7582</v>
      </c>
      <c r="D1826" s="6">
        <v>2000</v>
      </c>
      <c r="E1826" s="8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s="16">
        <f t="shared" si="85"/>
        <v>41928.170497685183</v>
      </c>
      <c r="L1826" t="b">
        <v>0</v>
      </c>
      <c r="M1826">
        <v>23</v>
      </c>
      <c r="N1826" t="b">
        <v>1</v>
      </c>
      <c r="O1826" s="10" t="s">
        <v>8273</v>
      </c>
      <c r="P1826" t="s">
        <v>8274</v>
      </c>
      <c r="Q1826">
        <f t="shared" si="84"/>
        <v>102</v>
      </c>
      <c r="R1826">
        <f t="shared" si="86"/>
        <v>88.74</v>
      </c>
    </row>
    <row r="1827" spans="1:18" ht="57.6" hidden="1" x14ac:dyDescent="0.3">
      <c r="A1827">
        <v>3498</v>
      </c>
      <c r="B1827" s="3" t="s">
        <v>3497</v>
      </c>
      <c r="C1827" s="3" t="s">
        <v>7608</v>
      </c>
      <c r="D1827" s="6">
        <v>1650</v>
      </c>
      <c r="E1827" s="8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s="16">
        <f t="shared" si="85"/>
        <v>42459.15861111111</v>
      </c>
      <c r="L1827" t="b">
        <v>0</v>
      </c>
      <c r="M1827">
        <v>42</v>
      </c>
      <c r="N1827" t="b">
        <v>1</v>
      </c>
      <c r="O1827" s="10" t="s">
        <v>8273</v>
      </c>
      <c r="P1827" t="s">
        <v>8274</v>
      </c>
      <c r="Q1827">
        <f t="shared" si="84"/>
        <v>102</v>
      </c>
      <c r="R1827">
        <f t="shared" si="86"/>
        <v>40.24</v>
      </c>
    </row>
    <row r="1828" spans="1:18" ht="43.2" hidden="1" x14ac:dyDescent="0.3">
      <c r="A1828">
        <v>3506</v>
      </c>
      <c r="B1828" s="3" t="s">
        <v>3505</v>
      </c>
      <c r="C1828" s="3" t="s">
        <v>7616</v>
      </c>
      <c r="D1828" s="6">
        <v>3000</v>
      </c>
      <c r="E1828" s="8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s="16">
        <f t="shared" si="85"/>
        <v>41829.734259259261</v>
      </c>
      <c r="L1828" t="b">
        <v>0</v>
      </c>
      <c r="M1828">
        <v>29</v>
      </c>
      <c r="N1828" t="b">
        <v>1</v>
      </c>
      <c r="O1828" s="10" t="s">
        <v>8273</v>
      </c>
      <c r="P1828" t="s">
        <v>8274</v>
      </c>
      <c r="Q1828">
        <f t="shared" si="84"/>
        <v>102</v>
      </c>
      <c r="R1828">
        <f t="shared" si="86"/>
        <v>105</v>
      </c>
    </row>
    <row r="1829" spans="1:18" ht="43.2" hidden="1" x14ac:dyDescent="0.3">
      <c r="A1829">
        <v>3524</v>
      </c>
      <c r="B1829" s="3" t="s">
        <v>3523</v>
      </c>
      <c r="C1829" s="3" t="s">
        <v>7634</v>
      </c>
      <c r="D1829" s="6">
        <v>10000</v>
      </c>
      <c r="E1829" s="8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s="16">
        <f t="shared" si="85"/>
        <v>41880.76357638889</v>
      </c>
      <c r="L1829" t="b">
        <v>0</v>
      </c>
      <c r="M1829">
        <v>74</v>
      </c>
      <c r="N1829" t="b">
        <v>1</v>
      </c>
      <c r="O1829" s="10" t="s">
        <v>8273</v>
      </c>
      <c r="P1829" t="s">
        <v>8274</v>
      </c>
      <c r="Q1829">
        <f t="shared" si="84"/>
        <v>102</v>
      </c>
      <c r="R1829">
        <f t="shared" si="86"/>
        <v>137.24</v>
      </c>
    </row>
    <row r="1830" spans="1:18" ht="43.2" hidden="1" x14ac:dyDescent="0.3">
      <c r="A1830">
        <v>3526</v>
      </c>
      <c r="B1830" s="3" t="s">
        <v>3525</v>
      </c>
      <c r="C1830" s="3" t="s">
        <v>7636</v>
      </c>
      <c r="D1830" s="6">
        <v>3300</v>
      </c>
      <c r="E1830" s="8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s="16">
        <f t="shared" si="85"/>
        <v>42460.335312499999</v>
      </c>
      <c r="L1830" t="b">
        <v>0</v>
      </c>
      <c r="M1830">
        <v>34</v>
      </c>
      <c r="N1830" t="b">
        <v>1</v>
      </c>
      <c r="O1830" s="10" t="s">
        <v>8273</v>
      </c>
      <c r="P1830" t="s">
        <v>8274</v>
      </c>
      <c r="Q1830">
        <f t="shared" si="84"/>
        <v>102</v>
      </c>
      <c r="R1830">
        <f t="shared" si="86"/>
        <v>99</v>
      </c>
    </row>
    <row r="1831" spans="1:18" ht="43.2" hidden="1" x14ac:dyDescent="0.3">
      <c r="A1831">
        <v>3542</v>
      </c>
      <c r="B1831" s="3" t="s">
        <v>3541</v>
      </c>
      <c r="C1831" s="3" t="s">
        <v>7652</v>
      </c>
      <c r="D1831" s="6">
        <v>5500</v>
      </c>
      <c r="E1831" s="8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s="16">
        <f t="shared" si="85"/>
        <v>41829.599791666667</v>
      </c>
      <c r="L1831" t="b">
        <v>0</v>
      </c>
      <c r="M1831">
        <v>85</v>
      </c>
      <c r="N1831" t="b">
        <v>1</v>
      </c>
      <c r="O1831" s="10" t="s">
        <v>8273</v>
      </c>
      <c r="P1831" t="s">
        <v>8274</v>
      </c>
      <c r="Q1831">
        <f t="shared" si="84"/>
        <v>102</v>
      </c>
      <c r="R1831">
        <f t="shared" si="86"/>
        <v>66.150000000000006</v>
      </c>
    </row>
    <row r="1832" spans="1:18" ht="43.2" hidden="1" x14ac:dyDescent="0.3">
      <c r="A1832">
        <v>3546</v>
      </c>
      <c r="B1832" s="3" t="s">
        <v>3545</v>
      </c>
      <c r="C1832" s="3" t="s">
        <v>7656</v>
      </c>
      <c r="D1832" s="6">
        <v>1100</v>
      </c>
      <c r="E1832" s="8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s="16">
        <f t="shared" si="85"/>
        <v>42073.660694444443</v>
      </c>
      <c r="L1832" t="b">
        <v>0</v>
      </c>
      <c r="M1832">
        <v>19</v>
      </c>
      <c r="N1832" t="b">
        <v>1</v>
      </c>
      <c r="O1832" s="10" t="s">
        <v>8273</v>
      </c>
      <c r="P1832" t="s">
        <v>8274</v>
      </c>
      <c r="Q1832">
        <f t="shared" si="84"/>
        <v>102</v>
      </c>
      <c r="R1832">
        <f t="shared" si="86"/>
        <v>59.21</v>
      </c>
    </row>
    <row r="1833" spans="1:18" ht="43.2" hidden="1" x14ac:dyDescent="0.3">
      <c r="A1833">
        <v>3548</v>
      </c>
      <c r="B1833" s="3" t="s">
        <v>3547</v>
      </c>
      <c r="C1833" s="3" t="s">
        <v>7658</v>
      </c>
      <c r="D1833" s="6">
        <v>2100</v>
      </c>
      <c r="E1833" s="8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s="16">
        <f t="shared" si="85"/>
        <v>42411.942291666666</v>
      </c>
      <c r="L1833" t="b">
        <v>0</v>
      </c>
      <c r="M1833">
        <v>13</v>
      </c>
      <c r="N1833" t="b">
        <v>1</v>
      </c>
      <c r="O1833" s="10" t="s">
        <v>8273</v>
      </c>
      <c r="P1833" t="s">
        <v>8274</v>
      </c>
      <c r="Q1833">
        <f t="shared" si="84"/>
        <v>102</v>
      </c>
      <c r="R1833">
        <f t="shared" si="86"/>
        <v>164.62</v>
      </c>
    </row>
    <row r="1834" spans="1:18" ht="43.2" hidden="1" x14ac:dyDescent="0.3">
      <c r="A1834">
        <v>3549</v>
      </c>
      <c r="B1834" s="3" t="s">
        <v>3548</v>
      </c>
      <c r="C1834" s="3" t="s">
        <v>7659</v>
      </c>
      <c r="D1834" s="6">
        <v>1000</v>
      </c>
      <c r="E1834" s="8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s="16">
        <f t="shared" si="85"/>
        <v>42223.394363425927</v>
      </c>
      <c r="L1834" t="b">
        <v>0</v>
      </c>
      <c r="M1834">
        <v>42</v>
      </c>
      <c r="N1834" t="b">
        <v>1</v>
      </c>
      <c r="O1834" s="10" t="s">
        <v>8273</v>
      </c>
      <c r="P1834" t="s">
        <v>8274</v>
      </c>
      <c r="Q1834">
        <f t="shared" si="84"/>
        <v>102</v>
      </c>
      <c r="R1834">
        <f t="shared" si="86"/>
        <v>24.29</v>
      </c>
    </row>
    <row r="1835" spans="1:18" ht="43.2" hidden="1" x14ac:dyDescent="0.3">
      <c r="A1835">
        <v>3551</v>
      </c>
      <c r="B1835" s="3" t="s">
        <v>3550</v>
      </c>
      <c r="C1835" s="3" t="s">
        <v>7661</v>
      </c>
      <c r="D1835" s="6">
        <v>1500</v>
      </c>
      <c r="E1835" s="8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s="16">
        <f t="shared" si="85"/>
        <v>41753.515856481477</v>
      </c>
      <c r="L1835" t="b">
        <v>0</v>
      </c>
      <c r="M1835">
        <v>25</v>
      </c>
      <c r="N1835" t="b">
        <v>1</v>
      </c>
      <c r="O1835" s="10" t="s">
        <v>8273</v>
      </c>
      <c r="P1835" t="s">
        <v>8274</v>
      </c>
      <c r="Q1835">
        <f t="shared" si="84"/>
        <v>102</v>
      </c>
      <c r="R1835">
        <f t="shared" si="86"/>
        <v>61.1</v>
      </c>
    </row>
    <row r="1836" spans="1:18" ht="115.2" hidden="1" x14ac:dyDescent="0.3">
      <c r="A1836">
        <v>3561</v>
      </c>
      <c r="B1836" s="3" t="s">
        <v>3560</v>
      </c>
      <c r="C1836" s="3" t="s">
        <v>7671</v>
      </c>
      <c r="D1836" s="6">
        <v>2500</v>
      </c>
      <c r="E1836" s="8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s="16">
        <f t="shared" si="85"/>
        <v>42203.680300925931</v>
      </c>
      <c r="L1836" t="b">
        <v>0</v>
      </c>
      <c r="M1836">
        <v>54</v>
      </c>
      <c r="N1836" t="b">
        <v>1</v>
      </c>
      <c r="O1836" s="10" t="s">
        <v>8273</v>
      </c>
      <c r="P1836" t="s">
        <v>8274</v>
      </c>
      <c r="Q1836">
        <f t="shared" si="84"/>
        <v>102</v>
      </c>
      <c r="R1836">
        <f t="shared" si="86"/>
        <v>47.41</v>
      </c>
    </row>
    <row r="1837" spans="1:18" ht="43.2" hidden="1" x14ac:dyDescent="0.3">
      <c r="A1837">
        <v>3626</v>
      </c>
      <c r="B1837" s="3" t="s">
        <v>3624</v>
      </c>
      <c r="C1837" s="3" t="s">
        <v>7736</v>
      </c>
      <c r="D1837" s="6">
        <v>4000</v>
      </c>
      <c r="E1837" s="8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s="16">
        <f t="shared" si="85"/>
        <v>41846.667326388888</v>
      </c>
      <c r="L1837" t="b">
        <v>0</v>
      </c>
      <c r="M1837">
        <v>48</v>
      </c>
      <c r="N1837" t="b">
        <v>1</v>
      </c>
      <c r="O1837" s="10" t="s">
        <v>8273</v>
      </c>
      <c r="P1837" t="s">
        <v>8274</v>
      </c>
      <c r="Q1837">
        <f t="shared" si="84"/>
        <v>102</v>
      </c>
      <c r="R1837">
        <f t="shared" si="86"/>
        <v>84.85</v>
      </c>
    </row>
    <row r="1838" spans="1:18" ht="43.2" hidden="1" x14ac:dyDescent="0.3">
      <c r="A1838">
        <v>3659</v>
      </c>
      <c r="B1838" s="3" t="s">
        <v>3656</v>
      </c>
      <c r="C1838" s="3" t="s">
        <v>7769</v>
      </c>
      <c r="D1838" s="6">
        <v>3000</v>
      </c>
      <c r="E1838" s="8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s="16">
        <f t="shared" si="85"/>
        <v>42055.277199074073</v>
      </c>
      <c r="L1838" t="b">
        <v>0</v>
      </c>
      <c r="M1838">
        <v>13</v>
      </c>
      <c r="N1838" t="b">
        <v>1</v>
      </c>
      <c r="O1838" s="10" t="s">
        <v>8273</v>
      </c>
      <c r="P1838" t="s">
        <v>8274</v>
      </c>
      <c r="Q1838">
        <f t="shared" si="84"/>
        <v>102</v>
      </c>
      <c r="R1838">
        <f t="shared" si="86"/>
        <v>235.46</v>
      </c>
    </row>
    <row r="1839" spans="1:18" ht="57.6" hidden="1" x14ac:dyDescent="0.3">
      <c r="A1839">
        <v>3672</v>
      </c>
      <c r="B1839" s="3" t="s">
        <v>3669</v>
      </c>
      <c r="C1839" s="3" t="s">
        <v>7782</v>
      </c>
      <c r="D1839" s="6">
        <v>3000</v>
      </c>
      <c r="E1839" s="8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s="16">
        <f t="shared" si="85"/>
        <v>41878.946574074071</v>
      </c>
      <c r="L1839" t="b">
        <v>0</v>
      </c>
      <c r="M1839">
        <v>57</v>
      </c>
      <c r="N1839" t="b">
        <v>1</v>
      </c>
      <c r="O1839" s="10" t="s">
        <v>8273</v>
      </c>
      <c r="P1839" t="s">
        <v>8274</v>
      </c>
      <c r="Q1839">
        <f t="shared" si="84"/>
        <v>102</v>
      </c>
      <c r="R1839">
        <f t="shared" si="86"/>
        <v>53.44</v>
      </c>
    </row>
    <row r="1840" spans="1:18" ht="43.2" hidden="1" x14ac:dyDescent="0.3">
      <c r="A1840">
        <v>3713</v>
      </c>
      <c r="B1840" s="3" t="s">
        <v>3710</v>
      </c>
      <c r="C1840" s="3" t="s">
        <v>7823</v>
      </c>
      <c r="D1840" s="6">
        <v>2000</v>
      </c>
      <c r="E1840" s="8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s="16">
        <f t="shared" si="85"/>
        <v>42505.738032407404</v>
      </c>
      <c r="L1840" t="b">
        <v>0</v>
      </c>
      <c r="M1840">
        <v>19</v>
      </c>
      <c r="N1840" t="b">
        <v>1</v>
      </c>
      <c r="O1840" s="10" t="s">
        <v>8273</v>
      </c>
      <c r="P1840" t="s">
        <v>8274</v>
      </c>
      <c r="Q1840">
        <f t="shared" si="84"/>
        <v>102</v>
      </c>
      <c r="R1840">
        <f t="shared" si="86"/>
        <v>106.84</v>
      </c>
    </row>
    <row r="1841" spans="1:18" ht="43.2" hidden="1" x14ac:dyDescent="0.3">
      <c r="A1841">
        <v>3714</v>
      </c>
      <c r="B1841" s="3" t="s">
        <v>3711</v>
      </c>
      <c r="C1841" s="3" t="s">
        <v>7824</v>
      </c>
      <c r="D1841" s="6">
        <v>10000</v>
      </c>
      <c r="E1841" s="8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s="16">
        <f t="shared" si="85"/>
        <v>42118.556331018524</v>
      </c>
      <c r="L1841" t="b">
        <v>0</v>
      </c>
      <c r="M1841">
        <v>97</v>
      </c>
      <c r="N1841" t="b">
        <v>1</v>
      </c>
      <c r="O1841" s="10" t="s">
        <v>8273</v>
      </c>
      <c r="P1841" t="s">
        <v>8274</v>
      </c>
      <c r="Q1841">
        <f t="shared" si="84"/>
        <v>102</v>
      </c>
      <c r="R1841">
        <f t="shared" si="86"/>
        <v>105.52</v>
      </c>
    </row>
    <row r="1842" spans="1:18" ht="28.8" hidden="1" x14ac:dyDescent="0.3">
      <c r="A1842">
        <v>3723</v>
      </c>
      <c r="B1842" s="3" t="s">
        <v>3720</v>
      </c>
      <c r="C1842" s="3" t="s">
        <v>7833</v>
      </c>
      <c r="D1842" s="6">
        <v>4500</v>
      </c>
      <c r="E1842" s="8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s="16">
        <f t="shared" si="85"/>
        <v>41943.753032407411</v>
      </c>
      <c r="L1842" t="b">
        <v>0</v>
      </c>
      <c r="M1842">
        <v>63</v>
      </c>
      <c r="N1842" t="b">
        <v>1</v>
      </c>
      <c r="O1842" s="10" t="s">
        <v>8273</v>
      </c>
      <c r="P1842" t="s">
        <v>8274</v>
      </c>
      <c r="Q1842">
        <f t="shared" si="84"/>
        <v>102</v>
      </c>
      <c r="R1842">
        <f t="shared" si="86"/>
        <v>72.89</v>
      </c>
    </row>
    <row r="1843" spans="1:18" ht="28.8" hidden="1" x14ac:dyDescent="0.3">
      <c r="A1843">
        <v>3758</v>
      </c>
      <c r="B1843" s="3" t="s">
        <v>3755</v>
      </c>
      <c r="C1843" s="3" t="s">
        <v>7868</v>
      </c>
      <c r="D1843" s="6">
        <v>1500</v>
      </c>
      <c r="E1843" s="8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s="16">
        <f t="shared" si="85"/>
        <v>41747.471504629626</v>
      </c>
      <c r="L1843" t="b">
        <v>0</v>
      </c>
      <c r="M1843">
        <v>26</v>
      </c>
      <c r="N1843" t="b">
        <v>1</v>
      </c>
      <c r="O1843" s="10" t="s">
        <v>8273</v>
      </c>
      <c r="P1843" t="s">
        <v>8294</v>
      </c>
      <c r="Q1843">
        <f t="shared" si="84"/>
        <v>102</v>
      </c>
      <c r="R1843">
        <f t="shared" si="86"/>
        <v>59.04</v>
      </c>
    </row>
    <row r="1844" spans="1:18" ht="43.2" x14ac:dyDescent="0.3">
      <c r="A1844">
        <v>3782</v>
      </c>
      <c r="B1844" s="3" t="s">
        <v>3779</v>
      </c>
      <c r="C1844" s="3" t="s">
        <v>7892</v>
      </c>
      <c r="D1844" s="6">
        <v>2000</v>
      </c>
      <c r="E1844" s="8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s="16">
        <f t="shared" si="85"/>
        <v>42546.862233796302</v>
      </c>
      <c r="L1844" t="b">
        <v>0</v>
      </c>
      <c r="M1844">
        <v>27</v>
      </c>
      <c r="N1844" t="b">
        <v>1</v>
      </c>
      <c r="O1844" s="10" t="s">
        <v>8273</v>
      </c>
      <c r="P1844" t="s">
        <v>8294</v>
      </c>
      <c r="Q1844">
        <f t="shared" si="84"/>
        <v>102</v>
      </c>
      <c r="R1844">
        <f t="shared" si="86"/>
        <v>75.37</v>
      </c>
    </row>
    <row r="1845" spans="1:18" ht="28.8" hidden="1" x14ac:dyDescent="0.3">
      <c r="A1845">
        <v>3837</v>
      </c>
      <c r="B1845" s="3" t="s">
        <v>3834</v>
      </c>
      <c r="C1845" s="3" t="s">
        <v>7946</v>
      </c>
      <c r="D1845" s="6">
        <v>2000</v>
      </c>
      <c r="E1845" s="8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s="16">
        <f t="shared" si="85"/>
        <v>42152.765717592592</v>
      </c>
      <c r="L1845" t="b">
        <v>0</v>
      </c>
      <c r="M1845">
        <v>17</v>
      </c>
      <c r="N1845" t="b">
        <v>1</v>
      </c>
      <c r="O1845" s="10" t="s">
        <v>8273</v>
      </c>
      <c r="P1845" t="s">
        <v>8274</v>
      </c>
      <c r="Q1845">
        <f t="shared" si="84"/>
        <v>102</v>
      </c>
      <c r="R1845">
        <f t="shared" si="86"/>
        <v>120.12</v>
      </c>
    </row>
    <row r="1846" spans="1:18" ht="57.6" hidden="1" x14ac:dyDescent="0.3">
      <c r="A1846">
        <v>7</v>
      </c>
      <c r="B1846" s="3" t="s">
        <v>9</v>
      </c>
      <c r="C1846" s="3" t="s">
        <v>4118</v>
      </c>
      <c r="D1846" s="6">
        <v>9000</v>
      </c>
      <c r="E1846" s="8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s="16">
        <f t="shared" si="85"/>
        <v>42516.047071759262</v>
      </c>
      <c r="L1846" t="b">
        <v>0</v>
      </c>
      <c r="M1846">
        <v>57</v>
      </c>
      <c r="N1846" t="b">
        <v>1</v>
      </c>
      <c r="O1846" s="10" t="s">
        <v>8276</v>
      </c>
      <c r="P1846" t="s">
        <v>8290</v>
      </c>
      <c r="Q1846">
        <f t="shared" si="84"/>
        <v>101</v>
      </c>
      <c r="R1846">
        <f t="shared" si="86"/>
        <v>159.82</v>
      </c>
    </row>
    <row r="1847" spans="1:18" ht="43.2" hidden="1" x14ac:dyDescent="0.3">
      <c r="A1847">
        <v>10</v>
      </c>
      <c r="B1847" s="3" t="s">
        <v>12</v>
      </c>
      <c r="C1847" s="3" t="s">
        <v>4121</v>
      </c>
      <c r="D1847" s="6">
        <v>3000</v>
      </c>
      <c r="E1847" s="8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s="16">
        <f t="shared" si="85"/>
        <v>41780.068043981482</v>
      </c>
      <c r="L1847" t="b">
        <v>0</v>
      </c>
      <c r="M1847">
        <v>19</v>
      </c>
      <c r="N1847" t="b">
        <v>1</v>
      </c>
      <c r="O1847" s="10" t="s">
        <v>8276</v>
      </c>
      <c r="P1847" t="s">
        <v>8290</v>
      </c>
      <c r="Q1847">
        <f t="shared" si="84"/>
        <v>101</v>
      </c>
      <c r="R1847">
        <f t="shared" si="86"/>
        <v>158.68</v>
      </c>
    </row>
    <row r="1848" spans="1:18" ht="28.8" hidden="1" x14ac:dyDescent="0.3">
      <c r="A1848">
        <v>14</v>
      </c>
      <c r="B1848" s="3" t="s">
        <v>16</v>
      </c>
      <c r="C1848" s="3" t="s">
        <v>4125</v>
      </c>
      <c r="D1848" s="6">
        <v>6000</v>
      </c>
      <c r="E1848" s="8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s="16">
        <f t="shared" si="85"/>
        <v>41808.02648148148</v>
      </c>
      <c r="L1848" t="b">
        <v>0</v>
      </c>
      <c r="M1848">
        <v>41</v>
      </c>
      <c r="N1848" t="b">
        <v>1</v>
      </c>
      <c r="O1848" s="10" t="s">
        <v>8276</v>
      </c>
      <c r="P1848" t="s">
        <v>8290</v>
      </c>
      <c r="Q1848">
        <f t="shared" si="84"/>
        <v>101</v>
      </c>
      <c r="R1848">
        <f t="shared" si="86"/>
        <v>147.71</v>
      </c>
    </row>
    <row r="1849" spans="1:18" ht="43.2" hidden="1" x14ac:dyDescent="0.3">
      <c r="A1849">
        <v>17</v>
      </c>
      <c r="B1849" s="3" t="s">
        <v>19</v>
      </c>
      <c r="C1849" s="3" t="s">
        <v>4128</v>
      </c>
      <c r="D1849" s="6">
        <v>1500</v>
      </c>
      <c r="E1849" s="8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s="16">
        <f t="shared" si="85"/>
        <v>41917.731736111113</v>
      </c>
      <c r="L1849" t="b">
        <v>0</v>
      </c>
      <c r="M1849">
        <v>36</v>
      </c>
      <c r="N1849" t="b">
        <v>1</v>
      </c>
      <c r="O1849" s="10" t="s">
        <v>8276</v>
      </c>
      <c r="P1849" t="s">
        <v>8290</v>
      </c>
      <c r="Q1849">
        <f t="shared" si="84"/>
        <v>101</v>
      </c>
      <c r="R1849">
        <f t="shared" si="86"/>
        <v>41.94</v>
      </c>
    </row>
    <row r="1850" spans="1:18" ht="43.2" hidden="1" x14ac:dyDescent="0.3">
      <c r="A1850">
        <v>30</v>
      </c>
      <c r="B1850" s="3" t="s">
        <v>32</v>
      </c>
      <c r="C1850" s="3" t="s">
        <v>4141</v>
      </c>
      <c r="D1850" s="6">
        <v>4000</v>
      </c>
      <c r="E1850" s="8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s="16">
        <f t="shared" si="85"/>
        <v>41842.292997685188</v>
      </c>
      <c r="L1850" t="b">
        <v>0</v>
      </c>
      <c r="M1850">
        <v>53</v>
      </c>
      <c r="N1850" t="b">
        <v>1</v>
      </c>
      <c r="O1850" s="10" t="s">
        <v>8276</v>
      </c>
      <c r="P1850" t="s">
        <v>8290</v>
      </c>
      <c r="Q1850">
        <f t="shared" si="84"/>
        <v>101</v>
      </c>
      <c r="R1850">
        <f t="shared" si="86"/>
        <v>76.45</v>
      </c>
    </row>
    <row r="1851" spans="1:18" ht="43.2" hidden="1" x14ac:dyDescent="0.3">
      <c r="A1851">
        <v>40</v>
      </c>
      <c r="B1851" s="3" t="s">
        <v>42</v>
      </c>
      <c r="C1851" s="3" t="s">
        <v>4151</v>
      </c>
      <c r="D1851" s="6">
        <v>2000</v>
      </c>
      <c r="E1851" s="8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s="16">
        <f t="shared" si="85"/>
        <v>41789.21398148148</v>
      </c>
      <c r="L1851" t="b">
        <v>0</v>
      </c>
      <c r="M1851">
        <v>16</v>
      </c>
      <c r="N1851" t="b">
        <v>1</v>
      </c>
      <c r="O1851" s="10" t="s">
        <v>8276</v>
      </c>
      <c r="P1851" t="s">
        <v>8290</v>
      </c>
      <c r="Q1851">
        <f t="shared" si="84"/>
        <v>101</v>
      </c>
      <c r="R1851">
        <f t="shared" si="86"/>
        <v>126.69</v>
      </c>
    </row>
    <row r="1852" spans="1:18" ht="57.6" hidden="1" x14ac:dyDescent="0.3">
      <c r="A1852">
        <v>54</v>
      </c>
      <c r="B1852" s="3" t="s">
        <v>56</v>
      </c>
      <c r="C1852" s="3" t="s">
        <v>4165</v>
      </c>
      <c r="D1852" s="6">
        <v>10000</v>
      </c>
      <c r="E1852" s="8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s="16">
        <f t="shared" si="85"/>
        <v>42333.713206018518</v>
      </c>
      <c r="L1852" t="b">
        <v>0</v>
      </c>
      <c r="M1852">
        <v>52</v>
      </c>
      <c r="N1852" t="b">
        <v>1</v>
      </c>
      <c r="O1852" s="10" t="s">
        <v>8276</v>
      </c>
      <c r="P1852" t="s">
        <v>8290</v>
      </c>
      <c r="Q1852">
        <f t="shared" si="84"/>
        <v>101</v>
      </c>
      <c r="R1852">
        <f t="shared" si="86"/>
        <v>194.23</v>
      </c>
    </row>
    <row r="1853" spans="1:18" hidden="1" x14ac:dyDescent="0.3">
      <c r="A1853">
        <v>106</v>
      </c>
      <c r="B1853" s="3" t="s">
        <v>108</v>
      </c>
      <c r="C1853" s="3" t="s">
        <v>4217</v>
      </c>
      <c r="D1853" s="6">
        <v>5000</v>
      </c>
      <c r="E1853" s="8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s="16">
        <f t="shared" si="85"/>
        <v>40987.776631944449</v>
      </c>
      <c r="L1853" t="b">
        <v>0</v>
      </c>
      <c r="M1853">
        <v>27</v>
      </c>
      <c r="N1853" t="b">
        <v>1</v>
      </c>
      <c r="O1853" s="10" t="s">
        <v>8276</v>
      </c>
      <c r="P1853" t="s">
        <v>8277</v>
      </c>
      <c r="Q1853">
        <f t="shared" si="84"/>
        <v>101</v>
      </c>
      <c r="R1853">
        <f t="shared" si="86"/>
        <v>186.11</v>
      </c>
    </row>
    <row r="1854" spans="1:18" ht="43.2" hidden="1" x14ac:dyDescent="0.3">
      <c r="A1854">
        <v>248</v>
      </c>
      <c r="B1854" s="3" t="s">
        <v>249</v>
      </c>
      <c r="C1854" s="3" t="s">
        <v>4358</v>
      </c>
      <c r="D1854" s="6">
        <v>85000</v>
      </c>
      <c r="E1854" s="8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s="16">
        <f t="shared" si="85"/>
        <v>40870.774409722224</v>
      </c>
      <c r="L1854" t="b">
        <v>1</v>
      </c>
      <c r="M1854">
        <v>146</v>
      </c>
      <c r="N1854" t="b">
        <v>1</v>
      </c>
      <c r="O1854" s="10" t="s">
        <v>8276</v>
      </c>
      <c r="P1854" t="s">
        <v>8288</v>
      </c>
      <c r="Q1854">
        <f t="shared" si="84"/>
        <v>101</v>
      </c>
      <c r="R1854">
        <f t="shared" si="86"/>
        <v>589.95000000000005</v>
      </c>
    </row>
    <row r="1855" spans="1:18" ht="57.6" hidden="1" x14ac:dyDescent="0.3">
      <c r="A1855">
        <v>253</v>
      </c>
      <c r="B1855" s="3" t="s">
        <v>254</v>
      </c>
      <c r="C1855" s="3" t="s">
        <v>4363</v>
      </c>
      <c r="D1855" s="6">
        <v>1500</v>
      </c>
      <c r="E1855" s="8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s="16">
        <f t="shared" si="85"/>
        <v>40924.650868055556</v>
      </c>
      <c r="L1855" t="b">
        <v>1</v>
      </c>
      <c r="M1855">
        <v>7</v>
      </c>
      <c r="N1855" t="b">
        <v>1</v>
      </c>
      <c r="O1855" s="10" t="s">
        <v>8276</v>
      </c>
      <c r="P1855" t="s">
        <v>8288</v>
      </c>
      <c r="Q1855">
        <f t="shared" si="84"/>
        <v>101</v>
      </c>
      <c r="R1855">
        <f t="shared" si="86"/>
        <v>215.86</v>
      </c>
    </row>
    <row r="1856" spans="1:18" ht="43.2" hidden="1" x14ac:dyDescent="0.3">
      <c r="A1856">
        <v>282</v>
      </c>
      <c r="B1856" s="3" t="s">
        <v>283</v>
      </c>
      <c r="C1856" s="3" t="s">
        <v>4392</v>
      </c>
      <c r="D1856" s="6">
        <v>45000</v>
      </c>
      <c r="E1856" s="8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s="16">
        <f t="shared" si="85"/>
        <v>40194.920046296298</v>
      </c>
      <c r="L1856" t="b">
        <v>1</v>
      </c>
      <c r="M1856">
        <v>179</v>
      </c>
      <c r="N1856" t="b">
        <v>1</v>
      </c>
      <c r="O1856" s="10" t="s">
        <v>8276</v>
      </c>
      <c r="P1856" t="s">
        <v>8288</v>
      </c>
      <c r="Q1856">
        <f t="shared" si="84"/>
        <v>101</v>
      </c>
      <c r="R1856">
        <f t="shared" si="86"/>
        <v>254.39</v>
      </c>
    </row>
    <row r="1857" spans="1:18" ht="43.2" hidden="1" x14ac:dyDescent="0.3">
      <c r="A1857">
        <v>293</v>
      </c>
      <c r="B1857" s="3" t="s">
        <v>294</v>
      </c>
      <c r="C1857" s="3" t="s">
        <v>4403</v>
      </c>
      <c r="D1857" s="6">
        <v>26000</v>
      </c>
      <c r="E1857" s="8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s="16">
        <f t="shared" si="85"/>
        <v>41719.667986111112</v>
      </c>
      <c r="L1857" t="b">
        <v>1</v>
      </c>
      <c r="M1857">
        <v>131</v>
      </c>
      <c r="N1857" t="b">
        <v>1</v>
      </c>
      <c r="O1857" s="10" t="s">
        <v>8276</v>
      </c>
      <c r="P1857" t="s">
        <v>8288</v>
      </c>
      <c r="Q1857">
        <f t="shared" si="84"/>
        <v>101</v>
      </c>
      <c r="R1857">
        <f t="shared" si="86"/>
        <v>201.22</v>
      </c>
    </row>
    <row r="1858" spans="1:18" ht="43.2" hidden="1" x14ac:dyDescent="0.3">
      <c r="A1858">
        <v>297</v>
      </c>
      <c r="B1858" s="3" t="s">
        <v>298</v>
      </c>
      <c r="C1858" s="3" t="s">
        <v>4407</v>
      </c>
      <c r="D1858" s="6">
        <v>20000</v>
      </c>
      <c r="E1858" s="8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s="16">
        <f t="shared" si="85"/>
        <v>42089.72802083334</v>
      </c>
      <c r="L1858" t="b">
        <v>1</v>
      </c>
      <c r="M1858">
        <v>142</v>
      </c>
      <c r="N1858" t="b">
        <v>1</v>
      </c>
      <c r="O1858" s="10" t="s">
        <v>8276</v>
      </c>
      <c r="P1858" t="s">
        <v>8288</v>
      </c>
      <c r="Q1858">
        <f t="shared" ref="Q1858:Q1921" si="87">ROUND(E1858/D1858*100,0)</f>
        <v>101</v>
      </c>
      <c r="R1858">
        <f t="shared" si="86"/>
        <v>141.75</v>
      </c>
    </row>
    <row r="1859" spans="1:18" ht="43.2" hidden="1" x14ac:dyDescent="0.3">
      <c r="A1859">
        <v>315</v>
      </c>
      <c r="B1859" s="3" t="s">
        <v>316</v>
      </c>
      <c r="C1859" s="3" t="s">
        <v>4425</v>
      </c>
      <c r="D1859" s="6">
        <v>25000</v>
      </c>
      <c r="E1859" s="8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s="16">
        <f t="shared" ref="K1859:K1922" si="88">(((J1859/60)/60)/24)+DATE(1970,1,1)</f>
        <v>41113.77238425926</v>
      </c>
      <c r="L1859" t="b">
        <v>1</v>
      </c>
      <c r="M1859">
        <v>126</v>
      </c>
      <c r="N1859" t="b">
        <v>1</v>
      </c>
      <c r="O1859" s="10" t="s">
        <v>8276</v>
      </c>
      <c r="P1859" t="s">
        <v>8288</v>
      </c>
      <c r="Q1859">
        <f t="shared" si="87"/>
        <v>101</v>
      </c>
      <c r="R1859">
        <f t="shared" ref="R1859:R1922" si="89">IFERROR(ROUND(E1859/M1859,2),0)</f>
        <v>200.89</v>
      </c>
    </row>
    <row r="1860" spans="1:18" ht="43.2" hidden="1" x14ac:dyDescent="0.3">
      <c r="A1860">
        <v>317</v>
      </c>
      <c r="B1860" s="3" t="s">
        <v>318</v>
      </c>
      <c r="C1860" s="3" t="s">
        <v>4427</v>
      </c>
      <c r="D1860" s="6">
        <v>30000</v>
      </c>
      <c r="E1860" s="8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s="16">
        <f t="shared" si="88"/>
        <v>41589.676886574074</v>
      </c>
      <c r="L1860" t="b">
        <v>1</v>
      </c>
      <c r="M1860">
        <v>316</v>
      </c>
      <c r="N1860" t="b">
        <v>1</v>
      </c>
      <c r="O1860" s="10" t="s">
        <v>8276</v>
      </c>
      <c r="P1860" t="s">
        <v>8288</v>
      </c>
      <c r="Q1860">
        <f t="shared" si="87"/>
        <v>101</v>
      </c>
      <c r="R1860">
        <f t="shared" si="89"/>
        <v>95.7</v>
      </c>
    </row>
    <row r="1861" spans="1:18" ht="57.6" hidden="1" x14ac:dyDescent="0.3">
      <c r="A1861">
        <v>334</v>
      </c>
      <c r="B1861" s="3" t="s">
        <v>335</v>
      </c>
      <c r="C1861" s="3" t="s">
        <v>4444</v>
      </c>
      <c r="D1861" s="6">
        <v>10000</v>
      </c>
      <c r="E1861" s="8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s="16">
        <f t="shared" si="88"/>
        <v>42101.682372685187</v>
      </c>
      <c r="L1861" t="b">
        <v>1</v>
      </c>
      <c r="M1861">
        <v>69</v>
      </c>
      <c r="N1861" t="b">
        <v>1</v>
      </c>
      <c r="O1861" s="10" t="s">
        <v>8276</v>
      </c>
      <c r="P1861" t="s">
        <v>8288</v>
      </c>
      <c r="Q1861">
        <f t="shared" si="87"/>
        <v>101</v>
      </c>
      <c r="R1861">
        <f t="shared" si="89"/>
        <v>146.65</v>
      </c>
    </row>
    <row r="1862" spans="1:18" ht="43.2" hidden="1" x14ac:dyDescent="0.3">
      <c r="A1862">
        <v>337</v>
      </c>
      <c r="B1862" s="3" t="s">
        <v>338</v>
      </c>
      <c r="C1862" s="3" t="s">
        <v>4447</v>
      </c>
      <c r="D1862" s="6">
        <v>3000</v>
      </c>
      <c r="E1862" s="8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s="16">
        <f t="shared" si="88"/>
        <v>42047.128564814819</v>
      </c>
      <c r="L1862" t="b">
        <v>1</v>
      </c>
      <c r="M1862">
        <v>31</v>
      </c>
      <c r="N1862" t="b">
        <v>1</v>
      </c>
      <c r="O1862" s="10" t="s">
        <v>8276</v>
      </c>
      <c r="P1862" t="s">
        <v>8288</v>
      </c>
      <c r="Q1862">
        <f t="shared" si="87"/>
        <v>101</v>
      </c>
      <c r="R1862">
        <f t="shared" si="89"/>
        <v>97.9</v>
      </c>
    </row>
    <row r="1863" spans="1:18" ht="43.2" hidden="1" x14ac:dyDescent="0.3">
      <c r="A1863">
        <v>360</v>
      </c>
      <c r="B1863" s="3" t="s">
        <v>361</v>
      </c>
      <c r="C1863" s="3" t="s">
        <v>4470</v>
      </c>
      <c r="D1863" s="6">
        <v>12000</v>
      </c>
      <c r="E1863" s="8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s="16">
        <f t="shared" si="88"/>
        <v>42163.897916666669</v>
      </c>
      <c r="L1863" t="b">
        <v>0</v>
      </c>
      <c r="M1863">
        <v>87</v>
      </c>
      <c r="N1863" t="b">
        <v>1</v>
      </c>
      <c r="O1863" s="10" t="s">
        <v>8276</v>
      </c>
      <c r="P1863" t="s">
        <v>8288</v>
      </c>
      <c r="Q1863">
        <f t="shared" si="87"/>
        <v>101</v>
      </c>
      <c r="R1863">
        <f t="shared" si="89"/>
        <v>139.83000000000001</v>
      </c>
    </row>
    <row r="1864" spans="1:18" ht="57.6" hidden="1" x14ac:dyDescent="0.3">
      <c r="A1864">
        <v>363</v>
      </c>
      <c r="B1864" s="3" t="s">
        <v>364</v>
      </c>
      <c r="C1864" s="3" t="s">
        <v>4473</v>
      </c>
      <c r="D1864" s="6">
        <v>8925</v>
      </c>
      <c r="E1864" s="8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s="16">
        <f t="shared" si="88"/>
        <v>40255.744629629626</v>
      </c>
      <c r="L1864" t="b">
        <v>0</v>
      </c>
      <c r="M1864">
        <v>26</v>
      </c>
      <c r="N1864" t="b">
        <v>1</v>
      </c>
      <c r="O1864" s="10" t="s">
        <v>8276</v>
      </c>
      <c r="P1864" t="s">
        <v>8288</v>
      </c>
      <c r="Q1864">
        <f t="shared" si="87"/>
        <v>101</v>
      </c>
      <c r="R1864">
        <f t="shared" si="89"/>
        <v>347.85</v>
      </c>
    </row>
    <row r="1865" spans="1:18" ht="43.2" hidden="1" x14ac:dyDescent="0.3">
      <c r="A1865">
        <v>366</v>
      </c>
      <c r="B1865" s="3" t="s">
        <v>367</v>
      </c>
      <c r="C1865" s="3" t="s">
        <v>4476</v>
      </c>
      <c r="D1865" s="6">
        <v>38000</v>
      </c>
      <c r="E1865" s="8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s="16">
        <f t="shared" si="88"/>
        <v>41019.793032407404</v>
      </c>
      <c r="L1865" t="b">
        <v>0</v>
      </c>
      <c r="M1865">
        <v>134</v>
      </c>
      <c r="N1865" t="b">
        <v>1</v>
      </c>
      <c r="O1865" s="10" t="s">
        <v>8276</v>
      </c>
      <c r="P1865" t="s">
        <v>8288</v>
      </c>
      <c r="Q1865">
        <f t="shared" si="87"/>
        <v>101</v>
      </c>
      <c r="R1865">
        <f t="shared" si="89"/>
        <v>287.31</v>
      </c>
    </row>
    <row r="1866" spans="1:18" ht="43.2" hidden="1" x14ac:dyDescent="0.3">
      <c r="A1866">
        <v>391</v>
      </c>
      <c r="B1866" s="3" t="s">
        <v>392</v>
      </c>
      <c r="C1866" s="3" t="s">
        <v>4501</v>
      </c>
      <c r="D1866" s="6">
        <v>20000</v>
      </c>
      <c r="E1866" s="8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s="16">
        <f t="shared" si="88"/>
        <v>40865.042256944449</v>
      </c>
      <c r="L1866" t="b">
        <v>0</v>
      </c>
      <c r="M1866">
        <v>193</v>
      </c>
      <c r="N1866" t="b">
        <v>1</v>
      </c>
      <c r="O1866" s="10" t="s">
        <v>8276</v>
      </c>
      <c r="P1866" t="s">
        <v>8288</v>
      </c>
      <c r="Q1866">
        <f t="shared" si="87"/>
        <v>101</v>
      </c>
      <c r="R1866">
        <f t="shared" si="89"/>
        <v>104.26</v>
      </c>
    </row>
    <row r="1867" spans="1:18" ht="43.2" hidden="1" x14ac:dyDescent="0.3">
      <c r="A1867">
        <v>392</v>
      </c>
      <c r="B1867" s="3" t="s">
        <v>393</v>
      </c>
      <c r="C1867" s="3" t="s">
        <v>4502</v>
      </c>
      <c r="D1867" s="6">
        <v>18500</v>
      </c>
      <c r="E1867" s="8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s="16">
        <f t="shared" si="88"/>
        <v>40763.717256944445</v>
      </c>
      <c r="L1867" t="b">
        <v>0</v>
      </c>
      <c r="M1867">
        <v>206</v>
      </c>
      <c r="N1867" t="b">
        <v>1</v>
      </c>
      <c r="O1867" s="10" t="s">
        <v>8276</v>
      </c>
      <c r="P1867" t="s">
        <v>8288</v>
      </c>
      <c r="Q1867">
        <f t="shared" si="87"/>
        <v>101</v>
      </c>
      <c r="R1867">
        <f t="shared" si="89"/>
        <v>90.62</v>
      </c>
    </row>
    <row r="1868" spans="1:18" ht="43.2" hidden="1" x14ac:dyDescent="0.3">
      <c r="A1868">
        <v>408</v>
      </c>
      <c r="B1868" s="3" t="s">
        <v>409</v>
      </c>
      <c r="C1868" s="3" t="s">
        <v>4518</v>
      </c>
      <c r="D1868" s="6">
        <v>6000</v>
      </c>
      <c r="E1868" s="8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s="16">
        <f t="shared" si="88"/>
        <v>41543.735995370371</v>
      </c>
      <c r="L1868" t="b">
        <v>0</v>
      </c>
      <c r="M1868">
        <v>38</v>
      </c>
      <c r="N1868" t="b">
        <v>1</v>
      </c>
      <c r="O1868" s="10" t="s">
        <v>8276</v>
      </c>
      <c r="P1868" t="s">
        <v>8288</v>
      </c>
      <c r="Q1868">
        <f t="shared" si="87"/>
        <v>101</v>
      </c>
      <c r="R1868">
        <f t="shared" si="89"/>
        <v>160.16</v>
      </c>
    </row>
    <row r="1869" spans="1:18" ht="43.2" hidden="1" x14ac:dyDescent="0.3">
      <c r="A1869">
        <v>411</v>
      </c>
      <c r="B1869" s="3" t="s">
        <v>412</v>
      </c>
      <c r="C1869" s="3" t="s">
        <v>4521</v>
      </c>
      <c r="D1869" s="6">
        <v>30000</v>
      </c>
      <c r="E1869" s="8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s="16">
        <f t="shared" si="88"/>
        <v>41598.17597222222</v>
      </c>
      <c r="L1869" t="b">
        <v>0</v>
      </c>
      <c r="M1869">
        <v>241</v>
      </c>
      <c r="N1869" t="b">
        <v>1</v>
      </c>
      <c r="O1869" s="10" t="s">
        <v>8276</v>
      </c>
      <c r="P1869" t="s">
        <v>8288</v>
      </c>
      <c r="Q1869">
        <f t="shared" si="87"/>
        <v>101</v>
      </c>
      <c r="R1869">
        <f t="shared" si="89"/>
        <v>125.79</v>
      </c>
    </row>
    <row r="1870" spans="1:18" ht="43.2" hidden="1" x14ac:dyDescent="0.3">
      <c r="A1870">
        <v>418</v>
      </c>
      <c r="B1870" s="3" t="s">
        <v>419</v>
      </c>
      <c r="C1870" s="3" t="s">
        <v>4528</v>
      </c>
      <c r="D1870" s="6">
        <v>22400</v>
      </c>
      <c r="E1870" s="8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s="16">
        <f t="shared" si="88"/>
        <v>42178.282372685186</v>
      </c>
      <c r="L1870" t="b">
        <v>0</v>
      </c>
      <c r="M1870">
        <v>104</v>
      </c>
      <c r="N1870" t="b">
        <v>1</v>
      </c>
      <c r="O1870" s="10" t="s">
        <v>8276</v>
      </c>
      <c r="P1870" t="s">
        <v>8288</v>
      </c>
      <c r="Q1870">
        <f t="shared" si="87"/>
        <v>101</v>
      </c>
      <c r="R1870">
        <f t="shared" si="89"/>
        <v>216.75</v>
      </c>
    </row>
    <row r="1871" spans="1:18" ht="57.6" hidden="1" x14ac:dyDescent="0.3">
      <c r="A1871">
        <v>527</v>
      </c>
      <c r="B1871" s="3" t="s">
        <v>528</v>
      </c>
      <c r="C1871" s="3" t="s">
        <v>4637</v>
      </c>
      <c r="D1871" s="6">
        <v>10000</v>
      </c>
      <c r="E1871" s="8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s="16">
        <f t="shared" si="88"/>
        <v>42753.205625000002</v>
      </c>
      <c r="L1871" t="b">
        <v>0</v>
      </c>
      <c r="M1871">
        <v>158</v>
      </c>
      <c r="N1871" t="b">
        <v>1</v>
      </c>
      <c r="O1871" s="10" t="s">
        <v>8273</v>
      </c>
      <c r="P1871" t="s">
        <v>8274</v>
      </c>
      <c r="Q1871">
        <f t="shared" si="87"/>
        <v>101</v>
      </c>
      <c r="R1871">
        <f t="shared" si="89"/>
        <v>63.83</v>
      </c>
    </row>
    <row r="1872" spans="1:18" ht="43.2" hidden="1" x14ac:dyDescent="0.3">
      <c r="A1872">
        <v>539</v>
      </c>
      <c r="B1872" s="3" t="s">
        <v>540</v>
      </c>
      <c r="C1872" s="3" t="s">
        <v>4649</v>
      </c>
      <c r="D1872" s="6">
        <v>500</v>
      </c>
      <c r="E1872" s="8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s="16">
        <f t="shared" si="88"/>
        <v>42535.049849537041</v>
      </c>
      <c r="L1872" t="b">
        <v>0</v>
      </c>
      <c r="M1872">
        <v>20</v>
      </c>
      <c r="N1872" t="b">
        <v>1</v>
      </c>
      <c r="O1872" s="10" t="s">
        <v>8273</v>
      </c>
      <c r="P1872" t="s">
        <v>8274</v>
      </c>
      <c r="Q1872">
        <f t="shared" si="87"/>
        <v>101</v>
      </c>
      <c r="R1872">
        <f t="shared" si="89"/>
        <v>25.16</v>
      </c>
    </row>
    <row r="1873" spans="1:18" ht="43.2" hidden="1" x14ac:dyDescent="0.3">
      <c r="A1873">
        <v>651</v>
      </c>
      <c r="B1873" s="3" t="s">
        <v>652</v>
      </c>
      <c r="C1873" s="3" t="s">
        <v>4761</v>
      </c>
      <c r="D1873" s="6">
        <v>25000</v>
      </c>
      <c r="E1873" s="8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s="16">
        <f t="shared" si="88"/>
        <v>41956.017488425925</v>
      </c>
      <c r="L1873" t="b">
        <v>0</v>
      </c>
      <c r="M1873">
        <v>105</v>
      </c>
      <c r="N1873" t="b">
        <v>1</v>
      </c>
      <c r="O1873" s="10" t="s">
        <v>8268</v>
      </c>
      <c r="P1873" t="s">
        <v>8272</v>
      </c>
      <c r="Q1873">
        <f t="shared" si="87"/>
        <v>101</v>
      </c>
      <c r="R1873">
        <f t="shared" si="89"/>
        <v>239.35</v>
      </c>
    </row>
    <row r="1874" spans="1:18" hidden="1" x14ac:dyDescent="0.3">
      <c r="A1874">
        <v>659</v>
      </c>
      <c r="B1874" s="3" t="s">
        <v>660</v>
      </c>
      <c r="C1874" s="3" t="s">
        <v>4769</v>
      </c>
      <c r="D1874" s="6">
        <v>3000</v>
      </c>
      <c r="E1874" s="8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s="16">
        <f t="shared" si="88"/>
        <v>42209.593692129631</v>
      </c>
      <c r="L1874" t="b">
        <v>0</v>
      </c>
      <c r="M1874">
        <v>21</v>
      </c>
      <c r="N1874" t="b">
        <v>1</v>
      </c>
      <c r="O1874" s="10" t="s">
        <v>8268</v>
      </c>
      <c r="P1874" t="s">
        <v>8272</v>
      </c>
      <c r="Q1874">
        <f t="shared" si="87"/>
        <v>101</v>
      </c>
      <c r="R1874">
        <f t="shared" si="89"/>
        <v>143.66999999999999</v>
      </c>
    </row>
    <row r="1875" spans="1:18" ht="43.2" hidden="1" x14ac:dyDescent="0.3">
      <c r="A1875">
        <v>726</v>
      </c>
      <c r="B1875" s="3" t="s">
        <v>727</v>
      </c>
      <c r="C1875" s="3" t="s">
        <v>4836</v>
      </c>
      <c r="D1875" s="6">
        <v>2500</v>
      </c>
      <c r="E1875" s="8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s="16">
        <f t="shared" si="88"/>
        <v>41346.042673611111</v>
      </c>
      <c r="L1875" t="b">
        <v>0</v>
      </c>
      <c r="M1875">
        <v>35</v>
      </c>
      <c r="N1875" t="b">
        <v>1</v>
      </c>
      <c r="O1875" s="10" t="s">
        <v>8279</v>
      </c>
      <c r="P1875" t="s">
        <v>8289</v>
      </c>
      <c r="Q1875">
        <f t="shared" si="87"/>
        <v>101</v>
      </c>
      <c r="R1875">
        <f t="shared" si="89"/>
        <v>72.430000000000007</v>
      </c>
    </row>
    <row r="1876" spans="1:18" ht="57.6" hidden="1" x14ac:dyDescent="0.3">
      <c r="A1876">
        <v>796</v>
      </c>
      <c r="B1876" s="3" t="s">
        <v>797</v>
      </c>
      <c r="C1876" s="3" t="s">
        <v>4906</v>
      </c>
      <c r="D1876" s="6">
        <v>10000</v>
      </c>
      <c r="E1876" s="8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s="16">
        <f t="shared" si="88"/>
        <v>41502.882928240739</v>
      </c>
      <c r="L1876" t="b">
        <v>0</v>
      </c>
      <c r="M1876">
        <v>90</v>
      </c>
      <c r="N1876" t="b">
        <v>1</v>
      </c>
      <c r="O1876" s="10" t="s">
        <v>8266</v>
      </c>
      <c r="P1876" t="s">
        <v>8267</v>
      </c>
      <c r="Q1876">
        <f t="shared" si="87"/>
        <v>101</v>
      </c>
      <c r="R1876">
        <f t="shared" si="89"/>
        <v>112.61</v>
      </c>
    </row>
    <row r="1877" spans="1:18" ht="57.6" hidden="1" x14ac:dyDescent="0.3">
      <c r="A1877">
        <v>802</v>
      </c>
      <c r="B1877" s="3" t="s">
        <v>803</v>
      </c>
      <c r="C1877" s="3" t="s">
        <v>4912</v>
      </c>
      <c r="D1877" s="6">
        <v>6000</v>
      </c>
      <c r="E1877" s="8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s="16">
        <f t="shared" si="88"/>
        <v>41123.022268518522</v>
      </c>
      <c r="L1877" t="b">
        <v>0</v>
      </c>
      <c r="M1877">
        <v>75</v>
      </c>
      <c r="N1877" t="b">
        <v>1</v>
      </c>
      <c r="O1877" s="10" t="s">
        <v>8266</v>
      </c>
      <c r="P1877" t="s">
        <v>8267</v>
      </c>
      <c r="Q1877">
        <f t="shared" si="87"/>
        <v>101</v>
      </c>
      <c r="R1877">
        <f t="shared" si="89"/>
        <v>81.069999999999993</v>
      </c>
    </row>
    <row r="1878" spans="1:18" ht="43.2" hidden="1" x14ac:dyDescent="0.3">
      <c r="A1878">
        <v>826</v>
      </c>
      <c r="B1878" s="3" t="s">
        <v>827</v>
      </c>
      <c r="C1878" s="3" t="s">
        <v>4936</v>
      </c>
      <c r="D1878" s="6">
        <v>5500</v>
      </c>
      <c r="E1878" s="8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s="16">
        <f t="shared" si="88"/>
        <v>40973.038541666669</v>
      </c>
      <c r="L1878" t="b">
        <v>0</v>
      </c>
      <c r="M1878">
        <v>49</v>
      </c>
      <c r="N1878" t="b">
        <v>1</v>
      </c>
      <c r="O1878" s="10" t="s">
        <v>8266</v>
      </c>
      <c r="P1878" t="s">
        <v>8267</v>
      </c>
      <c r="Q1878">
        <f t="shared" si="87"/>
        <v>101</v>
      </c>
      <c r="R1878">
        <f t="shared" si="89"/>
        <v>113.88</v>
      </c>
    </row>
    <row r="1879" spans="1:18" ht="43.2" hidden="1" x14ac:dyDescent="0.3">
      <c r="A1879">
        <v>832</v>
      </c>
      <c r="B1879" s="3" t="s">
        <v>833</v>
      </c>
      <c r="C1879" s="3" t="s">
        <v>4942</v>
      </c>
      <c r="D1879" s="6">
        <v>15000</v>
      </c>
      <c r="E1879" s="8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s="16">
        <f t="shared" si="88"/>
        <v>40869.675173611111</v>
      </c>
      <c r="L1879" t="b">
        <v>0</v>
      </c>
      <c r="M1879">
        <v>154</v>
      </c>
      <c r="N1879" t="b">
        <v>1</v>
      </c>
      <c r="O1879" s="10" t="s">
        <v>8266</v>
      </c>
      <c r="P1879" t="s">
        <v>8267</v>
      </c>
      <c r="Q1879">
        <f t="shared" si="87"/>
        <v>101</v>
      </c>
      <c r="R1879">
        <f t="shared" si="89"/>
        <v>97.99</v>
      </c>
    </row>
    <row r="1880" spans="1:18" hidden="1" x14ac:dyDescent="0.3">
      <c r="A1880">
        <v>836</v>
      </c>
      <c r="B1880" s="3" t="s">
        <v>837</v>
      </c>
      <c r="C1880" s="3" t="s">
        <v>4946</v>
      </c>
      <c r="D1880" s="6">
        <v>5000</v>
      </c>
      <c r="E1880" s="8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s="16">
        <f t="shared" si="88"/>
        <v>41524.056921296295</v>
      </c>
      <c r="L1880" t="b">
        <v>0</v>
      </c>
      <c r="M1880">
        <v>46</v>
      </c>
      <c r="N1880" t="b">
        <v>1</v>
      </c>
      <c r="O1880" s="10" t="s">
        <v>8266</v>
      </c>
      <c r="P1880" t="s">
        <v>8267</v>
      </c>
      <c r="Q1880">
        <f t="shared" si="87"/>
        <v>101</v>
      </c>
      <c r="R1880">
        <f t="shared" si="89"/>
        <v>109.71</v>
      </c>
    </row>
    <row r="1881" spans="1:18" ht="43.2" hidden="1" x14ac:dyDescent="0.3">
      <c r="A1881">
        <v>841</v>
      </c>
      <c r="B1881" s="3" t="s">
        <v>842</v>
      </c>
      <c r="C1881" s="3" t="s">
        <v>4951</v>
      </c>
      <c r="D1881" s="6">
        <v>5000</v>
      </c>
      <c r="E1881" s="8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s="16">
        <f t="shared" si="88"/>
        <v>41923.838692129626</v>
      </c>
      <c r="L1881" t="b">
        <v>1</v>
      </c>
      <c r="M1881">
        <v>94</v>
      </c>
      <c r="N1881" t="b">
        <v>1</v>
      </c>
      <c r="O1881" s="10" t="s">
        <v>8266</v>
      </c>
      <c r="P1881" t="s">
        <v>8291</v>
      </c>
      <c r="Q1881">
        <f t="shared" si="87"/>
        <v>101</v>
      </c>
      <c r="R1881">
        <f t="shared" si="89"/>
        <v>53.89</v>
      </c>
    </row>
    <row r="1882" spans="1:18" ht="43.2" hidden="1" x14ac:dyDescent="0.3">
      <c r="A1882">
        <v>1199</v>
      </c>
      <c r="B1882" s="3" t="s">
        <v>1200</v>
      </c>
      <c r="C1882" s="3" t="s">
        <v>5309</v>
      </c>
      <c r="D1882" s="6">
        <v>2658</v>
      </c>
      <c r="E1882" s="8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s="16">
        <f t="shared" si="88"/>
        <v>42161.770833333328</v>
      </c>
      <c r="L1882" t="b">
        <v>0</v>
      </c>
      <c r="M1882">
        <v>9</v>
      </c>
      <c r="N1882" t="b">
        <v>1</v>
      </c>
      <c r="O1882" s="10" t="s">
        <v>8281</v>
      </c>
      <c r="P1882" t="s">
        <v>8282</v>
      </c>
      <c r="Q1882">
        <f t="shared" si="87"/>
        <v>101</v>
      </c>
      <c r="R1882">
        <f t="shared" si="89"/>
        <v>299.22000000000003</v>
      </c>
    </row>
    <row r="1883" spans="1:18" ht="43.2" hidden="1" x14ac:dyDescent="0.3">
      <c r="A1883">
        <v>1205</v>
      </c>
      <c r="B1883" s="3" t="s">
        <v>1206</v>
      </c>
      <c r="C1883" s="3" t="s">
        <v>5315</v>
      </c>
      <c r="D1883" s="6">
        <v>13000</v>
      </c>
      <c r="E1883" s="8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s="16">
        <f t="shared" si="88"/>
        <v>42138.506377314814</v>
      </c>
      <c r="L1883" t="b">
        <v>0</v>
      </c>
      <c r="M1883">
        <v>62</v>
      </c>
      <c r="N1883" t="b">
        <v>1</v>
      </c>
      <c r="O1883" s="10" t="s">
        <v>8281</v>
      </c>
      <c r="P1883" t="s">
        <v>8282</v>
      </c>
      <c r="Q1883">
        <f t="shared" si="87"/>
        <v>101</v>
      </c>
      <c r="R1883">
        <f t="shared" si="89"/>
        <v>211.48</v>
      </c>
    </row>
    <row r="1884" spans="1:18" ht="43.2" hidden="1" x14ac:dyDescent="0.3">
      <c r="A1884">
        <v>1211</v>
      </c>
      <c r="B1884" s="3" t="s">
        <v>1212</v>
      </c>
      <c r="C1884" s="3" t="s">
        <v>5321</v>
      </c>
      <c r="D1884" s="6">
        <v>1000</v>
      </c>
      <c r="E1884" s="8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s="16">
        <f t="shared" si="88"/>
        <v>42515.866446759261</v>
      </c>
      <c r="L1884" t="b">
        <v>0</v>
      </c>
      <c r="M1884">
        <v>6</v>
      </c>
      <c r="N1884" t="b">
        <v>1</v>
      </c>
      <c r="O1884" s="10" t="s">
        <v>8281</v>
      </c>
      <c r="P1884" t="s">
        <v>8282</v>
      </c>
      <c r="Q1884">
        <f t="shared" si="87"/>
        <v>101</v>
      </c>
      <c r="R1884">
        <f t="shared" si="89"/>
        <v>168.5</v>
      </c>
    </row>
    <row r="1885" spans="1:18" ht="43.2" hidden="1" x14ac:dyDescent="0.3">
      <c r="A1885">
        <v>1261</v>
      </c>
      <c r="B1885" s="3" t="s">
        <v>1262</v>
      </c>
      <c r="C1885" s="3" t="s">
        <v>5371</v>
      </c>
      <c r="D1885" s="6">
        <v>2000</v>
      </c>
      <c r="E1885" s="8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s="16">
        <f t="shared" si="88"/>
        <v>41638.342905092592</v>
      </c>
      <c r="L1885" t="b">
        <v>1</v>
      </c>
      <c r="M1885">
        <v>52</v>
      </c>
      <c r="N1885" t="b">
        <v>1</v>
      </c>
      <c r="O1885" s="10" t="s">
        <v>8266</v>
      </c>
      <c r="P1885" t="s">
        <v>8267</v>
      </c>
      <c r="Q1885">
        <f t="shared" si="87"/>
        <v>101</v>
      </c>
      <c r="R1885">
        <f t="shared" si="89"/>
        <v>38.94</v>
      </c>
    </row>
    <row r="1886" spans="1:18" ht="43.2" hidden="1" x14ac:dyDescent="0.3">
      <c r="A1886">
        <v>1284</v>
      </c>
      <c r="B1886" s="3" t="s">
        <v>1285</v>
      </c>
      <c r="C1886" s="3" t="s">
        <v>5394</v>
      </c>
      <c r="D1886" s="6">
        <v>2000</v>
      </c>
      <c r="E1886" s="8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s="16">
        <f t="shared" si="88"/>
        <v>42712.23474537037</v>
      </c>
      <c r="L1886" t="b">
        <v>0</v>
      </c>
      <c r="M1886">
        <v>31</v>
      </c>
      <c r="N1886" t="b">
        <v>1</v>
      </c>
      <c r="O1886" s="10" t="s">
        <v>8273</v>
      </c>
      <c r="P1886" t="s">
        <v>8274</v>
      </c>
      <c r="Q1886">
        <f t="shared" si="87"/>
        <v>101</v>
      </c>
      <c r="R1886">
        <f t="shared" si="89"/>
        <v>65.16</v>
      </c>
    </row>
    <row r="1887" spans="1:18" ht="28.8" hidden="1" x14ac:dyDescent="0.3">
      <c r="A1887">
        <v>1351</v>
      </c>
      <c r="B1887" s="3" t="s">
        <v>1352</v>
      </c>
      <c r="C1887" s="3" t="s">
        <v>5461</v>
      </c>
      <c r="D1887" s="6">
        <v>20000</v>
      </c>
      <c r="E1887" s="8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s="16">
        <f t="shared" si="88"/>
        <v>42382.74009259259</v>
      </c>
      <c r="L1887" t="b">
        <v>0</v>
      </c>
      <c r="M1887">
        <v>120</v>
      </c>
      <c r="N1887" t="b">
        <v>1</v>
      </c>
      <c r="O1887" s="10" t="s">
        <v>8279</v>
      </c>
      <c r="P1887" t="s">
        <v>8289</v>
      </c>
      <c r="Q1887">
        <f t="shared" si="87"/>
        <v>101</v>
      </c>
      <c r="R1887">
        <f t="shared" si="89"/>
        <v>168.78</v>
      </c>
    </row>
    <row r="1888" spans="1:18" ht="28.8" hidden="1" x14ac:dyDescent="0.3">
      <c r="A1888">
        <v>1461</v>
      </c>
      <c r="B1888" s="3" t="s">
        <v>1462</v>
      </c>
      <c r="C1888" s="3" t="s">
        <v>5571</v>
      </c>
      <c r="D1888" s="6">
        <v>15000</v>
      </c>
      <c r="E1888" s="8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s="16">
        <f t="shared" si="88"/>
        <v>41899.645300925928</v>
      </c>
      <c r="L1888" t="b">
        <v>1</v>
      </c>
      <c r="M1888">
        <v>340</v>
      </c>
      <c r="N1888" t="b">
        <v>1</v>
      </c>
      <c r="O1888" s="10" t="s">
        <v>8279</v>
      </c>
      <c r="P1888" t="s">
        <v>8280</v>
      </c>
      <c r="Q1888">
        <f t="shared" si="87"/>
        <v>101</v>
      </c>
      <c r="R1888">
        <f t="shared" si="89"/>
        <v>44.67</v>
      </c>
    </row>
    <row r="1889" spans="1:18" ht="43.2" hidden="1" x14ac:dyDescent="0.3">
      <c r="A1889">
        <v>1502</v>
      </c>
      <c r="B1889" s="3" t="s">
        <v>1503</v>
      </c>
      <c r="C1889" s="3" t="s">
        <v>5612</v>
      </c>
      <c r="D1889" s="6">
        <v>22000</v>
      </c>
      <c r="E1889" s="8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s="16">
        <f t="shared" si="88"/>
        <v>42426.542592592596</v>
      </c>
      <c r="L1889" t="b">
        <v>1</v>
      </c>
      <c r="M1889">
        <v>329</v>
      </c>
      <c r="N1889" t="b">
        <v>1</v>
      </c>
      <c r="O1889" s="10" t="s">
        <v>8281</v>
      </c>
      <c r="P1889" t="s">
        <v>8282</v>
      </c>
      <c r="Q1889">
        <f t="shared" si="87"/>
        <v>101</v>
      </c>
      <c r="R1889">
        <f t="shared" si="89"/>
        <v>67.84</v>
      </c>
    </row>
    <row r="1890" spans="1:18" ht="43.2" hidden="1" x14ac:dyDescent="0.3">
      <c r="A1890">
        <v>1510</v>
      </c>
      <c r="B1890" s="3" t="s">
        <v>1511</v>
      </c>
      <c r="C1890" s="3" t="s">
        <v>5620</v>
      </c>
      <c r="D1890" s="6">
        <v>16000</v>
      </c>
      <c r="E1890" s="8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s="16">
        <f t="shared" si="88"/>
        <v>41809.385162037033</v>
      </c>
      <c r="L1890" t="b">
        <v>1</v>
      </c>
      <c r="M1890">
        <v>405</v>
      </c>
      <c r="N1890" t="b">
        <v>1</v>
      </c>
      <c r="O1890" s="10" t="s">
        <v>8281</v>
      </c>
      <c r="P1890" t="s">
        <v>8282</v>
      </c>
      <c r="Q1890">
        <f t="shared" si="87"/>
        <v>101</v>
      </c>
      <c r="R1890">
        <f t="shared" si="89"/>
        <v>39.92</v>
      </c>
    </row>
    <row r="1891" spans="1:18" ht="28.8" hidden="1" x14ac:dyDescent="0.3">
      <c r="A1891">
        <v>1529</v>
      </c>
      <c r="B1891" s="3" t="s">
        <v>1530</v>
      </c>
      <c r="C1891" s="3" t="s">
        <v>5639</v>
      </c>
      <c r="D1891" s="6">
        <v>19000</v>
      </c>
      <c r="E1891" s="8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s="16">
        <f t="shared" si="88"/>
        <v>42052.628703703704</v>
      </c>
      <c r="L1891" t="b">
        <v>1</v>
      </c>
      <c r="M1891">
        <v>141</v>
      </c>
      <c r="N1891" t="b">
        <v>1</v>
      </c>
      <c r="O1891" s="10" t="s">
        <v>8281</v>
      </c>
      <c r="P1891" t="s">
        <v>8282</v>
      </c>
      <c r="Q1891">
        <f t="shared" si="87"/>
        <v>101</v>
      </c>
      <c r="R1891">
        <f t="shared" si="89"/>
        <v>135.66999999999999</v>
      </c>
    </row>
    <row r="1892" spans="1:18" ht="43.2" hidden="1" x14ac:dyDescent="0.3">
      <c r="A1892">
        <v>1605</v>
      </c>
      <c r="B1892" s="3" t="s">
        <v>1606</v>
      </c>
      <c r="C1892" s="3" t="s">
        <v>5715</v>
      </c>
      <c r="D1892" s="6">
        <v>6000</v>
      </c>
      <c r="E1892" s="8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s="16">
        <f t="shared" si="88"/>
        <v>40747.012881944444</v>
      </c>
      <c r="L1892" t="b">
        <v>0</v>
      </c>
      <c r="M1892">
        <v>44</v>
      </c>
      <c r="N1892" t="b">
        <v>1</v>
      </c>
      <c r="O1892" s="10" t="s">
        <v>8266</v>
      </c>
      <c r="P1892" t="s">
        <v>8267</v>
      </c>
      <c r="Q1892">
        <f t="shared" si="87"/>
        <v>101</v>
      </c>
      <c r="R1892">
        <f t="shared" si="89"/>
        <v>137.31</v>
      </c>
    </row>
    <row r="1893" spans="1:18" ht="43.2" hidden="1" x14ac:dyDescent="0.3">
      <c r="A1893">
        <v>1606</v>
      </c>
      <c r="B1893" s="3" t="s">
        <v>1607</v>
      </c>
      <c r="C1893" s="3" t="s">
        <v>5716</v>
      </c>
      <c r="D1893" s="6">
        <v>8000</v>
      </c>
      <c r="E1893" s="8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s="16">
        <f t="shared" si="88"/>
        <v>40536.111550925925</v>
      </c>
      <c r="L1893" t="b">
        <v>0</v>
      </c>
      <c r="M1893">
        <v>92</v>
      </c>
      <c r="N1893" t="b">
        <v>1</v>
      </c>
      <c r="O1893" s="10" t="s">
        <v>8266</v>
      </c>
      <c r="P1893" t="s">
        <v>8267</v>
      </c>
      <c r="Q1893">
        <f t="shared" si="87"/>
        <v>101</v>
      </c>
      <c r="R1893">
        <f t="shared" si="89"/>
        <v>87.83</v>
      </c>
    </row>
    <row r="1894" spans="1:18" ht="28.8" hidden="1" x14ac:dyDescent="0.3">
      <c r="A1894">
        <v>1608</v>
      </c>
      <c r="B1894" s="3" t="s">
        <v>1609</v>
      </c>
      <c r="C1894" s="3" t="s">
        <v>5718</v>
      </c>
      <c r="D1894" s="6">
        <v>1200</v>
      </c>
      <c r="E1894" s="8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s="16">
        <f t="shared" si="88"/>
        <v>41607.83085648148</v>
      </c>
      <c r="L1894" t="b">
        <v>0</v>
      </c>
      <c r="M1894">
        <v>23</v>
      </c>
      <c r="N1894" t="b">
        <v>1</v>
      </c>
      <c r="O1894" s="10" t="s">
        <v>8266</v>
      </c>
      <c r="P1894" t="s">
        <v>8267</v>
      </c>
      <c r="Q1894">
        <f t="shared" si="87"/>
        <v>101</v>
      </c>
      <c r="R1894">
        <f t="shared" si="89"/>
        <v>52.83</v>
      </c>
    </row>
    <row r="1895" spans="1:18" ht="43.2" hidden="1" x14ac:dyDescent="0.3">
      <c r="A1895">
        <v>1623</v>
      </c>
      <c r="B1895" s="3" t="s">
        <v>1624</v>
      </c>
      <c r="C1895" s="3" t="s">
        <v>5733</v>
      </c>
      <c r="D1895" s="6">
        <v>750</v>
      </c>
      <c r="E1895" s="8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s="16">
        <f t="shared" si="88"/>
        <v>41453.688530092593</v>
      </c>
      <c r="L1895" t="b">
        <v>0</v>
      </c>
      <c r="M1895">
        <v>18</v>
      </c>
      <c r="N1895" t="b">
        <v>1</v>
      </c>
      <c r="O1895" s="10" t="s">
        <v>8266</v>
      </c>
      <c r="P1895" t="s">
        <v>8267</v>
      </c>
      <c r="Q1895">
        <f t="shared" si="87"/>
        <v>101</v>
      </c>
      <c r="R1895">
        <f t="shared" si="89"/>
        <v>42.11</v>
      </c>
    </row>
    <row r="1896" spans="1:18" ht="43.2" hidden="1" x14ac:dyDescent="0.3">
      <c r="A1896">
        <v>1626</v>
      </c>
      <c r="B1896" s="3" t="s">
        <v>1627</v>
      </c>
      <c r="C1896" s="3" t="s">
        <v>5736</v>
      </c>
      <c r="D1896" s="6">
        <v>8000</v>
      </c>
      <c r="E1896" s="8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s="16">
        <f t="shared" si="88"/>
        <v>41579.847997685189</v>
      </c>
      <c r="L1896" t="b">
        <v>0</v>
      </c>
      <c r="M1896">
        <v>108</v>
      </c>
      <c r="N1896" t="b">
        <v>1</v>
      </c>
      <c r="O1896" s="10" t="s">
        <v>8266</v>
      </c>
      <c r="P1896" t="s">
        <v>8267</v>
      </c>
      <c r="Q1896">
        <f t="shared" si="87"/>
        <v>101</v>
      </c>
      <c r="R1896">
        <f t="shared" si="89"/>
        <v>74.95</v>
      </c>
    </row>
    <row r="1897" spans="1:18" ht="28.8" hidden="1" x14ac:dyDescent="0.3">
      <c r="A1897">
        <v>1628</v>
      </c>
      <c r="B1897" s="3" t="s">
        <v>1629</v>
      </c>
      <c r="C1897" s="3" t="s">
        <v>5738</v>
      </c>
      <c r="D1897" s="6">
        <v>4000</v>
      </c>
      <c r="E1897" s="8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s="16">
        <f t="shared" si="88"/>
        <v>41774.737060185187</v>
      </c>
      <c r="L1897" t="b">
        <v>0</v>
      </c>
      <c r="M1897">
        <v>88</v>
      </c>
      <c r="N1897" t="b">
        <v>1</v>
      </c>
      <c r="O1897" s="10" t="s">
        <v>8266</v>
      </c>
      <c r="P1897" t="s">
        <v>8267</v>
      </c>
      <c r="Q1897">
        <f t="shared" si="87"/>
        <v>101</v>
      </c>
      <c r="R1897">
        <f t="shared" si="89"/>
        <v>45.88</v>
      </c>
    </row>
    <row r="1898" spans="1:18" ht="43.2" hidden="1" x14ac:dyDescent="0.3">
      <c r="A1898">
        <v>1634</v>
      </c>
      <c r="B1898" s="3" t="s">
        <v>1635</v>
      </c>
      <c r="C1898" s="3" t="s">
        <v>5744</v>
      </c>
      <c r="D1898" s="6">
        <v>2000</v>
      </c>
      <c r="E1898" s="8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s="16">
        <f t="shared" si="88"/>
        <v>40658.189826388887</v>
      </c>
      <c r="L1898" t="b">
        <v>0</v>
      </c>
      <c r="M1898">
        <v>32</v>
      </c>
      <c r="N1898" t="b">
        <v>1</v>
      </c>
      <c r="O1898" s="10" t="s">
        <v>8266</v>
      </c>
      <c r="P1898" t="s">
        <v>8267</v>
      </c>
      <c r="Q1898">
        <f t="shared" si="87"/>
        <v>101</v>
      </c>
      <c r="R1898">
        <f t="shared" si="89"/>
        <v>62.81</v>
      </c>
    </row>
    <row r="1899" spans="1:18" ht="28.8" hidden="1" x14ac:dyDescent="0.3">
      <c r="A1899">
        <v>1641</v>
      </c>
      <c r="B1899" s="3" t="s">
        <v>1642</v>
      </c>
      <c r="C1899" s="3" t="s">
        <v>5751</v>
      </c>
      <c r="D1899" s="6">
        <v>2500</v>
      </c>
      <c r="E1899" s="8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s="16">
        <f t="shared" si="88"/>
        <v>41962.596574074079</v>
      </c>
      <c r="L1899" t="b">
        <v>0</v>
      </c>
      <c r="M1899">
        <v>26</v>
      </c>
      <c r="N1899" t="b">
        <v>1</v>
      </c>
      <c r="O1899" s="10" t="s">
        <v>8266</v>
      </c>
      <c r="P1899" t="s">
        <v>8278</v>
      </c>
      <c r="Q1899">
        <f t="shared" si="87"/>
        <v>101</v>
      </c>
      <c r="R1899">
        <f t="shared" si="89"/>
        <v>97.5</v>
      </c>
    </row>
    <row r="1900" spans="1:18" ht="43.2" hidden="1" x14ac:dyDescent="0.3">
      <c r="A1900">
        <v>1649</v>
      </c>
      <c r="B1900" s="3" t="s">
        <v>1650</v>
      </c>
      <c r="C1900" s="3" t="s">
        <v>5759</v>
      </c>
      <c r="D1900" s="6">
        <v>3800</v>
      </c>
      <c r="E1900" s="8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s="16">
        <f t="shared" si="88"/>
        <v>41737.684664351851</v>
      </c>
      <c r="L1900" t="b">
        <v>0</v>
      </c>
      <c r="M1900">
        <v>81</v>
      </c>
      <c r="N1900" t="b">
        <v>1</v>
      </c>
      <c r="O1900" s="10" t="s">
        <v>8266</v>
      </c>
      <c r="P1900" t="s">
        <v>8278</v>
      </c>
      <c r="Q1900">
        <f t="shared" si="87"/>
        <v>101</v>
      </c>
      <c r="R1900">
        <f t="shared" si="89"/>
        <v>47.19</v>
      </c>
    </row>
    <row r="1901" spans="1:18" ht="43.2" hidden="1" x14ac:dyDescent="0.3">
      <c r="A1901">
        <v>1651</v>
      </c>
      <c r="B1901" s="3" t="s">
        <v>1652</v>
      </c>
      <c r="C1901" s="3" t="s">
        <v>5761</v>
      </c>
      <c r="D1901" s="6">
        <v>2000</v>
      </c>
      <c r="E1901" s="8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s="16">
        <f t="shared" si="88"/>
        <v>40625.900694444441</v>
      </c>
      <c r="L1901" t="b">
        <v>0</v>
      </c>
      <c r="M1901">
        <v>20</v>
      </c>
      <c r="N1901" t="b">
        <v>1</v>
      </c>
      <c r="O1901" s="10" t="s">
        <v>8266</v>
      </c>
      <c r="P1901" t="s">
        <v>8278</v>
      </c>
      <c r="Q1901">
        <f t="shared" si="87"/>
        <v>101</v>
      </c>
      <c r="R1901">
        <f t="shared" si="89"/>
        <v>100.75</v>
      </c>
    </row>
    <row r="1902" spans="1:18" ht="43.2" hidden="1" x14ac:dyDescent="0.3">
      <c r="A1902">
        <v>1652</v>
      </c>
      <c r="B1902" s="3" t="s">
        <v>1653</v>
      </c>
      <c r="C1902" s="3" t="s">
        <v>5762</v>
      </c>
      <c r="D1902" s="6">
        <v>4500</v>
      </c>
      <c r="E1902" s="8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s="16">
        <f t="shared" si="88"/>
        <v>41572.492974537039</v>
      </c>
      <c r="L1902" t="b">
        <v>0</v>
      </c>
      <c r="M1902">
        <v>70</v>
      </c>
      <c r="N1902" t="b">
        <v>1</v>
      </c>
      <c r="O1902" s="10" t="s">
        <v>8266</v>
      </c>
      <c r="P1902" t="s">
        <v>8278</v>
      </c>
      <c r="Q1902">
        <f t="shared" si="87"/>
        <v>101</v>
      </c>
      <c r="R1902">
        <f t="shared" si="89"/>
        <v>64.709999999999994</v>
      </c>
    </row>
    <row r="1903" spans="1:18" ht="28.8" hidden="1" x14ac:dyDescent="0.3">
      <c r="A1903">
        <v>1671</v>
      </c>
      <c r="B1903" s="3" t="s">
        <v>1672</v>
      </c>
      <c r="C1903" s="3" t="s">
        <v>5781</v>
      </c>
      <c r="D1903" s="6">
        <v>2000</v>
      </c>
      <c r="E1903" s="8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s="16">
        <f t="shared" si="88"/>
        <v>42553.54414351852</v>
      </c>
      <c r="L1903" t="b">
        <v>0</v>
      </c>
      <c r="M1903">
        <v>77</v>
      </c>
      <c r="N1903" t="b">
        <v>1</v>
      </c>
      <c r="O1903" s="10" t="s">
        <v>8266</v>
      </c>
      <c r="P1903" t="s">
        <v>8278</v>
      </c>
      <c r="Q1903">
        <f t="shared" si="87"/>
        <v>101</v>
      </c>
      <c r="R1903">
        <f t="shared" si="89"/>
        <v>26.15</v>
      </c>
    </row>
    <row r="1904" spans="1:18" ht="43.2" hidden="1" x14ac:dyDescent="0.3">
      <c r="A1904">
        <v>1681</v>
      </c>
      <c r="B1904" s="3" t="s">
        <v>1682</v>
      </c>
      <c r="C1904" s="3" t="s">
        <v>5791</v>
      </c>
      <c r="D1904" s="6">
        <v>65000</v>
      </c>
      <c r="E1904" s="8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s="16">
        <f t="shared" si="88"/>
        <v>42774.121342592596</v>
      </c>
      <c r="L1904" t="b">
        <v>0</v>
      </c>
      <c r="M1904">
        <v>884</v>
      </c>
      <c r="N1904" t="b">
        <v>0</v>
      </c>
      <c r="O1904" s="10" t="s">
        <v>8266</v>
      </c>
      <c r="P1904" t="s">
        <v>8295</v>
      </c>
      <c r="Q1904">
        <f t="shared" si="87"/>
        <v>101</v>
      </c>
      <c r="R1904">
        <f t="shared" si="89"/>
        <v>74.58</v>
      </c>
    </row>
    <row r="1905" spans="1:18" ht="28.8" hidden="1" x14ac:dyDescent="0.3">
      <c r="A1905">
        <v>1826</v>
      </c>
      <c r="B1905" s="3" t="s">
        <v>1827</v>
      </c>
      <c r="C1905" s="3" t="s">
        <v>5936</v>
      </c>
      <c r="D1905" s="6">
        <v>2000</v>
      </c>
      <c r="E1905" s="8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s="16">
        <f t="shared" si="88"/>
        <v>41657.923807870371</v>
      </c>
      <c r="L1905" t="b">
        <v>0</v>
      </c>
      <c r="M1905">
        <v>38</v>
      </c>
      <c r="N1905" t="b">
        <v>1</v>
      </c>
      <c r="O1905" s="10" t="s">
        <v>8266</v>
      </c>
      <c r="P1905" t="s">
        <v>8267</v>
      </c>
      <c r="Q1905">
        <f t="shared" si="87"/>
        <v>101</v>
      </c>
      <c r="R1905">
        <f t="shared" si="89"/>
        <v>53.16</v>
      </c>
    </row>
    <row r="1906" spans="1:18" ht="43.2" hidden="1" x14ac:dyDescent="0.3">
      <c r="A1906">
        <v>1827</v>
      </c>
      <c r="B1906" s="3" t="s">
        <v>1828</v>
      </c>
      <c r="C1906" s="3" t="s">
        <v>5937</v>
      </c>
      <c r="D1906" s="6">
        <v>8000</v>
      </c>
      <c r="E1906" s="8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s="16">
        <f t="shared" si="88"/>
        <v>40555.325937499998</v>
      </c>
      <c r="L1906" t="b">
        <v>0</v>
      </c>
      <c r="M1906">
        <v>96</v>
      </c>
      <c r="N1906" t="b">
        <v>1</v>
      </c>
      <c r="O1906" s="10" t="s">
        <v>8266</v>
      </c>
      <c r="P1906" t="s">
        <v>8267</v>
      </c>
      <c r="Q1906">
        <f t="shared" si="87"/>
        <v>101</v>
      </c>
      <c r="R1906">
        <f t="shared" si="89"/>
        <v>83.89</v>
      </c>
    </row>
    <row r="1907" spans="1:18" ht="43.2" hidden="1" x14ac:dyDescent="0.3">
      <c r="A1907">
        <v>1844</v>
      </c>
      <c r="B1907" s="3" t="s">
        <v>1845</v>
      </c>
      <c r="C1907" s="3" t="s">
        <v>5954</v>
      </c>
      <c r="D1907" s="6">
        <v>1500</v>
      </c>
      <c r="E1907" s="8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s="16">
        <f t="shared" si="88"/>
        <v>40666.973541666666</v>
      </c>
      <c r="L1907" t="b">
        <v>0</v>
      </c>
      <c r="M1907">
        <v>20</v>
      </c>
      <c r="N1907" t="b">
        <v>1</v>
      </c>
      <c r="O1907" s="10" t="s">
        <v>8266</v>
      </c>
      <c r="P1907" t="s">
        <v>8267</v>
      </c>
      <c r="Q1907">
        <f t="shared" si="87"/>
        <v>101</v>
      </c>
      <c r="R1907">
        <f t="shared" si="89"/>
        <v>76.05</v>
      </c>
    </row>
    <row r="1908" spans="1:18" ht="57.6" hidden="1" x14ac:dyDescent="0.3">
      <c r="A1908">
        <v>1856</v>
      </c>
      <c r="B1908" s="3" t="s">
        <v>1857</v>
      </c>
      <c r="C1908" s="3" t="s">
        <v>5966</v>
      </c>
      <c r="D1908" s="6">
        <v>2000</v>
      </c>
      <c r="E1908" s="8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s="16">
        <f t="shared" si="88"/>
        <v>41817.854999999996</v>
      </c>
      <c r="L1908" t="b">
        <v>0</v>
      </c>
      <c r="M1908">
        <v>38</v>
      </c>
      <c r="N1908" t="b">
        <v>1</v>
      </c>
      <c r="O1908" s="10" t="s">
        <v>8266</v>
      </c>
      <c r="P1908" t="s">
        <v>8267</v>
      </c>
      <c r="Q1908">
        <f t="shared" si="87"/>
        <v>101</v>
      </c>
      <c r="R1908">
        <f t="shared" si="89"/>
        <v>53.29</v>
      </c>
    </row>
    <row r="1909" spans="1:18" ht="43.2" hidden="1" x14ac:dyDescent="0.3">
      <c r="A1909">
        <v>1882</v>
      </c>
      <c r="B1909" s="3" t="s">
        <v>1883</v>
      </c>
      <c r="C1909" s="3" t="s">
        <v>5992</v>
      </c>
      <c r="D1909" s="6">
        <v>3350</v>
      </c>
      <c r="E1909" s="8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s="16">
        <f t="shared" si="88"/>
        <v>41067.949212962965</v>
      </c>
      <c r="L1909" t="b">
        <v>0</v>
      </c>
      <c r="M1909">
        <v>81</v>
      </c>
      <c r="N1909" t="b">
        <v>1</v>
      </c>
      <c r="O1909" s="10" t="s">
        <v>8266</v>
      </c>
      <c r="P1909" t="s">
        <v>8287</v>
      </c>
      <c r="Q1909">
        <f t="shared" si="87"/>
        <v>101</v>
      </c>
      <c r="R1909">
        <f t="shared" si="89"/>
        <v>41.73</v>
      </c>
    </row>
    <row r="1910" spans="1:18" ht="57.6" hidden="1" x14ac:dyDescent="0.3">
      <c r="A1910">
        <v>1947</v>
      </c>
      <c r="B1910" s="3" t="s">
        <v>1948</v>
      </c>
      <c r="C1910" s="3" t="s">
        <v>6057</v>
      </c>
      <c r="D1910" s="6">
        <v>800</v>
      </c>
      <c r="E1910" s="8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s="16">
        <f t="shared" si="88"/>
        <v>40102.918055555558</v>
      </c>
      <c r="L1910" t="b">
        <v>1</v>
      </c>
      <c r="M1910">
        <v>23</v>
      </c>
      <c r="N1910" t="b">
        <v>1</v>
      </c>
      <c r="O1910" s="10" t="s">
        <v>8268</v>
      </c>
      <c r="P1910" t="s">
        <v>8269</v>
      </c>
      <c r="Q1910">
        <f t="shared" si="87"/>
        <v>101</v>
      </c>
      <c r="R1910">
        <f t="shared" si="89"/>
        <v>35</v>
      </c>
    </row>
    <row r="1911" spans="1:18" ht="43.2" hidden="1" x14ac:dyDescent="0.3">
      <c r="A1911">
        <v>2053</v>
      </c>
      <c r="B1911" s="3" t="s">
        <v>2054</v>
      </c>
      <c r="C1911" s="3" t="s">
        <v>6163</v>
      </c>
      <c r="D1911" s="6">
        <v>5000</v>
      </c>
      <c r="E1911" s="8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s="16">
        <f t="shared" si="88"/>
        <v>42303.617488425924</v>
      </c>
      <c r="L1911" t="b">
        <v>0</v>
      </c>
      <c r="M1911">
        <v>121</v>
      </c>
      <c r="N1911" t="b">
        <v>1</v>
      </c>
      <c r="O1911" s="10" t="s">
        <v>8268</v>
      </c>
      <c r="P1911" t="s">
        <v>8269</v>
      </c>
      <c r="Q1911">
        <f t="shared" si="87"/>
        <v>101</v>
      </c>
      <c r="R1911">
        <f t="shared" si="89"/>
        <v>41.74</v>
      </c>
    </row>
    <row r="1912" spans="1:18" ht="43.2" hidden="1" x14ac:dyDescent="0.3">
      <c r="A1912">
        <v>2086</v>
      </c>
      <c r="B1912" s="3" t="s">
        <v>2087</v>
      </c>
      <c r="C1912" s="3" t="s">
        <v>6196</v>
      </c>
      <c r="D1912" s="6">
        <v>4000</v>
      </c>
      <c r="E1912" s="8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s="16">
        <f t="shared" si="88"/>
        <v>40860.67050925926</v>
      </c>
      <c r="L1912" t="b">
        <v>0</v>
      </c>
      <c r="M1912">
        <v>35</v>
      </c>
      <c r="N1912" t="b">
        <v>1</v>
      </c>
      <c r="O1912" s="10" t="s">
        <v>8266</v>
      </c>
      <c r="P1912" t="s">
        <v>8287</v>
      </c>
      <c r="Q1912">
        <f t="shared" si="87"/>
        <v>101</v>
      </c>
      <c r="R1912">
        <f t="shared" si="89"/>
        <v>115.09</v>
      </c>
    </row>
    <row r="1913" spans="1:18" ht="43.2" hidden="1" x14ac:dyDescent="0.3">
      <c r="A1913">
        <v>2092</v>
      </c>
      <c r="B1913" s="3" t="s">
        <v>2093</v>
      </c>
      <c r="C1913" s="3" t="s">
        <v>6202</v>
      </c>
      <c r="D1913" s="6">
        <v>6000</v>
      </c>
      <c r="E1913" s="8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s="16">
        <f t="shared" si="88"/>
        <v>40763.707546296297</v>
      </c>
      <c r="L1913" t="b">
        <v>0</v>
      </c>
      <c r="M1913">
        <v>55</v>
      </c>
      <c r="N1913" t="b">
        <v>1</v>
      </c>
      <c r="O1913" s="10" t="s">
        <v>8266</v>
      </c>
      <c r="P1913" t="s">
        <v>8287</v>
      </c>
      <c r="Q1913">
        <f t="shared" si="87"/>
        <v>101</v>
      </c>
      <c r="R1913">
        <f t="shared" si="89"/>
        <v>110.49</v>
      </c>
    </row>
    <row r="1914" spans="1:18" ht="43.2" hidden="1" x14ac:dyDescent="0.3">
      <c r="A1914">
        <v>2116</v>
      </c>
      <c r="B1914" s="3" t="s">
        <v>2117</v>
      </c>
      <c r="C1914" s="3" t="s">
        <v>6226</v>
      </c>
      <c r="D1914" s="6">
        <v>48000</v>
      </c>
      <c r="E1914" s="8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s="16">
        <f t="shared" si="88"/>
        <v>41136.777812500004</v>
      </c>
      <c r="L1914" t="b">
        <v>0</v>
      </c>
      <c r="M1914">
        <v>92</v>
      </c>
      <c r="N1914" t="b">
        <v>1</v>
      </c>
      <c r="O1914" s="10" t="s">
        <v>8266</v>
      </c>
      <c r="P1914" t="s">
        <v>8287</v>
      </c>
      <c r="Q1914">
        <f t="shared" si="87"/>
        <v>101</v>
      </c>
      <c r="R1914">
        <f t="shared" si="89"/>
        <v>526.46</v>
      </c>
    </row>
    <row r="1915" spans="1:18" ht="43.2" hidden="1" x14ac:dyDescent="0.3">
      <c r="A1915">
        <v>2119</v>
      </c>
      <c r="B1915" s="3" t="s">
        <v>2120</v>
      </c>
      <c r="C1915" s="3" t="s">
        <v>6229</v>
      </c>
      <c r="D1915" s="6">
        <v>2000</v>
      </c>
      <c r="E1915" s="8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s="16">
        <f t="shared" si="88"/>
        <v>41107.130150462966</v>
      </c>
      <c r="L1915" t="b">
        <v>0</v>
      </c>
      <c r="M1915">
        <v>22</v>
      </c>
      <c r="N1915" t="b">
        <v>1</v>
      </c>
      <c r="O1915" s="10" t="s">
        <v>8266</v>
      </c>
      <c r="P1915" t="s">
        <v>8287</v>
      </c>
      <c r="Q1915">
        <f t="shared" si="87"/>
        <v>101</v>
      </c>
      <c r="R1915">
        <f t="shared" si="89"/>
        <v>91.59</v>
      </c>
    </row>
    <row r="1916" spans="1:18" ht="43.2" hidden="1" x14ac:dyDescent="0.3">
      <c r="A1916">
        <v>2120</v>
      </c>
      <c r="B1916" s="3" t="s">
        <v>2121</v>
      </c>
      <c r="C1916" s="3" t="s">
        <v>6230</v>
      </c>
      <c r="D1916" s="6">
        <v>8000</v>
      </c>
      <c r="E1916" s="8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s="16">
        <f t="shared" si="88"/>
        <v>41591.964537037034</v>
      </c>
      <c r="L1916" t="b">
        <v>0</v>
      </c>
      <c r="M1916">
        <v>69</v>
      </c>
      <c r="N1916" t="b">
        <v>1</v>
      </c>
      <c r="O1916" s="10" t="s">
        <v>8266</v>
      </c>
      <c r="P1916" t="s">
        <v>8287</v>
      </c>
      <c r="Q1916">
        <f t="shared" si="87"/>
        <v>101</v>
      </c>
      <c r="R1916">
        <f t="shared" si="89"/>
        <v>116.96</v>
      </c>
    </row>
    <row r="1917" spans="1:18" ht="43.2" hidden="1" x14ac:dyDescent="0.3">
      <c r="A1917">
        <v>2217</v>
      </c>
      <c r="B1917" s="3" t="s">
        <v>2218</v>
      </c>
      <c r="C1917" s="3" t="s">
        <v>6327</v>
      </c>
      <c r="D1917" s="6">
        <v>420</v>
      </c>
      <c r="E1917" s="8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s="16">
        <f t="shared" si="88"/>
        <v>42299.776770833334</v>
      </c>
      <c r="L1917" t="b">
        <v>0</v>
      </c>
      <c r="M1917">
        <v>9</v>
      </c>
      <c r="N1917" t="b">
        <v>1</v>
      </c>
      <c r="O1917" s="10" t="s">
        <v>8266</v>
      </c>
      <c r="P1917" t="s">
        <v>8283</v>
      </c>
      <c r="Q1917">
        <f t="shared" si="87"/>
        <v>101</v>
      </c>
      <c r="R1917">
        <f t="shared" si="89"/>
        <v>47.22</v>
      </c>
    </row>
    <row r="1918" spans="1:18" ht="43.2" hidden="1" x14ac:dyDescent="0.3">
      <c r="A1918">
        <v>2220</v>
      </c>
      <c r="B1918" s="3" t="s">
        <v>2221</v>
      </c>
      <c r="C1918" s="3" t="s">
        <v>6330</v>
      </c>
      <c r="D1918" s="6">
        <v>3500</v>
      </c>
      <c r="E1918" s="8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s="16">
        <f t="shared" si="88"/>
        <v>41452.060601851852</v>
      </c>
      <c r="L1918" t="b">
        <v>0</v>
      </c>
      <c r="M1918">
        <v>69</v>
      </c>
      <c r="N1918" t="b">
        <v>1</v>
      </c>
      <c r="O1918" s="10" t="s">
        <v>8266</v>
      </c>
      <c r="P1918" t="s">
        <v>8283</v>
      </c>
      <c r="Q1918">
        <f t="shared" si="87"/>
        <v>101</v>
      </c>
      <c r="R1918">
        <f t="shared" si="89"/>
        <v>51.3</v>
      </c>
    </row>
    <row r="1919" spans="1:18" ht="43.2" hidden="1" x14ac:dyDescent="0.3">
      <c r="A1919">
        <v>2283</v>
      </c>
      <c r="B1919" s="3" t="s">
        <v>2284</v>
      </c>
      <c r="C1919" s="3" t="s">
        <v>6393</v>
      </c>
      <c r="D1919" s="6">
        <v>3000</v>
      </c>
      <c r="E1919" s="8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s="16">
        <f t="shared" si="88"/>
        <v>40978.125046296293</v>
      </c>
      <c r="L1919" t="b">
        <v>0</v>
      </c>
      <c r="M1919">
        <v>48</v>
      </c>
      <c r="N1919" t="b">
        <v>1</v>
      </c>
      <c r="O1919" s="10" t="s">
        <v>8266</v>
      </c>
      <c r="P1919" t="s">
        <v>8267</v>
      </c>
      <c r="Q1919">
        <f t="shared" si="87"/>
        <v>101</v>
      </c>
      <c r="R1919">
        <f t="shared" si="89"/>
        <v>63.03</v>
      </c>
    </row>
    <row r="1920" spans="1:18" ht="28.8" hidden="1" x14ac:dyDescent="0.3">
      <c r="A1920">
        <v>2297</v>
      </c>
      <c r="B1920" s="3" t="s">
        <v>2298</v>
      </c>
      <c r="C1920" s="3" t="s">
        <v>6407</v>
      </c>
      <c r="D1920" s="6">
        <v>1000</v>
      </c>
      <c r="E1920" s="8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s="16">
        <f t="shared" si="88"/>
        <v>40948.042233796295</v>
      </c>
      <c r="L1920" t="b">
        <v>0</v>
      </c>
      <c r="M1920">
        <v>19</v>
      </c>
      <c r="N1920" t="b">
        <v>1</v>
      </c>
      <c r="O1920" s="10" t="s">
        <v>8266</v>
      </c>
      <c r="P1920" t="s">
        <v>8267</v>
      </c>
      <c r="Q1920">
        <f t="shared" si="87"/>
        <v>101</v>
      </c>
      <c r="R1920">
        <f t="shared" si="89"/>
        <v>52.95</v>
      </c>
    </row>
    <row r="1921" spans="1:18" ht="43.2" hidden="1" x14ac:dyDescent="0.3">
      <c r="A1921">
        <v>2300</v>
      </c>
      <c r="B1921" s="3" t="s">
        <v>2301</v>
      </c>
      <c r="C1921" s="3" t="s">
        <v>6410</v>
      </c>
      <c r="D1921" s="6">
        <v>800</v>
      </c>
      <c r="E1921" s="8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s="16">
        <f t="shared" si="88"/>
        <v>41074.727037037039</v>
      </c>
      <c r="L1921" t="b">
        <v>0</v>
      </c>
      <c r="M1921">
        <v>7</v>
      </c>
      <c r="N1921" t="b">
        <v>1</v>
      </c>
      <c r="O1921" s="10" t="s">
        <v>8266</v>
      </c>
      <c r="P1921" t="s">
        <v>8267</v>
      </c>
      <c r="Q1921">
        <f t="shared" si="87"/>
        <v>101</v>
      </c>
      <c r="R1921">
        <f t="shared" si="89"/>
        <v>115.71</v>
      </c>
    </row>
    <row r="1922" spans="1:18" ht="43.2" hidden="1" x14ac:dyDescent="0.3">
      <c r="A1922">
        <v>2304</v>
      </c>
      <c r="B1922" s="3" t="s">
        <v>2305</v>
      </c>
      <c r="C1922" s="3" t="s">
        <v>6414</v>
      </c>
      <c r="D1922" s="6">
        <v>6000</v>
      </c>
      <c r="E1922" s="8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s="16">
        <f t="shared" si="88"/>
        <v>40502.815868055557</v>
      </c>
      <c r="L1922" t="b">
        <v>1</v>
      </c>
      <c r="M1922">
        <v>113</v>
      </c>
      <c r="N1922" t="b">
        <v>1</v>
      </c>
      <c r="O1922" s="10" t="s">
        <v>8266</v>
      </c>
      <c r="P1922" t="s">
        <v>8287</v>
      </c>
      <c r="Q1922">
        <f t="shared" ref="Q1922:Q1985" si="90">ROUND(E1922/D1922*100,0)</f>
        <v>101</v>
      </c>
      <c r="R1922">
        <f t="shared" si="89"/>
        <v>53.47</v>
      </c>
    </row>
    <row r="1923" spans="1:18" ht="43.2" hidden="1" x14ac:dyDescent="0.3">
      <c r="A1923">
        <v>2305</v>
      </c>
      <c r="B1923" s="3" t="s">
        <v>2306</v>
      </c>
      <c r="C1923" s="3" t="s">
        <v>6415</v>
      </c>
      <c r="D1923" s="6">
        <v>18000</v>
      </c>
      <c r="E1923" s="8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s="16">
        <f t="shared" ref="K1923:K1986" si="91">(((J1923/60)/60)/24)+DATE(1970,1,1)</f>
        <v>41834.695277777777</v>
      </c>
      <c r="L1923" t="b">
        <v>1</v>
      </c>
      <c r="M1923">
        <v>167</v>
      </c>
      <c r="N1923" t="b">
        <v>1</v>
      </c>
      <c r="O1923" s="10" t="s">
        <v>8266</v>
      </c>
      <c r="P1923" t="s">
        <v>8287</v>
      </c>
      <c r="Q1923">
        <f t="shared" si="90"/>
        <v>101</v>
      </c>
      <c r="R1923">
        <f t="shared" ref="R1923:R1986" si="92">IFERROR(ROUND(E1923/M1923,2),0)</f>
        <v>109.11</v>
      </c>
    </row>
    <row r="1924" spans="1:18" ht="43.2" hidden="1" x14ac:dyDescent="0.3">
      <c r="A1924">
        <v>2308</v>
      </c>
      <c r="B1924" s="3" t="s">
        <v>2309</v>
      </c>
      <c r="C1924" s="3" t="s">
        <v>6418</v>
      </c>
      <c r="D1924" s="6">
        <v>50000</v>
      </c>
      <c r="E1924" s="8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s="16">
        <f t="shared" si="91"/>
        <v>41851.962916666671</v>
      </c>
      <c r="L1924" t="b">
        <v>1</v>
      </c>
      <c r="M1924">
        <v>614</v>
      </c>
      <c r="N1924" t="b">
        <v>1</v>
      </c>
      <c r="O1924" s="10" t="s">
        <v>8266</v>
      </c>
      <c r="P1924" t="s">
        <v>8287</v>
      </c>
      <c r="Q1924">
        <f t="shared" si="90"/>
        <v>101</v>
      </c>
      <c r="R1924">
        <f t="shared" si="92"/>
        <v>82.5</v>
      </c>
    </row>
    <row r="1925" spans="1:18" ht="43.2" hidden="1" x14ac:dyDescent="0.3">
      <c r="A1925">
        <v>2338</v>
      </c>
      <c r="B1925" s="3" t="s">
        <v>2339</v>
      </c>
      <c r="C1925" s="3" t="s">
        <v>6448</v>
      </c>
      <c r="D1925" s="6">
        <v>15000</v>
      </c>
      <c r="E1925" s="8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s="16">
        <f t="shared" si="91"/>
        <v>41789.896805555552</v>
      </c>
      <c r="L1925" t="b">
        <v>1</v>
      </c>
      <c r="M1925">
        <v>123</v>
      </c>
      <c r="N1925" t="b">
        <v>1</v>
      </c>
      <c r="O1925" s="10" t="s">
        <v>8284</v>
      </c>
      <c r="P1925" t="s">
        <v>8285</v>
      </c>
      <c r="Q1925">
        <f t="shared" si="90"/>
        <v>101</v>
      </c>
      <c r="R1925">
        <f t="shared" si="92"/>
        <v>123.35</v>
      </c>
    </row>
    <row r="1926" spans="1:18" ht="43.2" hidden="1" x14ac:dyDescent="0.3">
      <c r="A1926">
        <v>2454</v>
      </c>
      <c r="B1926" s="3" t="s">
        <v>2455</v>
      </c>
      <c r="C1926" s="3" t="s">
        <v>6564</v>
      </c>
      <c r="D1926" s="6">
        <v>35000</v>
      </c>
      <c r="E1926" s="8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s="16">
        <f t="shared" si="91"/>
        <v>42770.201481481476</v>
      </c>
      <c r="L1926" t="b">
        <v>0</v>
      </c>
      <c r="M1926">
        <v>130</v>
      </c>
      <c r="N1926" t="b">
        <v>1</v>
      </c>
      <c r="O1926" s="10" t="s">
        <v>8284</v>
      </c>
      <c r="P1926" t="s">
        <v>8285</v>
      </c>
      <c r="Q1926">
        <f t="shared" si="90"/>
        <v>101</v>
      </c>
      <c r="R1926">
        <f t="shared" si="92"/>
        <v>271.51</v>
      </c>
    </row>
    <row r="1927" spans="1:18" ht="43.2" hidden="1" x14ac:dyDescent="0.3">
      <c r="A1927">
        <v>2460</v>
      </c>
      <c r="B1927" s="3" t="s">
        <v>2461</v>
      </c>
      <c r="C1927" s="3" t="s">
        <v>6570</v>
      </c>
      <c r="D1927" s="6">
        <v>8500</v>
      </c>
      <c r="E1927" s="8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s="16">
        <f t="shared" si="91"/>
        <v>42704.187118055561</v>
      </c>
      <c r="L1927" t="b">
        <v>0</v>
      </c>
      <c r="M1927">
        <v>68</v>
      </c>
      <c r="N1927" t="b">
        <v>1</v>
      </c>
      <c r="O1927" s="10" t="s">
        <v>8284</v>
      </c>
      <c r="P1927" t="s">
        <v>8285</v>
      </c>
      <c r="Q1927">
        <f t="shared" si="90"/>
        <v>101</v>
      </c>
      <c r="R1927">
        <f t="shared" si="92"/>
        <v>125.99</v>
      </c>
    </row>
    <row r="1928" spans="1:18" ht="43.2" hidden="1" x14ac:dyDescent="0.3">
      <c r="A1928">
        <v>2494</v>
      </c>
      <c r="B1928" s="3" t="s">
        <v>2494</v>
      </c>
      <c r="C1928" s="3" t="s">
        <v>6604</v>
      </c>
      <c r="D1928" s="6">
        <v>1500</v>
      </c>
      <c r="E1928" s="8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s="16">
        <f t="shared" si="91"/>
        <v>41022.645185185182</v>
      </c>
      <c r="L1928" t="b">
        <v>0</v>
      </c>
      <c r="M1928">
        <v>39</v>
      </c>
      <c r="N1928" t="b">
        <v>1</v>
      </c>
      <c r="O1928" s="10" t="s">
        <v>8266</v>
      </c>
      <c r="P1928" t="s">
        <v>8287</v>
      </c>
      <c r="Q1928">
        <f t="shared" si="90"/>
        <v>101</v>
      </c>
      <c r="R1928">
        <f t="shared" si="92"/>
        <v>38.85</v>
      </c>
    </row>
    <row r="1929" spans="1:18" ht="43.2" hidden="1" x14ac:dyDescent="0.3">
      <c r="A1929">
        <v>2544</v>
      </c>
      <c r="B1929" s="3" t="s">
        <v>2544</v>
      </c>
      <c r="C1929" s="3" t="s">
        <v>6654</v>
      </c>
      <c r="D1929" s="6">
        <v>5000</v>
      </c>
      <c r="E1929" s="8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s="16">
        <f t="shared" si="91"/>
        <v>41068.520474537036</v>
      </c>
      <c r="L1929" t="b">
        <v>0</v>
      </c>
      <c r="M1929">
        <v>57</v>
      </c>
      <c r="N1929" t="b">
        <v>1</v>
      </c>
      <c r="O1929" s="10" t="s">
        <v>8266</v>
      </c>
      <c r="P1929" t="s">
        <v>8292</v>
      </c>
      <c r="Q1929">
        <f t="shared" si="90"/>
        <v>101</v>
      </c>
      <c r="R1929">
        <f t="shared" si="92"/>
        <v>88.44</v>
      </c>
    </row>
    <row r="1930" spans="1:18" ht="57.6" hidden="1" x14ac:dyDescent="0.3">
      <c r="A1930">
        <v>2550</v>
      </c>
      <c r="B1930" s="3" t="s">
        <v>2550</v>
      </c>
      <c r="C1930" s="3" t="s">
        <v>6660</v>
      </c>
      <c r="D1930" s="6">
        <v>6500</v>
      </c>
      <c r="E1930" s="8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s="16">
        <f t="shared" si="91"/>
        <v>42228.634328703702</v>
      </c>
      <c r="L1930" t="b">
        <v>0</v>
      </c>
      <c r="M1930">
        <v>150</v>
      </c>
      <c r="N1930" t="b">
        <v>1</v>
      </c>
      <c r="O1930" s="10" t="s">
        <v>8266</v>
      </c>
      <c r="P1930" t="s">
        <v>8292</v>
      </c>
      <c r="Q1930">
        <f t="shared" si="90"/>
        <v>101</v>
      </c>
      <c r="R1930">
        <f t="shared" si="92"/>
        <v>43.7</v>
      </c>
    </row>
    <row r="1931" spans="1:18" ht="28.8" hidden="1" x14ac:dyDescent="0.3">
      <c r="A1931">
        <v>2603</v>
      </c>
      <c r="B1931" s="3" t="s">
        <v>2603</v>
      </c>
      <c r="C1931" s="3" t="s">
        <v>6713</v>
      </c>
      <c r="D1931" s="6">
        <v>1750</v>
      </c>
      <c r="E1931" s="8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s="16">
        <f t="shared" si="91"/>
        <v>41617.912662037037</v>
      </c>
      <c r="L1931" t="b">
        <v>1</v>
      </c>
      <c r="M1931">
        <v>50</v>
      </c>
      <c r="N1931" t="b">
        <v>1</v>
      </c>
      <c r="O1931" s="10" t="s">
        <v>8268</v>
      </c>
      <c r="P1931" t="s">
        <v>8275</v>
      </c>
      <c r="Q1931">
        <f t="shared" si="90"/>
        <v>101</v>
      </c>
      <c r="R1931">
        <f t="shared" si="92"/>
        <v>35.520000000000003</v>
      </c>
    </row>
    <row r="1932" spans="1:18" ht="43.2" hidden="1" x14ac:dyDescent="0.3">
      <c r="A1932">
        <v>2613</v>
      </c>
      <c r="B1932" s="3" t="s">
        <v>2613</v>
      </c>
      <c r="C1932" s="3" t="s">
        <v>6723</v>
      </c>
      <c r="D1932" s="6">
        <v>7500</v>
      </c>
      <c r="E1932" s="8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s="16">
        <f t="shared" si="91"/>
        <v>41143.81821759259</v>
      </c>
      <c r="L1932" t="b">
        <v>1</v>
      </c>
      <c r="M1932">
        <v>28</v>
      </c>
      <c r="N1932" t="b">
        <v>1</v>
      </c>
      <c r="O1932" s="10" t="s">
        <v>8268</v>
      </c>
      <c r="P1932" t="s">
        <v>8275</v>
      </c>
      <c r="Q1932">
        <f t="shared" si="90"/>
        <v>101</v>
      </c>
      <c r="R1932">
        <f t="shared" si="92"/>
        <v>270.57</v>
      </c>
    </row>
    <row r="1933" spans="1:18" ht="43.2" hidden="1" x14ac:dyDescent="0.3">
      <c r="A1933">
        <v>2711</v>
      </c>
      <c r="B1933" s="3" t="s">
        <v>2711</v>
      </c>
      <c r="C1933" s="3" t="s">
        <v>6821</v>
      </c>
      <c r="D1933" s="6">
        <v>3910</v>
      </c>
      <c r="E1933" s="8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s="16">
        <f t="shared" si="91"/>
        <v>41780.745254629634</v>
      </c>
      <c r="L1933" t="b">
        <v>1</v>
      </c>
      <c r="M1933">
        <v>73</v>
      </c>
      <c r="N1933" t="b">
        <v>1</v>
      </c>
      <c r="O1933" s="10" t="s">
        <v>8273</v>
      </c>
      <c r="P1933" t="s">
        <v>8286</v>
      </c>
      <c r="Q1933">
        <f t="shared" si="90"/>
        <v>101</v>
      </c>
      <c r="R1933">
        <f t="shared" si="92"/>
        <v>53.95</v>
      </c>
    </row>
    <row r="1934" spans="1:18" ht="28.8" hidden="1" x14ac:dyDescent="0.3">
      <c r="A1934">
        <v>2789</v>
      </c>
      <c r="B1934" s="3" t="s">
        <v>2789</v>
      </c>
      <c r="C1934" s="3" t="s">
        <v>6899</v>
      </c>
      <c r="D1934" s="6">
        <v>3000</v>
      </c>
      <c r="E1934" s="8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s="16">
        <f t="shared" si="91"/>
        <v>42056.013124999998</v>
      </c>
      <c r="L1934" t="b">
        <v>0</v>
      </c>
      <c r="M1934">
        <v>24</v>
      </c>
      <c r="N1934" t="b">
        <v>1</v>
      </c>
      <c r="O1934" s="10" t="s">
        <v>8273</v>
      </c>
      <c r="P1934" t="s">
        <v>8274</v>
      </c>
      <c r="Q1934">
        <f t="shared" si="90"/>
        <v>101</v>
      </c>
      <c r="R1934">
        <f t="shared" si="92"/>
        <v>126.46</v>
      </c>
    </row>
    <row r="1935" spans="1:18" ht="43.2" hidden="1" x14ac:dyDescent="0.3">
      <c r="A1935">
        <v>2798</v>
      </c>
      <c r="B1935" s="3" t="s">
        <v>2798</v>
      </c>
      <c r="C1935" s="3" t="s">
        <v>6908</v>
      </c>
      <c r="D1935" s="6">
        <v>5000</v>
      </c>
      <c r="E1935" s="8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s="16">
        <f t="shared" si="91"/>
        <v>42201.675011574072</v>
      </c>
      <c r="L1935" t="b">
        <v>0</v>
      </c>
      <c r="M1935">
        <v>139</v>
      </c>
      <c r="N1935" t="b">
        <v>1</v>
      </c>
      <c r="O1935" s="10" t="s">
        <v>8273</v>
      </c>
      <c r="P1935" t="s">
        <v>8274</v>
      </c>
      <c r="Q1935">
        <f t="shared" si="90"/>
        <v>101</v>
      </c>
      <c r="R1935">
        <f t="shared" si="92"/>
        <v>36.47</v>
      </c>
    </row>
    <row r="1936" spans="1:18" ht="43.2" x14ac:dyDescent="0.3">
      <c r="A1936">
        <v>2930</v>
      </c>
      <c r="B1936" s="3" t="s">
        <v>2930</v>
      </c>
      <c r="C1936" s="3" t="s">
        <v>7040</v>
      </c>
      <c r="D1936" s="6">
        <v>10000</v>
      </c>
      <c r="E1936" s="8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s="16">
        <f t="shared" si="91"/>
        <v>42101.584074074075</v>
      </c>
      <c r="L1936" t="b">
        <v>0</v>
      </c>
      <c r="M1936">
        <v>62</v>
      </c>
      <c r="N1936" t="b">
        <v>1</v>
      </c>
      <c r="O1936" s="10" t="s">
        <v>8273</v>
      </c>
      <c r="P1936" t="s">
        <v>8294</v>
      </c>
      <c r="Q1936">
        <f t="shared" si="90"/>
        <v>101</v>
      </c>
      <c r="R1936">
        <f t="shared" si="92"/>
        <v>162.77000000000001</v>
      </c>
    </row>
    <row r="1937" spans="1:18" ht="43.2" hidden="1" x14ac:dyDescent="0.3">
      <c r="A1937">
        <v>2935</v>
      </c>
      <c r="B1937" s="3" t="s">
        <v>2935</v>
      </c>
      <c r="C1937" s="3" t="s">
        <v>7045</v>
      </c>
      <c r="D1937" s="6">
        <v>3500</v>
      </c>
      <c r="E1937" s="8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s="16">
        <f t="shared" si="91"/>
        <v>42553.583425925928</v>
      </c>
      <c r="L1937" t="b">
        <v>0</v>
      </c>
      <c r="M1937">
        <v>39</v>
      </c>
      <c r="N1937" t="b">
        <v>1</v>
      </c>
      <c r="O1937" s="10" t="s">
        <v>8273</v>
      </c>
      <c r="P1937" t="s">
        <v>8294</v>
      </c>
      <c r="Q1937">
        <f t="shared" si="90"/>
        <v>101</v>
      </c>
      <c r="R1937">
        <f t="shared" si="92"/>
        <v>90.54</v>
      </c>
    </row>
    <row r="1938" spans="1:18" ht="43.2" hidden="1" x14ac:dyDescent="0.3">
      <c r="A1938">
        <v>2938</v>
      </c>
      <c r="B1938" s="3" t="s">
        <v>2938</v>
      </c>
      <c r="C1938" s="3" t="s">
        <v>7048</v>
      </c>
      <c r="D1938" s="6">
        <v>4000</v>
      </c>
      <c r="E1938" s="8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s="16">
        <f t="shared" si="91"/>
        <v>42004.703865740739</v>
      </c>
      <c r="L1938" t="b">
        <v>0</v>
      </c>
      <c r="M1938">
        <v>32</v>
      </c>
      <c r="N1938" t="b">
        <v>1</v>
      </c>
      <c r="O1938" s="10" t="s">
        <v>8273</v>
      </c>
      <c r="P1938" t="s">
        <v>8294</v>
      </c>
      <c r="Q1938">
        <f t="shared" si="90"/>
        <v>101</v>
      </c>
      <c r="R1938">
        <f t="shared" si="92"/>
        <v>126.72</v>
      </c>
    </row>
    <row r="1939" spans="1:18" ht="43.2" hidden="1" x14ac:dyDescent="0.3">
      <c r="A1939">
        <v>2964</v>
      </c>
      <c r="B1939" s="3" t="s">
        <v>2964</v>
      </c>
      <c r="C1939" s="3" t="s">
        <v>7074</v>
      </c>
      <c r="D1939" s="6">
        <v>5000</v>
      </c>
      <c r="E1939" s="8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s="16">
        <f t="shared" si="91"/>
        <v>41827.909942129627</v>
      </c>
      <c r="L1939" t="b">
        <v>0</v>
      </c>
      <c r="M1939">
        <v>196</v>
      </c>
      <c r="N1939" t="b">
        <v>1</v>
      </c>
      <c r="O1939" s="10" t="s">
        <v>8273</v>
      </c>
      <c r="P1939" t="s">
        <v>8274</v>
      </c>
      <c r="Q1939">
        <f t="shared" si="90"/>
        <v>101</v>
      </c>
      <c r="R1939">
        <f t="shared" si="92"/>
        <v>25.69</v>
      </c>
    </row>
    <row r="1940" spans="1:18" ht="43.2" hidden="1" x14ac:dyDescent="0.3">
      <c r="A1940">
        <v>2979</v>
      </c>
      <c r="B1940" s="3" t="s">
        <v>2979</v>
      </c>
      <c r="C1940" s="3" t="s">
        <v>7089</v>
      </c>
      <c r="D1940" s="6">
        <v>5000</v>
      </c>
      <c r="E1940" s="8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s="16">
        <f t="shared" si="91"/>
        <v>41993.824340277773</v>
      </c>
      <c r="L1940" t="b">
        <v>0</v>
      </c>
      <c r="M1940">
        <v>46</v>
      </c>
      <c r="N1940" t="b">
        <v>1</v>
      </c>
      <c r="O1940" s="10" t="s">
        <v>8273</v>
      </c>
      <c r="P1940" t="s">
        <v>8274</v>
      </c>
      <c r="Q1940">
        <f t="shared" si="90"/>
        <v>101</v>
      </c>
      <c r="R1940">
        <f t="shared" si="92"/>
        <v>110.22</v>
      </c>
    </row>
    <row r="1941" spans="1:18" ht="43.2" hidden="1" x14ac:dyDescent="0.3">
      <c r="A1941">
        <v>3003</v>
      </c>
      <c r="B1941" s="3" t="s">
        <v>3003</v>
      </c>
      <c r="C1941" s="3" t="s">
        <v>7113</v>
      </c>
      <c r="D1941" s="6">
        <v>3000</v>
      </c>
      <c r="E1941" s="8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s="16">
        <f t="shared" si="91"/>
        <v>42398.849259259259</v>
      </c>
      <c r="L1941" t="b">
        <v>0</v>
      </c>
      <c r="M1941">
        <v>17</v>
      </c>
      <c r="N1941" t="b">
        <v>1</v>
      </c>
      <c r="O1941" s="10" t="s">
        <v>8273</v>
      </c>
      <c r="P1941" t="s">
        <v>8286</v>
      </c>
      <c r="Q1941">
        <f t="shared" si="90"/>
        <v>101</v>
      </c>
      <c r="R1941">
        <f t="shared" si="92"/>
        <v>178.53</v>
      </c>
    </row>
    <row r="1942" spans="1:18" ht="43.2" hidden="1" x14ac:dyDescent="0.3">
      <c r="A1942">
        <v>3008</v>
      </c>
      <c r="B1942" s="3" t="s">
        <v>3008</v>
      </c>
      <c r="C1942" s="3" t="s">
        <v>7118</v>
      </c>
      <c r="D1942" s="6">
        <v>3000</v>
      </c>
      <c r="E1942" s="8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s="16">
        <f t="shared" si="91"/>
        <v>42360.212025462963</v>
      </c>
      <c r="L1942" t="b">
        <v>0</v>
      </c>
      <c r="M1942">
        <v>26</v>
      </c>
      <c r="N1942" t="b">
        <v>1</v>
      </c>
      <c r="O1942" s="10" t="s">
        <v>8273</v>
      </c>
      <c r="P1942" t="s">
        <v>8286</v>
      </c>
      <c r="Q1942">
        <f t="shared" si="90"/>
        <v>101</v>
      </c>
      <c r="R1942">
        <f t="shared" si="92"/>
        <v>116.73</v>
      </c>
    </row>
    <row r="1943" spans="1:18" ht="43.2" hidden="1" x14ac:dyDescent="0.3">
      <c r="A1943">
        <v>3018</v>
      </c>
      <c r="B1943" s="3" t="s">
        <v>3018</v>
      </c>
      <c r="C1943" s="3" t="s">
        <v>7128</v>
      </c>
      <c r="D1943" s="6">
        <v>4200</v>
      </c>
      <c r="E1943" s="8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s="16">
        <f t="shared" si="91"/>
        <v>42163.29833333334</v>
      </c>
      <c r="L1943" t="b">
        <v>0</v>
      </c>
      <c r="M1943">
        <v>41</v>
      </c>
      <c r="N1943" t="b">
        <v>1</v>
      </c>
      <c r="O1943" s="10" t="s">
        <v>8273</v>
      </c>
      <c r="P1943" t="s">
        <v>8286</v>
      </c>
      <c r="Q1943">
        <f t="shared" si="90"/>
        <v>101</v>
      </c>
      <c r="R1943">
        <f t="shared" si="92"/>
        <v>103.17</v>
      </c>
    </row>
    <row r="1944" spans="1:18" ht="43.2" hidden="1" x14ac:dyDescent="0.3">
      <c r="A1944">
        <v>3020</v>
      </c>
      <c r="B1944" s="3" t="s">
        <v>3020</v>
      </c>
      <c r="C1944" s="3" t="s">
        <v>7130</v>
      </c>
      <c r="D1944" s="6">
        <v>7000</v>
      </c>
      <c r="E1944" s="8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s="16">
        <f t="shared" si="91"/>
        <v>42170.846446759257</v>
      </c>
      <c r="L1944" t="b">
        <v>0</v>
      </c>
      <c r="M1944">
        <v>30</v>
      </c>
      <c r="N1944" t="b">
        <v>1</v>
      </c>
      <c r="O1944" s="10" t="s">
        <v>8273</v>
      </c>
      <c r="P1944" t="s">
        <v>8286</v>
      </c>
      <c r="Q1944">
        <f t="shared" si="90"/>
        <v>101</v>
      </c>
      <c r="R1944">
        <f t="shared" si="92"/>
        <v>234.67</v>
      </c>
    </row>
    <row r="1945" spans="1:18" ht="43.2" hidden="1" x14ac:dyDescent="0.3">
      <c r="A1945">
        <v>3022</v>
      </c>
      <c r="B1945" s="3" t="s">
        <v>3022</v>
      </c>
      <c r="C1945" s="3" t="s">
        <v>7132</v>
      </c>
      <c r="D1945" s="6">
        <v>10000</v>
      </c>
      <c r="E1945" s="8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s="16">
        <f t="shared" si="91"/>
        <v>42564.95380787037</v>
      </c>
      <c r="L1945" t="b">
        <v>0</v>
      </c>
      <c r="M1945">
        <v>62</v>
      </c>
      <c r="N1945" t="b">
        <v>1</v>
      </c>
      <c r="O1945" s="10" t="s">
        <v>8273</v>
      </c>
      <c r="P1945" t="s">
        <v>8286</v>
      </c>
      <c r="Q1945">
        <f t="shared" si="90"/>
        <v>101</v>
      </c>
      <c r="R1945">
        <f t="shared" si="92"/>
        <v>162.71</v>
      </c>
    </row>
    <row r="1946" spans="1:18" ht="43.2" hidden="1" x14ac:dyDescent="0.3">
      <c r="A1946">
        <v>3038</v>
      </c>
      <c r="B1946" s="3" t="s">
        <v>3038</v>
      </c>
      <c r="C1946" s="3" t="s">
        <v>7148</v>
      </c>
      <c r="D1946" s="6">
        <v>1000</v>
      </c>
      <c r="E1946" s="8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s="16">
        <f t="shared" si="91"/>
        <v>42373.252280092594</v>
      </c>
      <c r="L1946" t="b">
        <v>0</v>
      </c>
      <c r="M1946">
        <v>27</v>
      </c>
      <c r="N1946" t="b">
        <v>1</v>
      </c>
      <c r="O1946" s="10" t="s">
        <v>8273</v>
      </c>
      <c r="P1946" t="s">
        <v>8286</v>
      </c>
      <c r="Q1946">
        <f t="shared" si="90"/>
        <v>101</v>
      </c>
      <c r="R1946">
        <f t="shared" si="92"/>
        <v>37.22</v>
      </c>
    </row>
    <row r="1947" spans="1:18" ht="57.6" hidden="1" x14ac:dyDescent="0.3">
      <c r="A1947">
        <v>3150</v>
      </c>
      <c r="B1947" s="3" t="s">
        <v>3150</v>
      </c>
      <c r="C1947" s="3" t="s">
        <v>7260</v>
      </c>
      <c r="D1947" s="6">
        <v>3500</v>
      </c>
      <c r="E1947" s="8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s="16">
        <f t="shared" si="91"/>
        <v>40478.263923611114</v>
      </c>
      <c r="L1947" t="b">
        <v>1</v>
      </c>
      <c r="M1947">
        <v>104</v>
      </c>
      <c r="N1947" t="b">
        <v>1</v>
      </c>
      <c r="O1947" s="10" t="s">
        <v>8273</v>
      </c>
      <c r="P1947" t="s">
        <v>8274</v>
      </c>
      <c r="Q1947">
        <f t="shared" si="90"/>
        <v>101</v>
      </c>
      <c r="R1947">
        <f t="shared" si="92"/>
        <v>33.99</v>
      </c>
    </row>
    <row r="1948" spans="1:18" ht="28.8" hidden="1" x14ac:dyDescent="0.3">
      <c r="A1948">
        <v>3157</v>
      </c>
      <c r="B1948" s="3" t="s">
        <v>3157</v>
      </c>
      <c r="C1948" s="3" t="s">
        <v>7267</v>
      </c>
      <c r="D1948" s="6">
        <v>4000</v>
      </c>
      <c r="E1948" s="8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s="16">
        <f t="shared" si="91"/>
        <v>41829.788252314815</v>
      </c>
      <c r="L1948" t="b">
        <v>1</v>
      </c>
      <c r="M1948">
        <v>41</v>
      </c>
      <c r="N1948" t="b">
        <v>1</v>
      </c>
      <c r="O1948" s="10" t="s">
        <v>8273</v>
      </c>
      <c r="P1948" t="s">
        <v>8274</v>
      </c>
      <c r="Q1948">
        <f t="shared" si="90"/>
        <v>101</v>
      </c>
      <c r="R1948">
        <f t="shared" si="92"/>
        <v>98.54</v>
      </c>
    </row>
    <row r="1949" spans="1:18" ht="57.6" hidden="1" x14ac:dyDescent="0.3">
      <c r="A1949">
        <v>3174</v>
      </c>
      <c r="B1949" s="3" t="s">
        <v>3174</v>
      </c>
      <c r="C1949" s="3" t="s">
        <v>7284</v>
      </c>
      <c r="D1949" s="6">
        <v>3000</v>
      </c>
      <c r="E1949" s="8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s="16">
        <f t="shared" si="91"/>
        <v>41862.864675925928</v>
      </c>
      <c r="L1949" t="b">
        <v>1</v>
      </c>
      <c r="M1949">
        <v>23</v>
      </c>
      <c r="N1949" t="b">
        <v>1</v>
      </c>
      <c r="O1949" s="10" t="s">
        <v>8273</v>
      </c>
      <c r="P1949" t="s">
        <v>8274</v>
      </c>
      <c r="Q1949">
        <f t="shared" si="90"/>
        <v>101</v>
      </c>
      <c r="R1949">
        <f t="shared" si="92"/>
        <v>131.91</v>
      </c>
    </row>
    <row r="1950" spans="1:18" ht="57.6" hidden="1" x14ac:dyDescent="0.3">
      <c r="A1950">
        <v>3182</v>
      </c>
      <c r="B1950" s="3" t="s">
        <v>3182</v>
      </c>
      <c r="C1950" s="3" t="s">
        <v>7292</v>
      </c>
      <c r="D1950" s="6">
        <v>7000</v>
      </c>
      <c r="E1950" s="8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s="16">
        <f t="shared" si="91"/>
        <v>40883.949317129627</v>
      </c>
      <c r="L1950" t="b">
        <v>1</v>
      </c>
      <c r="M1950">
        <v>151</v>
      </c>
      <c r="N1950" t="b">
        <v>1</v>
      </c>
      <c r="O1950" s="10" t="s">
        <v>8273</v>
      </c>
      <c r="P1950" t="s">
        <v>8274</v>
      </c>
      <c r="Q1950">
        <f t="shared" si="90"/>
        <v>101</v>
      </c>
      <c r="R1950">
        <f t="shared" si="92"/>
        <v>46.77</v>
      </c>
    </row>
    <row r="1951" spans="1:18" ht="28.8" hidden="1" x14ac:dyDescent="0.3">
      <c r="A1951">
        <v>3220</v>
      </c>
      <c r="B1951" s="3" t="s">
        <v>3220</v>
      </c>
      <c r="C1951" s="3" t="s">
        <v>7330</v>
      </c>
      <c r="D1951" s="6">
        <v>15000</v>
      </c>
      <c r="E1951" s="8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s="16">
        <f t="shared" si="91"/>
        <v>42772.833379629628</v>
      </c>
      <c r="L1951" t="b">
        <v>1</v>
      </c>
      <c r="M1951">
        <v>59</v>
      </c>
      <c r="N1951" t="b">
        <v>1</v>
      </c>
      <c r="O1951" s="10" t="s">
        <v>8273</v>
      </c>
      <c r="P1951" t="s">
        <v>8274</v>
      </c>
      <c r="Q1951">
        <f t="shared" si="90"/>
        <v>101</v>
      </c>
      <c r="R1951">
        <f t="shared" si="92"/>
        <v>256.37</v>
      </c>
    </row>
    <row r="1952" spans="1:18" ht="43.2" hidden="1" x14ac:dyDescent="0.3">
      <c r="A1952">
        <v>3236</v>
      </c>
      <c r="B1952" s="3" t="s">
        <v>3236</v>
      </c>
      <c r="C1952" s="3" t="s">
        <v>7346</v>
      </c>
      <c r="D1952" s="6">
        <v>20000</v>
      </c>
      <c r="E1952" s="8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s="16">
        <f t="shared" si="91"/>
        <v>42702.917048611111</v>
      </c>
      <c r="L1952" t="b">
        <v>0</v>
      </c>
      <c r="M1952">
        <v>110</v>
      </c>
      <c r="N1952" t="b">
        <v>1</v>
      </c>
      <c r="O1952" s="10" t="s">
        <v>8273</v>
      </c>
      <c r="P1952" t="s">
        <v>8274</v>
      </c>
      <c r="Q1952">
        <f t="shared" si="90"/>
        <v>101</v>
      </c>
      <c r="R1952">
        <f t="shared" si="92"/>
        <v>182.91</v>
      </c>
    </row>
    <row r="1953" spans="1:18" ht="28.8" hidden="1" x14ac:dyDescent="0.3">
      <c r="A1953">
        <v>3237</v>
      </c>
      <c r="B1953" s="3" t="s">
        <v>3237</v>
      </c>
      <c r="C1953" s="3" t="s">
        <v>7347</v>
      </c>
      <c r="D1953" s="6">
        <v>35000</v>
      </c>
      <c r="E1953" s="8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s="16">
        <f t="shared" si="91"/>
        <v>42252.474351851852</v>
      </c>
      <c r="L1953" t="b">
        <v>1</v>
      </c>
      <c r="M1953">
        <v>269</v>
      </c>
      <c r="N1953" t="b">
        <v>1</v>
      </c>
      <c r="O1953" s="10" t="s">
        <v>8273</v>
      </c>
      <c r="P1953" t="s">
        <v>8274</v>
      </c>
      <c r="Q1953">
        <f t="shared" si="90"/>
        <v>101</v>
      </c>
      <c r="R1953">
        <f t="shared" si="92"/>
        <v>131.13999999999999</v>
      </c>
    </row>
    <row r="1954" spans="1:18" ht="43.2" hidden="1" x14ac:dyDescent="0.3">
      <c r="A1954">
        <v>3240</v>
      </c>
      <c r="B1954" s="3" t="s">
        <v>3240</v>
      </c>
      <c r="C1954" s="3" t="s">
        <v>7350</v>
      </c>
      <c r="D1954" s="6">
        <v>3000</v>
      </c>
      <c r="E1954" s="8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s="16">
        <f t="shared" si="91"/>
        <v>42754.693842592591</v>
      </c>
      <c r="L1954" t="b">
        <v>0</v>
      </c>
      <c r="M1954">
        <v>34</v>
      </c>
      <c r="N1954" t="b">
        <v>1</v>
      </c>
      <c r="O1954" s="10" t="s">
        <v>8273</v>
      </c>
      <c r="P1954" t="s">
        <v>8274</v>
      </c>
      <c r="Q1954">
        <f t="shared" si="90"/>
        <v>101</v>
      </c>
      <c r="R1954">
        <f t="shared" si="92"/>
        <v>88.74</v>
      </c>
    </row>
    <row r="1955" spans="1:18" ht="28.8" hidden="1" x14ac:dyDescent="0.3">
      <c r="A1955">
        <v>3248</v>
      </c>
      <c r="B1955" s="3" t="s">
        <v>3248</v>
      </c>
      <c r="C1955" s="3" t="s">
        <v>7358</v>
      </c>
      <c r="D1955" s="6">
        <v>12000</v>
      </c>
      <c r="E1955" s="8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s="16">
        <f t="shared" si="91"/>
        <v>42068.888391203705</v>
      </c>
      <c r="L1955" t="b">
        <v>1</v>
      </c>
      <c r="M1955">
        <v>200</v>
      </c>
      <c r="N1955" t="b">
        <v>1</v>
      </c>
      <c r="O1955" s="10" t="s">
        <v>8273</v>
      </c>
      <c r="P1955" t="s">
        <v>8274</v>
      </c>
      <c r="Q1955">
        <f t="shared" si="90"/>
        <v>101</v>
      </c>
      <c r="R1955">
        <f t="shared" si="92"/>
        <v>60.48</v>
      </c>
    </row>
    <row r="1956" spans="1:18" ht="43.2" hidden="1" x14ac:dyDescent="0.3">
      <c r="A1956">
        <v>3254</v>
      </c>
      <c r="B1956" s="3" t="s">
        <v>3254</v>
      </c>
      <c r="C1956" s="3" t="s">
        <v>7364</v>
      </c>
      <c r="D1956" s="6">
        <v>13000</v>
      </c>
      <c r="E1956" s="8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s="16">
        <f t="shared" si="91"/>
        <v>42059.085752314815</v>
      </c>
      <c r="L1956" t="b">
        <v>1</v>
      </c>
      <c r="M1956">
        <v>186</v>
      </c>
      <c r="N1956" t="b">
        <v>1</v>
      </c>
      <c r="O1956" s="10" t="s">
        <v>8273</v>
      </c>
      <c r="P1956" t="s">
        <v>8274</v>
      </c>
      <c r="Q1956">
        <f t="shared" si="90"/>
        <v>101</v>
      </c>
      <c r="R1956">
        <f t="shared" si="92"/>
        <v>70.77</v>
      </c>
    </row>
    <row r="1957" spans="1:18" ht="43.2" hidden="1" x14ac:dyDescent="0.3">
      <c r="A1957">
        <v>3274</v>
      </c>
      <c r="B1957" s="3" t="s">
        <v>3274</v>
      </c>
      <c r="C1957" s="3" t="s">
        <v>7384</v>
      </c>
      <c r="D1957" s="6">
        <v>15500</v>
      </c>
      <c r="E1957" s="8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s="16">
        <f t="shared" si="91"/>
        <v>42400.704537037032</v>
      </c>
      <c r="L1957" t="b">
        <v>1</v>
      </c>
      <c r="M1957">
        <v>286</v>
      </c>
      <c r="N1957" t="b">
        <v>1</v>
      </c>
      <c r="O1957" s="10" t="s">
        <v>8273</v>
      </c>
      <c r="P1957" t="s">
        <v>8274</v>
      </c>
      <c r="Q1957">
        <f t="shared" si="90"/>
        <v>101</v>
      </c>
      <c r="R1957">
        <f t="shared" si="92"/>
        <v>54.91</v>
      </c>
    </row>
    <row r="1958" spans="1:18" ht="43.2" hidden="1" x14ac:dyDescent="0.3">
      <c r="A1958">
        <v>3320</v>
      </c>
      <c r="B1958" s="3" t="s">
        <v>3320</v>
      </c>
      <c r="C1958" s="3" t="s">
        <v>7430</v>
      </c>
      <c r="D1958" s="6">
        <v>2500</v>
      </c>
      <c r="E1958" s="8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s="16">
        <f t="shared" si="91"/>
        <v>42513.045798611114</v>
      </c>
      <c r="L1958" t="b">
        <v>0</v>
      </c>
      <c r="M1958">
        <v>38</v>
      </c>
      <c r="N1958" t="b">
        <v>1</v>
      </c>
      <c r="O1958" s="10" t="s">
        <v>8273</v>
      </c>
      <c r="P1958" t="s">
        <v>8274</v>
      </c>
      <c r="Q1958">
        <f t="shared" si="90"/>
        <v>101</v>
      </c>
      <c r="R1958">
        <f t="shared" si="92"/>
        <v>66.45</v>
      </c>
    </row>
    <row r="1959" spans="1:18" ht="43.2" hidden="1" x14ac:dyDescent="0.3">
      <c r="A1959">
        <v>3326</v>
      </c>
      <c r="B1959" s="3" t="s">
        <v>3326</v>
      </c>
      <c r="C1959" s="3" t="s">
        <v>7436</v>
      </c>
      <c r="D1959" s="6">
        <v>8000</v>
      </c>
      <c r="E1959" s="8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s="16">
        <f t="shared" si="91"/>
        <v>42041.714178240742</v>
      </c>
      <c r="L1959" t="b">
        <v>0</v>
      </c>
      <c r="M1959">
        <v>57</v>
      </c>
      <c r="N1959" t="b">
        <v>1</v>
      </c>
      <c r="O1959" s="10" t="s">
        <v>8273</v>
      </c>
      <c r="P1959" t="s">
        <v>8274</v>
      </c>
      <c r="Q1959">
        <f t="shared" si="90"/>
        <v>101</v>
      </c>
      <c r="R1959">
        <f t="shared" si="92"/>
        <v>142.28</v>
      </c>
    </row>
    <row r="1960" spans="1:18" ht="43.2" hidden="1" x14ac:dyDescent="0.3">
      <c r="A1960">
        <v>3327</v>
      </c>
      <c r="B1960" s="3" t="s">
        <v>3327</v>
      </c>
      <c r="C1960" s="3" t="s">
        <v>7437</v>
      </c>
      <c r="D1960" s="6">
        <v>800</v>
      </c>
      <c r="E1960" s="8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s="16">
        <f t="shared" si="91"/>
        <v>42468.374606481477</v>
      </c>
      <c r="L1960" t="b">
        <v>0</v>
      </c>
      <c r="M1960">
        <v>33</v>
      </c>
      <c r="N1960" t="b">
        <v>1</v>
      </c>
      <c r="O1960" s="10" t="s">
        <v>8273</v>
      </c>
      <c r="P1960" t="s">
        <v>8274</v>
      </c>
      <c r="Q1960">
        <f t="shared" si="90"/>
        <v>101</v>
      </c>
      <c r="R1960">
        <f t="shared" si="92"/>
        <v>24.55</v>
      </c>
    </row>
    <row r="1961" spans="1:18" ht="43.2" hidden="1" x14ac:dyDescent="0.3">
      <c r="A1961">
        <v>3344</v>
      </c>
      <c r="B1961" s="3" t="s">
        <v>3344</v>
      </c>
      <c r="C1961" s="3" t="s">
        <v>7454</v>
      </c>
      <c r="D1961" s="6">
        <v>4500</v>
      </c>
      <c r="E1961" s="8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s="16">
        <f t="shared" si="91"/>
        <v>41851.200150462959</v>
      </c>
      <c r="L1961" t="b">
        <v>0</v>
      </c>
      <c r="M1961">
        <v>40</v>
      </c>
      <c r="N1961" t="b">
        <v>1</v>
      </c>
      <c r="O1961" s="10" t="s">
        <v>8273</v>
      </c>
      <c r="P1961" t="s">
        <v>8274</v>
      </c>
      <c r="Q1961">
        <f t="shared" si="90"/>
        <v>101</v>
      </c>
      <c r="R1961">
        <f t="shared" si="92"/>
        <v>114.13</v>
      </c>
    </row>
    <row r="1962" spans="1:18" ht="43.2" hidden="1" x14ac:dyDescent="0.3">
      <c r="A1962">
        <v>3351</v>
      </c>
      <c r="B1962" s="3" t="s">
        <v>3350</v>
      </c>
      <c r="C1962" s="3" t="s">
        <v>7461</v>
      </c>
      <c r="D1962" s="6">
        <v>5000</v>
      </c>
      <c r="E1962" s="8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s="16">
        <f t="shared" si="91"/>
        <v>41806.395428240743</v>
      </c>
      <c r="L1962" t="b">
        <v>0</v>
      </c>
      <c r="M1962">
        <v>54</v>
      </c>
      <c r="N1962" t="b">
        <v>1</v>
      </c>
      <c r="O1962" s="10" t="s">
        <v>8273</v>
      </c>
      <c r="P1962" t="s">
        <v>8274</v>
      </c>
      <c r="Q1962">
        <f t="shared" si="90"/>
        <v>101</v>
      </c>
      <c r="R1962">
        <f t="shared" si="92"/>
        <v>93.61</v>
      </c>
    </row>
    <row r="1963" spans="1:18" ht="43.2" hidden="1" x14ac:dyDescent="0.3">
      <c r="A1963">
        <v>3356</v>
      </c>
      <c r="B1963" s="3" t="s">
        <v>3355</v>
      </c>
      <c r="C1963" s="3" t="s">
        <v>7466</v>
      </c>
      <c r="D1963" s="6">
        <v>1500</v>
      </c>
      <c r="E1963" s="8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s="16">
        <f t="shared" si="91"/>
        <v>42536.815648148149</v>
      </c>
      <c r="L1963" t="b">
        <v>0</v>
      </c>
      <c r="M1963">
        <v>27</v>
      </c>
      <c r="N1963" t="b">
        <v>1</v>
      </c>
      <c r="O1963" s="10" t="s">
        <v>8273</v>
      </c>
      <c r="P1963" t="s">
        <v>8274</v>
      </c>
      <c r="Q1963">
        <f t="shared" si="90"/>
        <v>101</v>
      </c>
      <c r="R1963">
        <f t="shared" si="92"/>
        <v>56.33</v>
      </c>
    </row>
    <row r="1964" spans="1:18" ht="43.2" hidden="1" x14ac:dyDescent="0.3">
      <c r="A1964">
        <v>3357</v>
      </c>
      <c r="B1964" s="3" t="s">
        <v>3356</v>
      </c>
      <c r="C1964" s="3" t="s">
        <v>7467</v>
      </c>
      <c r="D1964" s="6">
        <v>2000</v>
      </c>
      <c r="E1964" s="8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s="16">
        <f t="shared" si="91"/>
        <v>41822.417939814812</v>
      </c>
      <c r="L1964" t="b">
        <v>0</v>
      </c>
      <c r="M1964">
        <v>21</v>
      </c>
      <c r="N1964" t="b">
        <v>1</v>
      </c>
      <c r="O1964" s="10" t="s">
        <v>8273</v>
      </c>
      <c r="P1964" t="s">
        <v>8274</v>
      </c>
      <c r="Q1964">
        <f t="shared" si="90"/>
        <v>101</v>
      </c>
      <c r="R1964">
        <f t="shared" si="92"/>
        <v>96.19</v>
      </c>
    </row>
    <row r="1965" spans="1:18" ht="28.8" hidden="1" x14ac:dyDescent="0.3">
      <c r="A1965">
        <v>3360</v>
      </c>
      <c r="B1965" s="3" t="s">
        <v>3359</v>
      </c>
      <c r="C1965" s="3" t="s">
        <v>7470</v>
      </c>
      <c r="D1965" s="6">
        <v>9000</v>
      </c>
      <c r="E1965" s="8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s="16">
        <f t="shared" si="91"/>
        <v>42697.082673611112</v>
      </c>
      <c r="L1965" t="b">
        <v>0</v>
      </c>
      <c r="M1965">
        <v>72</v>
      </c>
      <c r="N1965" t="b">
        <v>1</v>
      </c>
      <c r="O1965" s="10" t="s">
        <v>8273</v>
      </c>
      <c r="P1965" t="s">
        <v>8274</v>
      </c>
      <c r="Q1965">
        <f t="shared" si="90"/>
        <v>101</v>
      </c>
      <c r="R1965">
        <f t="shared" si="92"/>
        <v>126.72</v>
      </c>
    </row>
    <row r="1966" spans="1:18" ht="43.2" hidden="1" x14ac:dyDescent="0.3">
      <c r="A1966">
        <v>3363</v>
      </c>
      <c r="B1966" s="3" t="s">
        <v>3362</v>
      </c>
      <c r="C1966" s="3" t="s">
        <v>7473</v>
      </c>
      <c r="D1966" s="6">
        <v>7750</v>
      </c>
      <c r="E1966" s="8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s="16">
        <f t="shared" si="91"/>
        <v>41851.771354166667</v>
      </c>
      <c r="L1966" t="b">
        <v>0</v>
      </c>
      <c r="M1966">
        <v>26</v>
      </c>
      <c r="N1966" t="b">
        <v>1</v>
      </c>
      <c r="O1966" s="10" t="s">
        <v>8273</v>
      </c>
      <c r="P1966" t="s">
        <v>8274</v>
      </c>
      <c r="Q1966">
        <f t="shared" si="90"/>
        <v>101</v>
      </c>
      <c r="R1966">
        <f t="shared" si="92"/>
        <v>302.31</v>
      </c>
    </row>
    <row r="1967" spans="1:18" ht="43.2" hidden="1" x14ac:dyDescent="0.3">
      <c r="A1967">
        <v>3377</v>
      </c>
      <c r="B1967" s="3" t="s">
        <v>3376</v>
      </c>
      <c r="C1967" s="3" t="s">
        <v>7487</v>
      </c>
      <c r="D1967" s="6">
        <v>8000</v>
      </c>
      <c r="E1967" s="8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s="16">
        <f t="shared" si="91"/>
        <v>42053.732627314821</v>
      </c>
      <c r="L1967" t="b">
        <v>0</v>
      </c>
      <c r="M1967">
        <v>77</v>
      </c>
      <c r="N1967" t="b">
        <v>1</v>
      </c>
      <c r="O1967" s="10" t="s">
        <v>8273</v>
      </c>
      <c r="P1967" t="s">
        <v>8274</v>
      </c>
      <c r="Q1967">
        <f t="shared" si="90"/>
        <v>101</v>
      </c>
      <c r="R1967">
        <f t="shared" si="92"/>
        <v>104.99</v>
      </c>
    </row>
    <row r="1968" spans="1:18" ht="43.2" hidden="1" x14ac:dyDescent="0.3">
      <c r="A1968">
        <v>3382</v>
      </c>
      <c r="B1968" s="3" t="s">
        <v>3381</v>
      </c>
      <c r="C1968" s="3" t="s">
        <v>7492</v>
      </c>
      <c r="D1968" s="6">
        <v>3500</v>
      </c>
      <c r="E1968" s="8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s="16">
        <f t="shared" si="91"/>
        <v>42559.431203703702</v>
      </c>
      <c r="L1968" t="b">
        <v>0</v>
      </c>
      <c r="M1968">
        <v>46</v>
      </c>
      <c r="N1968" t="b">
        <v>1</v>
      </c>
      <c r="O1968" s="10" t="s">
        <v>8273</v>
      </c>
      <c r="P1968" t="s">
        <v>8274</v>
      </c>
      <c r="Q1968">
        <f t="shared" si="90"/>
        <v>101</v>
      </c>
      <c r="R1968">
        <f t="shared" si="92"/>
        <v>76.650000000000006</v>
      </c>
    </row>
    <row r="1969" spans="1:18" ht="43.2" hidden="1" x14ac:dyDescent="0.3">
      <c r="A1969">
        <v>3418</v>
      </c>
      <c r="B1969" s="3" t="s">
        <v>3417</v>
      </c>
      <c r="C1969" s="3" t="s">
        <v>7528</v>
      </c>
      <c r="D1969" s="6">
        <v>4000</v>
      </c>
      <c r="E1969" s="8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s="16">
        <f t="shared" si="91"/>
        <v>41752.83457175926</v>
      </c>
      <c r="L1969" t="b">
        <v>0</v>
      </c>
      <c r="M1969">
        <v>56</v>
      </c>
      <c r="N1969" t="b">
        <v>1</v>
      </c>
      <c r="O1969" s="10" t="s">
        <v>8273</v>
      </c>
      <c r="P1969" t="s">
        <v>8274</v>
      </c>
      <c r="Q1969">
        <f t="shared" si="90"/>
        <v>101</v>
      </c>
      <c r="R1969">
        <f t="shared" si="92"/>
        <v>72.05</v>
      </c>
    </row>
    <row r="1970" spans="1:18" ht="43.2" hidden="1" x14ac:dyDescent="0.3">
      <c r="A1970">
        <v>3421</v>
      </c>
      <c r="B1970" s="3" t="s">
        <v>3420</v>
      </c>
      <c r="C1970" s="3" t="s">
        <v>7531</v>
      </c>
      <c r="D1970" s="6">
        <v>10000</v>
      </c>
      <c r="E1970" s="8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s="16">
        <f t="shared" si="91"/>
        <v>42037.791238425925</v>
      </c>
      <c r="L1970" t="b">
        <v>0</v>
      </c>
      <c r="M1970">
        <v>98</v>
      </c>
      <c r="N1970" t="b">
        <v>1</v>
      </c>
      <c r="O1970" s="10" t="s">
        <v>8273</v>
      </c>
      <c r="P1970" t="s">
        <v>8274</v>
      </c>
      <c r="Q1970">
        <f t="shared" si="90"/>
        <v>101</v>
      </c>
      <c r="R1970">
        <f t="shared" si="92"/>
        <v>103.21</v>
      </c>
    </row>
    <row r="1971" spans="1:18" ht="57.6" hidden="1" x14ac:dyDescent="0.3">
      <c r="A1971">
        <v>3437</v>
      </c>
      <c r="B1971" s="3" t="s">
        <v>3436</v>
      </c>
      <c r="C1971" s="3" t="s">
        <v>7547</v>
      </c>
      <c r="D1971" s="6">
        <v>3000</v>
      </c>
      <c r="E1971" s="8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s="16">
        <f t="shared" si="91"/>
        <v>42205.710879629631</v>
      </c>
      <c r="L1971" t="b">
        <v>0</v>
      </c>
      <c r="M1971">
        <v>36</v>
      </c>
      <c r="N1971" t="b">
        <v>1</v>
      </c>
      <c r="O1971" s="10" t="s">
        <v>8273</v>
      </c>
      <c r="P1971" t="s">
        <v>8274</v>
      </c>
      <c r="Q1971">
        <f t="shared" si="90"/>
        <v>101</v>
      </c>
      <c r="R1971">
        <f t="shared" si="92"/>
        <v>84.17</v>
      </c>
    </row>
    <row r="1972" spans="1:18" ht="43.2" hidden="1" x14ac:dyDescent="0.3">
      <c r="A1972">
        <v>3451</v>
      </c>
      <c r="B1972" s="3" t="s">
        <v>3450</v>
      </c>
      <c r="C1972" s="3" t="s">
        <v>7561</v>
      </c>
      <c r="D1972" s="6">
        <v>650</v>
      </c>
      <c r="E1972" s="8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s="16">
        <f t="shared" si="91"/>
        <v>42088.723692129628</v>
      </c>
      <c r="L1972" t="b">
        <v>0</v>
      </c>
      <c r="M1972">
        <v>16</v>
      </c>
      <c r="N1972" t="b">
        <v>1</v>
      </c>
      <c r="O1972" s="10" t="s">
        <v>8273</v>
      </c>
      <c r="P1972" t="s">
        <v>8274</v>
      </c>
      <c r="Q1972">
        <f t="shared" si="90"/>
        <v>101</v>
      </c>
      <c r="R1972">
        <f t="shared" si="92"/>
        <v>41.13</v>
      </c>
    </row>
    <row r="1973" spans="1:18" ht="57.6" hidden="1" x14ac:dyDescent="0.3">
      <c r="A1973">
        <v>3454</v>
      </c>
      <c r="B1973" s="3" t="s">
        <v>3453</v>
      </c>
      <c r="C1973" s="3" t="s">
        <v>7564</v>
      </c>
      <c r="D1973" s="6">
        <v>700</v>
      </c>
      <c r="E1973" s="8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s="16">
        <f t="shared" si="91"/>
        <v>41821.698599537034</v>
      </c>
      <c r="L1973" t="b">
        <v>0</v>
      </c>
      <c r="M1973">
        <v>21</v>
      </c>
      <c r="N1973" t="b">
        <v>1</v>
      </c>
      <c r="O1973" s="10" t="s">
        <v>8273</v>
      </c>
      <c r="P1973" t="s">
        <v>8274</v>
      </c>
      <c r="Q1973">
        <f t="shared" si="90"/>
        <v>101</v>
      </c>
      <c r="R1973">
        <f t="shared" si="92"/>
        <v>33.57</v>
      </c>
    </row>
    <row r="1974" spans="1:18" ht="43.2" hidden="1" x14ac:dyDescent="0.3">
      <c r="A1974">
        <v>3455</v>
      </c>
      <c r="B1974" s="3" t="s">
        <v>3454</v>
      </c>
      <c r="C1974" s="3" t="s">
        <v>7565</v>
      </c>
      <c r="D1974" s="6">
        <v>10000</v>
      </c>
      <c r="E1974" s="8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s="16">
        <f t="shared" si="91"/>
        <v>42626.7503125</v>
      </c>
      <c r="L1974" t="b">
        <v>0</v>
      </c>
      <c r="M1974">
        <v>69</v>
      </c>
      <c r="N1974" t="b">
        <v>1</v>
      </c>
      <c r="O1974" s="10" t="s">
        <v>8273</v>
      </c>
      <c r="P1974" t="s">
        <v>8274</v>
      </c>
      <c r="Q1974">
        <f t="shared" si="90"/>
        <v>101</v>
      </c>
      <c r="R1974">
        <f t="shared" si="92"/>
        <v>145.87</v>
      </c>
    </row>
    <row r="1975" spans="1:18" hidden="1" x14ac:dyDescent="0.3">
      <c r="A1975">
        <v>3467</v>
      </c>
      <c r="B1975" s="3" t="s">
        <v>3466</v>
      </c>
      <c r="C1975" s="3" t="s">
        <v>7577</v>
      </c>
      <c r="D1975" s="6">
        <v>3000</v>
      </c>
      <c r="E1975" s="8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s="16">
        <f t="shared" si="91"/>
        <v>42053.671666666662</v>
      </c>
      <c r="L1975" t="b">
        <v>0</v>
      </c>
      <c r="M1975">
        <v>47</v>
      </c>
      <c r="N1975" t="b">
        <v>1</v>
      </c>
      <c r="O1975" s="10" t="s">
        <v>8273</v>
      </c>
      <c r="P1975" t="s">
        <v>8274</v>
      </c>
      <c r="Q1975">
        <f t="shared" si="90"/>
        <v>101</v>
      </c>
      <c r="R1975">
        <f t="shared" si="92"/>
        <v>64.47</v>
      </c>
    </row>
    <row r="1976" spans="1:18" ht="43.2" hidden="1" x14ac:dyDescent="0.3">
      <c r="A1976">
        <v>3474</v>
      </c>
      <c r="B1976" s="3" t="s">
        <v>3473</v>
      </c>
      <c r="C1976" s="3" t="s">
        <v>7584</v>
      </c>
      <c r="D1976" s="6">
        <v>2000</v>
      </c>
      <c r="E1976" s="8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s="16">
        <f t="shared" si="91"/>
        <v>42541.501516203702</v>
      </c>
      <c r="L1976" t="b">
        <v>0</v>
      </c>
      <c r="M1976">
        <v>39</v>
      </c>
      <c r="N1976" t="b">
        <v>1</v>
      </c>
      <c r="O1976" s="10" t="s">
        <v>8273</v>
      </c>
      <c r="P1976" t="s">
        <v>8274</v>
      </c>
      <c r="Q1976">
        <f t="shared" si="90"/>
        <v>101</v>
      </c>
      <c r="R1976">
        <f t="shared" si="92"/>
        <v>51.79</v>
      </c>
    </row>
    <row r="1977" spans="1:18" ht="43.2" hidden="1" x14ac:dyDescent="0.3">
      <c r="A1977">
        <v>3485</v>
      </c>
      <c r="B1977" s="3" t="s">
        <v>3484</v>
      </c>
      <c r="C1977" s="3" t="s">
        <v>7595</v>
      </c>
      <c r="D1977" s="6">
        <v>1650</v>
      </c>
      <c r="E1977" s="8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s="16">
        <f t="shared" si="91"/>
        <v>42372.693055555559</v>
      </c>
      <c r="L1977" t="b">
        <v>0</v>
      </c>
      <c r="M1977">
        <v>30</v>
      </c>
      <c r="N1977" t="b">
        <v>1</v>
      </c>
      <c r="O1977" s="10" t="s">
        <v>8273</v>
      </c>
      <c r="P1977" t="s">
        <v>8274</v>
      </c>
      <c r="Q1977">
        <f t="shared" si="90"/>
        <v>101</v>
      </c>
      <c r="R1977">
        <f t="shared" si="92"/>
        <v>55.33</v>
      </c>
    </row>
    <row r="1978" spans="1:18" ht="43.2" hidden="1" x14ac:dyDescent="0.3">
      <c r="A1978">
        <v>3501</v>
      </c>
      <c r="B1978" s="3" t="s">
        <v>3500</v>
      </c>
      <c r="C1978" s="3" t="s">
        <v>7611</v>
      </c>
      <c r="D1978" s="6">
        <v>1500</v>
      </c>
      <c r="E1978" s="8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s="16">
        <f t="shared" si="91"/>
        <v>42233.763831018514</v>
      </c>
      <c r="L1978" t="b">
        <v>0</v>
      </c>
      <c r="M1978">
        <v>42</v>
      </c>
      <c r="N1978" t="b">
        <v>1</v>
      </c>
      <c r="O1978" s="10" t="s">
        <v>8273</v>
      </c>
      <c r="P1978" t="s">
        <v>8274</v>
      </c>
      <c r="Q1978">
        <f t="shared" si="90"/>
        <v>101</v>
      </c>
      <c r="R1978">
        <f t="shared" si="92"/>
        <v>35.950000000000003</v>
      </c>
    </row>
    <row r="1979" spans="1:18" ht="57.6" hidden="1" x14ac:dyDescent="0.3">
      <c r="A1979">
        <v>3510</v>
      </c>
      <c r="B1979" s="3" t="s">
        <v>3509</v>
      </c>
      <c r="C1979" s="3" t="s">
        <v>7620</v>
      </c>
      <c r="D1979" s="6">
        <v>900</v>
      </c>
      <c r="E1979" s="8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s="16">
        <f t="shared" si="91"/>
        <v>41802.62090277778</v>
      </c>
      <c r="L1979" t="b">
        <v>0</v>
      </c>
      <c r="M1979">
        <v>15</v>
      </c>
      <c r="N1979" t="b">
        <v>1</v>
      </c>
      <c r="O1979" s="10" t="s">
        <v>8273</v>
      </c>
      <c r="P1979" t="s">
        <v>8274</v>
      </c>
      <c r="Q1979">
        <f t="shared" si="90"/>
        <v>101</v>
      </c>
      <c r="R1979">
        <f t="shared" si="92"/>
        <v>60.33</v>
      </c>
    </row>
    <row r="1980" spans="1:18" ht="43.2" hidden="1" x14ac:dyDescent="0.3">
      <c r="A1980">
        <v>3511</v>
      </c>
      <c r="B1980" s="3" t="s">
        <v>3510</v>
      </c>
      <c r="C1980" s="3" t="s">
        <v>7621</v>
      </c>
      <c r="D1980" s="6">
        <v>1500</v>
      </c>
      <c r="E1980" s="8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s="16">
        <f t="shared" si="91"/>
        <v>41927.873784722222</v>
      </c>
      <c r="L1980" t="b">
        <v>0</v>
      </c>
      <c r="M1980">
        <v>19</v>
      </c>
      <c r="N1980" t="b">
        <v>1</v>
      </c>
      <c r="O1980" s="10" t="s">
        <v>8273</v>
      </c>
      <c r="P1980" t="s">
        <v>8274</v>
      </c>
      <c r="Q1980">
        <f t="shared" si="90"/>
        <v>101</v>
      </c>
      <c r="R1980">
        <f t="shared" si="92"/>
        <v>79.89</v>
      </c>
    </row>
    <row r="1981" spans="1:18" ht="43.2" hidden="1" x14ac:dyDescent="0.3">
      <c r="A1981">
        <v>3519</v>
      </c>
      <c r="B1981" s="3" t="s">
        <v>3518</v>
      </c>
      <c r="C1981" s="3" t="s">
        <v>7629</v>
      </c>
      <c r="D1981" s="6">
        <v>2000</v>
      </c>
      <c r="E1981" s="8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s="16">
        <f t="shared" si="91"/>
        <v>42037.598958333328</v>
      </c>
      <c r="L1981" t="b">
        <v>0</v>
      </c>
      <c r="M1981">
        <v>28</v>
      </c>
      <c r="N1981" t="b">
        <v>1</v>
      </c>
      <c r="O1981" s="10" t="s">
        <v>8273</v>
      </c>
      <c r="P1981" t="s">
        <v>8274</v>
      </c>
      <c r="Q1981">
        <f t="shared" si="90"/>
        <v>101</v>
      </c>
      <c r="R1981">
        <f t="shared" si="92"/>
        <v>72.39</v>
      </c>
    </row>
    <row r="1982" spans="1:18" ht="43.2" hidden="1" x14ac:dyDescent="0.3">
      <c r="A1982">
        <v>3520</v>
      </c>
      <c r="B1982" s="3" t="s">
        <v>3519</v>
      </c>
      <c r="C1982" s="3" t="s">
        <v>7630</v>
      </c>
      <c r="D1982" s="6">
        <v>2000</v>
      </c>
      <c r="E1982" s="8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s="16">
        <f t="shared" si="91"/>
        <v>42227.824212962965</v>
      </c>
      <c r="L1982" t="b">
        <v>0</v>
      </c>
      <c r="M1982">
        <v>21</v>
      </c>
      <c r="N1982" t="b">
        <v>1</v>
      </c>
      <c r="O1982" s="10" t="s">
        <v>8273</v>
      </c>
      <c r="P1982" t="s">
        <v>8274</v>
      </c>
      <c r="Q1982">
        <f t="shared" si="90"/>
        <v>101</v>
      </c>
      <c r="R1982">
        <f t="shared" si="92"/>
        <v>95.95</v>
      </c>
    </row>
    <row r="1983" spans="1:18" ht="43.2" hidden="1" x14ac:dyDescent="0.3">
      <c r="A1983">
        <v>3528</v>
      </c>
      <c r="B1983" s="3" t="s">
        <v>3527</v>
      </c>
      <c r="C1983" s="3" t="s">
        <v>7638</v>
      </c>
      <c r="D1983" s="6">
        <v>1650</v>
      </c>
      <c r="E1983" s="8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s="16">
        <f t="shared" si="91"/>
        <v>42733.50136574074</v>
      </c>
      <c r="L1983" t="b">
        <v>0</v>
      </c>
      <c r="M1983">
        <v>37</v>
      </c>
      <c r="N1983" t="b">
        <v>1</v>
      </c>
      <c r="O1983" s="10" t="s">
        <v>8273</v>
      </c>
      <c r="P1983" t="s">
        <v>8274</v>
      </c>
      <c r="Q1983">
        <f t="shared" si="90"/>
        <v>101</v>
      </c>
      <c r="R1983">
        <f t="shared" si="92"/>
        <v>45.11</v>
      </c>
    </row>
    <row r="1984" spans="1:18" ht="28.8" hidden="1" x14ac:dyDescent="0.3">
      <c r="A1984">
        <v>3564</v>
      </c>
      <c r="B1984" s="3" t="s">
        <v>3563</v>
      </c>
      <c r="C1984" s="3" t="s">
        <v>7674</v>
      </c>
      <c r="D1984" s="6">
        <v>1000</v>
      </c>
      <c r="E1984" s="8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s="16">
        <f t="shared" si="91"/>
        <v>42236.623252314821</v>
      </c>
      <c r="L1984" t="b">
        <v>0</v>
      </c>
      <c r="M1984">
        <v>17</v>
      </c>
      <c r="N1984" t="b">
        <v>1</v>
      </c>
      <c r="O1984" s="10" t="s">
        <v>8273</v>
      </c>
      <c r="P1984" t="s">
        <v>8274</v>
      </c>
      <c r="Q1984">
        <f t="shared" si="90"/>
        <v>101</v>
      </c>
      <c r="R1984">
        <f t="shared" si="92"/>
        <v>59.12</v>
      </c>
    </row>
    <row r="1985" spans="1:18" ht="43.2" hidden="1" x14ac:dyDescent="0.3">
      <c r="A1985">
        <v>3575</v>
      </c>
      <c r="B1985" s="3" t="s">
        <v>3574</v>
      </c>
      <c r="C1985" s="3" t="s">
        <v>7685</v>
      </c>
      <c r="D1985" s="6">
        <v>10000</v>
      </c>
      <c r="E1985" s="8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s="16">
        <f t="shared" si="91"/>
        <v>42561.783877314811</v>
      </c>
      <c r="L1985" t="b">
        <v>0</v>
      </c>
      <c r="M1985">
        <v>102</v>
      </c>
      <c r="N1985" t="b">
        <v>1</v>
      </c>
      <c r="O1985" s="10" t="s">
        <v>8273</v>
      </c>
      <c r="P1985" t="s">
        <v>8274</v>
      </c>
      <c r="Q1985">
        <f t="shared" si="90"/>
        <v>101</v>
      </c>
      <c r="R1985">
        <f t="shared" si="92"/>
        <v>99.34</v>
      </c>
    </row>
    <row r="1986" spans="1:18" ht="43.2" hidden="1" x14ac:dyDescent="0.3">
      <c r="A1986">
        <v>3588</v>
      </c>
      <c r="B1986" s="3" t="s">
        <v>3587</v>
      </c>
      <c r="C1986" s="3" t="s">
        <v>7698</v>
      </c>
      <c r="D1986" s="6">
        <v>200</v>
      </c>
      <c r="E1986" s="8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s="16">
        <f t="shared" si="91"/>
        <v>42101.828819444447</v>
      </c>
      <c r="L1986" t="b">
        <v>0</v>
      </c>
      <c r="M1986">
        <v>11</v>
      </c>
      <c r="N1986" t="b">
        <v>1</v>
      </c>
      <c r="O1986" s="10" t="s">
        <v>8273</v>
      </c>
      <c r="P1986" t="s">
        <v>8274</v>
      </c>
      <c r="Q1986">
        <f t="shared" ref="Q1986:Q2049" si="93">ROUND(E1986/D1986*100,0)</f>
        <v>101</v>
      </c>
      <c r="R1986">
        <f t="shared" si="92"/>
        <v>18.27</v>
      </c>
    </row>
    <row r="1987" spans="1:18" ht="43.2" hidden="1" x14ac:dyDescent="0.3">
      <c r="A1987">
        <v>3614</v>
      </c>
      <c r="B1987" s="3" t="s">
        <v>3439</v>
      </c>
      <c r="C1987" s="3" t="s">
        <v>7724</v>
      </c>
      <c r="D1987" s="6">
        <v>2500</v>
      </c>
      <c r="E1987" s="8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s="16">
        <f t="shared" ref="K1987:K2050" si="94">(((J1987/60)/60)/24)+DATE(1970,1,1)</f>
        <v>42144.041851851856</v>
      </c>
      <c r="L1987" t="b">
        <v>0</v>
      </c>
      <c r="M1987">
        <v>71</v>
      </c>
      <c r="N1987" t="b">
        <v>1</v>
      </c>
      <c r="O1987" s="10" t="s">
        <v>8273</v>
      </c>
      <c r="P1987" t="s">
        <v>8274</v>
      </c>
      <c r="Q1987">
        <f t="shared" si="93"/>
        <v>101</v>
      </c>
      <c r="R1987">
        <f t="shared" ref="R1987:R2050" si="95">IFERROR(ROUND(E1987/M1987,2),0)</f>
        <v>35.49</v>
      </c>
    </row>
    <row r="1988" spans="1:18" ht="43.2" hidden="1" x14ac:dyDescent="0.3">
      <c r="A1988">
        <v>3618</v>
      </c>
      <c r="B1988" s="3" t="s">
        <v>3616</v>
      </c>
      <c r="C1988" s="3" t="s">
        <v>7728</v>
      </c>
      <c r="D1988" s="6">
        <v>2000</v>
      </c>
      <c r="E1988" s="8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s="16">
        <f t="shared" si="94"/>
        <v>42128.627893518518</v>
      </c>
      <c r="L1988" t="b">
        <v>0</v>
      </c>
      <c r="M1988">
        <v>56</v>
      </c>
      <c r="N1988" t="b">
        <v>1</v>
      </c>
      <c r="O1988" s="10" t="s">
        <v>8273</v>
      </c>
      <c r="P1988" t="s">
        <v>8274</v>
      </c>
      <c r="Q1988">
        <f t="shared" si="93"/>
        <v>101</v>
      </c>
      <c r="R1988">
        <f t="shared" si="95"/>
        <v>36.07</v>
      </c>
    </row>
    <row r="1989" spans="1:18" ht="43.2" hidden="1" x14ac:dyDescent="0.3">
      <c r="A1989">
        <v>3653</v>
      </c>
      <c r="B1989" s="3" t="s">
        <v>3650</v>
      </c>
      <c r="C1989" s="3" t="s">
        <v>7763</v>
      </c>
      <c r="D1989" s="6">
        <v>2000</v>
      </c>
      <c r="E1989" s="8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s="16">
        <f t="shared" si="94"/>
        <v>42191.363506944443</v>
      </c>
      <c r="L1989" t="b">
        <v>0</v>
      </c>
      <c r="M1989">
        <v>33</v>
      </c>
      <c r="N1989" t="b">
        <v>1</v>
      </c>
      <c r="O1989" s="10" t="s">
        <v>8273</v>
      </c>
      <c r="P1989" t="s">
        <v>8274</v>
      </c>
      <c r="Q1989">
        <f t="shared" si="93"/>
        <v>101</v>
      </c>
      <c r="R1989">
        <f t="shared" si="95"/>
        <v>60.91</v>
      </c>
    </row>
    <row r="1990" spans="1:18" ht="28.8" hidden="1" x14ac:dyDescent="0.3">
      <c r="A1990">
        <v>3658</v>
      </c>
      <c r="B1990" s="3" t="s">
        <v>3655</v>
      </c>
      <c r="C1990" s="3" t="s">
        <v>7768</v>
      </c>
      <c r="D1990" s="6">
        <v>1500</v>
      </c>
      <c r="E1990" s="8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s="16">
        <f t="shared" si="94"/>
        <v>41775.858564814815</v>
      </c>
      <c r="L1990" t="b">
        <v>0</v>
      </c>
      <c r="M1990">
        <v>20</v>
      </c>
      <c r="N1990" t="b">
        <v>1</v>
      </c>
      <c r="O1990" s="10" t="s">
        <v>8273</v>
      </c>
      <c r="P1990" t="s">
        <v>8274</v>
      </c>
      <c r="Q1990">
        <f t="shared" si="93"/>
        <v>101</v>
      </c>
      <c r="R1990">
        <f t="shared" si="95"/>
        <v>75.5</v>
      </c>
    </row>
    <row r="1991" spans="1:18" ht="57.6" hidden="1" x14ac:dyDescent="0.3">
      <c r="A1991">
        <v>3662</v>
      </c>
      <c r="B1991" s="3" t="s">
        <v>3659</v>
      </c>
      <c r="C1991" s="3" t="s">
        <v>7772</v>
      </c>
      <c r="D1991" s="6">
        <v>8000</v>
      </c>
      <c r="E1991" s="8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s="16">
        <f t="shared" si="94"/>
        <v>42064.220069444447</v>
      </c>
      <c r="L1991" t="b">
        <v>0</v>
      </c>
      <c r="M1991">
        <v>40</v>
      </c>
      <c r="N1991" t="b">
        <v>1</v>
      </c>
      <c r="O1991" s="10" t="s">
        <v>8273</v>
      </c>
      <c r="P1991" t="s">
        <v>8274</v>
      </c>
      <c r="Q1991">
        <f t="shared" si="93"/>
        <v>101</v>
      </c>
      <c r="R1991">
        <f t="shared" si="95"/>
        <v>202.85</v>
      </c>
    </row>
    <row r="1992" spans="1:18" ht="43.2" hidden="1" x14ac:dyDescent="0.3">
      <c r="A1992">
        <v>3671</v>
      </c>
      <c r="B1992" s="3" t="s">
        <v>3668</v>
      </c>
      <c r="C1992" s="3" t="s">
        <v>7781</v>
      </c>
      <c r="D1992" s="6">
        <v>3500</v>
      </c>
      <c r="E1992" s="8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s="16">
        <f t="shared" si="94"/>
        <v>41820.62809027778</v>
      </c>
      <c r="L1992" t="b">
        <v>0</v>
      </c>
      <c r="M1992">
        <v>40</v>
      </c>
      <c r="N1992" t="b">
        <v>1</v>
      </c>
      <c r="O1992" s="10" t="s">
        <v>8273</v>
      </c>
      <c r="P1992" t="s">
        <v>8274</v>
      </c>
      <c r="Q1992">
        <f t="shared" si="93"/>
        <v>101</v>
      </c>
      <c r="R1992">
        <f t="shared" si="95"/>
        <v>88.25</v>
      </c>
    </row>
    <row r="1993" spans="1:18" ht="43.2" hidden="1" x14ac:dyDescent="0.3">
      <c r="A1993">
        <v>3686</v>
      </c>
      <c r="B1993" s="3" t="s">
        <v>3683</v>
      </c>
      <c r="C1993" s="3" t="s">
        <v>7796</v>
      </c>
      <c r="D1993" s="6">
        <v>350</v>
      </c>
      <c r="E1993" s="8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s="16">
        <f t="shared" si="94"/>
        <v>42230.662731481483</v>
      </c>
      <c r="L1993" t="b">
        <v>0</v>
      </c>
      <c r="M1993">
        <v>6</v>
      </c>
      <c r="N1993" t="b">
        <v>1</v>
      </c>
      <c r="O1993" s="10" t="s">
        <v>8273</v>
      </c>
      <c r="P1993" t="s">
        <v>8274</v>
      </c>
      <c r="Q1993">
        <f t="shared" si="93"/>
        <v>101</v>
      </c>
      <c r="R1993">
        <f t="shared" si="95"/>
        <v>59.17</v>
      </c>
    </row>
    <row r="1994" spans="1:18" ht="43.2" hidden="1" x14ac:dyDescent="0.3">
      <c r="A1994">
        <v>3699</v>
      </c>
      <c r="B1994" s="3" t="s">
        <v>3696</v>
      </c>
      <c r="C1994" s="3" t="s">
        <v>7809</v>
      </c>
      <c r="D1994" s="6">
        <v>2500</v>
      </c>
      <c r="E1994" s="8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s="16">
        <f t="shared" si="94"/>
        <v>41897.602037037039</v>
      </c>
      <c r="L1994" t="b">
        <v>0</v>
      </c>
      <c r="M1994">
        <v>40</v>
      </c>
      <c r="N1994" t="b">
        <v>1</v>
      </c>
      <c r="O1994" s="10" t="s">
        <v>8273</v>
      </c>
      <c r="P1994" t="s">
        <v>8274</v>
      </c>
      <c r="Q1994">
        <f t="shared" si="93"/>
        <v>101</v>
      </c>
      <c r="R1994">
        <f t="shared" si="95"/>
        <v>63</v>
      </c>
    </row>
    <row r="1995" spans="1:18" ht="43.2" hidden="1" x14ac:dyDescent="0.3">
      <c r="A1995">
        <v>3717</v>
      </c>
      <c r="B1995" s="3" t="s">
        <v>3714</v>
      </c>
      <c r="C1995" s="3" t="s">
        <v>7827</v>
      </c>
      <c r="D1995" s="6">
        <v>4000</v>
      </c>
      <c r="E1995" s="8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s="16">
        <f t="shared" si="94"/>
        <v>42102.866307870368</v>
      </c>
      <c r="L1995" t="b">
        <v>0</v>
      </c>
      <c r="M1995">
        <v>13</v>
      </c>
      <c r="N1995" t="b">
        <v>1</v>
      </c>
      <c r="O1995" s="10" t="s">
        <v>8273</v>
      </c>
      <c r="P1995" t="s">
        <v>8274</v>
      </c>
      <c r="Q1995">
        <f t="shared" si="93"/>
        <v>101</v>
      </c>
      <c r="R1995">
        <f t="shared" si="95"/>
        <v>310</v>
      </c>
    </row>
    <row r="1996" spans="1:18" ht="57.6" hidden="1" x14ac:dyDescent="0.3">
      <c r="A1996">
        <v>3721</v>
      </c>
      <c r="B1996" s="3" t="s">
        <v>3718</v>
      </c>
      <c r="C1996" s="3" t="s">
        <v>7831</v>
      </c>
      <c r="D1996" s="6">
        <v>5000</v>
      </c>
      <c r="E1996" s="8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s="16">
        <f t="shared" si="94"/>
        <v>41927.936157407406</v>
      </c>
      <c r="L1996" t="b">
        <v>0</v>
      </c>
      <c r="M1996">
        <v>44</v>
      </c>
      <c r="N1996" t="b">
        <v>1</v>
      </c>
      <c r="O1996" s="10" t="s">
        <v>8273</v>
      </c>
      <c r="P1996" t="s">
        <v>8274</v>
      </c>
      <c r="Q1996">
        <f t="shared" si="93"/>
        <v>101</v>
      </c>
      <c r="R1996">
        <f t="shared" si="95"/>
        <v>114.55</v>
      </c>
    </row>
    <row r="1997" spans="1:18" ht="43.2" hidden="1" x14ac:dyDescent="0.3">
      <c r="A1997">
        <v>3727</v>
      </c>
      <c r="B1997" s="3" t="s">
        <v>3724</v>
      </c>
      <c r="C1997" s="3" t="s">
        <v>7837</v>
      </c>
      <c r="D1997" s="6">
        <v>2000</v>
      </c>
      <c r="E1997" s="8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s="16">
        <f t="shared" si="94"/>
        <v>42632.348310185189</v>
      </c>
      <c r="L1997" t="b">
        <v>0</v>
      </c>
      <c r="M1997">
        <v>33</v>
      </c>
      <c r="N1997" t="b">
        <v>1</v>
      </c>
      <c r="O1997" s="10" t="s">
        <v>8273</v>
      </c>
      <c r="P1997" t="s">
        <v>8274</v>
      </c>
      <c r="Q1997">
        <f t="shared" si="93"/>
        <v>101</v>
      </c>
      <c r="R1997">
        <f t="shared" si="95"/>
        <v>61.06</v>
      </c>
    </row>
    <row r="1998" spans="1:18" ht="43.2" hidden="1" x14ac:dyDescent="0.3">
      <c r="A1998">
        <v>3756</v>
      </c>
      <c r="B1998" s="3" t="s">
        <v>3753</v>
      </c>
      <c r="C1998" s="3" t="s">
        <v>7866</v>
      </c>
      <c r="D1998" s="6">
        <v>4500</v>
      </c>
      <c r="E1998" s="8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s="16">
        <f t="shared" si="94"/>
        <v>41771.814791666664</v>
      </c>
      <c r="L1998" t="b">
        <v>0</v>
      </c>
      <c r="M1998">
        <v>17</v>
      </c>
      <c r="N1998" t="b">
        <v>1</v>
      </c>
      <c r="O1998" s="10" t="s">
        <v>8273</v>
      </c>
      <c r="P1998" t="s">
        <v>8294</v>
      </c>
      <c r="Q1998">
        <f t="shared" si="93"/>
        <v>101</v>
      </c>
      <c r="R1998">
        <f t="shared" si="95"/>
        <v>267.64999999999998</v>
      </c>
    </row>
    <row r="1999" spans="1:18" ht="43.2" hidden="1" x14ac:dyDescent="0.3">
      <c r="A1999">
        <v>3760</v>
      </c>
      <c r="B1999" s="3" t="s">
        <v>3757</v>
      </c>
      <c r="C1999" s="3" t="s">
        <v>7870</v>
      </c>
      <c r="D1999" s="6">
        <v>5000</v>
      </c>
      <c r="E1999" s="8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s="16">
        <f t="shared" si="94"/>
        <v>41739.525300925925</v>
      </c>
      <c r="L1999" t="b">
        <v>0</v>
      </c>
      <c r="M1999">
        <v>91</v>
      </c>
      <c r="N1999" t="b">
        <v>1</v>
      </c>
      <c r="O1999" s="10" t="s">
        <v>8273</v>
      </c>
      <c r="P1999" t="s">
        <v>8294</v>
      </c>
      <c r="Q1999">
        <f t="shared" si="93"/>
        <v>101</v>
      </c>
      <c r="R1999">
        <f t="shared" si="95"/>
        <v>55.5</v>
      </c>
    </row>
    <row r="2000" spans="1:18" ht="43.2" hidden="1" x14ac:dyDescent="0.3">
      <c r="A2000">
        <v>3809</v>
      </c>
      <c r="B2000" s="3" t="s">
        <v>3806</v>
      </c>
      <c r="C2000" s="3" t="s">
        <v>7919</v>
      </c>
      <c r="D2000" s="6">
        <v>2000</v>
      </c>
      <c r="E2000" s="8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s="16">
        <f t="shared" si="94"/>
        <v>41800.526701388888</v>
      </c>
      <c r="L2000" t="b">
        <v>0</v>
      </c>
      <c r="M2000">
        <v>38</v>
      </c>
      <c r="N2000" t="b">
        <v>1</v>
      </c>
      <c r="O2000" s="10" t="s">
        <v>8273</v>
      </c>
      <c r="P2000" t="s">
        <v>8274</v>
      </c>
      <c r="Q2000">
        <f t="shared" si="93"/>
        <v>101</v>
      </c>
      <c r="R2000">
        <f t="shared" si="95"/>
        <v>53.29</v>
      </c>
    </row>
    <row r="2001" spans="1:18" ht="43.2" hidden="1" x14ac:dyDescent="0.3">
      <c r="A2001">
        <v>3813</v>
      </c>
      <c r="B2001" s="3" t="s">
        <v>3810</v>
      </c>
      <c r="C2001" s="3" t="s">
        <v>7923</v>
      </c>
      <c r="D2001" s="6">
        <v>2100</v>
      </c>
      <c r="E2001" s="8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s="16">
        <f t="shared" si="94"/>
        <v>42497.275706018518</v>
      </c>
      <c r="L2001" t="b">
        <v>0</v>
      </c>
      <c r="M2001">
        <v>27</v>
      </c>
      <c r="N2001" t="b">
        <v>1</v>
      </c>
      <c r="O2001" s="10" t="s">
        <v>8273</v>
      </c>
      <c r="P2001" t="s">
        <v>8274</v>
      </c>
      <c r="Q2001">
        <f t="shared" si="93"/>
        <v>101</v>
      </c>
      <c r="R2001">
        <f t="shared" si="95"/>
        <v>78.52</v>
      </c>
    </row>
    <row r="2002" spans="1:18" ht="57.6" hidden="1" x14ac:dyDescent="0.3">
      <c r="A2002">
        <v>3838</v>
      </c>
      <c r="B2002" s="3" t="s">
        <v>3835</v>
      </c>
      <c r="C2002" s="3" t="s">
        <v>7947</v>
      </c>
      <c r="D2002" s="6">
        <v>100000</v>
      </c>
      <c r="E2002" s="8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s="16">
        <f t="shared" si="94"/>
        <v>42116.710752314815</v>
      </c>
      <c r="L2002" t="b">
        <v>0</v>
      </c>
      <c r="M2002">
        <v>100</v>
      </c>
      <c r="N2002" t="b">
        <v>1</v>
      </c>
      <c r="O2002" s="10" t="s">
        <v>8273</v>
      </c>
      <c r="P2002" t="s">
        <v>8274</v>
      </c>
      <c r="Q2002">
        <f t="shared" si="93"/>
        <v>101</v>
      </c>
      <c r="R2002">
        <f t="shared" si="95"/>
        <v>1008.24</v>
      </c>
    </row>
    <row r="2003" spans="1:18" ht="43.2" hidden="1" x14ac:dyDescent="0.3">
      <c r="A2003">
        <v>3839</v>
      </c>
      <c r="B2003" s="3" t="s">
        <v>3836</v>
      </c>
      <c r="C2003" s="3" t="s">
        <v>7948</v>
      </c>
      <c r="D2003" s="6">
        <v>2000</v>
      </c>
      <c r="E2003" s="8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s="16">
        <f t="shared" si="94"/>
        <v>42155.142638888887</v>
      </c>
      <c r="L2003" t="b">
        <v>0</v>
      </c>
      <c r="M2003">
        <v>32</v>
      </c>
      <c r="N2003" t="b">
        <v>1</v>
      </c>
      <c r="O2003" s="10" t="s">
        <v>8273</v>
      </c>
      <c r="P2003" t="s">
        <v>8274</v>
      </c>
      <c r="Q2003">
        <f t="shared" si="93"/>
        <v>101</v>
      </c>
      <c r="R2003">
        <f t="shared" si="95"/>
        <v>63.28</v>
      </c>
    </row>
    <row r="2004" spans="1:18" ht="28.8" hidden="1" x14ac:dyDescent="0.3">
      <c r="A2004">
        <v>8</v>
      </c>
      <c r="B2004" s="3" t="s">
        <v>10</v>
      </c>
      <c r="C2004" s="3" t="s">
        <v>4119</v>
      </c>
      <c r="D2004" s="6">
        <v>3500</v>
      </c>
      <c r="E2004" s="8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s="16">
        <f t="shared" si="94"/>
        <v>42468.94458333333</v>
      </c>
      <c r="L2004" t="b">
        <v>0</v>
      </c>
      <c r="M2004">
        <v>12</v>
      </c>
      <c r="N2004" t="b">
        <v>1</v>
      </c>
      <c r="O2004" s="10" t="s">
        <v>8276</v>
      </c>
      <c r="P2004" t="s">
        <v>8290</v>
      </c>
      <c r="Q2004">
        <f t="shared" si="93"/>
        <v>100</v>
      </c>
      <c r="R2004">
        <f t="shared" si="95"/>
        <v>291.79000000000002</v>
      </c>
    </row>
    <row r="2005" spans="1:18" ht="43.2" hidden="1" x14ac:dyDescent="0.3">
      <c r="A2005">
        <v>16</v>
      </c>
      <c r="B2005" s="3" t="s">
        <v>18</v>
      </c>
      <c r="C2005" s="3" t="s">
        <v>4127</v>
      </c>
      <c r="D2005" s="6">
        <v>12000</v>
      </c>
      <c r="E2005" s="8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s="16">
        <f t="shared" si="94"/>
        <v>41760.796423611115</v>
      </c>
      <c r="L2005" t="b">
        <v>0</v>
      </c>
      <c r="M2005">
        <v>70</v>
      </c>
      <c r="N2005" t="b">
        <v>1</v>
      </c>
      <c r="O2005" s="10" t="s">
        <v>8276</v>
      </c>
      <c r="P2005" t="s">
        <v>8290</v>
      </c>
      <c r="Q2005">
        <f t="shared" si="93"/>
        <v>100</v>
      </c>
      <c r="R2005">
        <f t="shared" si="95"/>
        <v>171.84</v>
      </c>
    </row>
    <row r="2006" spans="1:18" ht="43.2" hidden="1" x14ac:dyDescent="0.3">
      <c r="A2006">
        <v>20</v>
      </c>
      <c r="B2006" s="3" t="s">
        <v>22</v>
      </c>
      <c r="C2006" s="3" t="s">
        <v>4131</v>
      </c>
      <c r="D2006" s="6">
        <v>2000</v>
      </c>
      <c r="E2006" s="8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s="16">
        <f t="shared" si="94"/>
        <v>42200.758240740746</v>
      </c>
      <c r="L2006" t="b">
        <v>0</v>
      </c>
      <c r="M2006">
        <v>25</v>
      </c>
      <c r="N2006" t="b">
        <v>1</v>
      </c>
      <c r="O2006" s="10" t="s">
        <v>8276</v>
      </c>
      <c r="P2006" t="s">
        <v>8290</v>
      </c>
      <c r="Q2006">
        <f t="shared" si="93"/>
        <v>100</v>
      </c>
      <c r="R2006">
        <f t="shared" si="95"/>
        <v>80.16</v>
      </c>
    </row>
    <row r="2007" spans="1:18" ht="28.8" hidden="1" x14ac:dyDescent="0.3">
      <c r="A2007">
        <v>28</v>
      </c>
      <c r="B2007" s="3" t="s">
        <v>30</v>
      </c>
      <c r="C2007" s="3" t="s">
        <v>4139</v>
      </c>
      <c r="D2007" s="6">
        <v>12000</v>
      </c>
      <c r="E2007" s="8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s="16">
        <f t="shared" si="94"/>
        <v>42324.96393518518</v>
      </c>
      <c r="L2007" t="b">
        <v>0</v>
      </c>
      <c r="M2007">
        <v>71</v>
      </c>
      <c r="N2007" t="b">
        <v>1</v>
      </c>
      <c r="O2007" s="10" t="s">
        <v>8276</v>
      </c>
      <c r="P2007" t="s">
        <v>8290</v>
      </c>
      <c r="Q2007">
        <f t="shared" si="93"/>
        <v>100</v>
      </c>
      <c r="R2007">
        <f t="shared" si="95"/>
        <v>169.61</v>
      </c>
    </row>
    <row r="2008" spans="1:18" ht="43.2" hidden="1" x14ac:dyDescent="0.3">
      <c r="A2008">
        <v>31</v>
      </c>
      <c r="B2008" s="3" t="s">
        <v>33</v>
      </c>
      <c r="C2008" s="3" t="s">
        <v>4142</v>
      </c>
      <c r="D2008" s="6">
        <v>13</v>
      </c>
      <c r="E2008" s="8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s="16">
        <f t="shared" si="94"/>
        <v>42376.79206018518</v>
      </c>
      <c r="L2008" t="b">
        <v>0</v>
      </c>
      <c r="M2008">
        <v>1</v>
      </c>
      <c r="N2008" t="b">
        <v>1</v>
      </c>
      <c r="O2008" s="10" t="s">
        <v>8276</v>
      </c>
      <c r="P2008" t="s">
        <v>8290</v>
      </c>
      <c r="Q2008">
        <f t="shared" si="93"/>
        <v>100</v>
      </c>
      <c r="R2008">
        <f t="shared" si="95"/>
        <v>13</v>
      </c>
    </row>
    <row r="2009" spans="1:18" ht="57.6" hidden="1" x14ac:dyDescent="0.3">
      <c r="A2009">
        <v>32</v>
      </c>
      <c r="B2009" s="3" t="s">
        <v>34</v>
      </c>
      <c r="C2009" s="3" t="s">
        <v>4143</v>
      </c>
      <c r="D2009" s="6">
        <v>28450</v>
      </c>
      <c r="E2009" s="8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s="16">
        <f t="shared" si="94"/>
        <v>42461.627511574072</v>
      </c>
      <c r="L2009" t="b">
        <v>0</v>
      </c>
      <c r="M2009">
        <v>89</v>
      </c>
      <c r="N2009" t="b">
        <v>1</v>
      </c>
      <c r="O2009" s="10" t="s">
        <v>8276</v>
      </c>
      <c r="P2009" t="s">
        <v>8290</v>
      </c>
      <c r="Q2009">
        <f t="shared" si="93"/>
        <v>100</v>
      </c>
      <c r="R2009">
        <f t="shared" si="95"/>
        <v>320.45</v>
      </c>
    </row>
    <row r="2010" spans="1:18" ht="43.2" hidden="1" x14ac:dyDescent="0.3">
      <c r="A2010">
        <v>41</v>
      </c>
      <c r="B2010" s="3" t="s">
        <v>43</v>
      </c>
      <c r="C2010" s="3" t="s">
        <v>4152</v>
      </c>
      <c r="D2010" s="6">
        <v>2000</v>
      </c>
      <c r="E2010" s="8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s="16">
        <f t="shared" si="94"/>
        <v>41887.568912037037</v>
      </c>
      <c r="L2010" t="b">
        <v>0</v>
      </c>
      <c r="M2010">
        <v>19</v>
      </c>
      <c r="N2010" t="b">
        <v>1</v>
      </c>
      <c r="O2010" s="10" t="s">
        <v>8276</v>
      </c>
      <c r="P2010" t="s">
        <v>8290</v>
      </c>
      <c r="Q2010">
        <f t="shared" si="93"/>
        <v>100</v>
      </c>
      <c r="R2010">
        <f t="shared" si="95"/>
        <v>105.26</v>
      </c>
    </row>
    <row r="2011" spans="1:18" ht="57.6" hidden="1" x14ac:dyDescent="0.3">
      <c r="A2011">
        <v>44</v>
      </c>
      <c r="B2011" s="3" t="s">
        <v>46</v>
      </c>
      <c r="C2011" s="3" t="s">
        <v>4155</v>
      </c>
      <c r="D2011" s="6">
        <v>2000</v>
      </c>
      <c r="E2011" s="8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s="16">
        <f t="shared" si="94"/>
        <v>41874.098807870374</v>
      </c>
      <c r="L2011" t="b">
        <v>0</v>
      </c>
      <c r="M2011">
        <v>15</v>
      </c>
      <c r="N2011" t="b">
        <v>1</v>
      </c>
      <c r="O2011" s="10" t="s">
        <v>8276</v>
      </c>
      <c r="P2011" t="s">
        <v>8290</v>
      </c>
      <c r="Q2011">
        <f t="shared" si="93"/>
        <v>100</v>
      </c>
      <c r="R2011">
        <f t="shared" si="95"/>
        <v>133.33000000000001</v>
      </c>
    </row>
    <row r="2012" spans="1:18" hidden="1" x14ac:dyDescent="0.3">
      <c r="A2012">
        <v>49</v>
      </c>
      <c r="B2012" s="3" t="s">
        <v>51</v>
      </c>
      <c r="C2012" s="3" t="s">
        <v>4160</v>
      </c>
      <c r="D2012" s="6">
        <v>12000</v>
      </c>
      <c r="E2012" s="8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s="16">
        <f t="shared" si="94"/>
        <v>42271.176446759258</v>
      </c>
      <c r="L2012" t="b">
        <v>0</v>
      </c>
      <c r="M2012">
        <v>87</v>
      </c>
      <c r="N2012" t="b">
        <v>1</v>
      </c>
      <c r="O2012" s="10" t="s">
        <v>8276</v>
      </c>
      <c r="P2012" t="s">
        <v>8290</v>
      </c>
      <c r="Q2012">
        <f t="shared" si="93"/>
        <v>100</v>
      </c>
      <c r="R2012">
        <f t="shared" si="95"/>
        <v>137.93</v>
      </c>
    </row>
    <row r="2013" spans="1:18" ht="43.2" hidden="1" x14ac:dyDescent="0.3">
      <c r="A2013">
        <v>50</v>
      </c>
      <c r="B2013" s="3" t="s">
        <v>52</v>
      </c>
      <c r="C2013" s="3" t="s">
        <v>4161</v>
      </c>
      <c r="D2013" s="6">
        <v>600</v>
      </c>
      <c r="E2013" s="8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s="16">
        <f t="shared" si="94"/>
        <v>41995.752986111111</v>
      </c>
      <c r="L2013" t="b">
        <v>0</v>
      </c>
      <c r="M2013">
        <v>22</v>
      </c>
      <c r="N2013" t="b">
        <v>1</v>
      </c>
      <c r="O2013" s="10" t="s">
        <v>8276</v>
      </c>
      <c r="P2013" t="s">
        <v>8290</v>
      </c>
      <c r="Q2013">
        <f t="shared" si="93"/>
        <v>100</v>
      </c>
      <c r="R2013">
        <f t="shared" si="95"/>
        <v>27.27</v>
      </c>
    </row>
    <row r="2014" spans="1:18" ht="43.2" hidden="1" x14ac:dyDescent="0.3">
      <c r="A2014">
        <v>59</v>
      </c>
      <c r="B2014" s="3" t="s">
        <v>61</v>
      </c>
      <c r="C2014" s="3" t="s">
        <v>4170</v>
      </c>
      <c r="D2014" s="6">
        <v>20000</v>
      </c>
      <c r="E2014" s="8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s="16">
        <f t="shared" si="94"/>
        <v>42230.23583333334</v>
      </c>
      <c r="L2014" t="b">
        <v>0</v>
      </c>
      <c r="M2014">
        <v>33</v>
      </c>
      <c r="N2014" t="b">
        <v>1</v>
      </c>
      <c r="O2014" s="10" t="s">
        <v>8276</v>
      </c>
      <c r="P2014" t="s">
        <v>8290</v>
      </c>
      <c r="Q2014">
        <f t="shared" si="93"/>
        <v>100</v>
      </c>
      <c r="R2014">
        <f t="shared" si="95"/>
        <v>606.82000000000005</v>
      </c>
    </row>
    <row r="2015" spans="1:18" ht="43.2" hidden="1" x14ac:dyDescent="0.3">
      <c r="A2015">
        <v>73</v>
      </c>
      <c r="B2015" s="3" t="s">
        <v>75</v>
      </c>
      <c r="C2015" s="3" t="s">
        <v>4184</v>
      </c>
      <c r="D2015" s="6">
        <v>900</v>
      </c>
      <c r="E2015" s="8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s="16">
        <f t="shared" si="94"/>
        <v>40587.75675925926</v>
      </c>
      <c r="L2015" t="b">
        <v>0</v>
      </c>
      <c r="M2015">
        <v>18</v>
      </c>
      <c r="N2015" t="b">
        <v>1</v>
      </c>
      <c r="O2015" s="10" t="s">
        <v>8276</v>
      </c>
      <c r="P2015" t="s">
        <v>8277</v>
      </c>
      <c r="Q2015">
        <f t="shared" si="93"/>
        <v>100</v>
      </c>
      <c r="R2015">
        <f t="shared" si="95"/>
        <v>50</v>
      </c>
    </row>
    <row r="2016" spans="1:18" ht="43.2" hidden="1" x14ac:dyDescent="0.3">
      <c r="A2016">
        <v>82</v>
      </c>
      <c r="B2016" s="3" t="s">
        <v>84</v>
      </c>
      <c r="C2016" s="3" t="s">
        <v>4193</v>
      </c>
      <c r="D2016" s="6">
        <v>4000</v>
      </c>
      <c r="E2016" s="8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s="16">
        <f t="shared" si="94"/>
        <v>40795.820150462961</v>
      </c>
      <c r="L2016" t="b">
        <v>0</v>
      </c>
      <c r="M2016">
        <v>100</v>
      </c>
      <c r="N2016" t="b">
        <v>1</v>
      </c>
      <c r="O2016" s="10" t="s">
        <v>8276</v>
      </c>
      <c r="P2016" t="s">
        <v>8277</v>
      </c>
      <c r="Q2016">
        <f t="shared" si="93"/>
        <v>100</v>
      </c>
      <c r="R2016">
        <f t="shared" si="95"/>
        <v>40.01</v>
      </c>
    </row>
    <row r="2017" spans="1:18" ht="43.2" hidden="1" x14ac:dyDescent="0.3">
      <c r="A2017">
        <v>84</v>
      </c>
      <c r="B2017" s="3" t="s">
        <v>86</v>
      </c>
      <c r="C2017" s="3" t="s">
        <v>4195</v>
      </c>
      <c r="D2017" s="6">
        <v>500</v>
      </c>
      <c r="E2017" s="8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s="16">
        <f t="shared" si="94"/>
        <v>40648.757939814815</v>
      </c>
      <c r="L2017" t="b">
        <v>0</v>
      </c>
      <c r="M2017">
        <v>7</v>
      </c>
      <c r="N2017" t="b">
        <v>1</v>
      </c>
      <c r="O2017" s="10" t="s">
        <v>8276</v>
      </c>
      <c r="P2017" t="s">
        <v>8277</v>
      </c>
      <c r="Q2017">
        <f t="shared" si="93"/>
        <v>100</v>
      </c>
      <c r="R2017">
        <f t="shared" si="95"/>
        <v>71.430000000000007</v>
      </c>
    </row>
    <row r="2018" spans="1:18" ht="28.8" hidden="1" x14ac:dyDescent="0.3">
      <c r="A2018">
        <v>90</v>
      </c>
      <c r="B2018" s="3" t="s">
        <v>92</v>
      </c>
      <c r="C2018" s="3" t="s">
        <v>4201</v>
      </c>
      <c r="D2018" s="6">
        <v>500</v>
      </c>
      <c r="E2018" s="8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s="16">
        <f t="shared" si="94"/>
        <v>40706.297442129631</v>
      </c>
      <c r="L2018" t="b">
        <v>0</v>
      </c>
      <c r="M2018">
        <v>16</v>
      </c>
      <c r="N2018" t="b">
        <v>1</v>
      </c>
      <c r="O2018" s="10" t="s">
        <v>8276</v>
      </c>
      <c r="P2018" t="s">
        <v>8277</v>
      </c>
      <c r="Q2018">
        <f t="shared" si="93"/>
        <v>100</v>
      </c>
      <c r="R2018">
        <f t="shared" si="95"/>
        <v>31.38</v>
      </c>
    </row>
    <row r="2019" spans="1:18" ht="43.2" hidden="1" x14ac:dyDescent="0.3">
      <c r="A2019">
        <v>100</v>
      </c>
      <c r="B2019" s="3" t="s">
        <v>102</v>
      </c>
      <c r="C2019" s="3" t="s">
        <v>4211</v>
      </c>
      <c r="D2019" s="6">
        <v>5000</v>
      </c>
      <c r="E2019" s="8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s="16">
        <f t="shared" si="94"/>
        <v>41197.753310185188</v>
      </c>
      <c r="L2019" t="b">
        <v>0</v>
      </c>
      <c r="M2019">
        <v>26</v>
      </c>
      <c r="N2019" t="b">
        <v>1</v>
      </c>
      <c r="O2019" s="10" t="s">
        <v>8276</v>
      </c>
      <c r="P2019" t="s">
        <v>8277</v>
      </c>
      <c r="Q2019">
        <f t="shared" si="93"/>
        <v>100</v>
      </c>
      <c r="R2019">
        <f t="shared" si="95"/>
        <v>192.31</v>
      </c>
    </row>
    <row r="2020" spans="1:18" ht="43.2" hidden="1" x14ac:dyDescent="0.3">
      <c r="A2020">
        <v>101</v>
      </c>
      <c r="B2020" s="3" t="s">
        <v>103</v>
      </c>
      <c r="C2020" s="3" t="s">
        <v>4212</v>
      </c>
      <c r="D2020" s="6">
        <v>3500</v>
      </c>
      <c r="E2020" s="8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s="16">
        <f t="shared" si="94"/>
        <v>41274.776736111111</v>
      </c>
      <c r="L2020" t="b">
        <v>0</v>
      </c>
      <c r="M2020">
        <v>35</v>
      </c>
      <c r="N2020" t="b">
        <v>1</v>
      </c>
      <c r="O2020" s="10" t="s">
        <v>8276</v>
      </c>
      <c r="P2020" t="s">
        <v>8277</v>
      </c>
      <c r="Q2020">
        <f t="shared" si="93"/>
        <v>100</v>
      </c>
      <c r="R2020">
        <f t="shared" si="95"/>
        <v>100</v>
      </c>
    </row>
    <row r="2021" spans="1:18" ht="57.6" hidden="1" x14ac:dyDescent="0.3">
      <c r="A2021">
        <v>117</v>
      </c>
      <c r="B2021" s="3" t="s">
        <v>119</v>
      </c>
      <c r="C2021" s="3" t="s">
        <v>4228</v>
      </c>
      <c r="D2021" s="6">
        <v>4500</v>
      </c>
      <c r="E2021" s="8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s="16">
        <f t="shared" si="94"/>
        <v>40248.834999999999</v>
      </c>
      <c r="L2021" t="b">
        <v>0</v>
      </c>
      <c r="M2021">
        <v>27</v>
      </c>
      <c r="N2021" t="b">
        <v>1</v>
      </c>
      <c r="O2021" s="10" t="s">
        <v>8276</v>
      </c>
      <c r="P2021" t="s">
        <v>8277</v>
      </c>
      <c r="Q2021">
        <f t="shared" si="93"/>
        <v>100</v>
      </c>
      <c r="R2021">
        <f t="shared" si="95"/>
        <v>167.49</v>
      </c>
    </row>
    <row r="2022" spans="1:18" ht="43.2" hidden="1" x14ac:dyDescent="0.3">
      <c r="A2022">
        <v>139</v>
      </c>
      <c r="B2022" s="3" t="s">
        <v>141</v>
      </c>
      <c r="C2022" s="3" t="s">
        <v>4249</v>
      </c>
      <c r="D2022" s="6">
        <v>500</v>
      </c>
      <c r="E2022" s="8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s="16">
        <f t="shared" si="94"/>
        <v>42187.920972222222</v>
      </c>
      <c r="L2022" t="b">
        <v>0</v>
      </c>
      <c r="M2022">
        <v>1</v>
      </c>
      <c r="N2022" t="b">
        <v>0</v>
      </c>
      <c r="O2022" s="10" t="s">
        <v>8276</v>
      </c>
      <c r="P2022" t="s">
        <v>8296</v>
      </c>
      <c r="Q2022">
        <f t="shared" si="93"/>
        <v>100</v>
      </c>
      <c r="R2022">
        <f t="shared" si="95"/>
        <v>500</v>
      </c>
    </row>
    <row r="2023" spans="1:18" ht="72" hidden="1" x14ac:dyDescent="0.3">
      <c r="A2023">
        <v>294</v>
      </c>
      <c r="B2023" s="3" t="s">
        <v>295</v>
      </c>
      <c r="C2023" s="3" t="s">
        <v>4404</v>
      </c>
      <c r="D2023" s="6">
        <v>5000</v>
      </c>
      <c r="E2023" s="8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s="16">
        <f t="shared" si="94"/>
        <v>40343.084421296298</v>
      </c>
      <c r="L2023" t="b">
        <v>1</v>
      </c>
      <c r="M2023">
        <v>50</v>
      </c>
      <c r="N2023" t="b">
        <v>1</v>
      </c>
      <c r="O2023" s="10" t="s">
        <v>8276</v>
      </c>
      <c r="P2023" t="s">
        <v>8288</v>
      </c>
      <c r="Q2023">
        <f t="shared" si="93"/>
        <v>100</v>
      </c>
      <c r="R2023">
        <f t="shared" si="95"/>
        <v>100</v>
      </c>
    </row>
    <row r="2024" spans="1:18" ht="57.6" hidden="1" x14ac:dyDescent="0.3">
      <c r="A2024">
        <v>302</v>
      </c>
      <c r="B2024" s="3" t="s">
        <v>303</v>
      </c>
      <c r="C2024" s="3" t="s">
        <v>4412</v>
      </c>
      <c r="D2024" s="6">
        <v>10000</v>
      </c>
      <c r="E2024" s="8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s="16">
        <f t="shared" si="94"/>
        <v>40933.856921296298</v>
      </c>
      <c r="L2024" t="b">
        <v>1</v>
      </c>
      <c r="M2024">
        <v>108</v>
      </c>
      <c r="N2024" t="b">
        <v>1</v>
      </c>
      <c r="O2024" s="10" t="s">
        <v>8276</v>
      </c>
      <c r="P2024" t="s">
        <v>8288</v>
      </c>
      <c r="Q2024">
        <f t="shared" si="93"/>
        <v>100</v>
      </c>
      <c r="R2024">
        <f t="shared" si="95"/>
        <v>93.02</v>
      </c>
    </row>
    <row r="2025" spans="1:18" ht="28.8" hidden="1" x14ac:dyDescent="0.3">
      <c r="A2025">
        <v>342</v>
      </c>
      <c r="B2025" s="3" t="s">
        <v>343</v>
      </c>
      <c r="C2025" s="3" t="s">
        <v>4452</v>
      </c>
      <c r="D2025" s="6">
        <v>55000</v>
      </c>
      <c r="E2025" s="8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s="16">
        <f t="shared" si="94"/>
        <v>42459.780844907407</v>
      </c>
      <c r="L2025" t="b">
        <v>1</v>
      </c>
      <c r="M2025">
        <v>325</v>
      </c>
      <c r="N2025" t="b">
        <v>1</v>
      </c>
      <c r="O2025" s="10" t="s">
        <v>8276</v>
      </c>
      <c r="P2025" t="s">
        <v>8288</v>
      </c>
      <c r="Q2025">
        <f t="shared" si="93"/>
        <v>100</v>
      </c>
      <c r="R2025">
        <f t="shared" si="95"/>
        <v>169.85</v>
      </c>
    </row>
    <row r="2026" spans="1:18" ht="43.2" hidden="1" x14ac:dyDescent="0.3">
      <c r="A2026">
        <v>386</v>
      </c>
      <c r="B2026" s="3" t="s">
        <v>387</v>
      </c>
      <c r="C2026" s="3" t="s">
        <v>4496</v>
      </c>
      <c r="D2026" s="6">
        <v>600</v>
      </c>
      <c r="E2026" s="8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s="16">
        <f t="shared" si="94"/>
        <v>42211.951284722221</v>
      </c>
      <c r="L2026" t="b">
        <v>0</v>
      </c>
      <c r="M2026">
        <v>13</v>
      </c>
      <c r="N2026" t="b">
        <v>1</v>
      </c>
      <c r="O2026" s="10" t="s">
        <v>8276</v>
      </c>
      <c r="P2026" t="s">
        <v>8288</v>
      </c>
      <c r="Q2026">
        <f t="shared" si="93"/>
        <v>100</v>
      </c>
      <c r="R2026">
        <f t="shared" si="95"/>
        <v>46.23</v>
      </c>
    </row>
    <row r="2027" spans="1:18" ht="43.2" hidden="1" x14ac:dyDescent="0.3">
      <c r="A2027">
        <v>390</v>
      </c>
      <c r="B2027" s="3" t="s">
        <v>391</v>
      </c>
      <c r="C2027" s="3" t="s">
        <v>4500</v>
      </c>
      <c r="D2027" s="6">
        <v>1000</v>
      </c>
      <c r="E2027" s="8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s="16">
        <f t="shared" si="94"/>
        <v>42112.036712962959</v>
      </c>
      <c r="L2027" t="b">
        <v>0</v>
      </c>
      <c r="M2027">
        <v>14</v>
      </c>
      <c r="N2027" t="b">
        <v>1</v>
      </c>
      <c r="O2027" s="10" t="s">
        <v>8276</v>
      </c>
      <c r="P2027" t="s">
        <v>8288</v>
      </c>
      <c r="Q2027">
        <f t="shared" si="93"/>
        <v>100</v>
      </c>
      <c r="R2027">
        <f t="shared" si="95"/>
        <v>71.430000000000007</v>
      </c>
    </row>
    <row r="2028" spans="1:18" ht="43.2" hidden="1" x14ac:dyDescent="0.3">
      <c r="A2028">
        <v>417</v>
      </c>
      <c r="B2028" s="3" t="s">
        <v>418</v>
      </c>
      <c r="C2028" s="3" t="s">
        <v>4527</v>
      </c>
      <c r="D2028" s="6">
        <v>10500</v>
      </c>
      <c r="E2028" s="8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s="16">
        <f t="shared" si="94"/>
        <v>41360.970601851855</v>
      </c>
      <c r="L2028" t="b">
        <v>0</v>
      </c>
      <c r="M2028">
        <v>52</v>
      </c>
      <c r="N2028" t="b">
        <v>1</v>
      </c>
      <c r="O2028" s="10" t="s">
        <v>8276</v>
      </c>
      <c r="P2028" t="s">
        <v>8288</v>
      </c>
      <c r="Q2028">
        <f t="shared" si="93"/>
        <v>100</v>
      </c>
      <c r="R2028">
        <f t="shared" si="95"/>
        <v>202.42</v>
      </c>
    </row>
    <row r="2029" spans="1:18" ht="43.2" hidden="1" x14ac:dyDescent="0.3">
      <c r="A2029">
        <v>419</v>
      </c>
      <c r="B2029" s="3" t="s">
        <v>420</v>
      </c>
      <c r="C2029" s="3" t="s">
        <v>4529</v>
      </c>
      <c r="D2029" s="6">
        <v>8000</v>
      </c>
      <c r="E2029" s="8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s="16">
        <f t="shared" si="94"/>
        <v>41394.842442129629</v>
      </c>
      <c r="L2029" t="b">
        <v>0</v>
      </c>
      <c r="M2029">
        <v>73</v>
      </c>
      <c r="N2029" t="b">
        <v>1</v>
      </c>
      <c r="O2029" s="10" t="s">
        <v>8276</v>
      </c>
      <c r="P2029" t="s">
        <v>8288</v>
      </c>
      <c r="Q2029">
        <f t="shared" si="93"/>
        <v>100</v>
      </c>
      <c r="R2029">
        <f t="shared" si="95"/>
        <v>110.07</v>
      </c>
    </row>
    <row r="2030" spans="1:18" ht="57.6" hidden="1" x14ac:dyDescent="0.3">
      <c r="A2030">
        <v>525</v>
      </c>
      <c r="B2030" s="3" t="s">
        <v>526</v>
      </c>
      <c r="C2030" s="3" t="s">
        <v>4635</v>
      </c>
      <c r="D2030" s="6">
        <v>12000</v>
      </c>
      <c r="E2030" s="8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s="16">
        <f t="shared" si="94"/>
        <v>41850.400937500002</v>
      </c>
      <c r="L2030" t="b">
        <v>0</v>
      </c>
      <c r="M2030">
        <v>12</v>
      </c>
      <c r="N2030" t="b">
        <v>1</v>
      </c>
      <c r="O2030" s="10" t="s">
        <v>8273</v>
      </c>
      <c r="P2030" t="s">
        <v>8274</v>
      </c>
      <c r="Q2030">
        <f t="shared" si="93"/>
        <v>100</v>
      </c>
      <c r="R2030">
        <f t="shared" si="95"/>
        <v>1000</v>
      </c>
    </row>
    <row r="2031" spans="1:18" ht="43.2" hidden="1" x14ac:dyDescent="0.3">
      <c r="A2031">
        <v>531</v>
      </c>
      <c r="B2031" s="3" t="s">
        <v>532</v>
      </c>
      <c r="C2031" s="3" t="s">
        <v>4641</v>
      </c>
      <c r="D2031" s="6">
        <v>4000</v>
      </c>
      <c r="E2031" s="8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s="16">
        <f t="shared" si="94"/>
        <v>42676.065150462964</v>
      </c>
      <c r="L2031" t="b">
        <v>0</v>
      </c>
      <c r="M2031">
        <v>31</v>
      </c>
      <c r="N2031" t="b">
        <v>1</v>
      </c>
      <c r="O2031" s="10" t="s">
        <v>8273</v>
      </c>
      <c r="P2031" t="s">
        <v>8274</v>
      </c>
      <c r="Q2031">
        <f t="shared" si="93"/>
        <v>100</v>
      </c>
      <c r="R2031">
        <f t="shared" si="95"/>
        <v>129.03</v>
      </c>
    </row>
    <row r="2032" spans="1:18" ht="43.2" hidden="1" x14ac:dyDescent="0.3">
      <c r="A2032">
        <v>533</v>
      </c>
      <c r="B2032" s="3" t="s">
        <v>534</v>
      </c>
      <c r="C2032" s="3" t="s">
        <v>4643</v>
      </c>
      <c r="D2032" s="6">
        <v>2000</v>
      </c>
      <c r="E2032" s="8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s="16">
        <f t="shared" si="94"/>
        <v>42482.43478009259</v>
      </c>
      <c r="L2032" t="b">
        <v>0</v>
      </c>
      <c r="M2032">
        <v>17</v>
      </c>
      <c r="N2032" t="b">
        <v>1</v>
      </c>
      <c r="O2032" s="10" t="s">
        <v>8273</v>
      </c>
      <c r="P2032" t="s">
        <v>8274</v>
      </c>
      <c r="Q2032">
        <f t="shared" si="93"/>
        <v>100</v>
      </c>
      <c r="R2032">
        <f t="shared" si="95"/>
        <v>117.88</v>
      </c>
    </row>
    <row r="2033" spans="1:18" ht="57.6" hidden="1" x14ac:dyDescent="0.3">
      <c r="A2033">
        <v>652</v>
      </c>
      <c r="B2033" s="3" t="s">
        <v>653</v>
      </c>
      <c r="C2033" s="3" t="s">
        <v>4762</v>
      </c>
      <c r="D2033" s="6">
        <v>3000</v>
      </c>
      <c r="E2033" s="8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s="16">
        <f t="shared" si="94"/>
        <v>42675.690393518518</v>
      </c>
      <c r="L2033" t="b">
        <v>0</v>
      </c>
      <c r="M2033">
        <v>28</v>
      </c>
      <c r="N2033" t="b">
        <v>1</v>
      </c>
      <c r="O2033" s="10" t="s">
        <v>8268</v>
      </c>
      <c r="P2033" t="s">
        <v>8272</v>
      </c>
      <c r="Q2033">
        <f t="shared" si="93"/>
        <v>100</v>
      </c>
      <c r="R2033">
        <f t="shared" si="95"/>
        <v>107.64</v>
      </c>
    </row>
    <row r="2034" spans="1:18" ht="43.2" hidden="1" x14ac:dyDescent="0.3">
      <c r="A2034">
        <v>725</v>
      </c>
      <c r="B2034" s="3" t="s">
        <v>726</v>
      </c>
      <c r="C2034" s="3" t="s">
        <v>4835</v>
      </c>
      <c r="D2034" s="6">
        <v>20000</v>
      </c>
      <c r="E2034" s="8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s="16">
        <f t="shared" si="94"/>
        <v>42321.626296296294</v>
      </c>
      <c r="L2034" t="b">
        <v>0</v>
      </c>
      <c r="M2034">
        <v>140</v>
      </c>
      <c r="N2034" t="b">
        <v>1</v>
      </c>
      <c r="O2034" s="10" t="s">
        <v>8279</v>
      </c>
      <c r="P2034" t="s">
        <v>8289</v>
      </c>
      <c r="Q2034">
        <f t="shared" si="93"/>
        <v>100</v>
      </c>
      <c r="R2034">
        <f t="shared" si="95"/>
        <v>143.36000000000001</v>
      </c>
    </row>
    <row r="2035" spans="1:18" ht="43.2" hidden="1" x14ac:dyDescent="0.3">
      <c r="A2035">
        <v>747</v>
      </c>
      <c r="B2035" s="3" t="s">
        <v>748</v>
      </c>
      <c r="C2035" s="3" t="s">
        <v>4857</v>
      </c>
      <c r="D2035" s="6">
        <v>7000</v>
      </c>
      <c r="E2035" s="8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s="16">
        <f t="shared" si="94"/>
        <v>41988.548831018517</v>
      </c>
      <c r="L2035" t="b">
        <v>0</v>
      </c>
      <c r="M2035">
        <v>55</v>
      </c>
      <c r="N2035" t="b">
        <v>1</v>
      </c>
      <c r="O2035" s="10" t="s">
        <v>8279</v>
      </c>
      <c r="P2035" t="s">
        <v>8289</v>
      </c>
      <c r="Q2035">
        <f t="shared" si="93"/>
        <v>100</v>
      </c>
      <c r="R2035">
        <f t="shared" si="95"/>
        <v>127.33</v>
      </c>
    </row>
    <row r="2036" spans="1:18" ht="43.2" hidden="1" x14ac:dyDescent="0.3">
      <c r="A2036">
        <v>748</v>
      </c>
      <c r="B2036" s="3" t="s">
        <v>749</v>
      </c>
      <c r="C2036" s="3" t="s">
        <v>4858</v>
      </c>
      <c r="D2036" s="6">
        <v>2000</v>
      </c>
      <c r="E2036" s="8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s="16">
        <f t="shared" si="94"/>
        <v>41831.846828703703</v>
      </c>
      <c r="L2036" t="b">
        <v>0</v>
      </c>
      <c r="M2036">
        <v>44</v>
      </c>
      <c r="N2036" t="b">
        <v>1</v>
      </c>
      <c r="O2036" s="10" t="s">
        <v>8279</v>
      </c>
      <c r="P2036" t="s">
        <v>8289</v>
      </c>
      <c r="Q2036">
        <f t="shared" si="93"/>
        <v>100</v>
      </c>
      <c r="R2036">
        <f t="shared" si="95"/>
        <v>45.57</v>
      </c>
    </row>
    <row r="2037" spans="1:18" ht="43.2" hidden="1" x14ac:dyDescent="0.3">
      <c r="A2037">
        <v>782</v>
      </c>
      <c r="B2037" s="3" t="s">
        <v>783</v>
      </c>
      <c r="C2037" s="3" t="s">
        <v>4892</v>
      </c>
      <c r="D2037" s="6">
        <v>700</v>
      </c>
      <c r="E2037" s="8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s="16">
        <f t="shared" si="94"/>
        <v>41116.758125</v>
      </c>
      <c r="L2037" t="b">
        <v>0</v>
      </c>
      <c r="M2037">
        <v>14</v>
      </c>
      <c r="N2037" t="b">
        <v>1</v>
      </c>
      <c r="O2037" s="10" t="s">
        <v>8266</v>
      </c>
      <c r="P2037" t="s">
        <v>8267</v>
      </c>
      <c r="Q2037">
        <f t="shared" si="93"/>
        <v>100</v>
      </c>
      <c r="R2037">
        <f t="shared" si="95"/>
        <v>50</v>
      </c>
    </row>
    <row r="2038" spans="1:18" ht="28.8" hidden="1" x14ac:dyDescent="0.3">
      <c r="A2038">
        <v>792</v>
      </c>
      <c r="B2038" s="3" t="s">
        <v>793</v>
      </c>
      <c r="C2038" s="3" t="s">
        <v>4902</v>
      </c>
      <c r="D2038" s="6">
        <v>2500</v>
      </c>
      <c r="E2038" s="8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s="16">
        <f t="shared" si="94"/>
        <v>41555.873645833337</v>
      </c>
      <c r="L2038" t="b">
        <v>0</v>
      </c>
      <c r="M2038">
        <v>60</v>
      </c>
      <c r="N2038" t="b">
        <v>1</v>
      </c>
      <c r="O2038" s="10" t="s">
        <v>8266</v>
      </c>
      <c r="P2038" t="s">
        <v>8267</v>
      </c>
      <c r="Q2038">
        <f t="shared" si="93"/>
        <v>100</v>
      </c>
      <c r="R2038">
        <f t="shared" si="95"/>
        <v>41.85</v>
      </c>
    </row>
    <row r="2039" spans="1:18" ht="43.2" hidden="1" x14ac:dyDescent="0.3">
      <c r="A2039">
        <v>799</v>
      </c>
      <c r="B2039" s="3" t="s">
        <v>800</v>
      </c>
      <c r="C2039" s="3" t="s">
        <v>4909</v>
      </c>
      <c r="D2039" s="6">
        <v>5000</v>
      </c>
      <c r="E2039" s="8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s="16">
        <f t="shared" si="94"/>
        <v>40996.667199074072</v>
      </c>
      <c r="L2039" t="b">
        <v>0</v>
      </c>
      <c r="M2039">
        <v>28</v>
      </c>
      <c r="N2039" t="b">
        <v>1</v>
      </c>
      <c r="O2039" s="10" t="s">
        <v>8266</v>
      </c>
      <c r="P2039" t="s">
        <v>8267</v>
      </c>
      <c r="Q2039">
        <f t="shared" si="93"/>
        <v>100</v>
      </c>
      <c r="R2039">
        <f t="shared" si="95"/>
        <v>178.61</v>
      </c>
    </row>
    <row r="2040" spans="1:18" ht="43.2" hidden="1" x14ac:dyDescent="0.3">
      <c r="A2040">
        <v>804</v>
      </c>
      <c r="B2040" s="3" t="s">
        <v>805</v>
      </c>
      <c r="C2040" s="3" t="s">
        <v>4914</v>
      </c>
      <c r="D2040" s="6">
        <v>5500</v>
      </c>
      <c r="E2040" s="8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s="16">
        <f t="shared" si="94"/>
        <v>40730.105625000004</v>
      </c>
      <c r="L2040" t="b">
        <v>0</v>
      </c>
      <c r="M2040">
        <v>18</v>
      </c>
      <c r="N2040" t="b">
        <v>1</v>
      </c>
      <c r="O2040" s="10" t="s">
        <v>8266</v>
      </c>
      <c r="P2040" t="s">
        <v>8267</v>
      </c>
      <c r="Q2040">
        <f t="shared" si="93"/>
        <v>100</v>
      </c>
      <c r="R2040">
        <f t="shared" si="95"/>
        <v>305.56</v>
      </c>
    </row>
    <row r="2041" spans="1:18" ht="43.2" hidden="1" x14ac:dyDescent="0.3">
      <c r="A2041">
        <v>808</v>
      </c>
      <c r="B2041" s="3" t="s">
        <v>809</v>
      </c>
      <c r="C2041" s="3" t="s">
        <v>4918</v>
      </c>
      <c r="D2041" s="6">
        <v>4500</v>
      </c>
      <c r="E2041" s="8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s="16">
        <f t="shared" si="94"/>
        <v>41962.100532407407</v>
      </c>
      <c r="L2041" t="b">
        <v>0</v>
      </c>
      <c r="M2041">
        <v>43</v>
      </c>
      <c r="N2041" t="b">
        <v>1</v>
      </c>
      <c r="O2041" s="10" t="s">
        <v>8266</v>
      </c>
      <c r="P2041" t="s">
        <v>8267</v>
      </c>
      <c r="Q2041">
        <f t="shared" si="93"/>
        <v>100</v>
      </c>
      <c r="R2041">
        <f t="shared" si="95"/>
        <v>104.65</v>
      </c>
    </row>
    <row r="2042" spans="1:18" ht="43.2" hidden="1" x14ac:dyDescent="0.3">
      <c r="A2042">
        <v>821</v>
      </c>
      <c r="B2042" s="3" t="s">
        <v>822</v>
      </c>
      <c r="C2042" s="3" t="s">
        <v>4931</v>
      </c>
      <c r="D2042" s="6">
        <v>17482</v>
      </c>
      <c r="E2042" s="8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s="16">
        <f t="shared" si="94"/>
        <v>42093.922048611115</v>
      </c>
      <c r="L2042" t="b">
        <v>0</v>
      </c>
      <c r="M2042">
        <v>78</v>
      </c>
      <c r="N2042" t="b">
        <v>1</v>
      </c>
      <c r="O2042" s="10" t="s">
        <v>8266</v>
      </c>
      <c r="P2042" t="s">
        <v>8267</v>
      </c>
      <c r="Q2042">
        <f t="shared" si="93"/>
        <v>100</v>
      </c>
      <c r="R2042">
        <f t="shared" si="95"/>
        <v>224.13</v>
      </c>
    </row>
    <row r="2043" spans="1:18" ht="28.8" hidden="1" x14ac:dyDescent="0.3">
      <c r="A2043">
        <v>825</v>
      </c>
      <c r="B2043" s="3" t="s">
        <v>826</v>
      </c>
      <c r="C2043" s="3" t="s">
        <v>4935</v>
      </c>
      <c r="D2043" s="6">
        <v>12500</v>
      </c>
      <c r="E2043" s="8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s="16">
        <f t="shared" si="94"/>
        <v>41186.306527777779</v>
      </c>
      <c r="L2043" t="b">
        <v>0</v>
      </c>
      <c r="M2043">
        <v>99</v>
      </c>
      <c r="N2043" t="b">
        <v>1</v>
      </c>
      <c r="O2043" s="10" t="s">
        <v>8266</v>
      </c>
      <c r="P2043" t="s">
        <v>8267</v>
      </c>
      <c r="Q2043">
        <f t="shared" si="93"/>
        <v>100</v>
      </c>
      <c r="R2043">
        <f t="shared" si="95"/>
        <v>126.81</v>
      </c>
    </row>
    <row r="2044" spans="1:18" ht="28.8" hidden="1" x14ac:dyDescent="0.3">
      <c r="A2044">
        <v>847</v>
      </c>
      <c r="B2044" s="3" t="s">
        <v>848</v>
      </c>
      <c r="C2044" s="3" t="s">
        <v>4957</v>
      </c>
      <c r="D2044" s="6">
        <v>10</v>
      </c>
      <c r="E2044" s="8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s="16">
        <f t="shared" si="94"/>
        <v>42165.79833333334</v>
      </c>
      <c r="L2044" t="b">
        <v>0</v>
      </c>
      <c r="M2044">
        <v>1</v>
      </c>
      <c r="N2044" t="b">
        <v>1</v>
      </c>
      <c r="O2044" s="10" t="s">
        <v>8266</v>
      </c>
      <c r="P2044" t="s">
        <v>8291</v>
      </c>
      <c r="Q2044">
        <f t="shared" si="93"/>
        <v>100</v>
      </c>
      <c r="R2044">
        <f t="shared" si="95"/>
        <v>10</v>
      </c>
    </row>
    <row r="2045" spans="1:18" ht="43.2" hidden="1" x14ac:dyDescent="0.3">
      <c r="A2045">
        <v>848</v>
      </c>
      <c r="B2045" s="3" t="s">
        <v>849</v>
      </c>
      <c r="C2045" s="3" t="s">
        <v>4958</v>
      </c>
      <c r="D2045" s="6">
        <v>300</v>
      </c>
      <c r="E2045" s="8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s="16">
        <f t="shared" si="94"/>
        <v>42078.792048611111</v>
      </c>
      <c r="L2045" t="b">
        <v>0</v>
      </c>
      <c r="M2045">
        <v>16</v>
      </c>
      <c r="N2045" t="b">
        <v>1</v>
      </c>
      <c r="O2045" s="10" t="s">
        <v>8266</v>
      </c>
      <c r="P2045" t="s">
        <v>8291</v>
      </c>
      <c r="Q2045">
        <f t="shared" si="93"/>
        <v>100</v>
      </c>
      <c r="R2045">
        <f t="shared" si="95"/>
        <v>18.75</v>
      </c>
    </row>
    <row r="2046" spans="1:18" ht="43.2" hidden="1" x14ac:dyDescent="0.3">
      <c r="A2046">
        <v>853</v>
      </c>
      <c r="B2046" s="3" t="s">
        <v>854</v>
      </c>
      <c r="C2046" s="3" t="s">
        <v>4963</v>
      </c>
      <c r="D2046" s="6">
        <v>300</v>
      </c>
      <c r="E2046" s="8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s="16">
        <f t="shared" si="94"/>
        <v>42021.832280092596</v>
      </c>
      <c r="L2046" t="b">
        <v>0</v>
      </c>
      <c r="M2046">
        <v>10</v>
      </c>
      <c r="N2046" t="b">
        <v>1</v>
      </c>
      <c r="O2046" s="10" t="s">
        <v>8266</v>
      </c>
      <c r="P2046" t="s">
        <v>8291</v>
      </c>
      <c r="Q2046">
        <f t="shared" si="93"/>
        <v>100</v>
      </c>
      <c r="R2046">
        <f t="shared" si="95"/>
        <v>30</v>
      </c>
    </row>
    <row r="2047" spans="1:18" ht="43.2" hidden="1" x14ac:dyDescent="0.3">
      <c r="A2047">
        <v>857</v>
      </c>
      <c r="B2047" s="3" t="s">
        <v>858</v>
      </c>
      <c r="C2047" s="3" t="s">
        <v>4967</v>
      </c>
      <c r="D2047" s="6">
        <v>1200</v>
      </c>
      <c r="E2047" s="8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s="16">
        <f t="shared" si="94"/>
        <v>42291.581377314811</v>
      </c>
      <c r="L2047" t="b">
        <v>0</v>
      </c>
      <c r="M2047">
        <v>24</v>
      </c>
      <c r="N2047" t="b">
        <v>1</v>
      </c>
      <c r="O2047" s="10" t="s">
        <v>8266</v>
      </c>
      <c r="P2047" t="s">
        <v>8291</v>
      </c>
      <c r="Q2047">
        <f t="shared" si="93"/>
        <v>100</v>
      </c>
      <c r="R2047">
        <f t="shared" si="95"/>
        <v>50</v>
      </c>
    </row>
    <row r="2048" spans="1:18" ht="57.6" hidden="1" x14ac:dyDescent="0.3">
      <c r="A2048">
        <v>1026</v>
      </c>
      <c r="B2048" s="3" t="s">
        <v>1027</v>
      </c>
      <c r="C2048" s="3" t="s">
        <v>5136</v>
      </c>
      <c r="D2048" s="6">
        <v>7000</v>
      </c>
      <c r="E2048" s="8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s="16">
        <f t="shared" si="94"/>
        <v>42426.407592592594</v>
      </c>
      <c r="L2048" t="b">
        <v>1</v>
      </c>
      <c r="M2048">
        <v>122</v>
      </c>
      <c r="N2048" t="b">
        <v>1</v>
      </c>
      <c r="O2048" s="10" t="s">
        <v>8266</v>
      </c>
      <c r="P2048" t="s">
        <v>8283</v>
      </c>
      <c r="Q2048">
        <f t="shared" si="93"/>
        <v>100</v>
      </c>
      <c r="R2048">
        <f t="shared" si="95"/>
        <v>57.38</v>
      </c>
    </row>
    <row r="2049" spans="1:18" ht="28.8" hidden="1" x14ac:dyDescent="0.3">
      <c r="A2049">
        <v>1266</v>
      </c>
      <c r="B2049" s="3" t="s">
        <v>1267</v>
      </c>
      <c r="C2049" s="3" t="s">
        <v>5376</v>
      </c>
      <c r="D2049" s="6">
        <v>9500</v>
      </c>
      <c r="E2049" s="8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s="16">
        <f t="shared" si="94"/>
        <v>41620.87667824074</v>
      </c>
      <c r="L2049" t="b">
        <v>1</v>
      </c>
      <c r="M2049">
        <v>50</v>
      </c>
      <c r="N2049" t="b">
        <v>1</v>
      </c>
      <c r="O2049" s="10" t="s">
        <v>8266</v>
      </c>
      <c r="P2049" t="s">
        <v>8267</v>
      </c>
      <c r="Q2049">
        <f t="shared" si="93"/>
        <v>100</v>
      </c>
      <c r="R2049">
        <f t="shared" si="95"/>
        <v>190.9</v>
      </c>
    </row>
    <row r="2050" spans="1:18" ht="43.2" hidden="1" x14ac:dyDescent="0.3">
      <c r="A2050">
        <v>1288</v>
      </c>
      <c r="B2050" s="3" t="s">
        <v>1289</v>
      </c>
      <c r="C2050" s="3" t="s">
        <v>5398</v>
      </c>
      <c r="D2050" s="6">
        <v>4000</v>
      </c>
      <c r="E2050" s="8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s="16">
        <f t="shared" si="94"/>
        <v>42561.154664351852</v>
      </c>
      <c r="L2050" t="b">
        <v>0</v>
      </c>
      <c r="M2050">
        <v>61</v>
      </c>
      <c r="N2050" t="b">
        <v>1</v>
      </c>
      <c r="O2050" s="10" t="s">
        <v>8273</v>
      </c>
      <c r="P2050" t="s">
        <v>8274</v>
      </c>
      <c r="Q2050">
        <f t="shared" ref="Q2050:Q2113" si="96">ROUND(E2050/D2050*100,0)</f>
        <v>100</v>
      </c>
      <c r="R2050">
        <f t="shared" si="95"/>
        <v>65.87</v>
      </c>
    </row>
    <row r="2051" spans="1:18" ht="43.2" hidden="1" x14ac:dyDescent="0.3">
      <c r="A2051">
        <v>1302</v>
      </c>
      <c r="B2051" s="3" t="s">
        <v>1303</v>
      </c>
      <c r="C2051" s="3" t="s">
        <v>5412</v>
      </c>
      <c r="D2051" s="6">
        <v>2500</v>
      </c>
      <c r="E2051" s="8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s="16">
        <f t="shared" ref="K2051:K2114" si="97">(((J2051/60)/60)/24)+DATE(1970,1,1)</f>
        <v>42675.057997685188</v>
      </c>
      <c r="L2051" t="b">
        <v>0</v>
      </c>
      <c r="M2051">
        <v>50</v>
      </c>
      <c r="N2051" t="b">
        <v>1</v>
      </c>
      <c r="O2051" s="10" t="s">
        <v>8273</v>
      </c>
      <c r="P2051" t="s">
        <v>8274</v>
      </c>
      <c r="Q2051">
        <f t="shared" si="96"/>
        <v>100</v>
      </c>
      <c r="R2051">
        <f t="shared" ref="R2051:R2114" si="98">IFERROR(ROUND(E2051/M2051,2),0)</f>
        <v>50</v>
      </c>
    </row>
    <row r="2052" spans="1:18" ht="43.2" hidden="1" x14ac:dyDescent="0.3">
      <c r="A2052">
        <v>1363</v>
      </c>
      <c r="B2052" s="3" t="s">
        <v>1364</v>
      </c>
      <c r="C2052" s="3" t="s">
        <v>5473</v>
      </c>
      <c r="D2052" s="6">
        <v>200</v>
      </c>
      <c r="E2052" s="8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s="16">
        <f t="shared" si="97"/>
        <v>42396.8440625</v>
      </c>
      <c r="L2052" t="b">
        <v>0</v>
      </c>
      <c r="M2052">
        <v>5</v>
      </c>
      <c r="N2052" t="b">
        <v>1</v>
      </c>
      <c r="O2052" s="10" t="s">
        <v>8279</v>
      </c>
      <c r="P2052" t="s">
        <v>8289</v>
      </c>
      <c r="Q2052">
        <f t="shared" si="96"/>
        <v>100</v>
      </c>
      <c r="R2052">
        <f t="shared" si="98"/>
        <v>40</v>
      </c>
    </row>
    <row r="2053" spans="1:18" ht="43.2" hidden="1" x14ac:dyDescent="0.3">
      <c r="A2053">
        <v>1365</v>
      </c>
      <c r="B2053" s="3" t="s">
        <v>1366</v>
      </c>
      <c r="C2053" s="3" t="s">
        <v>5475</v>
      </c>
      <c r="D2053" s="6">
        <v>7500</v>
      </c>
      <c r="E2053" s="8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s="16">
        <f t="shared" si="97"/>
        <v>42049.733240740738</v>
      </c>
      <c r="L2053" t="b">
        <v>0</v>
      </c>
      <c r="M2053">
        <v>92</v>
      </c>
      <c r="N2053" t="b">
        <v>1</v>
      </c>
      <c r="O2053" s="10" t="s">
        <v>8266</v>
      </c>
      <c r="P2053" t="s">
        <v>8267</v>
      </c>
      <c r="Q2053">
        <f t="shared" si="96"/>
        <v>100</v>
      </c>
      <c r="R2053">
        <f t="shared" si="98"/>
        <v>81.739999999999995</v>
      </c>
    </row>
    <row r="2054" spans="1:18" ht="43.2" hidden="1" x14ac:dyDescent="0.3">
      <c r="A2054">
        <v>1602</v>
      </c>
      <c r="B2054" s="3" t="s">
        <v>1603</v>
      </c>
      <c r="C2054" s="3" t="s">
        <v>5712</v>
      </c>
      <c r="D2054" s="6">
        <v>1500</v>
      </c>
      <c r="E2054" s="8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s="16">
        <f t="shared" si="97"/>
        <v>40788.297650462962</v>
      </c>
      <c r="L2054" t="b">
        <v>0</v>
      </c>
      <c r="M2054">
        <v>32</v>
      </c>
      <c r="N2054" t="b">
        <v>1</v>
      </c>
      <c r="O2054" s="10" t="s">
        <v>8266</v>
      </c>
      <c r="P2054" t="s">
        <v>8267</v>
      </c>
      <c r="Q2054">
        <f t="shared" si="96"/>
        <v>100</v>
      </c>
      <c r="R2054">
        <f t="shared" si="98"/>
        <v>46.95</v>
      </c>
    </row>
    <row r="2055" spans="1:18" ht="28.8" hidden="1" x14ac:dyDescent="0.3">
      <c r="A2055">
        <v>1603</v>
      </c>
      <c r="B2055" s="3" t="s">
        <v>1604</v>
      </c>
      <c r="C2055" s="3" t="s">
        <v>5713</v>
      </c>
      <c r="D2055" s="6">
        <v>2000</v>
      </c>
      <c r="E2055" s="8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s="16">
        <f t="shared" si="97"/>
        <v>40876.169664351852</v>
      </c>
      <c r="L2055" t="b">
        <v>0</v>
      </c>
      <c r="M2055">
        <v>30</v>
      </c>
      <c r="N2055" t="b">
        <v>1</v>
      </c>
      <c r="O2055" s="10" t="s">
        <v>8266</v>
      </c>
      <c r="P2055" t="s">
        <v>8267</v>
      </c>
      <c r="Q2055">
        <f t="shared" si="96"/>
        <v>100</v>
      </c>
      <c r="R2055">
        <f t="shared" si="98"/>
        <v>66.69</v>
      </c>
    </row>
    <row r="2056" spans="1:18" ht="43.2" hidden="1" x14ac:dyDescent="0.3">
      <c r="A2056">
        <v>1633</v>
      </c>
      <c r="B2056" s="3" t="s">
        <v>1634</v>
      </c>
      <c r="C2056" s="3" t="s">
        <v>5743</v>
      </c>
      <c r="D2056" s="6">
        <v>10000</v>
      </c>
      <c r="E2056" s="8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s="16">
        <f t="shared" si="97"/>
        <v>40896.883750000001</v>
      </c>
      <c r="L2056" t="b">
        <v>0</v>
      </c>
      <c r="M2056">
        <v>58</v>
      </c>
      <c r="N2056" t="b">
        <v>1</v>
      </c>
      <c r="O2056" s="10" t="s">
        <v>8266</v>
      </c>
      <c r="P2056" t="s">
        <v>8267</v>
      </c>
      <c r="Q2056">
        <f t="shared" si="96"/>
        <v>100</v>
      </c>
      <c r="R2056">
        <f t="shared" si="98"/>
        <v>172.41</v>
      </c>
    </row>
    <row r="2057" spans="1:18" ht="43.2" hidden="1" x14ac:dyDescent="0.3">
      <c r="A2057">
        <v>1639</v>
      </c>
      <c r="B2057" s="3" t="s">
        <v>1640</v>
      </c>
      <c r="C2057" s="3" t="s">
        <v>5749</v>
      </c>
      <c r="D2057" s="6">
        <v>1800</v>
      </c>
      <c r="E2057" s="8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s="16">
        <f t="shared" si="97"/>
        <v>40941.652372685188</v>
      </c>
      <c r="L2057" t="b">
        <v>0</v>
      </c>
      <c r="M2057">
        <v>19</v>
      </c>
      <c r="N2057" t="b">
        <v>1</v>
      </c>
      <c r="O2057" s="10" t="s">
        <v>8266</v>
      </c>
      <c r="P2057" t="s">
        <v>8267</v>
      </c>
      <c r="Q2057">
        <f t="shared" si="96"/>
        <v>100</v>
      </c>
      <c r="R2057">
        <f t="shared" si="98"/>
        <v>94.74</v>
      </c>
    </row>
    <row r="2058" spans="1:18" ht="43.2" hidden="1" x14ac:dyDescent="0.3">
      <c r="A2058">
        <v>1642</v>
      </c>
      <c r="B2058" s="3" t="s">
        <v>1643</v>
      </c>
      <c r="C2058" s="3" t="s">
        <v>5752</v>
      </c>
      <c r="D2058" s="6">
        <v>1200</v>
      </c>
      <c r="E2058" s="8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s="16">
        <f t="shared" si="97"/>
        <v>40688.024618055555</v>
      </c>
      <c r="L2058" t="b">
        <v>0</v>
      </c>
      <c r="M2058">
        <v>28</v>
      </c>
      <c r="N2058" t="b">
        <v>1</v>
      </c>
      <c r="O2058" s="10" t="s">
        <v>8266</v>
      </c>
      <c r="P2058" t="s">
        <v>8278</v>
      </c>
      <c r="Q2058">
        <f t="shared" si="96"/>
        <v>100</v>
      </c>
      <c r="R2058">
        <f t="shared" si="98"/>
        <v>42.86</v>
      </c>
    </row>
    <row r="2059" spans="1:18" ht="57.6" hidden="1" x14ac:dyDescent="0.3">
      <c r="A2059">
        <v>1656</v>
      </c>
      <c r="B2059" s="3" t="s">
        <v>1657</v>
      </c>
      <c r="C2059" s="3" t="s">
        <v>5766</v>
      </c>
      <c r="D2059" s="6">
        <v>7500</v>
      </c>
      <c r="E2059" s="8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s="16">
        <f t="shared" si="97"/>
        <v>41226.928842592592</v>
      </c>
      <c r="L2059" t="b">
        <v>0</v>
      </c>
      <c r="M2059">
        <v>48</v>
      </c>
      <c r="N2059" t="b">
        <v>1</v>
      </c>
      <c r="O2059" s="10" t="s">
        <v>8266</v>
      </c>
      <c r="P2059" t="s">
        <v>8278</v>
      </c>
      <c r="Q2059">
        <f t="shared" si="96"/>
        <v>100</v>
      </c>
      <c r="R2059">
        <f t="shared" si="98"/>
        <v>156.77000000000001</v>
      </c>
    </row>
    <row r="2060" spans="1:18" ht="28.8" hidden="1" x14ac:dyDescent="0.3">
      <c r="A2060">
        <v>1689</v>
      </c>
      <c r="B2060" s="3" t="s">
        <v>1690</v>
      </c>
      <c r="C2060" s="3" t="s">
        <v>5799</v>
      </c>
      <c r="D2060" s="6">
        <v>2400</v>
      </c>
      <c r="E2060" s="8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s="16">
        <f t="shared" si="97"/>
        <v>42780.942476851851</v>
      </c>
      <c r="L2060" t="b">
        <v>0</v>
      </c>
      <c r="M2060">
        <v>14</v>
      </c>
      <c r="N2060" t="b">
        <v>0</v>
      </c>
      <c r="O2060" s="10" t="s">
        <v>8266</v>
      </c>
      <c r="P2060" t="s">
        <v>8295</v>
      </c>
      <c r="Q2060">
        <f t="shared" si="96"/>
        <v>100</v>
      </c>
      <c r="R2060">
        <f t="shared" si="98"/>
        <v>171.43</v>
      </c>
    </row>
    <row r="2061" spans="1:18" ht="43.2" hidden="1" x14ac:dyDescent="0.3">
      <c r="A2061">
        <v>1743</v>
      </c>
      <c r="B2061" s="3" t="s">
        <v>1744</v>
      </c>
      <c r="C2061" s="3" t="s">
        <v>5853</v>
      </c>
      <c r="D2061" s="6">
        <v>6000</v>
      </c>
      <c r="E2061" s="8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s="16">
        <f t="shared" si="97"/>
        <v>42586.925636574073</v>
      </c>
      <c r="L2061" t="b">
        <v>0</v>
      </c>
      <c r="M2061">
        <v>67</v>
      </c>
      <c r="N2061" t="b">
        <v>1</v>
      </c>
      <c r="O2061" s="10" t="s">
        <v>8281</v>
      </c>
      <c r="P2061" t="s">
        <v>8282</v>
      </c>
      <c r="Q2061">
        <f t="shared" si="96"/>
        <v>100</v>
      </c>
      <c r="R2061">
        <f t="shared" si="98"/>
        <v>89.93</v>
      </c>
    </row>
    <row r="2062" spans="1:18" ht="28.8" hidden="1" x14ac:dyDescent="0.3">
      <c r="A2062">
        <v>1822</v>
      </c>
      <c r="B2062" s="3" t="s">
        <v>1823</v>
      </c>
      <c r="C2062" s="3" t="s">
        <v>5932</v>
      </c>
      <c r="D2062" s="6">
        <v>300</v>
      </c>
      <c r="E2062" s="8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s="16">
        <f t="shared" si="97"/>
        <v>41634.797013888885</v>
      </c>
      <c r="L2062" t="b">
        <v>0</v>
      </c>
      <c r="M2062">
        <v>11</v>
      </c>
      <c r="N2062" t="b">
        <v>1</v>
      </c>
      <c r="O2062" s="10" t="s">
        <v>8266</v>
      </c>
      <c r="P2062" t="s">
        <v>8267</v>
      </c>
      <c r="Q2062">
        <f t="shared" si="96"/>
        <v>100</v>
      </c>
      <c r="R2062">
        <f t="shared" si="98"/>
        <v>27.27</v>
      </c>
    </row>
    <row r="2063" spans="1:18" hidden="1" x14ac:dyDescent="0.3">
      <c r="A2063">
        <v>1824</v>
      </c>
      <c r="B2063" s="3" t="s">
        <v>1825</v>
      </c>
      <c r="C2063" s="3" t="s">
        <v>5934</v>
      </c>
      <c r="D2063" s="6">
        <v>3000</v>
      </c>
      <c r="E2063" s="8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s="16">
        <f t="shared" si="97"/>
        <v>41626.916284722225</v>
      </c>
      <c r="L2063" t="b">
        <v>0</v>
      </c>
      <c r="M2063">
        <v>40</v>
      </c>
      <c r="N2063" t="b">
        <v>1</v>
      </c>
      <c r="O2063" s="10" t="s">
        <v>8266</v>
      </c>
      <c r="P2063" t="s">
        <v>8267</v>
      </c>
      <c r="Q2063">
        <f t="shared" si="96"/>
        <v>100</v>
      </c>
      <c r="R2063">
        <f t="shared" si="98"/>
        <v>75.05</v>
      </c>
    </row>
    <row r="2064" spans="1:18" ht="57.6" hidden="1" x14ac:dyDescent="0.3">
      <c r="A2064">
        <v>1828</v>
      </c>
      <c r="B2064" s="3" t="s">
        <v>1829</v>
      </c>
      <c r="C2064" s="3" t="s">
        <v>5938</v>
      </c>
      <c r="D2064" s="6">
        <v>20000</v>
      </c>
      <c r="E2064" s="8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s="16">
        <f t="shared" si="97"/>
        <v>41736.899652777778</v>
      </c>
      <c r="L2064" t="b">
        <v>0</v>
      </c>
      <c r="M2064">
        <v>48</v>
      </c>
      <c r="N2064" t="b">
        <v>1</v>
      </c>
      <c r="O2064" s="10" t="s">
        <v>8266</v>
      </c>
      <c r="P2064" t="s">
        <v>8267</v>
      </c>
      <c r="Q2064">
        <f t="shared" si="96"/>
        <v>100</v>
      </c>
      <c r="R2064">
        <f t="shared" si="98"/>
        <v>417.33</v>
      </c>
    </row>
    <row r="2065" spans="1:18" ht="43.2" hidden="1" x14ac:dyDescent="0.3">
      <c r="A2065">
        <v>1838</v>
      </c>
      <c r="B2065" s="3" t="s">
        <v>1839</v>
      </c>
      <c r="C2065" s="3" t="s">
        <v>5948</v>
      </c>
      <c r="D2065" s="6">
        <v>1000</v>
      </c>
      <c r="E2065" s="8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s="16">
        <f t="shared" si="97"/>
        <v>40788.786539351851</v>
      </c>
      <c r="L2065" t="b">
        <v>0</v>
      </c>
      <c r="M2065">
        <v>28</v>
      </c>
      <c r="N2065" t="b">
        <v>1</v>
      </c>
      <c r="O2065" s="10" t="s">
        <v>8266</v>
      </c>
      <c r="P2065" t="s">
        <v>8267</v>
      </c>
      <c r="Q2065">
        <f t="shared" si="96"/>
        <v>100</v>
      </c>
      <c r="R2065">
        <f t="shared" si="98"/>
        <v>35.770000000000003</v>
      </c>
    </row>
    <row r="2066" spans="1:18" ht="86.4" hidden="1" x14ac:dyDescent="0.3">
      <c r="A2066">
        <v>1845</v>
      </c>
      <c r="B2066" s="3" t="s">
        <v>1846</v>
      </c>
      <c r="C2066" s="3" t="s">
        <v>5955</v>
      </c>
      <c r="D2066" s="6">
        <v>1000</v>
      </c>
      <c r="E2066" s="8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s="16">
        <f t="shared" si="97"/>
        <v>42523.333310185189</v>
      </c>
      <c r="L2066" t="b">
        <v>0</v>
      </c>
      <c r="M2066">
        <v>19</v>
      </c>
      <c r="N2066" t="b">
        <v>1</v>
      </c>
      <c r="O2066" s="10" t="s">
        <v>8266</v>
      </c>
      <c r="P2066" t="s">
        <v>8267</v>
      </c>
      <c r="Q2066">
        <f t="shared" si="96"/>
        <v>100</v>
      </c>
      <c r="R2066">
        <f t="shared" si="98"/>
        <v>52.63</v>
      </c>
    </row>
    <row r="2067" spans="1:18" ht="28.8" hidden="1" x14ac:dyDescent="0.3">
      <c r="A2067">
        <v>1849</v>
      </c>
      <c r="B2067" s="3" t="s">
        <v>1850</v>
      </c>
      <c r="C2067" s="3" t="s">
        <v>5959</v>
      </c>
      <c r="D2067" s="6">
        <v>300</v>
      </c>
      <c r="E2067" s="8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s="16">
        <f t="shared" si="97"/>
        <v>41169.845590277779</v>
      </c>
      <c r="L2067" t="b">
        <v>0</v>
      </c>
      <c r="M2067">
        <v>8</v>
      </c>
      <c r="N2067" t="b">
        <v>1</v>
      </c>
      <c r="O2067" s="10" t="s">
        <v>8266</v>
      </c>
      <c r="P2067" t="s">
        <v>8267</v>
      </c>
      <c r="Q2067">
        <f t="shared" si="96"/>
        <v>100</v>
      </c>
      <c r="R2067">
        <f t="shared" si="98"/>
        <v>37.630000000000003</v>
      </c>
    </row>
    <row r="2068" spans="1:18" ht="43.2" hidden="1" x14ac:dyDescent="0.3">
      <c r="A2068">
        <v>1851</v>
      </c>
      <c r="B2068" s="3" t="s">
        <v>1852</v>
      </c>
      <c r="C2068" s="3" t="s">
        <v>5961</v>
      </c>
      <c r="D2068" s="6">
        <v>1300</v>
      </c>
      <c r="E2068" s="8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s="16">
        <f t="shared" si="97"/>
        <v>41827.906689814816</v>
      </c>
      <c r="L2068" t="b">
        <v>0</v>
      </c>
      <c r="M2068">
        <v>26</v>
      </c>
      <c r="N2068" t="b">
        <v>1</v>
      </c>
      <c r="O2068" s="10" t="s">
        <v>8266</v>
      </c>
      <c r="P2068" t="s">
        <v>8267</v>
      </c>
      <c r="Q2068">
        <f t="shared" si="96"/>
        <v>100</v>
      </c>
      <c r="R2068">
        <f t="shared" si="98"/>
        <v>50.04</v>
      </c>
    </row>
    <row r="2069" spans="1:18" ht="43.2" hidden="1" x14ac:dyDescent="0.3">
      <c r="A2069">
        <v>1857</v>
      </c>
      <c r="B2069" s="3" t="s">
        <v>1858</v>
      </c>
      <c r="C2069" s="3" t="s">
        <v>5967</v>
      </c>
      <c r="D2069" s="6">
        <v>3000</v>
      </c>
      <c r="E2069" s="8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s="16">
        <f t="shared" si="97"/>
        <v>41864.76866898148</v>
      </c>
      <c r="L2069" t="b">
        <v>0</v>
      </c>
      <c r="M2069">
        <v>22</v>
      </c>
      <c r="N2069" t="b">
        <v>1</v>
      </c>
      <c r="O2069" s="10" t="s">
        <v>8266</v>
      </c>
      <c r="P2069" t="s">
        <v>8267</v>
      </c>
      <c r="Q2069">
        <f t="shared" si="96"/>
        <v>100</v>
      </c>
      <c r="R2069">
        <f t="shared" si="98"/>
        <v>136.36000000000001</v>
      </c>
    </row>
    <row r="2070" spans="1:18" ht="43.2" hidden="1" x14ac:dyDescent="0.3">
      <c r="A2070">
        <v>1929</v>
      </c>
      <c r="B2070" s="3" t="s">
        <v>1930</v>
      </c>
      <c r="C2070" s="3" t="s">
        <v>6039</v>
      </c>
      <c r="D2070" s="6">
        <v>3200</v>
      </c>
      <c r="E2070" s="8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s="16">
        <f t="shared" si="97"/>
        <v>40687.021597222221</v>
      </c>
      <c r="L2070" t="b">
        <v>0</v>
      </c>
      <c r="M2070">
        <v>75</v>
      </c>
      <c r="N2070" t="b">
        <v>1</v>
      </c>
      <c r="O2070" s="10" t="s">
        <v>8266</v>
      </c>
      <c r="P2070" t="s">
        <v>8287</v>
      </c>
      <c r="Q2070">
        <f t="shared" si="96"/>
        <v>100</v>
      </c>
      <c r="R2070">
        <f t="shared" si="98"/>
        <v>42.8</v>
      </c>
    </row>
    <row r="2071" spans="1:18" ht="43.2" hidden="1" x14ac:dyDescent="0.3">
      <c r="A2071">
        <v>2095</v>
      </c>
      <c r="B2071" s="3" t="s">
        <v>2096</v>
      </c>
      <c r="C2071" s="3" t="s">
        <v>6205</v>
      </c>
      <c r="D2071" s="6">
        <v>2500</v>
      </c>
      <c r="E2071" s="8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s="16">
        <f t="shared" si="97"/>
        <v>40758.733483796292</v>
      </c>
      <c r="L2071" t="b">
        <v>0</v>
      </c>
      <c r="M2071">
        <v>22</v>
      </c>
      <c r="N2071" t="b">
        <v>1</v>
      </c>
      <c r="O2071" s="10" t="s">
        <v>8266</v>
      </c>
      <c r="P2071" t="s">
        <v>8287</v>
      </c>
      <c r="Q2071">
        <f t="shared" si="96"/>
        <v>100</v>
      </c>
      <c r="R2071">
        <f t="shared" si="98"/>
        <v>113.64</v>
      </c>
    </row>
    <row r="2072" spans="1:18" ht="43.2" hidden="1" x14ac:dyDescent="0.3">
      <c r="A2072">
        <v>2097</v>
      </c>
      <c r="B2072" s="3" t="s">
        <v>2098</v>
      </c>
      <c r="C2072" s="3" t="s">
        <v>6207</v>
      </c>
      <c r="D2072" s="6">
        <v>3000</v>
      </c>
      <c r="E2072" s="8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s="16">
        <f t="shared" si="97"/>
        <v>40818.58489583333</v>
      </c>
      <c r="L2072" t="b">
        <v>0</v>
      </c>
      <c r="M2072">
        <v>38</v>
      </c>
      <c r="N2072" t="b">
        <v>1</v>
      </c>
      <c r="O2072" s="10" t="s">
        <v>8266</v>
      </c>
      <c r="P2072" t="s">
        <v>8287</v>
      </c>
      <c r="Q2072">
        <f t="shared" si="96"/>
        <v>100</v>
      </c>
      <c r="R2072">
        <f t="shared" si="98"/>
        <v>78.95</v>
      </c>
    </row>
    <row r="2073" spans="1:18" ht="43.2" hidden="1" x14ac:dyDescent="0.3">
      <c r="A2073">
        <v>2098</v>
      </c>
      <c r="B2073" s="3" t="s">
        <v>2099</v>
      </c>
      <c r="C2073" s="3" t="s">
        <v>6208</v>
      </c>
      <c r="D2073" s="6">
        <v>6000</v>
      </c>
      <c r="E2073" s="8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s="16">
        <f t="shared" si="97"/>
        <v>40946.11383101852</v>
      </c>
      <c r="L2073" t="b">
        <v>0</v>
      </c>
      <c r="M2073">
        <v>32</v>
      </c>
      <c r="N2073" t="b">
        <v>1</v>
      </c>
      <c r="O2073" s="10" t="s">
        <v>8266</v>
      </c>
      <c r="P2073" t="s">
        <v>8287</v>
      </c>
      <c r="Q2073">
        <f t="shared" si="96"/>
        <v>100</v>
      </c>
      <c r="R2073">
        <f t="shared" si="98"/>
        <v>188.13</v>
      </c>
    </row>
    <row r="2074" spans="1:18" ht="28.8" hidden="1" x14ac:dyDescent="0.3">
      <c r="A2074">
        <v>2110</v>
      </c>
      <c r="B2074" s="3" t="s">
        <v>2111</v>
      </c>
      <c r="C2074" s="3" t="s">
        <v>6220</v>
      </c>
      <c r="D2074" s="6">
        <v>2000</v>
      </c>
      <c r="E2074" s="8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s="16">
        <f t="shared" si="97"/>
        <v>41759.670937499999</v>
      </c>
      <c r="L2074" t="b">
        <v>0</v>
      </c>
      <c r="M2074">
        <v>38</v>
      </c>
      <c r="N2074" t="b">
        <v>1</v>
      </c>
      <c r="O2074" s="10" t="s">
        <v>8266</v>
      </c>
      <c r="P2074" t="s">
        <v>8287</v>
      </c>
      <c r="Q2074">
        <f t="shared" si="96"/>
        <v>100</v>
      </c>
      <c r="R2074">
        <f t="shared" si="98"/>
        <v>52.82</v>
      </c>
    </row>
    <row r="2075" spans="1:18" ht="43.2" hidden="1" x14ac:dyDescent="0.3">
      <c r="A2075">
        <v>2112</v>
      </c>
      <c r="B2075" s="3" t="s">
        <v>2113</v>
      </c>
      <c r="C2075" s="3" t="s">
        <v>6222</v>
      </c>
      <c r="D2075" s="6">
        <v>300</v>
      </c>
      <c r="E2075" s="8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s="16">
        <f t="shared" si="97"/>
        <v>41365.928159722222</v>
      </c>
      <c r="L2075" t="b">
        <v>0</v>
      </c>
      <c r="M2075">
        <v>11</v>
      </c>
      <c r="N2075" t="b">
        <v>1</v>
      </c>
      <c r="O2075" s="10" t="s">
        <v>8266</v>
      </c>
      <c r="P2075" t="s">
        <v>8287</v>
      </c>
      <c r="Q2075">
        <f t="shared" si="96"/>
        <v>100</v>
      </c>
      <c r="R2075">
        <f t="shared" si="98"/>
        <v>27.27</v>
      </c>
    </row>
    <row r="2076" spans="1:18" ht="57.6" hidden="1" x14ac:dyDescent="0.3">
      <c r="A2076">
        <v>2169</v>
      </c>
      <c r="B2076" s="3" t="s">
        <v>2170</v>
      </c>
      <c r="C2076" s="3" t="s">
        <v>6279</v>
      </c>
      <c r="D2076" s="6">
        <v>153</v>
      </c>
      <c r="E2076" s="8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s="16">
        <f t="shared" si="97"/>
        <v>42793.700821759259</v>
      </c>
      <c r="L2076" t="b">
        <v>0</v>
      </c>
      <c r="M2076">
        <v>7</v>
      </c>
      <c r="N2076" t="b">
        <v>1</v>
      </c>
      <c r="O2076" s="10" t="s">
        <v>8266</v>
      </c>
      <c r="P2076" t="s">
        <v>8267</v>
      </c>
      <c r="Q2076">
        <f t="shared" si="96"/>
        <v>100</v>
      </c>
      <c r="R2076">
        <f t="shared" si="98"/>
        <v>21.86</v>
      </c>
    </row>
    <row r="2077" spans="1:18" ht="43.2" hidden="1" x14ac:dyDescent="0.3">
      <c r="A2077">
        <v>2172</v>
      </c>
      <c r="B2077" s="3" t="s">
        <v>2173</v>
      </c>
      <c r="C2077" s="3" t="s">
        <v>6282</v>
      </c>
      <c r="D2077" s="6">
        <v>1000</v>
      </c>
      <c r="E2077" s="8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s="16">
        <f t="shared" si="97"/>
        <v>42082.580092592587</v>
      </c>
      <c r="L2077" t="b">
        <v>0</v>
      </c>
      <c r="M2077">
        <v>13</v>
      </c>
      <c r="N2077" t="b">
        <v>1</v>
      </c>
      <c r="O2077" s="10" t="s">
        <v>8266</v>
      </c>
      <c r="P2077" t="s">
        <v>8267</v>
      </c>
      <c r="Q2077">
        <f t="shared" si="96"/>
        <v>100</v>
      </c>
      <c r="R2077">
        <f t="shared" si="98"/>
        <v>76.92</v>
      </c>
    </row>
    <row r="2078" spans="1:18" ht="72" hidden="1" x14ac:dyDescent="0.3">
      <c r="A2078">
        <v>2177</v>
      </c>
      <c r="B2078" s="3" t="s">
        <v>2178</v>
      </c>
      <c r="C2078" s="3" t="s">
        <v>6287</v>
      </c>
      <c r="D2078" s="6">
        <v>2500</v>
      </c>
      <c r="E2078" s="8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s="16">
        <f t="shared" si="97"/>
        <v>42502.250775462962</v>
      </c>
      <c r="L2078" t="b">
        <v>0</v>
      </c>
      <c r="M2078">
        <v>38</v>
      </c>
      <c r="N2078" t="b">
        <v>1</v>
      </c>
      <c r="O2078" s="10" t="s">
        <v>8266</v>
      </c>
      <c r="P2078" t="s">
        <v>8267</v>
      </c>
      <c r="Q2078">
        <f t="shared" si="96"/>
        <v>100</v>
      </c>
      <c r="R2078">
        <f t="shared" si="98"/>
        <v>65.87</v>
      </c>
    </row>
    <row r="2079" spans="1:18" ht="43.2" hidden="1" x14ac:dyDescent="0.3">
      <c r="A2079">
        <v>2207</v>
      </c>
      <c r="B2079" s="3" t="s">
        <v>2208</v>
      </c>
      <c r="C2079" s="3" t="s">
        <v>6317</v>
      </c>
      <c r="D2079" s="6">
        <v>2000</v>
      </c>
      <c r="E2079" s="8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s="16">
        <f t="shared" si="97"/>
        <v>41564.194131944445</v>
      </c>
      <c r="L2079" t="b">
        <v>0</v>
      </c>
      <c r="M2079">
        <v>7</v>
      </c>
      <c r="N2079" t="b">
        <v>1</v>
      </c>
      <c r="O2079" s="10" t="s">
        <v>8266</v>
      </c>
      <c r="P2079" t="s">
        <v>8283</v>
      </c>
      <c r="Q2079">
        <f t="shared" si="96"/>
        <v>100</v>
      </c>
      <c r="R2079">
        <f t="shared" si="98"/>
        <v>285.70999999999998</v>
      </c>
    </row>
    <row r="2080" spans="1:18" ht="43.2" hidden="1" x14ac:dyDescent="0.3">
      <c r="A2080">
        <v>2246</v>
      </c>
      <c r="B2080" s="3" t="s">
        <v>2247</v>
      </c>
      <c r="C2080" s="3" t="s">
        <v>6356</v>
      </c>
      <c r="D2080" s="6">
        <v>2500</v>
      </c>
      <c r="E2080" s="8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s="16">
        <f t="shared" si="97"/>
        <v>42221.79178240741</v>
      </c>
      <c r="L2080" t="b">
        <v>0</v>
      </c>
      <c r="M2080">
        <v>57</v>
      </c>
      <c r="N2080" t="b">
        <v>1</v>
      </c>
      <c r="O2080" s="10" t="s">
        <v>8270</v>
      </c>
      <c r="P2080" t="s">
        <v>8271</v>
      </c>
      <c r="Q2080">
        <f t="shared" si="96"/>
        <v>100</v>
      </c>
      <c r="R2080">
        <f t="shared" si="98"/>
        <v>43.91</v>
      </c>
    </row>
    <row r="2081" spans="1:18" ht="43.2" hidden="1" x14ac:dyDescent="0.3">
      <c r="A2081">
        <v>2286</v>
      </c>
      <c r="B2081" s="3" t="s">
        <v>2287</v>
      </c>
      <c r="C2081" s="3" t="s">
        <v>6396</v>
      </c>
      <c r="D2081" s="6">
        <v>1500</v>
      </c>
      <c r="E2081" s="8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s="16">
        <f t="shared" si="97"/>
        <v>41494.963587962964</v>
      </c>
      <c r="L2081" t="b">
        <v>0</v>
      </c>
      <c r="M2081">
        <v>14</v>
      </c>
      <c r="N2081" t="b">
        <v>1</v>
      </c>
      <c r="O2081" s="10" t="s">
        <v>8266</v>
      </c>
      <c r="P2081" t="s">
        <v>8267</v>
      </c>
      <c r="Q2081">
        <f t="shared" si="96"/>
        <v>100</v>
      </c>
      <c r="R2081">
        <f t="shared" si="98"/>
        <v>107.21</v>
      </c>
    </row>
    <row r="2082" spans="1:18" ht="43.2" hidden="1" x14ac:dyDescent="0.3">
      <c r="A2082">
        <v>2288</v>
      </c>
      <c r="B2082" s="3" t="s">
        <v>2289</v>
      </c>
      <c r="C2082" s="3" t="s">
        <v>6398</v>
      </c>
      <c r="D2082" s="6">
        <v>1000</v>
      </c>
      <c r="E2082" s="8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s="16">
        <f t="shared" si="97"/>
        <v>41067.827418981484</v>
      </c>
      <c r="L2082" t="b">
        <v>0</v>
      </c>
      <c r="M2082">
        <v>25</v>
      </c>
      <c r="N2082" t="b">
        <v>1</v>
      </c>
      <c r="O2082" s="10" t="s">
        <v>8266</v>
      </c>
      <c r="P2082" t="s">
        <v>8267</v>
      </c>
      <c r="Q2082">
        <f t="shared" si="96"/>
        <v>100</v>
      </c>
      <c r="R2082">
        <f t="shared" si="98"/>
        <v>40.04</v>
      </c>
    </row>
    <row r="2083" spans="1:18" ht="43.2" hidden="1" x14ac:dyDescent="0.3">
      <c r="A2083">
        <v>2466</v>
      </c>
      <c r="B2083" s="3" t="s">
        <v>2467</v>
      </c>
      <c r="C2083" s="3" t="s">
        <v>6576</v>
      </c>
      <c r="D2083" s="6">
        <v>2500</v>
      </c>
      <c r="E2083" s="8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s="16">
        <f t="shared" si="97"/>
        <v>41373.102465277778</v>
      </c>
      <c r="L2083" t="b">
        <v>0</v>
      </c>
      <c r="M2083">
        <v>52</v>
      </c>
      <c r="N2083" t="b">
        <v>1</v>
      </c>
      <c r="O2083" s="10" t="s">
        <v>8266</v>
      </c>
      <c r="P2083" t="s">
        <v>8287</v>
      </c>
      <c r="Q2083">
        <f t="shared" si="96"/>
        <v>100</v>
      </c>
      <c r="R2083">
        <f t="shared" si="98"/>
        <v>48.08</v>
      </c>
    </row>
    <row r="2084" spans="1:18" ht="43.2" hidden="1" x14ac:dyDescent="0.3">
      <c r="A2084">
        <v>2473</v>
      </c>
      <c r="B2084" s="3" t="s">
        <v>2474</v>
      </c>
      <c r="C2084" s="3" t="s">
        <v>6583</v>
      </c>
      <c r="D2084" s="6">
        <v>2000</v>
      </c>
      <c r="E2084" s="8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s="16">
        <f t="shared" si="97"/>
        <v>41193.748483796298</v>
      </c>
      <c r="L2084" t="b">
        <v>0</v>
      </c>
      <c r="M2084">
        <v>47</v>
      </c>
      <c r="N2084" t="b">
        <v>1</v>
      </c>
      <c r="O2084" s="10" t="s">
        <v>8266</v>
      </c>
      <c r="P2084" t="s">
        <v>8287</v>
      </c>
      <c r="Q2084">
        <f t="shared" si="96"/>
        <v>100</v>
      </c>
      <c r="R2084">
        <f t="shared" si="98"/>
        <v>42.55</v>
      </c>
    </row>
    <row r="2085" spans="1:18" ht="57.6" hidden="1" x14ac:dyDescent="0.3">
      <c r="A2085">
        <v>2474</v>
      </c>
      <c r="B2085" s="3" t="s">
        <v>2475</v>
      </c>
      <c r="C2085" s="3" t="s">
        <v>6584</v>
      </c>
      <c r="D2085" s="6">
        <v>5000</v>
      </c>
      <c r="E2085" s="8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s="16">
        <f t="shared" si="97"/>
        <v>40417.011296296296</v>
      </c>
      <c r="L2085" t="b">
        <v>0</v>
      </c>
      <c r="M2085">
        <v>38</v>
      </c>
      <c r="N2085" t="b">
        <v>1</v>
      </c>
      <c r="O2085" s="10" t="s">
        <v>8266</v>
      </c>
      <c r="P2085" t="s">
        <v>8287</v>
      </c>
      <c r="Q2085">
        <f t="shared" si="96"/>
        <v>100</v>
      </c>
      <c r="R2085">
        <f t="shared" si="98"/>
        <v>131.58000000000001</v>
      </c>
    </row>
    <row r="2086" spans="1:18" ht="43.2" hidden="1" x14ac:dyDescent="0.3">
      <c r="A2086">
        <v>2480</v>
      </c>
      <c r="B2086" s="3" t="s">
        <v>2480</v>
      </c>
      <c r="C2086" s="3" t="s">
        <v>6590</v>
      </c>
      <c r="D2086" s="6">
        <v>2000</v>
      </c>
      <c r="E2086" s="8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s="16">
        <f t="shared" si="97"/>
        <v>42227.936157407406</v>
      </c>
      <c r="L2086" t="b">
        <v>0</v>
      </c>
      <c r="M2086">
        <v>8</v>
      </c>
      <c r="N2086" t="b">
        <v>1</v>
      </c>
      <c r="O2086" s="10" t="s">
        <v>8266</v>
      </c>
      <c r="P2086" t="s">
        <v>8287</v>
      </c>
      <c r="Q2086">
        <f t="shared" si="96"/>
        <v>100</v>
      </c>
      <c r="R2086">
        <f t="shared" si="98"/>
        <v>250</v>
      </c>
    </row>
    <row r="2087" spans="1:18" ht="43.2" hidden="1" x14ac:dyDescent="0.3">
      <c r="A2087">
        <v>2482</v>
      </c>
      <c r="B2087" s="3" t="s">
        <v>2482</v>
      </c>
      <c r="C2087" s="3" t="s">
        <v>6592</v>
      </c>
      <c r="D2087" s="6">
        <v>1000</v>
      </c>
      <c r="E2087" s="8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s="16">
        <f t="shared" si="97"/>
        <v>40711.782210648147</v>
      </c>
      <c r="L2087" t="b">
        <v>0</v>
      </c>
      <c r="M2087">
        <v>25</v>
      </c>
      <c r="N2087" t="b">
        <v>1</v>
      </c>
      <c r="O2087" s="10" t="s">
        <v>8266</v>
      </c>
      <c r="P2087" t="s">
        <v>8287</v>
      </c>
      <c r="Q2087">
        <f t="shared" si="96"/>
        <v>100</v>
      </c>
      <c r="R2087">
        <f t="shared" si="98"/>
        <v>40.04</v>
      </c>
    </row>
    <row r="2088" spans="1:18" ht="43.2" hidden="1" x14ac:dyDescent="0.3">
      <c r="A2088">
        <v>2487</v>
      </c>
      <c r="B2088" s="3" t="s">
        <v>2487</v>
      </c>
      <c r="C2088" s="3" t="s">
        <v>6597</v>
      </c>
      <c r="D2088" s="6">
        <v>1500</v>
      </c>
      <c r="E2088" s="8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s="16">
        <f t="shared" si="97"/>
        <v>41026.083298611113</v>
      </c>
      <c r="L2088" t="b">
        <v>0</v>
      </c>
      <c r="M2088">
        <v>38</v>
      </c>
      <c r="N2088" t="b">
        <v>1</v>
      </c>
      <c r="O2088" s="10" t="s">
        <v>8266</v>
      </c>
      <c r="P2088" t="s">
        <v>8287</v>
      </c>
      <c r="Q2088">
        <f t="shared" si="96"/>
        <v>100</v>
      </c>
      <c r="R2088">
        <f t="shared" si="98"/>
        <v>39.49</v>
      </c>
    </row>
    <row r="2089" spans="1:18" ht="28.8" hidden="1" x14ac:dyDescent="0.3">
      <c r="A2089">
        <v>2496</v>
      </c>
      <c r="B2089" s="3" t="s">
        <v>2496</v>
      </c>
      <c r="C2089" s="3" t="s">
        <v>6606</v>
      </c>
      <c r="D2089" s="6">
        <v>6000</v>
      </c>
      <c r="E2089" s="8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s="16">
        <f t="shared" si="97"/>
        <v>41327.996435185189</v>
      </c>
      <c r="L2089" t="b">
        <v>0</v>
      </c>
      <c r="M2089">
        <v>10</v>
      </c>
      <c r="N2089" t="b">
        <v>1</v>
      </c>
      <c r="O2089" s="10" t="s">
        <v>8266</v>
      </c>
      <c r="P2089" t="s">
        <v>8287</v>
      </c>
      <c r="Q2089">
        <f t="shared" si="96"/>
        <v>100</v>
      </c>
      <c r="R2089">
        <f t="shared" si="98"/>
        <v>600</v>
      </c>
    </row>
    <row r="2090" spans="1:18" ht="43.2" hidden="1" x14ac:dyDescent="0.3">
      <c r="A2090">
        <v>2522</v>
      </c>
      <c r="B2090" s="3" t="s">
        <v>2522</v>
      </c>
      <c r="C2090" s="3" t="s">
        <v>6632</v>
      </c>
      <c r="D2090" s="6">
        <v>5000</v>
      </c>
      <c r="E2090" s="8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s="16">
        <f t="shared" si="97"/>
        <v>42460.573611111111</v>
      </c>
      <c r="L2090" t="b">
        <v>0</v>
      </c>
      <c r="M2090">
        <v>27</v>
      </c>
      <c r="N2090" t="b">
        <v>1</v>
      </c>
      <c r="O2090" s="10" t="s">
        <v>8266</v>
      </c>
      <c r="P2090" t="s">
        <v>8292</v>
      </c>
      <c r="Q2090">
        <f t="shared" si="96"/>
        <v>100</v>
      </c>
      <c r="R2090">
        <f t="shared" si="98"/>
        <v>185.19</v>
      </c>
    </row>
    <row r="2091" spans="1:18" ht="43.2" hidden="1" x14ac:dyDescent="0.3">
      <c r="A2091">
        <v>2525</v>
      </c>
      <c r="B2091" s="3" t="s">
        <v>2525</v>
      </c>
      <c r="C2091" s="3" t="s">
        <v>6635</v>
      </c>
      <c r="D2091" s="6">
        <v>8000</v>
      </c>
      <c r="E2091" s="8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s="16">
        <f t="shared" si="97"/>
        <v>41058.844571759262</v>
      </c>
      <c r="L2091" t="b">
        <v>0</v>
      </c>
      <c r="M2091">
        <v>80</v>
      </c>
      <c r="N2091" t="b">
        <v>1</v>
      </c>
      <c r="O2091" s="10" t="s">
        <v>8266</v>
      </c>
      <c r="P2091" t="s">
        <v>8292</v>
      </c>
      <c r="Q2091">
        <f t="shared" si="96"/>
        <v>100</v>
      </c>
      <c r="R2091">
        <f t="shared" si="98"/>
        <v>100.33</v>
      </c>
    </row>
    <row r="2092" spans="1:18" ht="43.2" hidden="1" x14ac:dyDescent="0.3">
      <c r="A2092">
        <v>2530</v>
      </c>
      <c r="B2092" s="3" t="s">
        <v>2530</v>
      </c>
      <c r="C2092" s="3" t="s">
        <v>6640</v>
      </c>
      <c r="D2092" s="6">
        <v>6500</v>
      </c>
      <c r="E2092" s="8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s="16">
        <f t="shared" si="97"/>
        <v>42081.864641203705</v>
      </c>
      <c r="L2092" t="b">
        <v>0</v>
      </c>
      <c r="M2092">
        <v>48</v>
      </c>
      <c r="N2092" t="b">
        <v>1</v>
      </c>
      <c r="O2092" s="10" t="s">
        <v>8266</v>
      </c>
      <c r="P2092" t="s">
        <v>8292</v>
      </c>
      <c r="Q2092">
        <f t="shared" si="96"/>
        <v>100</v>
      </c>
      <c r="R2092">
        <f t="shared" si="98"/>
        <v>135.41999999999999</v>
      </c>
    </row>
    <row r="2093" spans="1:18" ht="57.6" hidden="1" x14ac:dyDescent="0.3">
      <c r="A2093">
        <v>2531</v>
      </c>
      <c r="B2093" s="3" t="s">
        <v>2531</v>
      </c>
      <c r="C2093" s="3" t="s">
        <v>6641</v>
      </c>
      <c r="D2093" s="6">
        <v>4500</v>
      </c>
      <c r="E2093" s="8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s="16">
        <f t="shared" si="97"/>
        <v>42208.680023148147</v>
      </c>
      <c r="L2093" t="b">
        <v>0</v>
      </c>
      <c r="M2093">
        <v>61</v>
      </c>
      <c r="N2093" t="b">
        <v>1</v>
      </c>
      <c r="O2093" s="10" t="s">
        <v>8266</v>
      </c>
      <c r="P2093" t="s">
        <v>8292</v>
      </c>
      <c r="Q2093">
        <f t="shared" si="96"/>
        <v>100</v>
      </c>
      <c r="R2093">
        <f t="shared" si="98"/>
        <v>74.069999999999993</v>
      </c>
    </row>
    <row r="2094" spans="1:18" ht="43.2" hidden="1" x14ac:dyDescent="0.3">
      <c r="A2094">
        <v>2539</v>
      </c>
      <c r="B2094" s="3" t="s">
        <v>2539</v>
      </c>
      <c r="C2094" s="3" t="s">
        <v>6649</v>
      </c>
      <c r="D2094" s="6">
        <v>10000</v>
      </c>
      <c r="E2094" s="8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s="16">
        <f t="shared" si="97"/>
        <v>41977.902222222227</v>
      </c>
      <c r="L2094" t="b">
        <v>0</v>
      </c>
      <c r="M2094">
        <v>59</v>
      </c>
      <c r="N2094" t="b">
        <v>1</v>
      </c>
      <c r="O2094" s="10" t="s">
        <v>8266</v>
      </c>
      <c r="P2094" t="s">
        <v>8292</v>
      </c>
      <c r="Q2094">
        <f t="shared" si="96"/>
        <v>100</v>
      </c>
      <c r="R2094">
        <f t="shared" si="98"/>
        <v>169.92</v>
      </c>
    </row>
    <row r="2095" spans="1:18" ht="43.2" hidden="1" x14ac:dyDescent="0.3">
      <c r="A2095">
        <v>2560</v>
      </c>
      <c r="B2095" s="3" t="s">
        <v>2560</v>
      </c>
      <c r="C2095" s="3" t="s">
        <v>6670</v>
      </c>
      <c r="D2095" s="6">
        <v>3000</v>
      </c>
      <c r="E2095" s="8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s="16">
        <f t="shared" si="97"/>
        <v>42039.951087962967</v>
      </c>
      <c r="L2095" t="b">
        <v>0</v>
      </c>
      <c r="M2095">
        <v>21</v>
      </c>
      <c r="N2095" t="b">
        <v>1</v>
      </c>
      <c r="O2095" s="10" t="s">
        <v>8266</v>
      </c>
      <c r="P2095" t="s">
        <v>8292</v>
      </c>
      <c r="Q2095">
        <f t="shared" si="96"/>
        <v>100</v>
      </c>
      <c r="R2095">
        <f t="shared" si="98"/>
        <v>143</v>
      </c>
    </row>
    <row r="2096" spans="1:18" ht="43.2" hidden="1" x14ac:dyDescent="0.3">
      <c r="A2096">
        <v>2635</v>
      </c>
      <c r="B2096" s="3" t="s">
        <v>2635</v>
      </c>
      <c r="C2096" s="3" t="s">
        <v>6745</v>
      </c>
      <c r="D2096" s="6">
        <v>11500</v>
      </c>
      <c r="E2096" s="8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s="16">
        <f t="shared" si="97"/>
        <v>42037.950937500005</v>
      </c>
      <c r="L2096" t="b">
        <v>0</v>
      </c>
      <c r="M2096">
        <v>84</v>
      </c>
      <c r="N2096" t="b">
        <v>1</v>
      </c>
      <c r="O2096" s="10" t="s">
        <v>8268</v>
      </c>
      <c r="P2096" t="s">
        <v>8275</v>
      </c>
      <c r="Q2096">
        <f t="shared" si="96"/>
        <v>100</v>
      </c>
      <c r="R2096">
        <f t="shared" si="98"/>
        <v>136.9</v>
      </c>
    </row>
    <row r="2097" spans="1:18" ht="43.2" hidden="1" x14ac:dyDescent="0.3">
      <c r="A2097">
        <v>2808</v>
      </c>
      <c r="B2097" s="3" t="s">
        <v>2808</v>
      </c>
      <c r="C2097" s="3" t="s">
        <v>6918</v>
      </c>
      <c r="D2097" s="6">
        <v>4500</v>
      </c>
      <c r="E2097" s="8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s="16">
        <f t="shared" si="97"/>
        <v>42208.84646990741</v>
      </c>
      <c r="L2097" t="b">
        <v>0</v>
      </c>
      <c r="M2097">
        <v>69</v>
      </c>
      <c r="N2097" t="b">
        <v>1</v>
      </c>
      <c r="O2097" s="10" t="s">
        <v>8273</v>
      </c>
      <c r="P2097" t="s">
        <v>8274</v>
      </c>
      <c r="Q2097">
        <f t="shared" si="96"/>
        <v>100</v>
      </c>
      <c r="R2097">
        <f t="shared" si="98"/>
        <v>65.38</v>
      </c>
    </row>
    <row r="2098" spans="1:18" ht="43.2" hidden="1" x14ac:dyDescent="0.3">
      <c r="A2098">
        <v>2811</v>
      </c>
      <c r="B2098" s="3" t="s">
        <v>2811</v>
      </c>
      <c r="C2098" s="3" t="s">
        <v>6921</v>
      </c>
      <c r="D2098" s="6">
        <v>10000</v>
      </c>
      <c r="E2098" s="8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s="16">
        <f t="shared" si="97"/>
        <v>42028.496562500004</v>
      </c>
      <c r="L2098" t="b">
        <v>0</v>
      </c>
      <c r="M2098">
        <v>108</v>
      </c>
      <c r="N2098" t="b">
        <v>1</v>
      </c>
      <c r="O2098" s="10" t="s">
        <v>8273</v>
      </c>
      <c r="P2098" t="s">
        <v>8274</v>
      </c>
      <c r="Q2098">
        <f t="shared" si="96"/>
        <v>100</v>
      </c>
      <c r="R2098">
        <f t="shared" si="98"/>
        <v>92.84</v>
      </c>
    </row>
    <row r="2099" spans="1:18" ht="57.6" hidden="1" x14ac:dyDescent="0.3">
      <c r="A2099">
        <v>2821</v>
      </c>
      <c r="B2099" s="3" t="s">
        <v>2821</v>
      </c>
      <c r="C2099" s="3" t="s">
        <v>6931</v>
      </c>
      <c r="D2099" s="6">
        <v>1000</v>
      </c>
      <c r="E2099" s="8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s="16">
        <f t="shared" si="97"/>
        <v>41875.922858796301</v>
      </c>
      <c r="L2099" t="b">
        <v>0</v>
      </c>
      <c r="M2099">
        <v>35</v>
      </c>
      <c r="N2099" t="b">
        <v>1</v>
      </c>
      <c r="O2099" s="10" t="s">
        <v>8273</v>
      </c>
      <c r="P2099" t="s">
        <v>8274</v>
      </c>
      <c r="Q2099">
        <f t="shared" si="96"/>
        <v>100</v>
      </c>
      <c r="R2099">
        <f t="shared" si="98"/>
        <v>28.57</v>
      </c>
    </row>
    <row r="2100" spans="1:18" ht="57.6" hidden="1" x14ac:dyDescent="0.3">
      <c r="A2100">
        <v>2822</v>
      </c>
      <c r="B2100" s="3" t="s">
        <v>2822</v>
      </c>
      <c r="C2100" s="3" t="s">
        <v>6932</v>
      </c>
      <c r="D2100" s="6">
        <v>6000</v>
      </c>
      <c r="E2100" s="8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s="16">
        <f t="shared" si="97"/>
        <v>42060.683935185181</v>
      </c>
      <c r="L2100" t="b">
        <v>0</v>
      </c>
      <c r="M2100">
        <v>94</v>
      </c>
      <c r="N2100" t="b">
        <v>1</v>
      </c>
      <c r="O2100" s="10" t="s">
        <v>8273</v>
      </c>
      <c r="P2100" t="s">
        <v>8274</v>
      </c>
      <c r="Q2100">
        <f t="shared" si="96"/>
        <v>100</v>
      </c>
      <c r="R2100">
        <f t="shared" si="98"/>
        <v>63.83</v>
      </c>
    </row>
    <row r="2101" spans="1:18" ht="43.2" hidden="1" x14ac:dyDescent="0.3">
      <c r="A2101">
        <v>2828</v>
      </c>
      <c r="B2101" s="3" t="s">
        <v>2828</v>
      </c>
      <c r="C2101" s="3" t="s">
        <v>6938</v>
      </c>
      <c r="D2101" s="6">
        <v>9500</v>
      </c>
      <c r="E2101" s="8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s="16">
        <f t="shared" si="97"/>
        <v>42254.264687499999</v>
      </c>
      <c r="L2101" t="b">
        <v>0</v>
      </c>
      <c r="M2101">
        <v>97</v>
      </c>
      <c r="N2101" t="b">
        <v>1</v>
      </c>
      <c r="O2101" s="10" t="s">
        <v>8273</v>
      </c>
      <c r="P2101" t="s">
        <v>8274</v>
      </c>
      <c r="Q2101">
        <f t="shared" si="96"/>
        <v>100</v>
      </c>
      <c r="R2101">
        <f t="shared" si="98"/>
        <v>98.31</v>
      </c>
    </row>
    <row r="2102" spans="1:18" ht="28.8" hidden="1" x14ac:dyDescent="0.3">
      <c r="A2102">
        <v>2830</v>
      </c>
      <c r="B2102" s="3" t="s">
        <v>2830</v>
      </c>
      <c r="C2102" s="3" t="s">
        <v>6940</v>
      </c>
      <c r="D2102" s="6">
        <v>3000</v>
      </c>
      <c r="E2102" s="8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s="16">
        <f t="shared" si="97"/>
        <v>41758.839675925927</v>
      </c>
      <c r="L2102" t="b">
        <v>0</v>
      </c>
      <c r="M2102">
        <v>11</v>
      </c>
      <c r="N2102" t="b">
        <v>1</v>
      </c>
      <c r="O2102" s="10" t="s">
        <v>8273</v>
      </c>
      <c r="P2102" t="s">
        <v>8274</v>
      </c>
      <c r="Q2102">
        <f t="shared" si="96"/>
        <v>100</v>
      </c>
      <c r="R2102">
        <f t="shared" si="98"/>
        <v>272.73</v>
      </c>
    </row>
    <row r="2103" spans="1:18" ht="57.6" hidden="1" x14ac:dyDescent="0.3">
      <c r="A2103">
        <v>2837</v>
      </c>
      <c r="B2103" s="3" t="s">
        <v>2837</v>
      </c>
      <c r="C2103" s="3" t="s">
        <v>6947</v>
      </c>
      <c r="D2103" s="6">
        <v>850</v>
      </c>
      <c r="E2103" s="8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s="16">
        <f t="shared" si="97"/>
        <v>42307.908379629633</v>
      </c>
      <c r="L2103" t="b">
        <v>0</v>
      </c>
      <c r="M2103">
        <v>21</v>
      </c>
      <c r="N2103" t="b">
        <v>1</v>
      </c>
      <c r="O2103" s="10" t="s">
        <v>8273</v>
      </c>
      <c r="P2103" t="s">
        <v>8274</v>
      </c>
      <c r="Q2103">
        <f t="shared" si="96"/>
        <v>100</v>
      </c>
      <c r="R2103">
        <f t="shared" si="98"/>
        <v>40.479999999999997</v>
      </c>
    </row>
    <row r="2104" spans="1:18" ht="43.2" x14ac:dyDescent="0.3">
      <c r="A2104">
        <v>2922</v>
      </c>
      <c r="B2104" s="3" t="s">
        <v>2922</v>
      </c>
      <c r="C2104" s="3" t="s">
        <v>7032</v>
      </c>
      <c r="D2104" s="6">
        <v>500</v>
      </c>
      <c r="E2104" s="8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s="16">
        <f t="shared" si="97"/>
        <v>42097.874155092592</v>
      </c>
      <c r="L2104" t="b">
        <v>0</v>
      </c>
      <c r="M2104">
        <v>6</v>
      </c>
      <c r="N2104" t="b">
        <v>1</v>
      </c>
      <c r="O2104" s="10" t="s">
        <v>8273</v>
      </c>
      <c r="P2104" t="s">
        <v>8294</v>
      </c>
      <c r="Q2104">
        <f t="shared" si="96"/>
        <v>100</v>
      </c>
      <c r="R2104">
        <f t="shared" si="98"/>
        <v>83.33</v>
      </c>
    </row>
    <row r="2105" spans="1:18" ht="43.2" hidden="1" x14ac:dyDescent="0.3">
      <c r="A2105">
        <v>2923</v>
      </c>
      <c r="B2105" s="3" t="s">
        <v>2923</v>
      </c>
      <c r="C2105" s="3" t="s">
        <v>7033</v>
      </c>
      <c r="D2105" s="6">
        <v>300</v>
      </c>
      <c r="E2105" s="8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s="16">
        <f t="shared" si="97"/>
        <v>42013.15253472222</v>
      </c>
      <c r="L2105" t="b">
        <v>0</v>
      </c>
      <c r="M2105">
        <v>10</v>
      </c>
      <c r="N2105" t="b">
        <v>1</v>
      </c>
      <c r="O2105" s="10" t="s">
        <v>8273</v>
      </c>
      <c r="P2105" t="s">
        <v>8294</v>
      </c>
      <c r="Q2105">
        <f t="shared" si="96"/>
        <v>100</v>
      </c>
      <c r="R2105">
        <f t="shared" si="98"/>
        <v>30</v>
      </c>
    </row>
    <row r="2106" spans="1:18" ht="28.8" hidden="1" x14ac:dyDescent="0.3">
      <c r="A2106">
        <v>2928</v>
      </c>
      <c r="B2106" s="3" t="s">
        <v>2928</v>
      </c>
      <c r="C2106" s="3" t="s">
        <v>7038</v>
      </c>
      <c r="D2106" s="6">
        <v>1000</v>
      </c>
      <c r="E2106" s="8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s="16">
        <f t="shared" si="97"/>
        <v>42403.998217592598</v>
      </c>
      <c r="L2106" t="b">
        <v>0</v>
      </c>
      <c r="M2106">
        <v>24</v>
      </c>
      <c r="N2106" t="b">
        <v>1</v>
      </c>
      <c r="O2106" s="10" t="s">
        <v>8273</v>
      </c>
      <c r="P2106" t="s">
        <v>8294</v>
      </c>
      <c r="Q2106">
        <f t="shared" si="96"/>
        <v>100</v>
      </c>
      <c r="R2106">
        <f t="shared" si="98"/>
        <v>41.67</v>
      </c>
    </row>
    <row r="2107" spans="1:18" ht="43.2" hidden="1" x14ac:dyDescent="0.3">
      <c r="A2107">
        <v>2971</v>
      </c>
      <c r="B2107" s="3" t="s">
        <v>2971</v>
      </c>
      <c r="C2107" s="3" t="s">
        <v>7081</v>
      </c>
      <c r="D2107" s="6">
        <v>3200</v>
      </c>
      <c r="E2107" s="8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s="16">
        <f t="shared" si="97"/>
        <v>41852.658310185187</v>
      </c>
      <c r="L2107" t="b">
        <v>0</v>
      </c>
      <c r="M2107">
        <v>43</v>
      </c>
      <c r="N2107" t="b">
        <v>1</v>
      </c>
      <c r="O2107" s="10" t="s">
        <v>8273</v>
      </c>
      <c r="P2107" t="s">
        <v>8274</v>
      </c>
      <c r="Q2107">
        <f t="shared" si="96"/>
        <v>100</v>
      </c>
      <c r="R2107">
        <f t="shared" si="98"/>
        <v>74.53</v>
      </c>
    </row>
    <row r="2108" spans="1:18" ht="43.2" hidden="1" x14ac:dyDescent="0.3">
      <c r="A2108">
        <v>2975</v>
      </c>
      <c r="B2108" s="3" t="s">
        <v>2975</v>
      </c>
      <c r="C2108" s="3" t="s">
        <v>7085</v>
      </c>
      <c r="D2108" s="6">
        <v>8000</v>
      </c>
      <c r="E2108" s="8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s="16">
        <f t="shared" si="97"/>
        <v>41941.683865740742</v>
      </c>
      <c r="L2108" t="b">
        <v>0</v>
      </c>
      <c r="M2108">
        <v>113</v>
      </c>
      <c r="N2108" t="b">
        <v>1</v>
      </c>
      <c r="O2108" s="10" t="s">
        <v>8273</v>
      </c>
      <c r="P2108" t="s">
        <v>8274</v>
      </c>
      <c r="Q2108">
        <f t="shared" si="96"/>
        <v>100</v>
      </c>
      <c r="R2108">
        <f t="shared" si="98"/>
        <v>70.88</v>
      </c>
    </row>
    <row r="2109" spans="1:18" ht="57.6" hidden="1" x14ac:dyDescent="0.3">
      <c r="A2109">
        <v>2984</v>
      </c>
      <c r="B2109" s="3" t="s">
        <v>2984</v>
      </c>
      <c r="C2109" s="3" t="s">
        <v>7094</v>
      </c>
      <c r="D2109" s="6">
        <v>25000</v>
      </c>
      <c r="E2109" s="8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s="16">
        <f t="shared" si="97"/>
        <v>42576.278715277775</v>
      </c>
      <c r="L2109" t="b">
        <v>1</v>
      </c>
      <c r="M2109">
        <v>218</v>
      </c>
      <c r="N2109" t="b">
        <v>1</v>
      </c>
      <c r="O2109" s="10" t="s">
        <v>8273</v>
      </c>
      <c r="P2109" t="s">
        <v>8286</v>
      </c>
      <c r="Q2109">
        <f t="shared" si="96"/>
        <v>100</v>
      </c>
      <c r="R2109">
        <f t="shared" si="98"/>
        <v>115.08</v>
      </c>
    </row>
    <row r="2110" spans="1:18" ht="43.2" hidden="1" x14ac:dyDescent="0.3">
      <c r="A2110">
        <v>2988</v>
      </c>
      <c r="B2110" s="3" t="s">
        <v>2988</v>
      </c>
      <c r="C2110" s="3" t="s">
        <v>7098</v>
      </c>
      <c r="D2110" s="6">
        <v>1000</v>
      </c>
      <c r="E2110" s="8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s="16">
        <f t="shared" si="97"/>
        <v>42511.362048611118</v>
      </c>
      <c r="L2110" t="b">
        <v>0</v>
      </c>
      <c r="M2110">
        <v>28</v>
      </c>
      <c r="N2110" t="b">
        <v>1</v>
      </c>
      <c r="O2110" s="10" t="s">
        <v>8273</v>
      </c>
      <c r="P2110" t="s">
        <v>8286</v>
      </c>
      <c r="Q2110">
        <f t="shared" si="96"/>
        <v>100</v>
      </c>
      <c r="R2110">
        <f t="shared" si="98"/>
        <v>35.71</v>
      </c>
    </row>
    <row r="2111" spans="1:18" ht="43.2" hidden="1" x14ac:dyDescent="0.3">
      <c r="A2111">
        <v>2990</v>
      </c>
      <c r="B2111" s="3" t="s">
        <v>2990</v>
      </c>
      <c r="C2111" s="3" t="s">
        <v>7100</v>
      </c>
      <c r="D2111" s="6">
        <v>10000</v>
      </c>
      <c r="E2111" s="8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s="16">
        <f t="shared" si="97"/>
        <v>42341.57430555555</v>
      </c>
      <c r="L2111" t="b">
        <v>0</v>
      </c>
      <c r="M2111">
        <v>27</v>
      </c>
      <c r="N2111" t="b">
        <v>1</v>
      </c>
      <c r="O2111" s="10" t="s">
        <v>8273</v>
      </c>
      <c r="P2111" t="s">
        <v>8286</v>
      </c>
      <c r="Q2111">
        <f t="shared" si="96"/>
        <v>100</v>
      </c>
      <c r="R2111">
        <f t="shared" si="98"/>
        <v>370.37</v>
      </c>
    </row>
    <row r="2112" spans="1:18" hidden="1" x14ac:dyDescent="0.3">
      <c r="A2112">
        <v>2993</v>
      </c>
      <c r="B2112" s="3" t="s">
        <v>2993</v>
      </c>
      <c r="C2112" s="3" t="s">
        <v>7103</v>
      </c>
      <c r="D2112" s="6">
        <v>1000</v>
      </c>
      <c r="E2112" s="8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s="16">
        <f t="shared" si="97"/>
        <v>42390.838738425926</v>
      </c>
      <c r="L2112" t="b">
        <v>0</v>
      </c>
      <c r="M2112">
        <v>22</v>
      </c>
      <c r="N2112" t="b">
        <v>1</v>
      </c>
      <c r="O2112" s="10" t="s">
        <v>8273</v>
      </c>
      <c r="P2112" t="s">
        <v>8286</v>
      </c>
      <c r="Q2112">
        <f t="shared" si="96"/>
        <v>100</v>
      </c>
      <c r="R2112">
        <f t="shared" si="98"/>
        <v>45.59</v>
      </c>
    </row>
    <row r="2113" spans="1:18" ht="43.2" hidden="1" x14ac:dyDescent="0.3">
      <c r="A2113">
        <v>3000</v>
      </c>
      <c r="B2113" s="3" t="s">
        <v>3000</v>
      </c>
      <c r="C2113" s="3" t="s">
        <v>7110</v>
      </c>
      <c r="D2113" s="6">
        <v>500</v>
      </c>
      <c r="E2113" s="8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s="16">
        <f t="shared" si="97"/>
        <v>42752.827199074076</v>
      </c>
      <c r="L2113" t="b">
        <v>0</v>
      </c>
      <c r="M2113">
        <v>8</v>
      </c>
      <c r="N2113" t="b">
        <v>1</v>
      </c>
      <c r="O2113" s="10" t="s">
        <v>8273</v>
      </c>
      <c r="P2113" t="s">
        <v>8286</v>
      </c>
      <c r="Q2113">
        <f t="shared" si="96"/>
        <v>100</v>
      </c>
      <c r="R2113">
        <f t="shared" si="98"/>
        <v>62.5</v>
      </c>
    </row>
    <row r="2114" spans="1:18" ht="72" hidden="1" x14ac:dyDescent="0.3">
      <c r="A2114">
        <v>3031</v>
      </c>
      <c r="B2114" s="3" t="s">
        <v>3031</v>
      </c>
      <c r="C2114" s="3" t="s">
        <v>7141</v>
      </c>
      <c r="D2114" s="6">
        <v>1500</v>
      </c>
      <c r="E2114" s="8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s="16">
        <f t="shared" si="97"/>
        <v>42597.882488425923</v>
      </c>
      <c r="L2114" t="b">
        <v>0</v>
      </c>
      <c r="M2114">
        <v>29</v>
      </c>
      <c r="N2114" t="b">
        <v>1</v>
      </c>
      <c r="O2114" s="10" t="s">
        <v>8273</v>
      </c>
      <c r="P2114" t="s">
        <v>8286</v>
      </c>
      <c r="Q2114">
        <f t="shared" ref="Q2114:Q2177" si="99">ROUND(E2114/D2114*100,0)</f>
        <v>100</v>
      </c>
      <c r="R2114">
        <f t="shared" si="98"/>
        <v>51.72</v>
      </c>
    </row>
    <row r="2115" spans="1:18" ht="43.2" hidden="1" x14ac:dyDescent="0.3">
      <c r="A2115">
        <v>3151</v>
      </c>
      <c r="B2115" s="3" t="s">
        <v>3151</v>
      </c>
      <c r="C2115" s="3" t="s">
        <v>7261</v>
      </c>
      <c r="D2115" s="6">
        <v>3500</v>
      </c>
      <c r="E2115" s="8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s="16">
        <f t="shared" ref="K2115:K2178" si="100">(((J2115/60)/60)/24)+DATE(1970,1,1)</f>
        <v>41862.83997685185</v>
      </c>
      <c r="L2115" t="b">
        <v>1</v>
      </c>
      <c r="M2115">
        <v>34</v>
      </c>
      <c r="N2115" t="b">
        <v>1</v>
      </c>
      <c r="O2115" s="10" t="s">
        <v>8273</v>
      </c>
      <c r="P2115" t="s">
        <v>8274</v>
      </c>
      <c r="Q2115">
        <f t="shared" si="99"/>
        <v>100</v>
      </c>
      <c r="R2115">
        <f t="shared" ref="R2115:R2178" si="101">IFERROR(ROUND(E2115/M2115,2),0)</f>
        <v>103.35</v>
      </c>
    </row>
    <row r="2116" spans="1:18" ht="43.2" hidden="1" x14ac:dyDescent="0.3">
      <c r="A2116">
        <v>3185</v>
      </c>
      <c r="B2116" s="3" t="s">
        <v>3185</v>
      </c>
      <c r="C2116" s="3" t="s">
        <v>7295</v>
      </c>
      <c r="D2116" s="6">
        <v>1000</v>
      </c>
      <c r="E2116" s="8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s="16">
        <f t="shared" si="100"/>
        <v>41829.977326388893</v>
      </c>
      <c r="L2116" t="b">
        <v>1</v>
      </c>
      <c r="M2116">
        <v>24</v>
      </c>
      <c r="N2116" t="b">
        <v>1</v>
      </c>
      <c r="O2116" s="10" t="s">
        <v>8273</v>
      </c>
      <c r="P2116" t="s">
        <v>8274</v>
      </c>
      <c r="Q2116">
        <f t="shared" si="99"/>
        <v>100</v>
      </c>
      <c r="R2116">
        <f t="shared" si="101"/>
        <v>41.67</v>
      </c>
    </row>
    <row r="2117" spans="1:18" ht="43.2" hidden="1" x14ac:dyDescent="0.3">
      <c r="A2117">
        <v>3213</v>
      </c>
      <c r="B2117" s="3" t="s">
        <v>3213</v>
      </c>
      <c r="C2117" s="3" t="s">
        <v>7323</v>
      </c>
      <c r="D2117" s="6">
        <v>6000</v>
      </c>
      <c r="E2117" s="8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s="16">
        <f t="shared" si="100"/>
        <v>42171.763414351852</v>
      </c>
      <c r="L2117" t="b">
        <v>1</v>
      </c>
      <c r="M2117">
        <v>47</v>
      </c>
      <c r="N2117" t="b">
        <v>1</v>
      </c>
      <c r="O2117" s="10" t="s">
        <v>8273</v>
      </c>
      <c r="P2117" t="s">
        <v>8274</v>
      </c>
      <c r="Q2117">
        <f t="shared" si="99"/>
        <v>100</v>
      </c>
      <c r="R2117">
        <f t="shared" si="101"/>
        <v>127.81</v>
      </c>
    </row>
    <row r="2118" spans="1:18" ht="57.6" hidden="1" x14ac:dyDescent="0.3">
      <c r="A2118">
        <v>3215</v>
      </c>
      <c r="B2118" s="3" t="s">
        <v>3215</v>
      </c>
      <c r="C2118" s="3" t="s">
        <v>7325</v>
      </c>
      <c r="D2118" s="6">
        <v>35000</v>
      </c>
      <c r="E2118" s="8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s="16">
        <f t="shared" si="100"/>
        <v>42219.665173611109</v>
      </c>
      <c r="L2118" t="b">
        <v>1</v>
      </c>
      <c r="M2118">
        <v>134</v>
      </c>
      <c r="N2118" t="b">
        <v>1</v>
      </c>
      <c r="O2118" s="10" t="s">
        <v>8273</v>
      </c>
      <c r="P2118" t="s">
        <v>8274</v>
      </c>
      <c r="Q2118">
        <f t="shared" si="99"/>
        <v>100</v>
      </c>
      <c r="R2118">
        <f t="shared" si="101"/>
        <v>262.11</v>
      </c>
    </row>
    <row r="2119" spans="1:18" ht="43.2" hidden="1" x14ac:dyDescent="0.3">
      <c r="A2119">
        <v>3216</v>
      </c>
      <c r="B2119" s="3" t="s">
        <v>3216</v>
      </c>
      <c r="C2119" s="3" t="s">
        <v>7326</v>
      </c>
      <c r="D2119" s="6">
        <v>2000</v>
      </c>
      <c r="E2119" s="8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s="16">
        <f t="shared" si="100"/>
        <v>42165.462627314817</v>
      </c>
      <c r="L2119" t="b">
        <v>1</v>
      </c>
      <c r="M2119">
        <v>35</v>
      </c>
      <c r="N2119" t="b">
        <v>1</v>
      </c>
      <c r="O2119" s="10" t="s">
        <v>8273</v>
      </c>
      <c r="P2119" t="s">
        <v>8274</v>
      </c>
      <c r="Q2119">
        <f t="shared" si="99"/>
        <v>100</v>
      </c>
      <c r="R2119">
        <f t="shared" si="101"/>
        <v>57.17</v>
      </c>
    </row>
    <row r="2120" spans="1:18" ht="43.2" hidden="1" x14ac:dyDescent="0.3">
      <c r="A2120">
        <v>3219</v>
      </c>
      <c r="B2120" s="3" t="s">
        <v>3219</v>
      </c>
      <c r="C2120" s="3" t="s">
        <v>7329</v>
      </c>
      <c r="D2120" s="6">
        <v>20000</v>
      </c>
      <c r="E2120" s="8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s="16">
        <f t="shared" si="100"/>
        <v>42050.983182870375</v>
      </c>
      <c r="L2120" t="b">
        <v>1</v>
      </c>
      <c r="M2120">
        <v>119</v>
      </c>
      <c r="N2120" t="b">
        <v>1</v>
      </c>
      <c r="O2120" s="10" t="s">
        <v>8273</v>
      </c>
      <c r="P2120" t="s">
        <v>8274</v>
      </c>
      <c r="Q2120">
        <f t="shared" si="99"/>
        <v>100</v>
      </c>
      <c r="R2120">
        <f t="shared" si="101"/>
        <v>168.25</v>
      </c>
    </row>
    <row r="2121" spans="1:18" ht="43.2" hidden="1" x14ac:dyDescent="0.3">
      <c r="A2121">
        <v>3234</v>
      </c>
      <c r="B2121" s="3" t="s">
        <v>3234</v>
      </c>
      <c r="C2121" s="3" t="s">
        <v>7344</v>
      </c>
      <c r="D2121" s="6">
        <v>4000</v>
      </c>
      <c r="E2121" s="8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s="16">
        <f t="shared" si="100"/>
        <v>42734.789444444439</v>
      </c>
      <c r="L2121" t="b">
        <v>0</v>
      </c>
      <c r="M2121">
        <v>115</v>
      </c>
      <c r="N2121" t="b">
        <v>1</v>
      </c>
      <c r="O2121" s="10" t="s">
        <v>8273</v>
      </c>
      <c r="P2121" t="s">
        <v>8274</v>
      </c>
      <c r="Q2121">
        <f t="shared" si="99"/>
        <v>100</v>
      </c>
      <c r="R2121">
        <f t="shared" si="101"/>
        <v>34.92</v>
      </c>
    </row>
    <row r="2122" spans="1:18" ht="43.2" hidden="1" x14ac:dyDescent="0.3">
      <c r="A2122">
        <v>3261</v>
      </c>
      <c r="B2122" s="3" t="s">
        <v>3261</v>
      </c>
      <c r="C2122" s="3" t="s">
        <v>7371</v>
      </c>
      <c r="D2122" s="6">
        <v>3300</v>
      </c>
      <c r="E2122" s="8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s="16">
        <f t="shared" si="100"/>
        <v>42171.725416666668</v>
      </c>
      <c r="L2122" t="b">
        <v>1</v>
      </c>
      <c r="M2122">
        <v>49</v>
      </c>
      <c r="N2122" t="b">
        <v>1</v>
      </c>
      <c r="O2122" s="10" t="s">
        <v>8273</v>
      </c>
      <c r="P2122" t="s">
        <v>8274</v>
      </c>
      <c r="Q2122">
        <f t="shared" si="99"/>
        <v>100</v>
      </c>
      <c r="R2122">
        <f t="shared" si="101"/>
        <v>67.650000000000006</v>
      </c>
    </row>
    <row r="2123" spans="1:18" ht="43.2" hidden="1" x14ac:dyDescent="0.3">
      <c r="A2123">
        <v>3275</v>
      </c>
      <c r="B2123" s="3" t="s">
        <v>3275</v>
      </c>
      <c r="C2123" s="3" t="s">
        <v>7385</v>
      </c>
      <c r="D2123" s="6">
        <v>1800</v>
      </c>
      <c r="E2123" s="8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s="16">
        <f t="shared" si="100"/>
        <v>42017.88045138889</v>
      </c>
      <c r="L2123" t="b">
        <v>1</v>
      </c>
      <c r="M2123">
        <v>12</v>
      </c>
      <c r="N2123" t="b">
        <v>1</v>
      </c>
      <c r="O2123" s="10" t="s">
        <v>8273</v>
      </c>
      <c r="P2123" t="s">
        <v>8274</v>
      </c>
      <c r="Q2123">
        <f t="shared" si="99"/>
        <v>100</v>
      </c>
      <c r="R2123">
        <f t="shared" si="101"/>
        <v>150.41999999999999</v>
      </c>
    </row>
    <row r="2124" spans="1:18" ht="28.8" hidden="1" x14ac:dyDescent="0.3">
      <c r="A2124">
        <v>3287</v>
      </c>
      <c r="B2124" s="3" t="s">
        <v>3287</v>
      </c>
      <c r="C2124" s="3" t="s">
        <v>7397</v>
      </c>
      <c r="D2124" s="6">
        <v>2500</v>
      </c>
      <c r="E2124" s="8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s="16">
        <f t="shared" si="100"/>
        <v>42311.750324074077</v>
      </c>
      <c r="L2124" t="b">
        <v>0</v>
      </c>
      <c r="M2124">
        <v>34</v>
      </c>
      <c r="N2124" t="b">
        <v>1</v>
      </c>
      <c r="O2124" s="10" t="s">
        <v>8273</v>
      </c>
      <c r="P2124" t="s">
        <v>8274</v>
      </c>
      <c r="Q2124">
        <f t="shared" si="99"/>
        <v>100</v>
      </c>
      <c r="R2124">
        <f t="shared" si="101"/>
        <v>73.53</v>
      </c>
    </row>
    <row r="2125" spans="1:18" ht="43.2" hidden="1" x14ac:dyDescent="0.3">
      <c r="A2125">
        <v>3288</v>
      </c>
      <c r="B2125" s="3" t="s">
        <v>3288</v>
      </c>
      <c r="C2125" s="3" t="s">
        <v>7398</v>
      </c>
      <c r="D2125" s="6">
        <v>10000</v>
      </c>
      <c r="E2125" s="8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s="16">
        <f t="shared" si="100"/>
        <v>42505.774479166663</v>
      </c>
      <c r="L2125" t="b">
        <v>0</v>
      </c>
      <c r="M2125">
        <v>207</v>
      </c>
      <c r="N2125" t="b">
        <v>1</v>
      </c>
      <c r="O2125" s="10" t="s">
        <v>8273</v>
      </c>
      <c r="P2125" t="s">
        <v>8274</v>
      </c>
      <c r="Q2125">
        <f t="shared" si="99"/>
        <v>100</v>
      </c>
      <c r="R2125">
        <f t="shared" si="101"/>
        <v>48.44</v>
      </c>
    </row>
    <row r="2126" spans="1:18" ht="43.2" hidden="1" x14ac:dyDescent="0.3">
      <c r="A2126">
        <v>3297</v>
      </c>
      <c r="B2126" s="3" t="s">
        <v>3297</v>
      </c>
      <c r="C2126" s="3" t="s">
        <v>7407</v>
      </c>
      <c r="D2126" s="6">
        <v>5500</v>
      </c>
      <c r="E2126" s="8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s="16">
        <f t="shared" si="100"/>
        <v>42193.771481481483</v>
      </c>
      <c r="L2126" t="b">
        <v>0</v>
      </c>
      <c r="M2126">
        <v>44</v>
      </c>
      <c r="N2126" t="b">
        <v>1</v>
      </c>
      <c r="O2126" s="10" t="s">
        <v>8273</v>
      </c>
      <c r="P2126" t="s">
        <v>8274</v>
      </c>
      <c r="Q2126">
        <f t="shared" si="99"/>
        <v>100</v>
      </c>
      <c r="R2126">
        <f t="shared" si="101"/>
        <v>125.09</v>
      </c>
    </row>
    <row r="2127" spans="1:18" ht="28.8" hidden="1" x14ac:dyDescent="0.3">
      <c r="A2127">
        <v>3310</v>
      </c>
      <c r="B2127" s="3" t="s">
        <v>3310</v>
      </c>
      <c r="C2127" s="3" t="s">
        <v>7420</v>
      </c>
      <c r="D2127" s="6">
        <v>6500</v>
      </c>
      <c r="E2127" s="8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s="16">
        <f t="shared" si="100"/>
        <v>42253.928530092591</v>
      </c>
      <c r="L2127" t="b">
        <v>0</v>
      </c>
      <c r="M2127">
        <v>31</v>
      </c>
      <c r="N2127" t="b">
        <v>1</v>
      </c>
      <c r="O2127" s="10" t="s">
        <v>8273</v>
      </c>
      <c r="P2127" t="s">
        <v>8274</v>
      </c>
      <c r="Q2127">
        <f t="shared" si="99"/>
        <v>100</v>
      </c>
      <c r="R2127">
        <f t="shared" si="101"/>
        <v>209.84</v>
      </c>
    </row>
    <row r="2128" spans="1:18" ht="43.2" hidden="1" x14ac:dyDescent="0.3">
      <c r="A2128">
        <v>3312</v>
      </c>
      <c r="B2128" s="3" t="s">
        <v>3312</v>
      </c>
      <c r="C2128" s="3" t="s">
        <v>7422</v>
      </c>
      <c r="D2128" s="6">
        <v>2500</v>
      </c>
      <c r="E2128" s="8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s="16">
        <f t="shared" si="100"/>
        <v>42664.809560185182</v>
      </c>
      <c r="L2128" t="b">
        <v>0</v>
      </c>
      <c r="M2128">
        <v>41</v>
      </c>
      <c r="N2128" t="b">
        <v>1</v>
      </c>
      <c r="O2128" s="10" t="s">
        <v>8273</v>
      </c>
      <c r="P2128" t="s">
        <v>8274</v>
      </c>
      <c r="Q2128">
        <f t="shared" si="99"/>
        <v>100</v>
      </c>
      <c r="R2128">
        <f t="shared" si="101"/>
        <v>61</v>
      </c>
    </row>
    <row r="2129" spans="1:18" ht="72" hidden="1" x14ac:dyDescent="0.3">
      <c r="A2129">
        <v>3316</v>
      </c>
      <c r="B2129" s="3" t="s">
        <v>3316</v>
      </c>
      <c r="C2129" s="3" t="s">
        <v>7426</v>
      </c>
      <c r="D2129" s="6">
        <v>11737</v>
      </c>
      <c r="E2129" s="8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s="16">
        <f t="shared" si="100"/>
        <v>41826.871238425927</v>
      </c>
      <c r="L2129" t="b">
        <v>0</v>
      </c>
      <c r="M2129">
        <v>125</v>
      </c>
      <c r="N2129" t="b">
        <v>1</v>
      </c>
      <c r="O2129" s="10" t="s">
        <v>8273</v>
      </c>
      <c r="P2129" t="s">
        <v>8274</v>
      </c>
      <c r="Q2129">
        <f t="shared" si="99"/>
        <v>100</v>
      </c>
      <c r="R2129">
        <f t="shared" si="101"/>
        <v>93.98</v>
      </c>
    </row>
    <row r="2130" spans="1:18" ht="43.2" hidden="1" x14ac:dyDescent="0.3">
      <c r="A2130">
        <v>3332</v>
      </c>
      <c r="B2130" s="3" t="s">
        <v>3332</v>
      </c>
      <c r="C2130" s="3" t="s">
        <v>7442</v>
      </c>
      <c r="D2130" s="6">
        <v>6000</v>
      </c>
      <c r="E2130" s="8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s="16">
        <f t="shared" si="100"/>
        <v>41809.860300925924</v>
      </c>
      <c r="L2130" t="b">
        <v>0</v>
      </c>
      <c r="M2130">
        <v>83</v>
      </c>
      <c r="N2130" t="b">
        <v>1</v>
      </c>
      <c r="O2130" s="10" t="s">
        <v>8273</v>
      </c>
      <c r="P2130" t="s">
        <v>8274</v>
      </c>
      <c r="Q2130">
        <f t="shared" si="99"/>
        <v>100</v>
      </c>
      <c r="R2130">
        <f t="shared" si="101"/>
        <v>72.290000000000006</v>
      </c>
    </row>
    <row r="2131" spans="1:18" ht="43.2" hidden="1" x14ac:dyDescent="0.3">
      <c r="A2131">
        <v>3335</v>
      </c>
      <c r="B2131" s="3" t="s">
        <v>3335</v>
      </c>
      <c r="C2131" s="3" t="s">
        <v>7445</v>
      </c>
      <c r="D2131" s="6">
        <v>5000</v>
      </c>
      <c r="E2131" s="8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s="16">
        <f t="shared" si="100"/>
        <v>41827.674143518518</v>
      </c>
      <c r="L2131" t="b">
        <v>0</v>
      </c>
      <c r="M2131">
        <v>63</v>
      </c>
      <c r="N2131" t="b">
        <v>1</v>
      </c>
      <c r="O2131" s="10" t="s">
        <v>8273</v>
      </c>
      <c r="P2131" t="s">
        <v>8274</v>
      </c>
      <c r="Q2131">
        <f t="shared" si="99"/>
        <v>100</v>
      </c>
      <c r="R2131">
        <f t="shared" si="101"/>
        <v>79.62</v>
      </c>
    </row>
    <row r="2132" spans="1:18" ht="43.2" hidden="1" x14ac:dyDescent="0.3">
      <c r="A2132">
        <v>3336</v>
      </c>
      <c r="B2132" s="3" t="s">
        <v>3336</v>
      </c>
      <c r="C2132" s="3" t="s">
        <v>7446</v>
      </c>
      <c r="D2132" s="6">
        <v>250</v>
      </c>
      <c r="E2132" s="8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s="16">
        <f t="shared" si="100"/>
        <v>42437.398680555561</v>
      </c>
      <c r="L2132" t="b">
        <v>0</v>
      </c>
      <c r="M2132">
        <v>9</v>
      </c>
      <c r="N2132" t="b">
        <v>1</v>
      </c>
      <c r="O2132" s="10" t="s">
        <v>8273</v>
      </c>
      <c r="P2132" t="s">
        <v>8274</v>
      </c>
      <c r="Q2132">
        <f t="shared" si="99"/>
        <v>100</v>
      </c>
      <c r="R2132">
        <f t="shared" si="101"/>
        <v>27.78</v>
      </c>
    </row>
    <row r="2133" spans="1:18" ht="43.2" hidden="1" x14ac:dyDescent="0.3">
      <c r="A2133">
        <v>3341</v>
      </c>
      <c r="B2133" s="3" t="s">
        <v>3341</v>
      </c>
      <c r="C2133" s="3" t="s">
        <v>7451</v>
      </c>
      <c r="D2133" s="6">
        <v>3350</v>
      </c>
      <c r="E2133" s="8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s="16">
        <f t="shared" si="100"/>
        <v>42510.798854166671</v>
      </c>
      <c r="L2133" t="b">
        <v>0</v>
      </c>
      <c r="M2133">
        <v>28</v>
      </c>
      <c r="N2133" t="b">
        <v>1</v>
      </c>
      <c r="O2133" s="10" t="s">
        <v>8273</v>
      </c>
      <c r="P2133" t="s">
        <v>8274</v>
      </c>
      <c r="Q2133">
        <f t="shared" si="99"/>
        <v>100</v>
      </c>
      <c r="R2133">
        <f t="shared" si="101"/>
        <v>119.64</v>
      </c>
    </row>
    <row r="2134" spans="1:18" ht="43.2" hidden="1" x14ac:dyDescent="0.3">
      <c r="A2134">
        <v>3348</v>
      </c>
      <c r="B2134" s="3" t="s">
        <v>3266</v>
      </c>
      <c r="C2134" s="3" t="s">
        <v>7458</v>
      </c>
      <c r="D2134" s="6">
        <v>5500</v>
      </c>
      <c r="E2134" s="8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s="16">
        <f t="shared" si="100"/>
        <v>42466.558796296296</v>
      </c>
      <c r="L2134" t="b">
        <v>0</v>
      </c>
      <c r="M2134">
        <v>79</v>
      </c>
      <c r="N2134" t="b">
        <v>1</v>
      </c>
      <c r="O2134" s="10" t="s">
        <v>8273</v>
      </c>
      <c r="P2134" t="s">
        <v>8274</v>
      </c>
      <c r="Q2134">
        <f t="shared" si="99"/>
        <v>100</v>
      </c>
      <c r="R2134">
        <f t="shared" si="101"/>
        <v>69.819999999999993</v>
      </c>
    </row>
    <row r="2135" spans="1:18" ht="43.2" hidden="1" x14ac:dyDescent="0.3">
      <c r="A2135">
        <v>3373</v>
      </c>
      <c r="B2135" s="3" t="s">
        <v>3372</v>
      </c>
      <c r="C2135" s="3" t="s">
        <v>7483</v>
      </c>
      <c r="D2135" s="6">
        <v>2000</v>
      </c>
      <c r="E2135" s="8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s="16">
        <f t="shared" si="100"/>
        <v>42179.854629629626</v>
      </c>
      <c r="L2135" t="b">
        <v>0</v>
      </c>
      <c r="M2135">
        <v>30</v>
      </c>
      <c r="N2135" t="b">
        <v>1</v>
      </c>
      <c r="O2135" s="10" t="s">
        <v>8273</v>
      </c>
      <c r="P2135" t="s">
        <v>8274</v>
      </c>
      <c r="Q2135">
        <f t="shared" si="99"/>
        <v>100</v>
      </c>
      <c r="R2135">
        <f t="shared" si="101"/>
        <v>66.83</v>
      </c>
    </row>
    <row r="2136" spans="1:18" ht="43.2" hidden="1" x14ac:dyDescent="0.3">
      <c r="A2136">
        <v>3375</v>
      </c>
      <c r="B2136" s="3" t="s">
        <v>3374</v>
      </c>
      <c r="C2136" s="3" t="s">
        <v>7485</v>
      </c>
      <c r="D2136" s="6">
        <v>3000</v>
      </c>
      <c r="E2136" s="8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s="16">
        <f t="shared" si="100"/>
        <v>41765.610798611109</v>
      </c>
      <c r="L2136" t="b">
        <v>0</v>
      </c>
      <c r="M2136">
        <v>17</v>
      </c>
      <c r="N2136" t="b">
        <v>1</v>
      </c>
      <c r="O2136" s="10" t="s">
        <v>8273</v>
      </c>
      <c r="P2136" t="s">
        <v>8274</v>
      </c>
      <c r="Q2136">
        <f t="shared" si="99"/>
        <v>100</v>
      </c>
      <c r="R2136">
        <f t="shared" si="101"/>
        <v>176.47</v>
      </c>
    </row>
    <row r="2137" spans="1:18" ht="43.2" hidden="1" x14ac:dyDescent="0.3">
      <c r="A2137">
        <v>3376</v>
      </c>
      <c r="B2137" s="3" t="s">
        <v>3375</v>
      </c>
      <c r="C2137" s="3" t="s">
        <v>7486</v>
      </c>
      <c r="D2137" s="6">
        <v>8000</v>
      </c>
      <c r="E2137" s="8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s="16">
        <f t="shared" si="100"/>
        <v>42059.701319444444</v>
      </c>
      <c r="L2137" t="b">
        <v>0</v>
      </c>
      <c r="M2137">
        <v>19</v>
      </c>
      <c r="N2137" t="b">
        <v>1</v>
      </c>
      <c r="O2137" s="10" t="s">
        <v>8273</v>
      </c>
      <c r="P2137" t="s">
        <v>8274</v>
      </c>
      <c r="Q2137">
        <f t="shared" si="99"/>
        <v>100</v>
      </c>
      <c r="R2137">
        <f t="shared" si="101"/>
        <v>421.11</v>
      </c>
    </row>
    <row r="2138" spans="1:18" ht="43.2" hidden="1" x14ac:dyDescent="0.3">
      <c r="A2138">
        <v>3384</v>
      </c>
      <c r="B2138" s="3" t="s">
        <v>3383</v>
      </c>
      <c r="C2138" s="3" t="s">
        <v>7494</v>
      </c>
      <c r="D2138" s="6">
        <v>6000</v>
      </c>
      <c r="E2138" s="8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s="16">
        <f t="shared" si="100"/>
        <v>42292.087592592594</v>
      </c>
      <c r="L2138" t="b">
        <v>0</v>
      </c>
      <c r="M2138">
        <v>64</v>
      </c>
      <c r="N2138" t="b">
        <v>1</v>
      </c>
      <c r="O2138" s="10" t="s">
        <v>8273</v>
      </c>
      <c r="P2138" t="s">
        <v>8274</v>
      </c>
      <c r="Q2138">
        <f t="shared" si="99"/>
        <v>100</v>
      </c>
      <c r="R2138">
        <f t="shared" si="101"/>
        <v>93.76</v>
      </c>
    </row>
    <row r="2139" spans="1:18" ht="57.6" hidden="1" x14ac:dyDescent="0.3">
      <c r="A2139">
        <v>3385</v>
      </c>
      <c r="B2139" s="3" t="s">
        <v>3384</v>
      </c>
      <c r="C2139" s="3" t="s">
        <v>7495</v>
      </c>
      <c r="D2139" s="6">
        <v>2000</v>
      </c>
      <c r="E2139" s="8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s="16">
        <f t="shared" si="100"/>
        <v>41953.8675</v>
      </c>
      <c r="L2139" t="b">
        <v>0</v>
      </c>
      <c r="M2139">
        <v>15</v>
      </c>
      <c r="N2139" t="b">
        <v>1</v>
      </c>
      <c r="O2139" s="10" t="s">
        <v>8273</v>
      </c>
      <c r="P2139" t="s">
        <v>8274</v>
      </c>
      <c r="Q2139">
        <f t="shared" si="99"/>
        <v>100</v>
      </c>
      <c r="R2139">
        <f t="shared" si="101"/>
        <v>133.33000000000001</v>
      </c>
    </row>
    <row r="2140" spans="1:18" ht="57.6" hidden="1" x14ac:dyDescent="0.3">
      <c r="A2140">
        <v>3392</v>
      </c>
      <c r="B2140" s="3" t="s">
        <v>3391</v>
      </c>
      <c r="C2140" s="3" t="s">
        <v>7502</v>
      </c>
      <c r="D2140" s="6">
        <v>500</v>
      </c>
      <c r="E2140" s="8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s="16">
        <f t="shared" si="100"/>
        <v>42446.845543981486</v>
      </c>
      <c r="L2140" t="b">
        <v>0</v>
      </c>
      <c r="M2140">
        <v>12</v>
      </c>
      <c r="N2140" t="b">
        <v>1</v>
      </c>
      <c r="O2140" s="10" t="s">
        <v>8273</v>
      </c>
      <c r="P2140" t="s">
        <v>8274</v>
      </c>
      <c r="Q2140">
        <f t="shared" si="99"/>
        <v>100</v>
      </c>
      <c r="R2140">
        <f t="shared" si="101"/>
        <v>41.67</v>
      </c>
    </row>
    <row r="2141" spans="1:18" ht="43.2" hidden="1" x14ac:dyDescent="0.3">
      <c r="A2141">
        <v>3400</v>
      </c>
      <c r="B2141" s="3" t="s">
        <v>3399</v>
      </c>
      <c r="C2141" s="3" t="s">
        <v>7510</v>
      </c>
      <c r="D2141" s="6">
        <v>10000</v>
      </c>
      <c r="E2141" s="8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s="16">
        <f t="shared" si="100"/>
        <v>41834.953865740739</v>
      </c>
      <c r="L2141" t="b">
        <v>0</v>
      </c>
      <c r="M2141">
        <v>85</v>
      </c>
      <c r="N2141" t="b">
        <v>1</v>
      </c>
      <c r="O2141" s="10" t="s">
        <v>8273</v>
      </c>
      <c r="P2141" t="s">
        <v>8274</v>
      </c>
      <c r="Q2141">
        <f t="shared" si="99"/>
        <v>100</v>
      </c>
      <c r="R2141">
        <f t="shared" si="101"/>
        <v>118.13</v>
      </c>
    </row>
    <row r="2142" spans="1:18" ht="43.2" hidden="1" x14ac:dyDescent="0.3">
      <c r="A2142">
        <v>3403</v>
      </c>
      <c r="B2142" s="3" t="s">
        <v>3402</v>
      </c>
      <c r="C2142" s="3" t="s">
        <v>7513</v>
      </c>
      <c r="D2142" s="6">
        <v>2000</v>
      </c>
      <c r="E2142" s="8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s="16">
        <f t="shared" si="100"/>
        <v>42150.462083333332</v>
      </c>
      <c r="L2142" t="b">
        <v>0</v>
      </c>
      <c r="M2142">
        <v>17</v>
      </c>
      <c r="N2142" t="b">
        <v>1</v>
      </c>
      <c r="O2142" s="10" t="s">
        <v>8273</v>
      </c>
      <c r="P2142" t="s">
        <v>8274</v>
      </c>
      <c r="Q2142">
        <f t="shared" si="99"/>
        <v>100</v>
      </c>
      <c r="R2142">
        <f t="shared" si="101"/>
        <v>117.65</v>
      </c>
    </row>
    <row r="2143" spans="1:18" ht="43.2" hidden="1" x14ac:dyDescent="0.3">
      <c r="A2143">
        <v>3406</v>
      </c>
      <c r="B2143" s="3" t="s">
        <v>3405</v>
      </c>
      <c r="C2143" s="3" t="s">
        <v>7516</v>
      </c>
      <c r="D2143" s="6">
        <v>10000</v>
      </c>
      <c r="E2143" s="8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s="16">
        <f t="shared" si="100"/>
        <v>41791.492777777778</v>
      </c>
      <c r="L2143" t="b">
        <v>0</v>
      </c>
      <c r="M2143">
        <v>91</v>
      </c>
      <c r="N2143" t="b">
        <v>1</v>
      </c>
      <c r="O2143" s="10" t="s">
        <v>8273</v>
      </c>
      <c r="P2143" t="s">
        <v>8274</v>
      </c>
      <c r="Q2143">
        <f t="shared" si="99"/>
        <v>100</v>
      </c>
      <c r="R2143">
        <f t="shared" si="101"/>
        <v>110.23</v>
      </c>
    </row>
    <row r="2144" spans="1:18" ht="43.2" hidden="1" x14ac:dyDescent="0.3">
      <c r="A2144">
        <v>3412</v>
      </c>
      <c r="B2144" s="3" t="s">
        <v>3411</v>
      </c>
      <c r="C2144" s="3" t="s">
        <v>7522</v>
      </c>
      <c r="D2144" s="6">
        <v>3000</v>
      </c>
      <c r="E2144" s="8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s="16">
        <f t="shared" si="100"/>
        <v>41879.959050925929</v>
      </c>
      <c r="L2144" t="b">
        <v>0</v>
      </c>
      <c r="M2144">
        <v>26</v>
      </c>
      <c r="N2144" t="b">
        <v>1</v>
      </c>
      <c r="O2144" s="10" t="s">
        <v>8273</v>
      </c>
      <c r="P2144" t="s">
        <v>8274</v>
      </c>
      <c r="Q2144">
        <f t="shared" si="99"/>
        <v>100</v>
      </c>
      <c r="R2144">
        <f t="shared" si="101"/>
        <v>115.38</v>
      </c>
    </row>
    <row r="2145" spans="1:18" ht="43.2" hidden="1" x14ac:dyDescent="0.3">
      <c r="A2145">
        <v>3415</v>
      </c>
      <c r="B2145" s="3" t="s">
        <v>3414</v>
      </c>
      <c r="C2145" s="3" t="s">
        <v>7525</v>
      </c>
      <c r="D2145" s="6">
        <v>200</v>
      </c>
      <c r="E2145" s="8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s="16">
        <f t="shared" si="100"/>
        <v>42467.144166666665</v>
      </c>
      <c r="L2145" t="b">
        <v>0</v>
      </c>
      <c r="M2145">
        <v>9</v>
      </c>
      <c r="N2145" t="b">
        <v>1</v>
      </c>
      <c r="O2145" s="10" t="s">
        <v>8273</v>
      </c>
      <c r="P2145" t="s">
        <v>8274</v>
      </c>
      <c r="Q2145">
        <f t="shared" si="99"/>
        <v>100</v>
      </c>
      <c r="R2145">
        <f t="shared" si="101"/>
        <v>22.22</v>
      </c>
    </row>
    <row r="2146" spans="1:18" ht="43.2" hidden="1" x14ac:dyDescent="0.3">
      <c r="A2146">
        <v>3417</v>
      </c>
      <c r="B2146" s="3" t="s">
        <v>3416</v>
      </c>
      <c r="C2146" s="3" t="s">
        <v>7527</v>
      </c>
      <c r="D2146" s="6">
        <v>1700</v>
      </c>
      <c r="E2146" s="8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s="16">
        <f t="shared" si="100"/>
        <v>41894.91375</v>
      </c>
      <c r="L2146" t="b">
        <v>0</v>
      </c>
      <c r="M2146">
        <v>45</v>
      </c>
      <c r="N2146" t="b">
        <v>1</v>
      </c>
      <c r="O2146" s="10" t="s">
        <v>8273</v>
      </c>
      <c r="P2146" t="s">
        <v>8274</v>
      </c>
      <c r="Q2146">
        <f t="shared" si="99"/>
        <v>100</v>
      </c>
      <c r="R2146">
        <f t="shared" si="101"/>
        <v>37.78</v>
      </c>
    </row>
    <row r="2147" spans="1:18" ht="43.2" hidden="1" x14ac:dyDescent="0.3">
      <c r="A2147">
        <v>3427</v>
      </c>
      <c r="B2147" s="3" t="s">
        <v>3426</v>
      </c>
      <c r="C2147" s="3" t="s">
        <v>7537</v>
      </c>
      <c r="D2147" s="6">
        <v>1500</v>
      </c>
      <c r="E2147" s="8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s="16">
        <f t="shared" si="100"/>
        <v>41792.645277777774</v>
      </c>
      <c r="L2147" t="b">
        <v>0</v>
      </c>
      <c r="M2147">
        <v>29</v>
      </c>
      <c r="N2147" t="b">
        <v>1</v>
      </c>
      <c r="O2147" s="10" t="s">
        <v>8273</v>
      </c>
      <c r="P2147" t="s">
        <v>8274</v>
      </c>
      <c r="Q2147">
        <f t="shared" si="99"/>
        <v>100</v>
      </c>
      <c r="R2147">
        <f t="shared" si="101"/>
        <v>51.72</v>
      </c>
    </row>
    <row r="2148" spans="1:18" ht="43.2" hidden="1" x14ac:dyDescent="0.3">
      <c r="A2148">
        <v>3431</v>
      </c>
      <c r="B2148" s="3" t="s">
        <v>3430</v>
      </c>
      <c r="C2148" s="3" t="s">
        <v>7541</v>
      </c>
      <c r="D2148" s="6">
        <v>2000</v>
      </c>
      <c r="E2148" s="8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s="16">
        <f t="shared" si="100"/>
        <v>41839.730937500004</v>
      </c>
      <c r="L2148" t="b">
        <v>0</v>
      </c>
      <c r="M2148">
        <v>21</v>
      </c>
      <c r="N2148" t="b">
        <v>1</v>
      </c>
      <c r="O2148" s="10" t="s">
        <v>8273</v>
      </c>
      <c r="P2148" t="s">
        <v>8274</v>
      </c>
      <c r="Q2148">
        <f t="shared" si="99"/>
        <v>100</v>
      </c>
      <c r="R2148">
        <f t="shared" si="101"/>
        <v>95.24</v>
      </c>
    </row>
    <row r="2149" spans="1:18" ht="43.2" hidden="1" x14ac:dyDescent="0.3">
      <c r="A2149">
        <v>3433</v>
      </c>
      <c r="B2149" s="3" t="s">
        <v>3432</v>
      </c>
      <c r="C2149" s="3" t="s">
        <v>7543</v>
      </c>
      <c r="D2149" s="6">
        <v>9500</v>
      </c>
      <c r="E2149" s="8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s="16">
        <f t="shared" si="100"/>
        <v>41776.063136574077</v>
      </c>
      <c r="L2149" t="b">
        <v>0</v>
      </c>
      <c r="M2149">
        <v>71</v>
      </c>
      <c r="N2149" t="b">
        <v>1</v>
      </c>
      <c r="O2149" s="10" t="s">
        <v>8273</v>
      </c>
      <c r="P2149" t="s">
        <v>8274</v>
      </c>
      <c r="Q2149">
        <f t="shared" si="99"/>
        <v>100</v>
      </c>
      <c r="R2149">
        <f t="shared" si="101"/>
        <v>134.15</v>
      </c>
    </row>
    <row r="2150" spans="1:18" ht="43.2" hidden="1" x14ac:dyDescent="0.3">
      <c r="A2150">
        <v>3442</v>
      </c>
      <c r="B2150" s="3" t="s">
        <v>3441</v>
      </c>
      <c r="C2150" s="3" t="s">
        <v>7552</v>
      </c>
      <c r="D2150" s="6">
        <v>250</v>
      </c>
      <c r="E2150" s="8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s="16">
        <f t="shared" si="100"/>
        <v>42124.841111111105</v>
      </c>
      <c r="L2150" t="b">
        <v>0</v>
      </c>
      <c r="M2150">
        <v>8</v>
      </c>
      <c r="N2150" t="b">
        <v>1</v>
      </c>
      <c r="O2150" s="10" t="s">
        <v>8273</v>
      </c>
      <c r="P2150" t="s">
        <v>8274</v>
      </c>
      <c r="Q2150">
        <f t="shared" si="99"/>
        <v>100</v>
      </c>
      <c r="R2150">
        <f t="shared" si="101"/>
        <v>31.25</v>
      </c>
    </row>
    <row r="2151" spans="1:18" ht="43.2" hidden="1" x14ac:dyDescent="0.3">
      <c r="A2151">
        <v>3445</v>
      </c>
      <c r="B2151" s="3" t="s">
        <v>3444</v>
      </c>
      <c r="C2151" s="3" t="s">
        <v>7555</v>
      </c>
      <c r="D2151" s="6">
        <v>2000</v>
      </c>
      <c r="E2151" s="8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s="16">
        <f t="shared" si="100"/>
        <v>42272.530509259261</v>
      </c>
      <c r="L2151" t="b">
        <v>0</v>
      </c>
      <c r="M2151">
        <v>31</v>
      </c>
      <c r="N2151" t="b">
        <v>1</v>
      </c>
      <c r="O2151" s="10" t="s">
        <v>8273</v>
      </c>
      <c r="P2151" t="s">
        <v>8274</v>
      </c>
      <c r="Q2151">
        <f t="shared" si="99"/>
        <v>100</v>
      </c>
      <c r="R2151">
        <f t="shared" si="101"/>
        <v>64.52</v>
      </c>
    </row>
    <row r="2152" spans="1:18" ht="43.2" hidden="1" x14ac:dyDescent="0.3">
      <c r="A2152">
        <v>3473</v>
      </c>
      <c r="B2152" s="3" t="s">
        <v>3472</v>
      </c>
      <c r="C2152" s="3" t="s">
        <v>7583</v>
      </c>
      <c r="D2152" s="6">
        <v>4900</v>
      </c>
      <c r="E2152" s="8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s="16">
        <f t="shared" si="100"/>
        <v>42062.834444444445</v>
      </c>
      <c r="L2152" t="b">
        <v>0</v>
      </c>
      <c r="M2152">
        <v>33</v>
      </c>
      <c r="N2152" t="b">
        <v>1</v>
      </c>
      <c r="O2152" s="10" t="s">
        <v>8273</v>
      </c>
      <c r="P2152" t="s">
        <v>8274</v>
      </c>
      <c r="Q2152">
        <f t="shared" si="99"/>
        <v>100</v>
      </c>
      <c r="R2152">
        <f t="shared" si="101"/>
        <v>148.47999999999999</v>
      </c>
    </row>
    <row r="2153" spans="1:18" ht="43.2" hidden="1" x14ac:dyDescent="0.3">
      <c r="A2153">
        <v>3493</v>
      </c>
      <c r="B2153" s="3" t="s">
        <v>3492</v>
      </c>
      <c r="C2153" s="3" t="s">
        <v>7603</v>
      </c>
      <c r="D2153" s="6">
        <v>1500</v>
      </c>
      <c r="E2153" s="8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s="16">
        <f t="shared" si="100"/>
        <v>41848.866157407407</v>
      </c>
      <c r="L2153" t="b">
        <v>0</v>
      </c>
      <c r="M2153">
        <v>29</v>
      </c>
      <c r="N2153" t="b">
        <v>1</v>
      </c>
      <c r="O2153" s="10" t="s">
        <v>8273</v>
      </c>
      <c r="P2153" t="s">
        <v>8274</v>
      </c>
      <c r="Q2153">
        <f t="shared" si="99"/>
        <v>100</v>
      </c>
      <c r="R2153">
        <f t="shared" si="101"/>
        <v>51.72</v>
      </c>
    </row>
    <row r="2154" spans="1:18" ht="43.2" hidden="1" x14ac:dyDescent="0.3">
      <c r="A2154">
        <v>3494</v>
      </c>
      <c r="B2154" s="3" t="s">
        <v>3493</v>
      </c>
      <c r="C2154" s="3" t="s">
        <v>7604</v>
      </c>
      <c r="D2154" s="6">
        <v>400</v>
      </c>
      <c r="E2154" s="8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s="16">
        <f t="shared" si="100"/>
        <v>42689.214988425927</v>
      </c>
      <c r="L2154" t="b">
        <v>0</v>
      </c>
      <c r="M2154">
        <v>13</v>
      </c>
      <c r="N2154" t="b">
        <v>1</v>
      </c>
      <c r="O2154" s="10" t="s">
        <v>8273</v>
      </c>
      <c r="P2154" t="s">
        <v>8274</v>
      </c>
      <c r="Q2154">
        <f t="shared" si="99"/>
        <v>100</v>
      </c>
      <c r="R2154">
        <f t="shared" si="101"/>
        <v>30.77</v>
      </c>
    </row>
    <row r="2155" spans="1:18" ht="43.2" hidden="1" x14ac:dyDescent="0.3">
      <c r="A2155">
        <v>3504</v>
      </c>
      <c r="B2155" s="3" t="s">
        <v>3503</v>
      </c>
      <c r="C2155" s="3" t="s">
        <v>7614</v>
      </c>
      <c r="D2155" s="6">
        <v>1000</v>
      </c>
      <c r="E2155" s="8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s="16">
        <f t="shared" si="100"/>
        <v>42297.748738425929</v>
      </c>
      <c r="L2155" t="b">
        <v>0</v>
      </c>
      <c r="M2155">
        <v>8</v>
      </c>
      <c r="N2155" t="b">
        <v>1</v>
      </c>
      <c r="O2155" s="10" t="s">
        <v>8273</v>
      </c>
      <c r="P2155" t="s">
        <v>8274</v>
      </c>
      <c r="Q2155">
        <f t="shared" si="99"/>
        <v>100</v>
      </c>
      <c r="R2155">
        <f t="shared" si="101"/>
        <v>125</v>
      </c>
    </row>
    <row r="2156" spans="1:18" ht="43.2" hidden="1" x14ac:dyDescent="0.3">
      <c r="A2156">
        <v>3512</v>
      </c>
      <c r="B2156" s="3" t="s">
        <v>3511</v>
      </c>
      <c r="C2156" s="3" t="s">
        <v>7622</v>
      </c>
      <c r="D2156" s="6">
        <v>1000</v>
      </c>
      <c r="E2156" s="8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s="16">
        <f t="shared" si="100"/>
        <v>42057.536944444444</v>
      </c>
      <c r="L2156" t="b">
        <v>0</v>
      </c>
      <c r="M2156">
        <v>17</v>
      </c>
      <c r="N2156" t="b">
        <v>1</v>
      </c>
      <c r="O2156" s="10" t="s">
        <v>8273</v>
      </c>
      <c r="P2156" t="s">
        <v>8274</v>
      </c>
      <c r="Q2156">
        <f t="shared" si="99"/>
        <v>100</v>
      </c>
      <c r="R2156">
        <f t="shared" si="101"/>
        <v>58.82</v>
      </c>
    </row>
    <row r="2157" spans="1:18" ht="43.2" hidden="1" x14ac:dyDescent="0.3">
      <c r="A2157">
        <v>3516</v>
      </c>
      <c r="B2157" s="3" t="s">
        <v>3515</v>
      </c>
      <c r="C2157" s="3" t="s">
        <v>7626</v>
      </c>
      <c r="D2157" s="6">
        <v>2500</v>
      </c>
      <c r="E2157" s="8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s="16">
        <f t="shared" si="100"/>
        <v>41856.010069444441</v>
      </c>
      <c r="L2157" t="b">
        <v>0</v>
      </c>
      <c r="M2157">
        <v>11</v>
      </c>
      <c r="N2157" t="b">
        <v>1</v>
      </c>
      <c r="O2157" s="10" t="s">
        <v>8273</v>
      </c>
      <c r="P2157" t="s">
        <v>8274</v>
      </c>
      <c r="Q2157">
        <f t="shared" si="99"/>
        <v>100</v>
      </c>
      <c r="R2157">
        <f t="shared" si="101"/>
        <v>227.27</v>
      </c>
    </row>
    <row r="2158" spans="1:18" ht="43.2" hidden="1" x14ac:dyDescent="0.3">
      <c r="A2158">
        <v>3517</v>
      </c>
      <c r="B2158" s="3" t="s">
        <v>3516</v>
      </c>
      <c r="C2158" s="3" t="s">
        <v>7627</v>
      </c>
      <c r="D2158" s="6">
        <v>4000</v>
      </c>
      <c r="E2158" s="8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s="16">
        <f t="shared" si="100"/>
        <v>41794.817523148151</v>
      </c>
      <c r="L2158" t="b">
        <v>0</v>
      </c>
      <c r="M2158">
        <v>13</v>
      </c>
      <c r="N2158" t="b">
        <v>1</v>
      </c>
      <c r="O2158" s="10" t="s">
        <v>8273</v>
      </c>
      <c r="P2158" t="s">
        <v>8274</v>
      </c>
      <c r="Q2158">
        <f t="shared" si="99"/>
        <v>100</v>
      </c>
      <c r="R2158">
        <f t="shared" si="101"/>
        <v>307.69</v>
      </c>
    </row>
    <row r="2159" spans="1:18" ht="43.2" hidden="1" x14ac:dyDescent="0.3">
      <c r="A2159">
        <v>3522</v>
      </c>
      <c r="B2159" s="3" t="s">
        <v>3521</v>
      </c>
      <c r="C2159" s="3" t="s">
        <v>7632</v>
      </c>
      <c r="D2159" s="6">
        <v>1395</v>
      </c>
      <c r="E2159" s="8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s="16">
        <f t="shared" si="100"/>
        <v>42234.789884259255</v>
      </c>
      <c r="L2159" t="b">
        <v>0</v>
      </c>
      <c r="M2159">
        <v>34</v>
      </c>
      <c r="N2159" t="b">
        <v>1</v>
      </c>
      <c r="O2159" s="10" t="s">
        <v>8273</v>
      </c>
      <c r="P2159" t="s">
        <v>8274</v>
      </c>
      <c r="Q2159">
        <f t="shared" si="99"/>
        <v>100</v>
      </c>
      <c r="R2159">
        <f t="shared" si="101"/>
        <v>41.03</v>
      </c>
    </row>
    <row r="2160" spans="1:18" ht="43.2" hidden="1" x14ac:dyDescent="0.3">
      <c r="A2160">
        <v>3530</v>
      </c>
      <c r="B2160" s="3" t="s">
        <v>3529</v>
      </c>
      <c r="C2160" s="3" t="s">
        <v>7640</v>
      </c>
      <c r="D2160" s="6">
        <v>2750</v>
      </c>
      <c r="E2160" s="8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s="16">
        <f t="shared" si="100"/>
        <v>42442.623344907406</v>
      </c>
      <c r="L2160" t="b">
        <v>0</v>
      </c>
      <c r="M2160">
        <v>22</v>
      </c>
      <c r="N2160" t="b">
        <v>1</v>
      </c>
      <c r="O2160" s="10" t="s">
        <v>8273</v>
      </c>
      <c r="P2160" t="s">
        <v>8274</v>
      </c>
      <c r="Q2160">
        <f t="shared" si="99"/>
        <v>100</v>
      </c>
      <c r="R2160">
        <f t="shared" si="101"/>
        <v>125</v>
      </c>
    </row>
    <row r="2161" spans="1:18" ht="28.8" hidden="1" x14ac:dyDescent="0.3">
      <c r="A2161">
        <v>3544</v>
      </c>
      <c r="B2161" s="3" t="s">
        <v>3543</v>
      </c>
      <c r="C2161" s="3" t="s">
        <v>7654</v>
      </c>
      <c r="D2161" s="6">
        <v>2500</v>
      </c>
      <c r="E2161" s="8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s="16">
        <f t="shared" si="100"/>
        <v>42040.831678240742</v>
      </c>
      <c r="L2161" t="b">
        <v>0</v>
      </c>
      <c r="M2161">
        <v>24</v>
      </c>
      <c r="N2161" t="b">
        <v>1</v>
      </c>
      <c r="O2161" s="10" t="s">
        <v>8273</v>
      </c>
      <c r="P2161" t="s">
        <v>8274</v>
      </c>
      <c r="Q2161">
        <f t="shared" si="99"/>
        <v>100</v>
      </c>
      <c r="R2161">
        <f t="shared" si="101"/>
        <v>104.17</v>
      </c>
    </row>
    <row r="2162" spans="1:18" ht="43.2" hidden="1" x14ac:dyDescent="0.3">
      <c r="A2162">
        <v>3545</v>
      </c>
      <c r="B2162" s="3" t="s">
        <v>3544</v>
      </c>
      <c r="C2162" s="3" t="s">
        <v>7655</v>
      </c>
      <c r="D2162" s="6">
        <v>250</v>
      </c>
      <c r="E2162" s="8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s="16">
        <f t="shared" si="100"/>
        <v>42075.807395833333</v>
      </c>
      <c r="L2162" t="b">
        <v>0</v>
      </c>
      <c r="M2162">
        <v>8</v>
      </c>
      <c r="N2162" t="b">
        <v>1</v>
      </c>
      <c r="O2162" s="10" t="s">
        <v>8273</v>
      </c>
      <c r="P2162" t="s">
        <v>8274</v>
      </c>
      <c r="Q2162">
        <f t="shared" si="99"/>
        <v>100</v>
      </c>
      <c r="R2162">
        <f t="shared" si="101"/>
        <v>31.38</v>
      </c>
    </row>
    <row r="2163" spans="1:18" ht="43.2" hidden="1" x14ac:dyDescent="0.3">
      <c r="A2163">
        <v>3552</v>
      </c>
      <c r="B2163" s="3" t="s">
        <v>3551</v>
      </c>
      <c r="C2163" s="3" t="s">
        <v>7662</v>
      </c>
      <c r="D2163" s="6">
        <v>773</v>
      </c>
      <c r="E2163" s="8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s="16">
        <f t="shared" si="100"/>
        <v>41788.587083333332</v>
      </c>
      <c r="L2163" t="b">
        <v>0</v>
      </c>
      <c r="M2163">
        <v>20</v>
      </c>
      <c r="N2163" t="b">
        <v>1</v>
      </c>
      <c r="O2163" s="10" t="s">
        <v>8273</v>
      </c>
      <c r="P2163" t="s">
        <v>8274</v>
      </c>
      <c r="Q2163">
        <f t="shared" si="99"/>
        <v>100</v>
      </c>
      <c r="R2163">
        <f t="shared" si="101"/>
        <v>38.65</v>
      </c>
    </row>
    <row r="2164" spans="1:18" ht="43.2" hidden="1" x14ac:dyDescent="0.3">
      <c r="A2164">
        <v>3555</v>
      </c>
      <c r="B2164" s="3" t="s">
        <v>3554</v>
      </c>
      <c r="C2164" s="3" t="s">
        <v>7665</v>
      </c>
      <c r="D2164" s="6">
        <v>2400</v>
      </c>
      <c r="E2164" s="8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s="16">
        <f t="shared" si="100"/>
        <v>42661.442060185189</v>
      </c>
      <c r="L2164" t="b">
        <v>0</v>
      </c>
      <c r="M2164">
        <v>14</v>
      </c>
      <c r="N2164" t="b">
        <v>1</v>
      </c>
      <c r="O2164" s="10" t="s">
        <v>8273</v>
      </c>
      <c r="P2164" t="s">
        <v>8274</v>
      </c>
      <c r="Q2164">
        <f t="shared" si="99"/>
        <v>100</v>
      </c>
      <c r="R2164">
        <f t="shared" si="101"/>
        <v>171.43</v>
      </c>
    </row>
    <row r="2165" spans="1:18" ht="43.2" hidden="1" x14ac:dyDescent="0.3">
      <c r="A2165">
        <v>3556</v>
      </c>
      <c r="B2165" s="3" t="s">
        <v>3555</v>
      </c>
      <c r="C2165" s="3" t="s">
        <v>7666</v>
      </c>
      <c r="D2165" s="6">
        <v>2200</v>
      </c>
      <c r="E2165" s="8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s="16">
        <f t="shared" si="100"/>
        <v>41808.649583333332</v>
      </c>
      <c r="L2165" t="b">
        <v>0</v>
      </c>
      <c r="M2165">
        <v>20</v>
      </c>
      <c r="N2165" t="b">
        <v>1</v>
      </c>
      <c r="O2165" s="10" t="s">
        <v>8273</v>
      </c>
      <c r="P2165" t="s">
        <v>8274</v>
      </c>
      <c r="Q2165">
        <f t="shared" si="99"/>
        <v>100</v>
      </c>
      <c r="R2165">
        <f t="shared" si="101"/>
        <v>110.5</v>
      </c>
    </row>
    <row r="2166" spans="1:18" ht="57.6" hidden="1" x14ac:dyDescent="0.3">
      <c r="A2166">
        <v>3557</v>
      </c>
      <c r="B2166" s="3" t="s">
        <v>3556</v>
      </c>
      <c r="C2166" s="3" t="s">
        <v>7667</v>
      </c>
      <c r="D2166" s="6">
        <v>100000</v>
      </c>
      <c r="E2166" s="8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s="16">
        <f t="shared" si="100"/>
        <v>41730.276747685188</v>
      </c>
      <c r="L2166" t="b">
        <v>0</v>
      </c>
      <c r="M2166">
        <v>558</v>
      </c>
      <c r="N2166" t="b">
        <v>1</v>
      </c>
      <c r="O2166" s="10" t="s">
        <v>8273</v>
      </c>
      <c r="P2166" t="s">
        <v>8274</v>
      </c>
      <c r="Q2166">
        <f t="shared" si="99"/>
        <v>100</v>
      </c>
      <c r="R2166">
        <f t="shared" si="101"/>
        <v>179.28</v>
      </c>
    </row>
    <row r="2167" spans="1:18" ht="43.2" hidden="1" x14ac:dyDescent="0.3">
      <c r="A2167">
        <v>3569</v>
      </c>
      <c r="B2167" s="3" t="s">
        <v>3568</v>
      </c>
      <c r="C2167" s="3" t="s">
        <v>7679</v>
      </c>
      <c r="D2167" s="6">
        <v>5000</v>
      </c>
      <c r="E2167" s="8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s="16">
        <f t="shared" si="100"/>
        <v>41982.688611111109</v>
      </c>
      <c r="L2167" t="b">
        <v>0</v>
      </c>
      <c r="M2167">
        <v>41</v>
      </c>
      <c r="N2167" t="b">
        <v>1</v>
      </c>
      <c r="O2167" s="10" t="s">
        <v>8273</v>
      </c>
      <c r="P2167" t="s">
        <v>8274</v>
      </c>
      <c r="Q2167">
        <f t="shared" si="99"/>
        <v>100</v>
      </c>
      <c r="R2167">
        <f t="shared" si="101"/>
        <v>122.54</v>
      </c>
    </row>
    <row r="2168" spans="1:18" ht="28.8" hidden="1" x14ac:dyDescent="0.3">
      <c r="A2168">
        <v>3572</v>
      </c>
      <c r="B2168" s="3" t="s">
        <v>3571</v>
      </c>
      <c r="C2168" s="3" t="s">
        <v>7682</v>
      </c>
      <c r="D2168" s="6">
        <v>500</v>
      </c>
      <c r="E2168" s="8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s="16">
        <f t="shared" si="100"/>
        <v>42146.570393518516</v>
      </c>
      <c r="L2168" t="b">
        <v>0</v>
      </c>
      <c r="M2168">
        <v>9</v>
      </c>
      <c r="N2168" t="b">
        <v>1</v>
      </c>
      <c r="O2168" s="10" t="s">
        <v>8273</v>
      </c>
      <c r="P2168" t="s">
        <v>8274</v>
      </c>
      <c r="Q2168">
        <f t="shared" si="99"/>
        <v>100</v>
      </c>
      <c r="R2168">
        <f t="shared" si="101"/>
        <v>55.56</v>
      </c>
    </row>
    <row r="2169" spans="1:18" ht="43.2" hidden="1" x14ac:dyDescent="0.3">
      <c r="A2169">
        <v>3576</v>
      </c>
      <c r="B2169" s="3" t="s">
        <v>3575</v>
      </c>
      <c r="C2169" s="3" t="s">
        <v>7686</v>
      </c>
      <c r="D2169" s="6">
        <v>100</v>
      </c>
      <c r="E2169" s="8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s="16">
        <f t="shared" si="100"/>
        <v>42649.54923611111</v>
      </c>
      <c r="L2169" t="b">
        <v>0</v>
      </c>
      <c r="M2169">
        <v>5</v>
      </c>
      <c r="N2169" t="b">
        <v>1</v>
      </c>
      <c r="O2169" s="10" t="s">
        <v>8273</v>
      </c>
      <c r="P2169" t="s">
        <v>8274</v>
      </c>
      <c r="Q2169">
        <f t="shared" si="99"/>
        <v>100</v>
      </c>
      <c r="R2169">
        <f t="shared" si="101"/>
        <v>20</v>
      </c>
    </row>
    <row r="2170" spans="1:18" ht="43.2" hidden="1" x14ac:dyDescent="0.3">
      <c r="A2170">
        <v>3578</v>
      </c>
      <c r="B2170" s="3" t="s">
        <v>3577</v>
      </c>
      <c r="C2170" s="3" t="s">
        <v>7688</v>
      </c>
      <c r="D2170" s="6">
        <v>1500</v>
      </c>
      <c r="E2170" s="8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s="16">
        <f t="shared" si="100"/>
        <v>42460.733530092592</v>
      </c>
      <c r="L2170" t="b">
        <v>0</v>
      </c>
      <c r="M2170">
        <v>37</v>
      </c>
      <c r="N2170" t="b">
        <v>1</v>
      </c>
      <c r="O2170" s="10" t="s">
        <v>8273</v>
      </c>
      <c r="P2170" t="s">
        <v>8274</v>
      </c>
      <c r="Q2170">
        <f t="shared" si="99"/>
        <v>100</v>
      </c>
      <c r="R2170">
        <f t="shared" si="101"/>
        <v>40.549999999999997</v>
      </c>
    </row>
    <row r="2171" spans="1:18" ht="43.2" hidden="1" x14ac:dyDescent="0.3">
      <c r="A2171">
        <v>3579</v>
      </c>
      <c r="B2171" s="3" t="s">
        <v>3578</v>
      </c>
      <c r="C2171" s="3" t="s">
        <v>7689</v>
      </c>
      <c r="D2171" s="6">
        <v>500</v>
      </c>
      <c r="E2171" s="8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s="16">
        <f t="shared" si="100"/>
        <v>42430.762222222227</v>
      </c>
      <c r="L2171" t="b">
        <v>0</v>
      </c>
      <c r="M2171">
        <v>14</v>
      </c>
      <c r="N2171" t="b">
        <v>1</v>
      </c>
      <c r="O2171" s="10" t="s">
        <v>8273</v>
      </c>
      <c r="P2171" t="s">
        <v>8274</v>
      </c>
      <c r="Q2171">
        <f t="shared" si="99"/>
        <v>100</v>
      </c>
      <c r="R2171">
        <f t="shared" si="101"/>
        <v>35.71</v>
      </c>
    </row>
    <row r="2172" spans="1:18" ht="43.2" hidden="1" x14ac:dyDescent="0.3">
      <c r="A2172">
        <v>3581</v>
      </c>
      <c r="B2172" s="3" t="s">
        <v>3580</v>
      </c>
      <c r="C2172" s="3" t="s">
        <v>7691</v>
      </c>
      <c r="D2172" s="6">
        <v>1500</v>
      </c>
      <c r="E2172" s="8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s="16">
        <f t="shared" si="100"/>
        <v>41836.471180555556</v>
      </c>
      <c r="L2172" t="b">
        <v>0</v>
      </c>
      <c r="M2172">
        <v>45</v>
      </c>
      <c r="N2172" t="b">
        <v>1</v>
      </c>
      <c r="O2172" s="10" t="s">
        <v>8273</v>
      </c>
      <c r="P2172" t="s">
        <v>8274</v>
      </c>
      <c r="Q2172">
        <f t="shared" si="99"/>
        <v>100</v>
      </c>
      <c r="R2172">
        <f t="shared" si="101"/>
        <v>33.33</v>
      </c>
    </row>
    <row r="2173" spans="1:18" ht="43.2" hidden="1" x14ac:dyDescent="0.3">
      <c r="A2173">
        <v>3590</v>
      </c>
      <c r="B2173" s="3" t="s">
        <v>3589</v>
      </c>
      <c r="C2173" s="3" t="s">
        <v>7700</v>
      </c>
      <c r="D2173" s="6">
        <v>5000</v>
      </c>
      <c r="E2173" s="8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s="16">
        <f t="shared" si="100"/>
        <v>41902.333726851852</v>
      </c>
      <c r="L2173" t="b">
        <v>0</v>
      </c>
      <c r="M2173">
        <v>73</v>
      </c>
      <c r="N2173" t="b">
        <v>1</v>
      </c>
      <c r="O2173" s="10" t="s">
        <v>8273</v>
      </c>
      <c r="P2173" t="s">
        <v>8274</v>
      </c>
      <c r="Q2173">
        <f t="shared" si="99"/>
        <v>100</v>
      </c>
      <c r="R2173">
        <f t="shared" si="101"/>
        <v>68.53</v>
      </c>
    </row>
    <row r="2174" spans="1:18" ht="57.6" hidden="1" x14ac:dyDescent="0.3">
      <c r="A2174">
        <v>3602</v>
      </c>
      <c r="B2174" s="3" t="s">
        <v>3601</v>
      </c>
      <c r="C2174" s="3" t="s">
        <v>7712</v>
      </c>
      <c r="D2174" s="6">
        <v>4000</v>
      </c>
      <c r="E2174" s="8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s="16">
        <f t="shared" si="100"/>
        <v>42447.894432870366</v>
      </c>
      <c r="L2174" t="b">
        <v>0</v>
      </c>
      <c r="M2174">
        <v>49</v>
      </c>
      <c r="N2174" t="b">
        <v>1</v>
      </c>
      <c r="O2174" s="10" t="s">
        <v>8273</v>
      </c>
      <c r="P2174" t="s">
        <v>8274</v>
      </c>
      <c r="Q2174">
        <f t="shared" si="99"/>
        <v>100</v>
      </c>
      <c r="R2174">
        <f t="shared" si="101"/>
        <v>81.67</v>
      </c>
    </row>
    <row r="2175" spans="1:18" ht="43.2" hidden="1" x14ac:dyDescent="0.3">
      <c r="A2175">
        <v>3608</v>
      </c>
      <c r="B2175" s="3" t="s">
        <v>3607</v>
      </c>
      <c r="C2175" s="3" t="s">
        <v>7718</v>
      </c>
      <c r="D2175" s="6">
        <v>800</v>
      </c>
      <c r="E2175" s="8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s="16">
        <f t="shared" si="100"/>
        <v>42506.709375000006</v>
      </c>
      <c r="L2175" t="b">
        <v>0</v>
      </c>
      <c r="M2175">
        <v>27</v>
      </c>
      <c r="N2175" t="b">
        <v>1</v>
      </c>
      <c r="O2175" s="10" t="s">
        <v>8273</v>
      </c>
      <c r="P2175" t="s">
        <v>8274</v>
      </c>
      <c r="Q2175">
        <f t="shared" si="99"/>
        <v>100</v>
      </c>
      <c r="R2175">
        <f t="shared" si="101"/>
        <v>29.63</v>
      </c>
    </row>
    <row r="2176" spans="1:18" ht="43.2" hidden="1" x14ac:dyDescent="0.3">
      <c r="A2176">
        <v>3613</v>
      </c>
      <c r="B2176" s="3" t="s">
        <v>3612</v>
      </c>
      <c r="C2176" s="3" t="s">
        <v>7723</v>
      </c>
      <c r="D2176" s="6">
        <v>1250</v>
      </c>
      <c r="E2176" s="8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s="16">
        <f t="shared" si="100"/>
        <v>41788.58997685185</v>
      </c>
      <c r="L2176" t="b">
        <v>0</v>
      </c>
      <c r="M2176">
        <v>20</v>
      </c>
      <c r="N2176" t="b">
        <v>1</v>
      </c>
      <c r="O2176" s="10" t="s">
        <v>8273</v>
      </c>
      <c r="P2176" t="s">
        <v>8274</v>
      </c>
      <c r="Q2176">
        <f t="shared" si="99"/>
        <v>100</v>
      </c>
      <c r="R2176">
        <f t="shared" si="101"/>
        <v>62.5</v>
      </c>
    </row>
    <row r="2177" spans="1:18" ht="28.8" hidden="1" x14ac:dyDescent="0.3">
      <c r="A2177">
        <v>3622</v>
      </c>
      <c r="B2177" s="3" t="s">
        <v>3620</v>
      </c>
      <c r="C2177" s="3" t="s">
        <v>7732</v>
      </c>
      <c r="D2177" s="6">
        <v>1000</v>
      </c>
      <c r="E2177" s="8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s="16">
        <f t="shared" si="100"/>
        <v>41877.221886574072</v>
      </c>
      <c r="L2177" t="b">
        <v>0</v>
      </c>
      <c r="M2177">
        <v>21</v>
      </c>
      <c r="N2177" t="b">
        <v>1</v>
      </c>
      <c r="O2177" s="10" t="s">
        <v>8273</v>
      </c>
      <c r="P2177" t="s">
        <v>8274</v>
      </c>
      <c r="Q2177">
        <f t="shared" si="99"/>
        <v>100</v>
      </c>
      <c r="R2177">
        <f t="shared" si="101"/>
        <v>47.67</v>
      </c>
    </row>
    <row r="2178" spans="1:18" ht="43.2" hidden="1" x14ac:dyDescent="0.3">
      <c r="A2178">
        <v>3627</v>
      </c>
      <c r="B2178" s="3" t="s">
        <v>3625</v>
      </c>
      <c r="C2178" s="3" t="s">
        <v>7737</v>
      </c>
      <c r="D2178" s="6">
        <v>2000</v>
      </c>
      <c r="E2178" s="8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s="16">
        <f t="shared" si="100"/>
        <v>42460.741747685184</v>
      </c>
      <c r="L2178" t="b">
        <v>0</v>
      </c>
      <c r="M2178">
        <v>29</v>
      </c>
      <c r="N2178" t="b">
        <v>1</v>
      </c>
      <c r="O2178" s="10" t="s">
        <v>8273</v>
      </c>
      <c r="P2178" t="s">
        <v>8274</v>
      </c>
      <c r="Q2178">
        <f t="shared" ref="Q2178:Q2241" si="102">ROUND(E2178/D2178*100,0)</f>
        <v>100</v>
      </c>
      <c r="R2178">
        <f t="shared" si="101"/>
        <v>68.97</v>
      </c>
    </row>
    <row r="2179" spans="1:18" ht="28.8" hidden="1" x14ac:dyDescent="0.3">
      <c r="A2179">
        <v>3648</v>
      </c>
      <c r="B2179" s="3" t="s">
        <v>3646</v>
      </c>
      <c r="C2179" s="3" t="s">
        <v>7758</v>
      </c>
      <c r="D2179" s="6">
        <v>40000</v>
      </c>
      <c r="E2179" s="8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s="16">
        <f t="shared" ref="K2179:K2242" si="103">(((J2179/60)/60)/24)+DATE(1970,1,1)</f>
        <v>41887.292187500003</v>
      </c>
      <c r="L2179" t="b">
        <v>0</v>
      </c>
      <c r="M2179">
        <v>73</v>
      </c>
      <c r="N2179" t="b">
        <v>1</v>
      </c>
      <c r="O2179" s="10" t="s">
        <v>8273</v>
      </c>
      <c r="P2179" t="s">
        <v>8274</v>
      </c>
      <c r="Q2179">
        <f t="shared" si="102"/>
        <v>100</v>
      </c>
      <c r="R2179">
        <f t="shared" ref="R2179:R2242" si="104">IFERROR(ROUND(E2179/M2179,2),0)</f>
        <v>550.04</v>
      </c>
    </row>
    <row r="2180" spans="1:18" ht="43.2" hidden="1" x14ac:dyDescent="0.3">
      <c r="A2180">
        <v>3650</v>
      </c>
      <c r="B2180" s="3" t="s">
        <v>3648</v>
      </c>
      <c r="C2180" s="3" t="s">
        <v>7760</v>
      </c>
      <c r="D2180" s="6">
        <v>500</v>
      </c>
      <c r="E2180" s="8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s="16">
        <f t="shared" si="103"/>
        <v>42381.478981481487</v>
      </c>
      <c r="L2180" t="b">
        <v>0</v>
      </c>
      <c r="M2180">
        <v>17</v>
      </c>
      <c r="N2180" t="b">
        <v>1</v>
      </c>
      <c r="O2180" s="10" t="s">
        <v>8273</v>
      </c>
      <c r="P2180" t="s">
        <v>8274</v>
      </c>
      <c r="Q2180">
        <f t="shared" si="102"/>
        <v>100</v>
      </c>
      <c r="R2180">
        <f t="shared" si="104"/>
        <v>29.41</v>
      </c>
    </row>
    <row r="2181" spans="1:18" ht="57.6" hidden="1" x14ac:dyDescent="0.3">
      <c r="A2181">
        <v>3660</v>
      </c>
      <c r="B2181" s="3" t="s">
        <v>3657</v>
      </c>
      <c r="C2181" s="3" t="s">
        <v>7770</v>
      </c>
      <c r="D2181" s="6">
        <v>250</v>
      </c>
      <c r="E2181" s="8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s="16">
        <f t="shared" si="103"/>
        <v>41971.881076388891</v>
      </c>
      <c r="L2181" t="b">
        <v>0</v>
      </c>
      <c r="M2181">
        <v>22</v>
      </c>
      <c r="N2181" t="b">
        <v>1</v>
      </c>
      <c r="O2181" s="10" t="s">
        <v>8273</v>
      </c>
      <c r="P2181" t="s">
        <v>8274</v>
      </c>
      <c r="Q2181">
        <f t="shared" si="102"/>
        <v>100</v>
      </c>
      <c r="R2181">
        <f t="shared" si="104"/>
        <v>11.36</v>
      </c>
    </row>
    <row r="2182" spans="1:18" ht="28.8" hidden="1" x14ac:dyDescent="0.3">
      <c r="A2182">
        <v>3666</v>
      </c>
      <c r="B2182" s="3" t="s">
        <v>3663</v>
      </c>
      <c r="C2182" s="3" t="s">
        <v>7776</v>
      </c>
      <c r="D2182" s="6">
        <v>1200</v>
      </c>
      <c r="E2182" s="8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s="16">
        <f t="shared" si="103"/>
        <v>41822.90488425926</v>
      </c>
      <c r="L2182" t="b">
        <v>0</v>
      </c>
      <c r="M2182">
        <v>38</v>
      </c>
      <c r="N2182" t="b">
        <v>1</v>
      </c>
      <c r="O2182" s="10" t="s">
        <v>8273</v>
      </c>
      <c r="P2182" t="s">
        <v>8274</v>
      </c>
      <c r="Q2182">
        <f t="shared" si="102"/>
        <v>100</v>
      </c>
      <c r="R2182">
        <f t="shared" si="104"/>
        <v>31.58</v>
      </c>
    </row>
    <row r="2183" spans="1:18" ht="43.2" hidden="1" x14ac:dyDescent="0.3">
      <c r="A2183">
        <v>3674</v>
      </c>
      <c r="B2183" s="3" t="s">
        <v>3671</v>
      </c>
      <c r="C2183" s="3" t="s">
        <v>7784</v>
      </c>
      <c r="D2183" s="6">
        <v>4500</v>
      </c>
      <c r="E2183" s="8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s="16">
        <f t="shared" si="103"/>
        <v>42556.873020833329</v>
      </c>
      <c r="L2183" t="b">
        <v>0</v>
      </c>
      <c r="M2183">
        <v>31</v>
      </c>
      <c r="N2183" t="b">
        <v>1</v>
      </c>
      <c r="O2183" s="10" t="s">
        <v>8273</v>
      </c>
      <c r="P2183" t="s">
        <v>8274</v>
      </c>
      <c r="Q2183">
        <f t="shared" si="102"/>
        <v>100</v>
      </c>
      <c r="R2183">
        <f t="shared" si="104"/>
        <v>145.16</v>
      </c>
    </row>
    <row r="2184" spans="1:18" ht="43.2" hidden="1" x14ac:dyDescent="0.3">
      <c r="A2184">
        <v>3687</v>
      </c>
      <c r="B2184" s="3" t="s">
        <v>3684</v>
      </c>
      <c r="C2184" s="3" t="s">
        <v>7797</v>
      </c>
      <c r="D2184" s="6">
        <v>5000</v>
      </c>
      <c r="E2184" s="8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s="16">
        <f t="shared" si="103"/>
        <v>41787.218229166669</v>
      </c>
      <c r="L2184" t="b">
        <v>0</v>
      </c>
      <c r="M2184">
        <v>25</v>
      </c>
      <c r="N2184" t="b">
        <v>1</v>
      </c>
      <c r="O2184" s="10" t="s">
        <v>8273</v>
      </c>
      <c r="P2184" t="s">
        <v>8274</v>
      </c>
      <c r="Q2184">
        <f t="shared" si="102"/>
        <v>100</v>
      </c>
      <c r="R2184">
        <f t="shared" si="104"/>
        <v>200.49</v>
      </c>
    </row>
    <row r="2185" spans="1:18" ht="57.6" hidden="1" x14ac:dyDescent="0.3">
      <c r="A2185">
        <v>3695</v>
      </c>
      <c r="B2185" s="3" t="s">
        <v>3692</v>
      </c>
      <c r="C2185" s="3" t="s">
        <v>7805</v>
      </c>
      <c r="D2185" s="6">
        <v>4000</v>
      </c>
      <c r="E2185" s="8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s="16">
        <f t="shared" si="103"/>
        <v>41995.870486111111</v>
      </c>
      <c r="L2185" t="b">
        <v>0</v>
      </c>
      <c r="M2185">
        <v>33</v>
      </c>
      <c r="N2185" t="b">
        <v>1</v>
      </c>
      <c r="O2185" s="10" t="s">
        <v>8273</v>
      </c>
      <c r="P2185" t="s">
        <v>8274</v>
      </c>
      <c r="Q2185">
        <f t="shared" si="102"/>
        <v>100</v>
      </c>
      <c r="R2185">
        <f t="shared" si="104"/>
        <v>121.36</v>
      </c>
    </row>
    <row r="2186" spans="1:18" ht="43.2" hidden="1" x14ac:dyDescent="0.3">
      <c r="A2186">
        <v>3701</v>
      </c>
      <c r="B2186" s="3" t="s">
        <v>3698</v>
      </c>
      <c r="C2186" s="3" t="s">
        <v>7811</v>
      </c>
      <c r="D2186" s="6">
        <v>1500</v>
      </c>
      <c r="E2186" s="8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s="16">
        <f t="shared" si="103"/>
        <v>42129.541585648149</v>
      </c>
      <c r="L2186" t="b">
        <v>0</v>
      </c>
      <c r="M2186">
        <v>39</v>
      </c>
      <c r="N2186" t="b">
        <v>1</v>
      </c>
      <c r="O2186" s="10" t="s">
        <v>8273</v>
      </c>
      <c r="P2186" t="s">
        <v>8274</v>
      </c>
      <c r="Q2186">
        <f t="shared" si="102"/>
        <v>100</v>
      </c>
      <c r="R2186">
        <f t="shared" si="104"/>
        <v>38.590000000000003</v>
      </c>
    </row>
    <row r="2187" spans="1:18" ht="86.4" hidden="1" x14ac:dyDescent="0.3">
      <c r="A2187">
        <v>3750</v>
      </c>
      <c r="B2187" s="3" t="s">
        <v>3747</v>
      </c>
      <c r="C2187" s="3" t="s">
        <v>7860</v>
      </c>
      <c r="D2187" s="6">
        <v>6000</v>
      </c>
      <c r="E2187" s="8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s="16">
        <f t="shared" si="103"/>
        <v>42016.981574074074</v>
      </c>
      <c r="L2187" t="b">
        <v>0</v>
      </c>
      <c r="M2187">
        <v>28</v>
      </c>
      <c r="N2187" t="b">
        <v>1</v>
      </c>
      <c r="O2187" s="10" t="s">
        <v>8273</v>
      </c>
      <c r="P2187" t="s">
        <v>8294</v>
      </c>
      <c r="Q2187">
        <f t="shared" si="102"/>
        <v>100</v>
      </c>
      <c r="R2187">
        <f t="shared" si="104"/>
        <v>215.25</v>
      </c>
    </row>
    <row r="2188" spans="1:18" ht="57.6" x14ac:dyDescent="0.3">
      <c r="A2188">
        <v>3761</v>
      </c>
      <c r="B2188" s="3" t="s">
        <v>3758</v>
      </c>
      <c r="C2188" s="3" t="s">
        <v>7871</v>
      </c>
      <c r="D2188" s="6">
        <v>500</v>
      </c>
      <c r="E2188" s="8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s="16">
        <f t="shared" si="103"/>
        <v>42173.466863425929</v>
      </c>
      <c r="L2188" t="b">
        <v>0</v>
      </c>
      <c r="M2188">
        <v>3</v>
      </c>
      <c r="N2188" t="b">
        <v>1</v>
      </c>
      <c r="O2188" s="10" t="s">
        <v>8273</v>
      </c>
      <c r="P2188" t="s">
        <v>8294</v>
      </c>
      <c r="Q2188">
        <f t="shared" si="102"/>
        <v>100</v>
      </c>
      <c r="R2188">
        <f t="shared" si="104"/>
        <v>166.67</v>
      </c>
    </row>
    <row r="2189" spans="1:18" ht="28.8" hidden="1" x14ac:dyDescent="0.3">
      <c r="A2189">
        <v>3763</v>
      </c>
      <c r="B2189" s="3" t="s">
        <v>3760</v>
      </c>
      <c r="C2189" s="3" t="s">
        <v>7873</v>
      </c>
      <c r="D2189" s="6">
        <v>5000</v>
      </c>
      <c r="E2189" s="8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s="16">
        <f t="shared" si="103"/>
        <v>42065.750300925924</v>
      </c>
      <c r="L2189" t="b">
        <v>0</v>
      </c>
      <c r="M2189">
        <v>77</v>
      </c>
      <c r="N2189" t="b">
        <v>1</v>
      </c>
      <c r="O2189" s="10" t="s">
        <v>8273</v>
      </c>
      <c r="P2189" t="s">
        <v>8294</v>
      </c>
      <c r="Q2189">
        <f t="shared" si="102"/>
        <v>100</v>
      </c>
      <c r="R2189">
        <f t="shared" si="104"/>
        <v>64.94</v>
      </c>
    </row>
    <row r="2190" spans="1:18" ht="43.2" hidden="1" x14ac:dyDescent="0.3">
      <c r="A2190">
        <v>3764</v>
      </c>
      <c r="B2190" s="3" t="s">
        <v>3761</v>
      </c>
      <c r="C2190" s="3" t="s">
        <v>7874</v>
      </c>
      <c r="D2190" s="6">
        <v>1500</v>
      </c>
      <c r="E2190" s="8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s="16">
        <f t="shared" si="103"/>
        <v>42499.842962962968</v>
      </c>
      <c r="L2190" t="b">
        <v>0</v>
      </c>
      <c r="M2190">
        <v>27</v>
      </c>
      <c r="N2190" t="b">
        <v>1</v>
      </c>
      <c r="O2190" s="10" t="s">
        <v>8273</v>
      </c>
      <c r="P2190" t="s">
        <v>8294</v>
      </c>
      <c r="Q2190">
        <f t="shared" si="102"/>
        <v>100</v>
      </c>
      <c r="R2190">
        <f t="shared" si="104"/>
        <v>55.56</v>
      </c>
    </row>
    <row r="2191" spans="1:18" ht="43.2" hidden="1" x14ac:dyDescent="0.3">
      <c r="A2191">
        <v>3769</v>
      </c>
      <c r="B2191" s="3" t="s">
        <v>3766</v>
      </c>
      <c r="C2191" s="3" t="s">
        <v>7879</v>
      </c>
      <c r="D2191" s="6">
        <v>1100</v>
      </c>
      <c r="E2191" s="8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s="16">
        <f t="shared" si="103"/>
        <v>42445.598136574074</v>
      </c>
      <c r="L2191" t="b">
        <v>0</v>
      </c>
      <c r="M2191">
        <v>15</v>
      </c>
      <c r="N2191" t="b">
        <v>1</v>
      </c>
      <c r="O2191" s="10" t="s">
        <v>8273</v>
      </c>
      <c r="P2191" t="s">
        <v>8294</v>
      </c>
      <c r="Q2191">
        <f t="shared" si="102"/>
        <v>100</v>
      </c>
      <c r="R2191">
        <f t="shared" si="104"/>
        <v>73.33</v>
      </c>
    </row>
    <row r="2192" spans="1:18" ht="43.2" x14ac:dyDescent="0.3">
      <c r="A2192">
        <v>3770</v>
      </c>
      <c r="B2192" s="3" t="s">
        <v>3767</v>
      </c>
      <c r="C2192" s="3" t="s">
        <v>7880</v>
      </c>
      <c r="D2192" s="6">
        <v>2000</v>
      </c>
      <c r="E2192" s="8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s="16">
        <f t="shared" si="103"/>
        <v>42138.930671296301</v>
      </c>
      <c r="L2192" t="b">
        <v>0</v>
      </c>
      <c r="M2192">
        <v>20</v>
      </c>
      <c r="N2192" t="b">
        <v>1</v>
      </c>
      <c r="O2192" s="10" t="s">
        <v>8273</v>
      </c>
      <c r="P2192" t="s">
        <v>8294</v>
      </c>
      <c r="Q2192">
        <f t="shared" si="102"/>
        <v>100</v>
      </c>
      <c r="R2192">
        <f t="shared" si="104"/>
        <v>100</v>
      </c>
    </row>
    <row r="2193" spans="1:18" ht="57.6" hidden="1" x14ac:dyDescent="0.3">
      <c r="A2193">
        <v>3774</v>
      </c>
      <c r="B2193" s="3" t="s">
        <v>3771</v>
      </c>
      <c r="C2193" s="3" t="s">
        <v>7884</v>
      </c>
      <c r="D2193" s="6">
        <v>2500</v>
      </c>
      <c r="E2193" s="8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s="16">
        <f t="shared" si="103"/>
        <v>42087.792303240742</v>
      </c>
      <c r="L2193" t="b">
        <v>0</v>
      </c>
      <c r="M2193">
        <v>25</v>
      </c>
      <c r="N2193" t="b">
        <v>1</v>
      </c>
      <c r="O2193" s="10" t="s">
        <v>8273</v>
      </c>
      <c r="P2193" t="s">
        <v>8294</v>
      </c>
      <c r="Q2193">
        <f t="shared" si="102"/>
        <v>100</v>
      </c>
      <c r="R2193">
        <f t="shared" si="104"/>
        <v>100</v>
      </c>
    </row>
    <row r="2194" spans="1:18" ht="43.2" hidden="1" x14ac:dyDescent="0.3">
      <c r="A2194">
        <v>3775</v>
      </c>
      <c r="B2194" s="3" t="s">
        <v>3772</v>
      </c>
      <c r="C2194" s="3" t="s">
        <v>7885</v>
      </c>
      <c r="D2194" s="6">
        <v>2000</v>
      </c>
      <c r="E2194" s="8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s="16">
        <f t="shared" si="103"/>
        <v>42075.942627314813</v>
      </c>
      <c r="L2194" t="b">
        <v>0</v>
      </c>
      <c r="M2194">
        <v>14</v>
      </c>
      <c r="N2194" t="b">
        <v>1</v>
      </c>
      <c r="O2194" s="10" t="s">
        <v>8273</v>
      </c>
      <c r="P2194" t="s">
        <v>8294</v>
      </c>
      <c r="Q2194">
        <f t="shared" si="102"/>
        <v>100</v>
      </c>
      <c r="R2194">
        <f t="shared" si="104"/>
        <v>143.21</v>
      </c>
    </row>
    <row r="2195" spans="1:18" ht="43.2" hidden="1" x14ac:dyDescent="0.3">
      <c r="A2195">
        <v>3787</v>
      </c>
      <c r="B2195" s="3" t="s">
        <v>3784</v>
      </c>
      <c r="C2195" s="3" t="s">
        <v>7897</v>
      </c>
      <c r="D2195" s="6">
        <v>350</v>
      </c>
      <c r="E2195" s="8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s="16">
        <f t="shared" si="103"/>
        <v>42167.534791666665</v>
      </c>
      <c r="L2195" t="b">
        <v>0</v>
      </c>
      <c r="M2195">
        <v>10</v>
      </c>
      <c r="N2195" t="b">
        <v>1</v>
      </c>
      <c r="O2195" s="10" t="s">
        <v>8273</v>
      </c>
      <c r="P2195" t="s">
        <v>8294</v>
      </c>
      <c r="Q2195">
        <f t="shared" si="102"/>
        <v>100</v>
      </c>
      <c r="R2195">
        <f t="shared" si="104"/>
        <v>35.1</v>
      </c>
    </row>
    <row r="2196" spans="1:18" ht="43.2" hidden="1" x14ac:dyDescent="0.3">
      <c r="A2196">
        <v>3808</v>
      </c>
      <c r="B2196" s="3" t="s">
        <v>3805</v>
      </c>
      <c r="C2196" s="3" t="s">
        <v>7918</v>
      </c>
      <c r="D2196" s="6">
        <v>1000</v>
      </c>
      <c r="E2196" s="8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s="16">
        <f t="shared" si="103"/>
        <v>42059.453923611116</v>
      </c>
      <c r="L2196" t="b">
        <v>0</v>
      </c>
      <c r="M2196">
        <v>24</v>
      </c>
      <c r="N2196" t="b">
        <v>1</v>
      </c>
      <c r="O2196" s="10" t="s">
        <v>8273</v>
      </c>
      <c r="P2196" t="s">
        <v>8274</v>
      </c>
      <c r="Q2196">
        <f t="shared" si="102"/>
        <v>100</v>
      </c>
      <c r="R2196">
        <f t="shared" si="104"/>
        <v>41.67</v>
      </c>
    </row>
    <row r="2197" spans="1:18" ht="28.8" hidden="1" x14ac:dyDescent="0.3">
      <c r="A2197">
        <v>3815</v>
      </c>
      <c r="B2197" s="3" t="s">
        <v>3812</v>
      </c>
      <c r="C2197" s="3" t="s">
        <v>7925</v>
      </c>
      <c r="D2197" s="6">
        <v>1000</v>
      </c>
      <c r="E2197" s="8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s="16">
        <f t="shared" si="103"/>
        <v>42207.259918981479</v>
      </c>
      <c r="L2197" t="b">
        <v>0</v>
      </c>
      <c r="M2197">
        <v>20</v>
      </c>
      <c r="N2197" t="b">
        <v>1</v>
      </c>
      <c r="O2197" s="10" t="s">
        <v>8273</v>
      </c>
      <c r="P2197" t="s">
        <v>8274</v>
      </c>
      <c r="Q2197">
        <f t="shared" si="102"/>
        <v>100</v>
      </c>
      <c r="R2197">
        <f t="shared" si="104"/>
        <v>50</v>
      </c>
    </row>
    <row r="2198" spans="1:18" ht="43.2" hidden="1" x14ac:dyDescent="0.3">
      <c r="A2198">
        <v>3828</v>
      </c>
      <c r="B2198" s="3" t="s">
        <v>3825</v>
      </c>
      <c r="C2198" s="3" t="s">
        <v>7937</v>
      </c>
      <c r="D2198" s="6">
        <v>5000</v>
      </c>
      <c r="E2198" s="8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s="16">
        <f t="shared" si="103"/>
        <v>41944.527627314819</v>
      </c>
      <c r="L2198" t="b">
        <v>0</v>
      </c>
      <c r="M2198">
        <v>28</v>
      </c>
      <c r="N2198" t="b">
        <v>1</v>
      </c>
      <c r="O2198" s="10" t="s">
        <v>8273</v>
      </c>
      <c r="P2198" t="s">
        <v>8274</v>
      </c>
      <c r="Q2198">
        <f t="shared" si="102"/>
        <v>100</v>
      </c>
      <c r="R2198">
        <f t="shared" si="104"/>
        <v>178.57</v>
      </c>
    </row>
    <row r="2199" spans="1:18" ht="43.2" hidden="1" x14ac:dyDescent="0.3">
      <c r="A2199">
        <v>3829</v>
      </c>
      <c r="B2199" s="3" t="s">
        <v>3826</v>
      </c>
      <c r="C2199" s="3" t="s">
        <v>7938</v>
      </c>
      <c r="D2199" s="6">
        <v>500</v>
      </c>
      <c r="E2199" s="8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s="16">
        <f t="shared" si="103"/>
        <v>42593.865405092598</v>
      </c>
      <c r="L2199" t="b">
        <v>0</v>
      </c>
      <c r="M2199">
        <v>8</v>
      </c>
      <c r="N2199" t="b">
        <v>1</v>
      </c>
      <c r="O2199" s="10" t="s">
        <v>8273</v>
      </c>
      <c r="P2199" t="s">
        <v>8274</v>
      </c>
      <c r="Q2199">
        <f t="shared" si="102"/>
        <v>100</v>
      </c>
      <c r="R2199">
        <f t="shared" si="104"/>
        <v>62.63</v>
      </c>
    </row>
    <row r="2200" spans="1:18" hidden="1" x14ac:dyDescent="0.3">
      <c r="A2200">
        <v>1062</v>
      </c>
      <c r="B2200" s="3" t="s">
        <v>1063</v>
      </c>
      <c r="C2200" s="3" t="s">
        <v>5172</v>
      </c>
      <c r="D2200" s="6">
        <v>199</v>
      </c>
      <c r="E2200" s="8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s="16">
        <f t="shared" si="103"/>
        <v>42556.807187500002</v>
      </c>
      <c r="L2200" t="b">
        <v>0</v>
      </c>
      <c r="M2200">
        <v>4</v>
      </c>
      <c r="N2200" t="b">
        <v>0</v>
      </c>
      <c r="O2200" s="10" t="s">
        <v>8297</v>
      </c>
      <c r="P2200" t="s">
        <v>8298</v>
      </c>
      <c r="Q2200">
        <f t="shared" si="102"/>
        <v>95</v>
      </c>
      <c r="R2200">
        <f t="shared" si="104"/>
        <v>47.5</v>
      </c>
    </row>
    <row r="2201" spans="1:18" ht="57.6" hidden="1" x14ac:dyDescent="0.3">
      <c r="A2201">
        <v>3797</v>
      </c>
      <c r="B2201" s="3" t="s">
        <v>3794</v>
      </c>
      <c r="C2201" s="3" t="s">
        <v>7907</v>
      </c>
      <c r="D2201" s="6">
        <v>6000</v>
      </c>
      <c r="E2201" s="8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s="16">
        <f t="shared" si="103"/>
        <v>42084.881539351853</v>
      </c>
      <c r="L2201" t="b">
        <v>0</v>
      </c>
      <c r="M2201">
        <v>37</v>
      </c>
      <c r="N2201" t="b">
        <v>0</v>
      </c>
      <c r="O2201" s="10" t="s">
        <v>8273</v>
      </c>
      <c r="P2201" t="s">
        <v>8294</v>
      </c>
      <c r="Q2201">
        <f t="shared" si="102"/>
        <v>90</v>
      </c>
      <c r="R2201">
        <f t="shared" si="104"/>
        <v>145.41</v>
      </c>
    </row>
    <row r="2202" spans="1:18" ht="43.2" hidden="1" x14ac:dyDescent="0.3">
      <c r="A2202">
        <v>3937</v>
      </c>
      <c r="B2202" s="3" t="s">
        <v>3934</v>
      </c>
      <c r="C2202" s="3" t="s">
        <v>8045</v>
      </c>
      <c r="D2202" s="6">
        <v>2885</v>
      </c>
      <c r="E2202" s="8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s="16">
        <f t="shared" si="103"/>
        <v>42534.631481481483</v>
      </c>
      <c r="L2202" t="b">
        <v>0</v>
      </c>
      <c r="M2202">
        <v>10</v>
      </c>
      <c r="N2202" t="b">
        <v>0</v>
      </c>
      <c r="O2202" s="10" t="s">
        <v>8273</v>
      </c>
      <c r="P2202" t="s">
        <v>8274</v>
      </c>
      <c r="Q2202">
        <f t="shared" si="102"/>
        <v>86</v>
      </c>
      <c r="R2202">
        <f t="shared" si="104"/>
        <v>248.5</v>
      </c>
    </row>
    <row r="2203" spans="1:18" ht="43.2" hidden="1" x14ac:dyDescent="0.3">
      <c r="A2203">
        <v>1336</v>
      </c>
      <c r="B2203" s="3" t="s">
        <v>1337</v>
      </c>
      <c r="C2203" s="3" t="s">
        <v>5446</v>
      </c>
      <c r="D2203" s="6">
        <v>100000</v>
      </c>
      <c r="E2203" s="8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s="16">
        <f t="shared" si="103"/>
        <v>41955.863750000004</v>
      </c>
      <c r="L2203" t="b">
        <v>0</v>
      </c>
      <c r="M2203">
        <v>224</v>
      </c>
      <c r="N2203" t="b">
        <v>0</v>
      </c>
      <c r="O2203" s="10" t="s">
        <v>8268</v>
      </c>
      <c r="P2203" t="s">
        <v>8272</v>
      </c>
      <c r="Q2203">
        <f t="shared" si="102"/>
        <v>85</v>
      </c>
      <c r="R2203">
        <f t="shared" si="104"/>
        <v>379.23</v>
      </c>
    </row>
    <row r="2204" spans="1:18" ht="43.2" hidden="1" x14ac:dyDescent="0.3">
      <c r="A2204">
        <v>979</v>
      </c>
      <c r="B2204" s="3" t="s">
        <v>980</v>
      </c>
      <c r="C2204" s="3" t="s">
        <v>5089</v>
      </c>
      <c r="D2204" s="6">
        <v>35000</v>
      </c>
      <c r="E2204" s="8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s="16">
        <f t="shared" si="103"/>
        <v>42506.416990740734</v>
      </c>
      <c r="L2204" t="b">
        <v>0</v>
      </c>
      <c r="M2204">
        <v>96</v>
      </c>
      <c r="N2204" t="b">
        <v>0</v>
      </c>
      <c r="O2204" s="10" t="s">
        <v>8268</v>
      </c>
      <c r="P2204" t="s">
        <v>8272</v>
      </c>
      <c r="Q2204">
        <f t="shared" si="102"/>
        <v>83</v>
      </c>
      <c r="R2204">
        <f t="shared" si="104"/>
        <v>301.94</v>
      </c>
    </row>
    <row r="2205" spans="1:18" ht="43.2" hidden="1" x14ac:dyDescent="0.3">
      <c r="A2205">
        <v>699</v>
      </c>
      <c r="B2205" s="3" t="s">
        <v>700</v>
      </c>
      <c r="C2205" s="3" t="s">
        <v>4809</v>
      </c>
      <c r="D2205" s="6">
        <v>130000</v>
      </c>
      <c r="E2205" s="8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s="16">
        <f t="shared" si="103"/>
        <v>41563.485509259262</v>
      </c>
      <c r="L2205" t="b">
        <v>0</v>
      </c>
      <c r="M2205">
        <v>890</v>
      </c>
      <c r="N2205" t="b">
        <v>0</v>
      </c>
      <c r="O2205" s="10" t="s">
        <v>8268</v>
      </c>
      <c r="P2205" t="s">
        <v>8272</v>
      </c>
      <c r="Q2205">
        <f t="shared" si="102"/>
        <v>82</v>
      </c>
      <c r="R2205">
        <f t="shared" si="104"/>
        <v>120.39</v>
      </c>
    </row>
    <row r="2206" spans="1:18" ht="28.8" hidden="1" x14ac:dyDescent="0.3">
      <c r="A2206">
        <v>1004</v>
      </c>
      <c r="B2206" s="3" t="s">
        <v>1005</v>
      </c>
      <c r="C2206" s="3" t="s">
        <v>5114</v>
      </c>
      <c r="D2206" s="6">
        <v>25000</v>
      </c>
      <c r="E2206" s="8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s="16">
        <f t="shared" si="103"/>
        <v>42388.708645833336</v>
      </c>
      <c r="L2206" t="b">
        <v>0</v>
      </c>
      <c r="M2206">
        <v>95</v>
      </c>
      <c r="N2206" t="b">
        <v>0</v>
      </c>
      <c r="O2206" s="10" t="s">
        <v>8268</v>
      </c>
      <c r="P2206" t="s">
        <v>8272</v>
      </c>
      <c r="Q2206">
        <f t="shared" si="102"/>
        <v>82</v>
      </c>
      <c r="R2206">
        <f t="shared" si="104"/>
        <v>216.34</v>
      </c>
    </row>
    <row r="2207" spans="1:18" ht="43.2" hidden="1" x14ac:dyDescent="0.3">
      <c r="A2207">
        <v>707</v>
      </c>
      <c r="B2207" s="3" t="s">
        <v>708</v>
      </c>
      <c r="C2207" s="3" t="s">
        <v>4817</v>
      </c>
      <c r="D2207" s="6">
        <v>68000</v>
      </c>
      <c r="E2207" s="8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s="16">
        <f t="shared" si="103"/>
        <v>42696.663506944446</v>
      </c>
      <c r="L2207" t="b">
        <v>0</v>
      </c>
      <c r="M2207">
        <v>456</v>
      </c>
      <c r="N2207" t="b">
        <v>0</v>
      </c>
      <c r="O2207" s="10" t="s">
        <v>8268</v>
      </c>
      <c r="P2207" t="s">
        <v>8272</v>
      </c>
      <c r="Q2207">
        <f t="shared" si="102"/>
        <v>79</v>
      </c>
      <c r="R2207">
        <f t="shared" si="104"/>
        <v>117.7</v>
      </c>
    </row>
    <row r="2208" spans="1:18" ht="57.6" hidden="1" x14ac:dyDescent="0.3">
      <c r="A2208">
        <v>1585</v>
      </c>
      <c r="B2208" s="3" t="s">
        <v>1586</v>
      </c>
      <c r="C2208" s="3" t="s">
        <v>5695</v>
      </c>
      <c r="D2208" s="6">
        <v>2000</v>
      </c>
      <c r="E2208" s="8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s="16">
        <f t="shared" si="103"/>
        <v>42707.895462962959</v>
      </c>
      <c r="L2208" t="b">
        <v>0</v>
      </c>
      <c r="M2208">
        <v>12</v>
      </c>
      <c r="N2208" t="b">
        <v>0</v>
      </c>
      <c r="O2208" s="10" t="s">
        <v>8281</v>
      </c>
      <c r="P2208" t="s">
        <v>8299</v>
      </c>
      <c r="Q2208">
        <f t="shared" si="102"/>
        <v>79</v>
      </c>
      <c r="R2208">
        <f t="shared" si="104"/>
        <v>131.66999999999999</v>
      </c>
    </row>
    <row r="2209" spans="1:18" ht="43.2" hidden="1" x14ac:dyDescent="0.3">
      <c r="A2209">
        <v>3973</v>
      </c>
      <c r="B2209" s="3" t="s">
        <v>3970</v>
      </c>
      <c r="C2209" s="3" t="s">
        <v>8080</v>
      </c>
      <c r="D2209" s="6">
        <v>5000</v>
      </c>
      <c r="E2209" s="8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s="16">
        <f t="shared" si="103"/>
        <v>42469.68414351852</v>
      </c>
      <c r="L2209" t="b">
        <v>0</v>
      </c>
      <c r="M2209">
        <v>37</v>
      </c>
      <c r="N2209" t="b">
        <v>0</v>
      </c>
      <c r="O2209" s="10" t="s">
        <v>8273</v>
      </c>
      <c r="P2209" t="s">
        <v>8274</v>
      </c>
      <c r="Q2209">
        <f t="shared" si="102"/>
        <v>78</v>
      </c>
      <c r="R2209">
        <f t="shared" si="104"/>
        <v>105.54</v>
      </c>
    </row>
    <row r="2210" spans="1:18" ht="43.2" hidden="1" x14ac:dyDescent="0.3">
      <c r="A2210">
        <v>885</v>
      </c>
      <c r="B2210" s="3" t="s">
        <v>886</v>
      </c>
      <c r="C2210" s="3" t="s">
        <v>4995</v>
      </c>
      <c r="D2210" s="6">
        <v>1000</v>
      </c>
      <c r="E2210" s="8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s="16">
        <f t="shared" si="103"/>
        <v>42713.941099537042</v>
      </c>
      <c r="L2210" t="b">
        <v>0</v>
      </c>
      <c r="M2210">
        <v>21</v>
      </c>
      <c r="N2210" t="b">
        <v>0</v>
      </c>
      <c r="O2210" s="10" t="s">
        <v>8266</v>
      </c>
      <c r="P2210" t="s">
        <v>8287</v>
      </c>
      <c r="Q2210">
        <f t="shared" si="102"/>
        <v>75</v>
      </c>
      <c r="R2210">
        <f t="shared" si="104"/>
        <v>35.71</v>
      </c>
    </row>
    <row r="2211" spans="1:18" ht="43.2" hidden="1" x14ac:dyDescent="0.3">
      <c r="A2211">
        <v>1005</v>
      </c>
      <c r="B2211" s="3" t="s">
        <v>1006</v>
      </c>
      <c r="C2211" s="3" t="s">
        <v>5115</v>
      </c>
      <c r="D2211" s="6">
        <v>200000</v>
      </c>
      <c r="E2211" s="8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s="16">
        <f t="shared" si="103"/>
        <v>42276.624803240738</v>
      </c>
      <c r="L2211" t="b">
        <v>0</v>
      </c>
      <c r="M2211">
        <v>161</v>
      </c>
      <c r="N2211" t="b">
        <v>0</v>
      </c>
      <c r="O2211" s="10" t="s">
        <v>8268</v>
      </c>
      <c r="P2211" t="s">
        <v>8272</v>
      </c>
      <c r="Q2211">
        <f t="shared" si="102"/>
        <v>75</v>
      </c>
      <c r="R2211">
        <f t="shared" si="104"/>
        <v>932.31</v>
      </c>
    </row>
    <row r="2212" spans="1:18" ht="57.6" hidden="1" x14ac:dyDescent="0.3">
      <c r="A2212">
        <v>3144</v>
      </c>
      <c r="B2212" s="3" t="s">
        <v>3144</v>
      </c>
      <c r="C2212" s="3" t="s">
        <v>7254</v>
      </c>
      <c r="D2212" s="6">
        <v>10000</v>
      </c>
      <c r="E2212" s="8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s="16">
        <f t="shared" si="103"/>
        <v>42796.538275462968</v>
      </c>
      <c r="L2212" t="b">
        <v>0</v>
      </c>
      <c r="M2212">
        <v>30</v>
      </c>
      <c r="N2212" t="b">
        <v>0</v>
      </c>
      <c r="O2212" s="10" t="s">
        <v>8273</v>
      </c>
      <c r="P2212" t="s">
        <v>8274</v>
      </c>
      <c r="Q2212">
        <f t="shared" si="102"/>
        <v>75</v>
      </c>
      <c r="R2212">
        <f t="shared" si="104"/>
        <v>251.33</v>
      </c>
    </row>
    <row r="2213" spans="1:18" ht="43.2" hidden="1" x14ac:dyDescent="0.3">
      <c r="A2213">
        <v>688</v>
      </c>
      <c r="B2213" s="3" t="s">
        <v>689</v>
      </c>
      <c r="C2213" s="3" t="s">
        <v>4798</v>
      </c>
      <c r="D2213" s="6">
        <v>20000</v>
      </c>
      <c r="E2213" s="8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s="16">
        <f t="shared" si="103"/>
        <v>42262.104780092588</v>
      </c>
      <c r="L2213" t="b">
        <v>0</v>
      </c>
      <c r="M2213">
        <v>36</v>
      </c>
      <c r="N2213" t="b">
        <v>0</v>
      </c>
      <c r="O2213" s="10" t="s">
        <v>8268</v>
      </c>
      <c r="P2213" t="s">
        <v>8272</v>
      </c>
      <c r="Q2213">
        <f t="shared" si="102"/>
        <v>73</v>
      </c>
      <c r="R2213">
        <f t="shared" si="104"/>
        <v>405.5</v>
      </c>
    </row>
    <row r="2214" spans="1:18" ht="43.2" hidden="1" x14ac:dyDescent="0.3">
      <c r="A2214">
        <v>1871</v>
      </c>
      <c r="B2214" s="3" t="s">
        <v>1872</v>
      </c>
      <c r="C2214" s="3" t="s">
        <v>5981</v>
      </c>
      <c r="D2214" s="6">
        <v>6500</v>
      </c>
      <c r="E2214" s="8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s="16">
        <f t="shared" si="103"/>
        <v>41923.783576388887</v>
      </c>
      <c r="L2214" t="b">
        <v>0</v>
      </c>
      <c r="M2214">
        <v>95</v>
      </c>
      <c r="N2214" t="b">
        <v>0</v>
      </c>
      <c r="O2214" s="10" t="s">
        <v>8270</v>
      </c>
      <c r="P2214" t="s">
        <v>8300</v>
      </c>
      <c r="Q2214">
        <f t="shared" si="102"/>
        <v>72</v>
      </c>
      <c r="R2214">
        <f t="shared" si="104"/>
        <v>49.12</v>
      </c>
    </row>
    <row r="2215" spans="1:18" ht="43.2" hidden="1" x14ac:dyDescent="0.3">
      <c r="A2215">
        <v>4106</v>
      </c>
      <c r="B2215" s="3" t="s">
        <v>4102</v>
      </c>
      <c r="C2215" s="3" t="s">
        <v>8209</v>
      </c>
      <c r="D2215" s="6">
        <v>5000</v>
      </c>
      <c r="E2215" s="8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s="16">
        <f t="shared" si="103"/>
        <v>42053.049375000002</v>
      </c>
      <c r="L2215" t="b">
        <v>0</v>
      </c>
      <c r="M2215">
        <v>33</v>
      </c>
      <c r="N2215" t="b">
        <v>0</v>
      </c>
      <c r="O2215" s="10" t="s">
        <v>8273</v>
      </c>
      <c r="P2215" t="s">
        <v>8274</v>
      </c>
      <c r="Q2215">
        <f t="shared" si="102"/>
        <v>71</v>
      </c>
      <c r="R2215">
        <f t="shared" si="104"/>
        <v>106.97</v>
      </c>
    </row>
    <row r="2216" spans="1:18" ht="43.2" hidden="1" x14ac:dyDescent="0.3">
      <c r="A2216">
        <v>774</v>
      </c>
      <c r="B2216" s="3" t="s">
        <v>775</v>
      </c>
      <c r="C2216" s="3" t="s">
        <v>4884</v>
      </c>
      <c r="D2216" s="6">
        <v>500</v>
      </c>
      <c r="E2216" s="8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s="16">
        <f t="shared" si="103"/>
        <v>41663.780300925922</v>
      </c>
      <c r="L2216" t="b">
        <v>0</v>
      </c>
      <c r="M2216">
        <v>9</v>
      </c>
      <c r="N2216" t="b">
        <v>0</v>
      </c>
      <c r="O2216" s="10" t="s">
        <v>8279</v>
      </c>
      <c r="P2216" t="s">
        <v>8301</v>
      </c>
      <c r="Q2216">
        <f t="shared" si="102"/>
        <v>70</v>
      </c>
      <c r="R2216">
        <f t="shared" si="104"/>
        <v>39</v>
      </c>
    </row>
    <row r="2217" spans="1:18" ht="57.6" hidden="1" x14ac:dyDescent="0.3">
      <c r="A2217">
        <v>1341</v>
      </c>
      <c r="B2217" s="3" t="s">
        <v>1342</v>
      </c>
      <c r="C2217" s="3" t="s">
        <v>5451</v>
      </c>
      <c r="D2217" s="6">
        <v>25000</v>
      </c>
      <c r="E2217" s="8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s="16">
        <f t="shared" si="103"/>
        <v>42612.624039351853</v>
      </c>
      <c r="L2217" t="b">
        <v>0</v>
      </c>
      <c r="M2217">
        <v>46</v>
      </c>
      <c r="N2217" t="b">
        <v>0</v>
      </c>
      <c r="O2217" s="10" t="s">
        <v>8268</v>
      </c>
      <c r="P2217" t="s">
        <v>8272</v>
      </c>
      <c r="Q2217">
        <f t="shared" si="102"/>
        <v>70</v>
      </c>
      <c r="R2217">
        <f t="shared" si="104"/>
        <v>382.39</v>
      </c>
    </row>
    <row r="2218" spans="1:18" ht="28.8" hidden="1" x14ac:dyDescent="0.3">
      <c r="A2218">
        <v>4022</v>
      </c>
      <c r="B2218" s="3" t="s">
        <v>4018</v>
      </c>
      <c r="C2218" s="3" t="s">
        <v>8127</v>
      </c>
      <c r="D2218" s="6">
        <v>18000</v>
      </c>
      <c r="E2218" s="8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s="16">
        <f t="shared" si="103"/>
        <v>41990.584108796291</v>
      </c>
      <c r="L2218" t="b">
        <v>0</v>
      </c>
      <c r="M2218">
        <v>197</v>
      </c>
      <c r="N2218" t="b">
        <v>0</v>
      </c>
      <c r="O2218" s="10" t="s">
        <v>8273</v>
      </c>
      <c r="P2218" t="s">
        <v>8274</v>
      </c>
      <c r="Q2218">
        <f t="shared" si="102"/>
        <v>70</v>
      </c>
      <c r="R2218">
        <f t="shared" si="104"/>
        <v>63.56</v>
      </c>
    </row>
    <row r="2219" spans="1:18" ht="43.2" hidden="1" x14ac:dyDescent="0.3">
      <c r="A2219">
        <v>877</v>
      </c>
      <c r="B2219" s="3" t="s">
        <v>878</v>
      </c>
      <c r="C2219" s="3" t="s">
        <v>4987</v>
      </c>
      <c r="D2219" s="6">
        <v>2000</v>
      </c>
      <c r="E2219" s="8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s="16">
        <f t="shared" si="103"/>
        <v>41597.788888888892</v>
      </c>
      <c r="L2219" t="b">
        <v>0</v>
      </c>
      <c r="M2219">
        <v>29</v>
      </c>
      <c r="N2219" t="b">
        <v>0</v>
      </c>
      <c r="O2219" s="10" t="s">
        <v>8266</v>
      </c>
      <c r="P2219" t="s">
        <v>8302</v>
      </c>
      <c r="Q2219">
        <f t="shared" si="102"/>
        <v>68</v>
      </c>
      <c r="R2219">
        <f t="shared" si="104"/>
        <v>46.59</v>
      </c>
    </row>
    <row r="2220" spans="1:18" ht="43.2" hidden="1" x14ac:dyDescent="0.3">
      <c r="A2220">
        <v>1728</v>
      </c>
      <c r="B2220" s="3" t="s">
        <v>1729</v>
      </c>
      <c r="C2220" s="3" t="s">
        <v>5838</v>
      </c>
      <c r="D2220" s="6">
        <v>1250</v>
      </c>
      <c r="E2220" s="8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s="16">
        <f t="shared" si="103"/>
        <v>42268.625856481478</v>
      </c>
      <c r="L2220" t="b">
        <v>0</v>
      </c>
      <c r="M2220">
        <v>7</v>
      </c>
      <c r="N2220" t="b">
        <v>0</v>
      </c>
      <c r="O2220" s="10" t="s">
        <v>8266</v>
      </c>
      <c r="P2220" t="s">
        <v>8295</v>
      </c>
      <c r="Q2220">
        <f t="shared" si="102"/>
        <v>68</v>
      </c>
      <c r="R2220">
        <f t="shared" si="104"/>
        <v>122.14</v>
      </c>
    </row>
    <row r="2221" spans="1:18" ht="43.2" hidden="1" x14ac:dyDescent="0.3">
      <c r="A2221">
        <v>1797</v>
      </c>
      <c r="B2221" s="3" t="s">
        <v>1798</v>
      </c>
      <c r="C2221" s="3" t="s">
        <v>5907</v>
      </c>
      <c r="D2221" s="6">
        <v>10000</v>
      </c>
      <c r="E2221" s="8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s="16">
        <f t="shared" si="103"/>
        <v>42689.56931712963</v>
      </c>
      <c r="L2221" t="b">
        <v>1</v>
      </c>
      <c r="M2221">
        <v>140</v>
      </c>
      <c r="N2221" t="b">
        <v>0</v>
      </c>
      <c r="O2221" s="10" t="s">
        <v>8281</v>
      </c>
      <c r="P2221" t="s">
        <v>8282</v>
      </c>
      <c r="Q2221">
        <f t="shared" si="102"/>
        <v>68</v>
      </c>
      <c r="R2221">
        <f t="shared" si="104"/>
        <v>48.25</v>
      </c>
    </row>
    <row r="2222" spans="1:18" ht="43.2" hidden="1" x14ac:dyDescent="0.3">
      <c r="A2222">
        <v>3123</v>
      </c>
      <c r="B2222" s="3" t="s">
        <v>3123</v>
      </c>
      <c r="C2222" s="3" t="s">
        <v>7233</v>
      </c>
      <c r="D2222" s="6">
        <v>125000</v>
      </c>
      <c r="E2222" s="8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s="16">
        <f t="shared" si="103"/>
        <v>42530.993032407408</v>
      </c>
      <c r="L2222" t="b">
        <v>0</v>
      </c>
      <c r="M2222">
        <v>348</v>
      </c>
      <c r="N2222" t="b">
        <v>0</v>
      </c>
      <c r="O2222" s="10" t="s">
        <v>8273</v>
      </c>
      <c r="P2222" t="s">
        <v>8286</v>
      </c>
      <c r="Q2222">
        <f t="shared" si="102"/>
        <v>68</v>
      </c>
      <c r="R2222">
        <f t="shared" si="104"/>
        <v>244.8</v>
      </c>
    </row>
    <row r="2223" spans="1:18" ht="43.2" hidden="1" x14ac:dyDescent="0.3">
      <c r="A2223">
        <v>3062</v>
      </c>
      <c r="B2223" s="3" t="s">
        <v>3062</v>
      </c>
      <c r="C2223" s="3" t="s">
        <v>7172</v>
      </c>
      <c r="D2223" s="6">
        <v>10000</v>
      </c>
      <c r="E2223" s="8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s="16">
        <f t="shared" si="103"/>
        <v>42248.535787037035</v>
      </c>
      <c r="L2223" t="b">
        <v>0</v>
      </c>
      <c r="M2223">
        <v>67</v>
      </c>
      <c r="N2223" t="b">
        <v>0</v>
      </c>
      <c r="O2223" s="10" t="s">
        <v>8273</v>
      </c>
      <c r="P2223" t="s">
        <v>8286</v>
      </c>
      <c r="Q2223">
        <f t="shared" si="102"/>
        <v>67</v>
      </c>
      <c r="R2223">
        <f t="shared" si="104"/>
        <v>99.76</v>
      </c>
    </row>
    <row r="2224" spans="1:18" ht="43.2" hidden="1" x14ac:dyDescent="0.3">
      <c r="A2224">
        <v>3906</v>
      </c>
      <c r="B2224" s="3" t="s">
        <v>3903</v>
      </c>
      <c r="C2224" s="3" t="s">
        <v>8014</v>
      </c>
      <c r="D2224" s="6">
        <v>1500</v>
      </c>
      <c r="E2224" s="8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s="16">
        <f t="shared" si="103"/>
        <v>42143.917743055557</v>
      </c>
      <c r="L2224" t="b">
        <v>0</v>
      </c>
      <c r="M2224">
        <v>16</v>
      </c>
      <c r="N2224" t="b">
        <v>0</v>
      </c>
      <c r="O2224" s="10" t="s">
        <v>8273</v>
      </c>
      <c r="P2224" t="s">
        <v>8274</v>
      </c>
      <c r="Q2224">
        <f t="shared" si="102"/>
        <v>67</v>
      </c>
      <c r="R2224">
        <f t="shared" si="104"/>
        <v>63.13</v>
      </c>
    </row>
    <row r="2225" spans="1:18" ht="57.6" hidden="1" x14ac:dyDescent="0.3">
      <c r="A2225">
        <v>1306</v>
      </c>
      <c r="B2225" s="3" t="s">
        <v>1307</v>
      </c>
      <c r="C2225" s="3" t="s">
        <v>5416</v>
      </c>
      <c r="D2225" s="6">
        <v>110000</v>
      </c>
      <c r="E2225" s="8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s="16">
        <f t="shared" si="103"/>
        <v>41947.457569444443</v>
      </c>
      <c r="L2225" t="b">
        <v>0</v>
      </c>
      <c r="M2225">
        <v>356</v>
      </c>
      <c r="N2225" t="b">
        <v>0</v>
      </c>
      <c r="O2225" s="10" t="s">
        <v>8268</v>
      </c>
      <c r="P2225" t="s">
        <v>8272</v>
      </c>
      <c r="Q2225">
        <f t="shared" si="102"/>
        <v>65</v>
      </c>
      <c r="R2225">
        <f t="shared" si="104"/>
        <v>201.6</v>
      </c>
    </row>
    <row r="2226" spans="1:18" ht="43.2" hidden="1" x14ac:dyDescent="0.3">
      <c r="A2226">
        <v>1704</v>
      </c>
      <c r="B2226" s="3" t="s">
        <v>1705</v>
      </c>
      <c r="C2226" s="3" t="s">
        <v>5814</v>
      </c>
      <c r="D2226" s="6">
        <v>2000</v>
      </c>
      <c r="E2226" s="8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s="16">
        <f t="shared" si="103"/>
        <v>42021.139733796299</v>
      </c>
      <c r="L2226" t="b">
        <v>0</v>
      </c>
      <c r="M2226">
        <v>11</v>
      </c>
      <c r="N2226" t="b">
        <v>0</v>
      </c>
      <c r="O2226" s="10" t="s">
        <v>8266</v>
      </c>
      <c r="P2226" t="s">
        <v>8295</v>
      </c>
      <c r="Q2226">
        <f t="shared" si="102"/>
        <v>65</v>
      </c>
      <c r="R2226">
        <f t="shared" si="104"/>
        <v>118.36</v>
      </c>
    </row>
    <row r="2227" spans="1:18" ht="43.2" hidden="1" x14ac:dyDescent="0.3">
      <c r="A2227">
        <v>1775</v>
      </c>
      <c r="B2227" s="3" t="s">
        <v>1776</v>
      </c>
      <c r="C2227" s="3" t="s">
        <v>5885</v>
      </c>
      <c r="D2227" s="6">
        <v>32500</v>
      </c>
      <c r="E2227" s="8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s="16">
        <f t="shared" si="103"/>
        <v>41891.976388888892</v>
      </c>
      <c r="L2227" t="b">
        <v>1</v>
      </c>
      <c r="M2227">
        <v>124</v>
      </c>
      <c r="N2227" t="b">
        <v>0</v>
      </c>
      <c r="O2227" s="10" t="s">
        <v>8281</v>
      </c>
      <c r="P2227" t="s">
        <v>8282</v>
      </c>
      <c r="Q2227">
        <f t="shared" si="102"/>
        <v>65</v>
      </c>
      <c r="R2227">
        <f t="shared" si="104"/>
        <v>170.63</v>
      </c>
    </row>
    <row r="2228" spans="1:18" ht="43.2" x14ac:dyDescent="0.3">
      <c r="A2228">
        <v>3188</v>
      </c>
      <c r="B2228" s="3" t="s">
        <v>3188</v>
      </c>
      <c r="C2228" s="3" t="s">
        <v>7298</v>
      </c>
      <c r="D2228" s="6">
        <v>200</v>
      </c>
      <c r="E2228" s="8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s="16">
        <f t="shared" si="103"/>
        <v>42144.415532407409</v>
      </c>
      <c r="L2228" t="b">
        <v>0</v>
      </c>
      <c r="M2228">
        <v>9</v>
      </c>
      <c r="N2228" t="b">
        <v>0</v>
      </c>
      <c r="O2228" s="10" t="s">
        <v>8273</v>
      </c>
      <c r="P2228" t="s">
        <v>8294</v>
      </c>
      <c r="Q2228">
        <f t="shared" si="102"/>
        <v>65</v>
      </c>
      <c r="R2228">
        <f t="shared" si="104"/>
        <v>14.44</v>
      </c>
    </row>
    <row r="2229" spans="1:18" ht="28.8" hidden="1" x14ac:dyDescent="0.3">
      <c r="A2229">
        <v>452</v>
      </c>
      <c r="B2229" s="3" t="s">
        <v>453</v>
      </c>
      <c r="C2229" s="3" t="s">
        <v>4562</v>
      </c>
      <c r="D2229" s="6">
        <v>750</v>
      </c>
      <c r="E2229" s="8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s="16">
        <f t="shared" si="103"/>
        <v>42107.703877314809</v>
      </c>
      <c r="L2229" t="b">
        <v>0</v>
      </c>
      <c r="M2229">
        <v>12</v>
      </c>
      <c r="N2229" t="b">
        <v>0</v>
      </c>
      <c r="O2229" s="10" t="s">
        <v>8276</v>
      </c>
      <c r="P2229" t="s">
        <v>8303</v>
      </c>
      <c r="Q2229">
        <f t="shared" si="102"/>
        <v>64</v>
      </c>
      <c r="R2229">
        <f t="shared" si="104"/>
        <v>40</v>
      </c>
    </row>
    <row r="2230" spans="1:18" ht="43.2" hidden="1" x14ac:dyDescent="0.3">
      <c r="A2230">
        <v>1076</v>
      </c>
      <c r="B2230" s="3" t="s">
        <v>1077</v>
      </c>
      <c r="C2230" s="3" t="s">
        <v>5186</v>
      </c>
      <c r="D2230" s="6">
        <v>75000</v>
      </c>
      <c r="E2230" s="8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s="16">
        <f t="shared" si="103"/>
        <v>41838.377893518518</v>
      </c>
      <c r="L2230" t="b">
        <v>0</v>
      </c>
      <c r="M2230">
        <v>975</v>
      </c>
      <c r="N2230" t="b">
        <v>0</v>
      </c>
      <c r="O2230" s="10" t="s">
        <v>8270</v>
      </c>
      <c r="P2230" t="s">
        <v>8304</v>
      </c>
      <c r="Q2230">
        <f t="shared" si="102"/>
        <v>63</v>
      </c>
      <c r="R2230">
        <f t="shared" si="104"/>
        <v>48.28</v>
      </c>
    </row>
    <row r="2231" spans="1:18" ht="57.6" hidden="1" x14ac:dyDescent="0.3">
      <c r="A2231">
        <v>2674</v>
      </c>
      <c r="B2231" s="3" t="s">
        <v>2674</v>
      </c>
      <c r="C2231" s="3" t="s">
        <v>6784</v>
      </c>
      <c r="D2231" s="6">
        <v>35000</v>
      </c>
      <c r="E2231" s="8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s="16">
        <f t="shared" si="103"/>
        <v>42529.632754629631</v>
      </c>
      <c r="L2231" t="b">
        <v>1</v>
      </c>
      <c r="M2231">
        <v>171</v>
      </c>
      <c r="N2231" t="b">
        <v>0</v>
      </c>
      <c r="O2231" s="10" t="s">
        <v>8268</v>
      </c>
      <c r="P2231" t="s">
        <v>8293</v>
      </c>
      <c r="Q2231">
        <f t="shared" si="102"/>
        <v>63</v>
      </c>
      <c r="R2231">
        <f t="shared" si="104"/>
        <v>128.62</v>
      </c>
    </row>
    <row r="2232" spans="1:18" ht="57.6" hidden="1" x14ac:dyDescent="0.3">
      <c r="A2232">
        <v>2900</v>
      </c>
      <c r="B2232" s="3" t="s">
        <v>2900</v>
      </c>
      <c r="C2232" s="3" t="s">
        <v>7010</v>
      </c>
      <c r="D2232" s="6">
        <v>5500</v>
      </c>
      <c r="E2232" s="8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s="16">
        <f t="shared" si="103"/>
        <v>41830.234166666669</v>
      </c>
      <c r="L2232" t="b">
        <v>0</v>
      </c>
      <c r="M2232">
        <v>7</v>
      </c>
      <c r="N2232" t="b">
        <v>0</v>
      </c>
      <c r="O2232" s="10" t="s">
        <v>8273</v>
      </c>
      <c r="P2232" t="s">
        <v>8274</v>
      </c>
      <c r="Q2232">
        <f t="shared" si="102"/>
        <v>62</v>
      </c>
      <c r="R2232">
        <f t="shared" si="104"/>
        <v>486.43</v>
      </c>
    </row>
    <row r="2233" spans="1:18" ht="28.8" hidden="1" x14ac:dyDescent="0.3">
      <c r="A2233">
        <v>1792</v>
      </c>
      <c r="B2233" s="3" t="s">
        <v>1793</v>
      </c>
      <c r="C2233" s="3" t="s">
        <v>5902</v>
      </c>
      <c r="D2233" s="6">
        <v>25000</v>
      </c>
      <c r="E2233" s="8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s="16">
        <f t="shared" si="103"/>
        <v>42189.031041666662</v>
      </c>
      <c r="L2233" t="b">
        <v>1</v>
      </c>
      <c r="M2233">
        <v>139</v>
      </c>
      <c r="N2233" t="b">
        <v>0</v>
      </c>
      <c r="O2233" s="10" t="s">
        <v>8281</v>
      </c>
      <c r="P2233" t="s">
        <v>8282</v>
      </c>
      <c r="Q2233">
        <f t="shared" si="102"/>
        <v>61</v>
      </c>
      <c r="R2233">
        <f t="shared" si="104"/>
        <v>109.94</v>
      </c>
    </row>
    <row r="2234" spans="1:18" ht="43.2" hidden="1" x14ac:dyDescent="0.3">
      <c r="A2234">
        <v>2915</v>
      </c>
      <c r="B2234" s="3" t="s">
        <v>2915</v>
      </c>
      <c r="C2234" s="3" t="s">
        <v>7025</v>
      </c>
      <c r="D2234" s="6">
        <v>1000</v>
      </c>
      <c r="E2234" s="8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s="16">
        <f t="shared" si="103"/>
        <v>42415.398032407407</v>
      </c>
      <c r="L2234" t="b">
        <v>0</v>
      </c>
      <c r="M2234">
        <v>3</v>
      </c>
      <c r="N2234" t="b">
        <v>0</v>
      </c>
      <c r="O2234" s="10" t="s">
        <v>8273</v>
      </c>
      <c r="P2234" t="s">
        <v>8274</v>
      </c>
      <c r="Q2234">
        <f t="shared" si="102"/>
        <v>61</v>
      </c>
      <c r="R2234">
        <f t="shared" si="104"/>
        <v>203.67</v>
      </c>
    </row>
    <row r="2235" spans="1:18" ht="43.2" hidden="1" x14ac:dyDescent="0.3">
      <c r="A2235">
        <v>4067</v>
      </c>
      <c r="B2235" s="3" t="s">
        <v>4063</v>
      </c>
      <c r="C2235" s="3" t="s">
        <v>7998</v>
      </c>
      <c r="D2235" s="6">
        <v>5000</v>
      </c>
      <c r="E2235" s="8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s="16">
        <f t="shared" si="103"/>
        <v>42235.117476851854</v>
      </c>
      <c r="L2235" t="b">
        <v>0</v>
      </c>
      <c r="M2235">
        <v>17</v>
      </c>
      <c r="N2235" t="b">
        <v>0</v>
      </c>
      <c r="O2235" s="10" t="s">
        <v>8273</v>
      </c>
      <c r="P2235" t="s">
        <v>8274</v>
      </c>
      <c r="Q2235">
        <f t="shared" si="102"/>
        <v>61</v>
      </c>
      <c r="R2235">
        <f t="shared" si="104"/>
        <v>179.12</v>
      </c>
    </row>
    <row r="2236" spans="1:18" ht="43.2" hidden="1" x14ac:dyDescent="0.3">
      <c r="A2236">
        <v>166</v>
      </c>
      <c r="B2236" s="3" t="s">
        <v>168</v>
      </c>
      <c r="C2236" s="3" t="s">
        <v>4276</v>
      </c>
      <c r="D2236" s="6">
        <v>5000</v>
      </c>
      <c r="E2236" s="8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s="16">
        <f t="shared" si="103"/>
        <v>42721.075949074075</v>
      </c>
      <c r="L2236" t="b">
        <v>0</v>
      </c>
      <c r="M2236">
        <v>1</v>
      </c>
      <c r="N2236" t="b">
        <v>0</v>
      </c>
      <c r="O2236" s="10" t="s">
        <v>8276</v>
      </c>
      <c r="P2236" t="s">
        <v>8305</v>
      </c>
      <c r="Q2236">
        <f t="shared" si="102"/>
        <v>60</v>
      </c>
      <c r="R2236">
        <f t="shared" si="104"/>
        <v>3000</v>
      </c>
    </row>
    <row r="2237" spans="1:18" ht="28.8" hidden="1" x14ac:dyDescent="0.3">
      <c r="A2237">
        <v>2955</v>
      </c>
      <c r="B2237" s="3" t="s">
        <v>2955</v>
      </c>
      <c r="C2237" s="3" t="s">
        <v>7065</v>
      </c>
      <c r="D2237" s="6">
        <v>1200</v>
      </c>
      <c r="E2237" s="8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s="16">
        <f t="shared" si="103"/>
        <v>42141.741307870368</v>
      </c>
      <c r="L2237" t="b">
        <v>0</v>
      </c>
      <c r="M2237">
        <v>11</v>
      </c>
      <c r="N2237" t="b">
        <v>0</v>
      </c>
      <c r="O2237" s="10" t="s">
        <v>8273</v>
      </c>
      <c r="P2237" t="s">
        <v>8286</v>
      </c>
      <c r="Q2237">
        <f t="shared" si="102"/>
        <v>60</v>
      </c>
      <c r="R2237">
        <f t="shared" si="104"/>
        <v>65</v>
      </c>
    </row>
    <row r="2238" spans="1:18" ht="43.2" hidden="1" x14ac:dyDescent="0.3">
      <c r="A2238">
        <v>3071</v>
      </c>
      <c r="B2238" s="3" t="s">
        <v>3071</v>
      </c>
      <c r="C2238" s="3" t="s">
        <v>7181</v>
      </c>
      <c r="D2238" s="6">
        <v>12000</v>
      </c>
      <c r="E2238" s="8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s="16">
        <f t="shared" si="103"/>
        <v>42097.732418981483</v>
      </c>
      <c r="L2238" t="b">
        <v>0</v>
      </c>
      <c r="M2238">
        <v>117</v>
      </c>
      <c r="N2238" t="b">
        <v>0</v>
      </c>
      <c r="O2238" s="10" t="s">
        <v>8273</v>
      </c>
      <c r="P2238" t="s">
        <v>8286</v>
      </c>
      <c r="Q2238">
        <f t="shared" si="102"/>
        <v>60</v>
      </c>
      <c r="R2238">
        <f t="shared" si="104"/>
        <v>61.31</v>
      </c>
    </row>
    <row r="2239" spans="1:18" ht="43.2" hidden="1" x14ac:dyDescent="0.3">
      <c r="A2239">
        <v>3793</v>
      </c>
      <c r="B2239" s="3" t="s">
        <v>3790</v>
      </c>
      <c r="C2239" s="3" t="s">
        <v>7903</v>
      </c>
      <c r="D2239" s="6">
        <v>7000</v>
      </c>
      <c r="E2239" s="8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s="16">
        <f t="shared" si="103"/>
        <v>41968.938993055555</v>
      </c>
      <c r="L2239" t="b">
        <v>0</v>
      </c>
      <c r="M2239">
        <v>24</v>
      </c>
      <c r="N2239" t="b">
        <v>0</v>
      </c>
      <c r="O2239" s="10" t="s">
        <v>8273</v>
      </c>
      <c r="P2239" t="s">
        <v>8294</v>
      </c>
      <c r="Q2239">
        <f t="shared" si="102"/>
        <v>60</v>
      </c>
      <c r="R2239">
        <f t="shared" si="104"/>
        <v>174</v>
      </c>
    </row>
    <row r="2240" spans="1:18" ht="43.2" hidden="1" x14ac:dyDescent="0.3">
      <c r="A2240">
        <v>4039</v>
      </c>
      <c r="B2240" s="3" t="s">
        <v>4035</v>
      </c>
      <c r="C2240" s="3" t="s">
        <v>8143</v>
      </c>
      <c r="D2240" s="6">
        <v>500</v>
      </c>
      <c r="E2240" s="8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s="16">
        <f t="shared" si="103"/>
        <v>42305.670914351853</v>
      </c>
      <c r="L2240" t="b">
        <v>0</v>
      </c>
      <c r="M2240">
        <v>5</v>
      </c>
      <c r="N2240" t="b">
        <v>0</v>
      </c>
      <c r="O2240" s="10" t="s">
        <v>8273</v>
      </c>
      <c r="P2240" t="s">
        <v>8274</v>
      </c>
      <c r="Q2240">
        <f t="shared" si="102"/>
        <v>60</v>
      </c>
      <c r="R2240">
        <f t="shared" si="104"/>
        <v>60</v>
      </c>
    </row>
    <row r="2241" spans="1:18" ht="43.2" hidden="1" x14ac:dyDescent="0.3">
      <c r="A2241">
        <v>998</v>
      </c>
      <c r="B2241" s="3" t="s">
        <v>999</v>
      </c>
      <c r="C2241" s="3" t="s">
        <v>5108</v>
      </c>
      <c r="D2241" s="6">
        <v>60000</v>
      </c>
      <c r="E2241" s="8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s="16">
        <f t="shared" si="103"/>
        <v>42282.168993055559</v>
      </c>
      <c r="L2241" t="b">
        <v>0</v>
      </c>
      <c r="M2241">
        <v>229</v>
      </c>
      <c r="N2241" t="b">
        <v>0</v>
      </c>
      <c r="O2241" s="10" t="s">
        <v>8268</v>
      </c>
      <c r="P2241" t="s">
        <v>8272</v>
      </c>
      <c r="Q2241">
        <f t="shared" si="102"/>
        <v>59</v>
      </c>
      <c r="R2241">
        <f t="shared" si="104"/>
        <v>153.43</v>
      </c>
    </row>
    <row r="2242" spans="1:18" ht="43.2" hidden="1" x14ac:dyDescent="0.3">
      <c r="A2242">
        <v>1765</v>
      </c>
      <c r="B2242" s="3" t="s">
        <v>1766</v>
      </c>
      <c r="C2242" s="3" t="s">
        <v>5875</v>
      </c>
      <c r="D2242" s="6">
        <v>12500</v>
      </c>
      <c r="E2242" s="8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s="16">
        <f t="shared" si="103"/>
        <v>41834.980462962965</v>
      </c>
      <c r="L2242" t="b">
        <v>1</v>
      </c>
      <c r="M2242">
        <v>103</v>
      </c>
      <c r="N2242" t="b">
        <v>0</v>
      </c>
      <c r="O2242" s="10" t="s">
        <v>8281</v>
      </c>
      <c r="P2242" t="s">
        <v>8282</v>
      </c>
      <c r="Q2242">
        <f t="shared" ref="Q2242:Q2305" si="105">ROUND(E2242/D2242*100,0)</f>
        <v>59</v>
      </c>
      <c r="R2242">
        <f t="shared" si="104"/>
        <v>72.17</v>
      </c>
    </row>
    <row r="2243" spans="1:18" ht="43.2" hidden="1" x14ac:dyDescent="0.3">
      <c r="A2243">
        <v>1912</v>
      </c>
      <c r="B2243" s="3" t="s">
        <v>1913</v>
      </c>
      <c r="C2243" s="3" t="s">
        <v>6022</v>
      </c>
      <c r="D2243" s="6">
        <v>5000</v>
      </c>
      <c r="E2243" s="8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s="16">
        <f t="shared" ref="K2243:K2306" si="106">(((J2243/60)/60)/24)+DATE(1970,1,1)</f>
        <v>42129.226388888885</v>
      </c>
      <c r="L2243" t="b">
        <v>0</v>
      </c>
      <c r="M2243">
        <v>42</v>
      </c>
      <c r="N2243" t="b">
        <v>0</v>
      </c>
      <c r="O2243" s="10" t="s">
        <v>8268</v>
      </c>
      <c r="P2243" t="s">
        <v>8306</v>
      </c>
      <c r="Q2243">
        <f t="shared" si="105"/>
        <v>59</v>
      </c>
      <c r="R2243">
        <f t="shared" ref="R2243:R2306" si="107">IFERROR(ROUND(E2243/M2243,2),0)</f>
        <v>70.599999999999994</v>
      </c>
    </row>
    <row r="2244" spans="1:18" ht="57.6" hidden="1" x14ac:dyDescent="0.3">
      <c r="A2244">
        <v>3195</v>
      </c>
      <c r="B2244" s="3" t="s">
        <v>3195</v>
      </c>
      <c r="C2244" s="3" t="s">
        <v>7305</v>
      </c>
      <c r="D2244" s="6">
        <v>3500</v>
      </c>
      <c r="E2244" s="8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s="16">
        <f t="shared" si="106"/>
        <v>42017.594236111108</v>
      </c>
      <c r="L2244" t="b">
        <v>0</v>
      </c>
      <c r="M2244">
        <v>39</v>
      </c>
      <c r="N2244" t="b">
        <v>0</v>
      </c>
      <c r="O2244" s="10" t="s">
        <v>8273</v>
      </c>
      <c r="P2244" t="s">
        <v>8294</v>
      </c>
      <c r="Q2244">
        <f t="shared" si="105"/>
        <v>59</v>
      </c>
      <c r="R2244">
        <f t="shared" si="107"/>
        <v>53.08</v>
      </c>
    </row>
    <row r="2245" spans="1:18" ht="43.2" hidden="1" x14ac:dyDescent="0.3">
      <c r="A2245">
        <v>201</v>
      </c>
      <c r="B2245" s="3" t="s">
        <v>203</v>
      </c>
      <c r="C2245" s="3" t="s">
        <v>4311</v>
      </c>
      <c r="D2245" s="6">
        <v>650</v>
      </c>
      <c r="E2245" s="8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s="16">
        <f t="shared" si="106"/>
        <v>42023.818622685183</v>
      </c>
      <c r="L2245" t="b">
        <v>0</v>
      </c>
      <c r="M2245">
        <v>7</v>
      </c>
      <c r="N2245" t="b">
        <v>0</v>
      </c>
      <c r="O2245" s="10" t="s">
        <v>8276</v>
      </c>
      <c r="P2245" t="s">
        <v>8305</v>
      </c>
      <c r="Q2245">
        <f t="shared" si="105"/>
        <v>58</v>
      </c>
      <c r="R2245">
        <f t="shared" si="107"/>
        <v>54.29</v>
      </c>
    </row>
    <row r="2246" spans="1:18" ht="43.2" hidden="1" x14ac:dyDescent="0.3">
      <c r="A2246">
        <v>689</v>
      </c>
      <c r="B2246" s="3" t="s">
        <v>690</v>
      </c>
      <c r="C2246" s="3" t="s">
        <v>4799</v>
      </c>
      <c r="D2246" s="6">
        <v>200000</v>
      </c>
      <c r="E2246" s="8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s="16">
        <f t="shared" si="106"/>
        <v>42675.66778935185</v>
      </c>
      <c r="L2246" t="b">
        <v>0</v>
      </c>
      <c r="M2246">
        <v>336</v>
      </c>
      <c r="N2246" t="b">
        <v>0</v>
      </c>
      <c r="O2246" s="10" t="s">
        <v>8268</v>
      </c>
      <c r="P2246" t="s">
        <v>8272</v>
      </c>
      <c r="Q2246">
        <f t="shared" si="105"/>
        <v>58</v>
      </c>
      <c r="R2246">
        <f t="shared" si="107"/>
        <v>343.15</v>
      </c>
    </row>
    <row r="2247" spans="1:18" hidden="1" x14ac:dyDescent="0.3">
      <c r="A2247">
        <v>3122</v>
      </c>
      <c r="B2247" s="3" t="s">
        <v>3122</v>
      </c>
      <c r="C2247" s="3" t="s">
        <v>7232</v>
      </c>
      <c r="D2247" s="6">
        <v>199</v>
      </c>
      <c r="E2247" s="8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s="16">
        <f t="shared" si="106"/>
        <v>42678.932083333333</v>
      </c>
      <c r="L2247" t="b">
        <v>0</v>
      </c>
      <c r="M2247">
        <v>2</v>
      </c>
      <c r="N2247" t="b">
        <v>0</v>
      </c>
      <c r="O2247" s="10" t="s">
        <v>8273</v>
      </c>
      <c r="P2247" t="s">
        <v>8286</v>
      </c>
      <c r="Q2247">
        <f t="shared" si="105"/>
        <v>58</v>
      </c>
      <c r="R2247">
        <f t="shared" si="107"/>
        <v>58</v>
      </c>
    </row>
    <row r="2248" spans="1:18" ht="43.2" hidden="1" x14ac:dyDescent="0.3">
      <c r="A2248">
        <v>1770</v>
      </c>
      <c r="B2248" s="3" t="s">
        <v>1771</v>
      </c>
      <c r="C2248" s="3" t="s">
        <v>5880</v>
      </c>
      <c r="D2248" s="6">
        <v>24500</v>
      </c>
      <c r="E2248" s="8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s="16">
        <f t="shared" si="106"/>
        <v>41891.780023148152</v>
      </c>
      <c r="L2248" t="b">
        <v>1</v>
      </c>
      <c r="M2248">
        <v>92</v>
      </c>
      <c r="N2248" t="b">
        <v>0</v>
      </c>
      <c r="O2248" s="10" t="s">
        <v>8281</v>
      </c>
      <c r="P2248" t="s">
        <v>8282</v>
      </c>
      <c r="Q2248">
        <f t="shared" si="105"/>
        <v>57</v>
      </c>
      <c r="R2248">
        <f t="shared" si="107"/>
        <v>150.5</v>
      </c>
    </row>
    <row r="2249" spans="1:18" ht="43.2" hidden="1" x14ac:dyDescent="0.3">
      <c r="A2249">
        <v>3116</v>
      </c>
      <c r="B2249" s="3" t="s">
        <v>3116</v>
      </c>
      <c r="C2249" s="3" t="s">
        <v>7226</v>
      </c>
      <c r="D2249" s="6">
        <v>750</v>
      </c>
      <c r="E2249" s="8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s="16">
        <f t="shared" si="106"/>
        <v>42081.515335648146</v>
      </c>
      <c r="L2249" t="b">
        <v>0</v>
      </c>
      <c r="M2249">
        <v>10</v>
      </c>
      <c r="N2249" t="b">
        <v>0</v>
      </c>
      <c r="O2249" s="10" t="s">
        <v>8273</v>
      </c>
      <c r="P2249" t="s">
        <v>8286</v>
      </c>
      <c r="Q2249">
        <f t="shared" si="105"/>
        <v>57</v>
      </c>
      <c r="R2249">
        <f t="shared" si="107"/>
        <v>43</v>
      </c>
    </row>
    <row r="2250" spans="1:18" ht="43.2" hidden="1" x14ac:dyDescent="0.3">
      <c r="A2250">
        <v>3998</v>
      </c>
      <c r="B2250" s="3" t="s">
        <v>3994</v>
      </c>
      <c r="C2250" s="3" t="s">
        <v>8104</v>
      </c>
      <c r="D2250" s="6">
        <v>1250</v>
      </c>
      <c r="E2250" s="8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s="16">
        <f t="shared" si="106"/>
        <v>42061.963263888887</v>
      </c>
      <c r="L2250" t="b">
        <v>0</v>
      </c>
      <c r="M2250">
        <v>12</v>
      </c>
      <c r="N2250" t="b">
        <v>0</v>
      </c>
      <c r="O2250" s="10" t="s">
        <v>8273</v>
      </c>
      <c r="P2250" t="s">
        <v>8274</v>
      </c>
      <c r="Q2250">
        <f t="shared" si="105"/>
        <v>57</v>
      </c>
      <c r="R2250">
        <f t="shared" si="107"/>
        <v>59.58</v>
      </c>
    </row>
    <row r="2251" spans="1:18" ht="43.2" hidden="1" x14ac:dyDescent="0.3">
      <c r="A2251">
        <v>216</v>
      </c>
      <c r="B2251" s="3" t="s">
        <v>218</v>
      </c>
      <c r="C2251" s="3" t="s">
        <v>4326</v>
      </c>
      <c r="D2251" s="6">
        <v>50000</v>
      </c>
      <c r="E2251" s="8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s="16">
        <f t="shared" si="106"/>
        <v>42066.958761574075</v>
      </c>
      <c r="L2251" t="b">
        <v>0</v>
      </c>
      <c r="M2251">
        <v>84</v>
      </c>
      <c r="N2251" t="b">
        <v>0</v>
      </c>
      <c r="O2251" s="10" t="s">
        <v>8276</v>
      </c>
      <c r="P2251" t="s">
        <v>8305</v>
      </c>
      <c r="Q2251">
        <f t="shared" si="105"/>
        <v>56</v>
      </c>
      <c r="R2251">
        <f t="shared" si="107"/>
        <v>331.54</v>
      </c>
    </row>
    <row r="2252" spans="1:18" ht="43.2" hidden="1" x14ac:dyDescent="0.3">
      <c r="A2252">
        <v>978</v>
      </c>
      <c r="B2252" s="3" t="s">
        <v>979</v>
      </c>
      <c r="C2252" s="3" t="s">
        <v>5088</v>
      </c>
      <c r="D2252" s="6">
        <v>172889</v>
      </c>
      <c r="E2252" s="8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s="16">
        <f t="shared" si="106"/>
        <v>42395.309039351851</v>
      </c>
      <c r="L2252" t="b">
        <v>0</v>
      </c>
      <c r="M2252">
        <v>123</v>
      </c>
      <c r="N2252" t="b">
        <v>0</v>
      </c>
      <c r="O2252" s="10" t="s">
        <v>8268</v>
      </c>
      <c r="P2252" t="s">
        <v>8272</v>
      </c>
      <c r="Q2252">
        <f t="shared" si="105"/>
        <v>56</v>
      </c>
      <c r="R2252">
        <f t="shared" si="107"/>
        <v>790.84</v>
      </c>
    </row>
    <row r="2253" spans="1:18" ht="43.2" hidden="1" x14ac:dyDescent="0.3">
      <c r="A2253">
        <v>3202</v>
      </c>
      <c r="B2253" s="3" t="s">
        <v>3202</v>
      </c>
      <c r="C2253" s="3" t="s">
        <v>7312</v>
      </c>
      <c r="D2253" s="6">
        <v>5000</v>
      </c>
      <c r="E2253" s="8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s="16">
        <f t="shared" si="106"/>
        <v>42293.853541666671</v>
      </c>
      <c r="L2253" t="b">
        <v>0</v>
      </c>
      <c r="M2253">
        <v>25</v>
      </c>
      <c r="N2253" t="b">
        <v>0</v>
      </c>
      <c r="O2253" s="10" t="s">
        <v>8273</v>
      </c>
      <c r="P2253" t="s">
        <v>8294</v>
      </c>
      <c r="Q2253">
        <f t="shared" si="105"/>
        <v>55</v>
      </c>
      <c r="R2253">
        <f t="shared" si="107"/>
        <v>109.04</v>
      </c>
    </row>
    <row r="2254" spans="1:18" ht="28.8" hidden="1" x14ac:dyDescent="0.3">
      <c r="A2254">
        <v>1917</v>
      </c>
      <c r="B2254" s="3" t="s">
        <v>1918</v>
      </c>
      <c r="C2254" s="3" t="s">
        <v>6027</v>
      </c>
      <c r="D2254" s="6">
        <v>390000</v>
      </c>
      <c r="E2254" s="8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s="16">
        <f t="shared" si="106"/>
        <v>42746.270057870366</v>
      </c>
      <c r="L2254" t="b">
        <v>0</v>
      </c>
      <c r="M2254">
        <v>70</v>
      </c>
      <c r="N2254" t="b">
        <v>0</v>
      </c>
      <c r="O2254" s="10" t="s">
        <v>8268</v>
      </c>
      <c r="P2254" t="s">
        <v>8306</v>
      </c>
      <c r="Q2254">
        <f t="shared" si="105"/>
        <v>53</v>
      </c>
      <c r="R2254">
        <f t="shared" si="107"/>
        <v>2928.93</v>
      </c>
    </row>
    <row r="2255" spans="1:18" ht="57.6" x14ac:dyDescent="0.3">
      <c r="A2255">
        <v>3876</v>
      </c>
      <c r="B2255" s="3" t="s">
        <v>3873</v>
      </c>
      <c r="C2255" s="3" t="s">
        <v>7985</v>
      </c>
      <c r="D2255" s="6">
        <v>3900</v>
      </c>
      <c r="E2255" s="8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s="16">
        <f t="shared" si="106"/>
        <v>42372.624166666668</v>
      </c>
      <c r="L2255" t="b">
        <v>0</v>
      </c>
      <c r="M2255">
        <v>46</v>
      </c>
      <c r="N2255" t="b">
        <v>0</v>
      </c>
      <c r="O2255" s="10" t="s">
        <v>8273</v>
      </c>
      <c r="P2255" t="s">
        <v>8294</v>
      </c>
      <c r="Q2255">
        <f t="shared" si="105"/>
        <v>53</v>
      </c>
      <c r="R2255">
        <f t="shared" si="107"/>
        <v>44.76</v>
      </c>
    </row>
    <row r="2256" spans="1:18" ht="43.2" hidden="1" x14ac:dyDescent="0.3">
      <c r="A2256">
        <v>4056</v>
      </c>
      <c r="B2256" s="3" t="s">
        <v>4052</v>
      </c>
      <c r="C2256" s="3" t="s">
        <v>8160</v>
      </c>
      <c r="D2256" s="6">
        <v>1500</v>
      </c>
      <c r="E2256" s="8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s="16">
        <f t="shared" si="106"/>
        <v>42534.933321759265</v>
      </c>
      <c r="L2256" t="b">
        <v>0</v>
      </c>
      <c r="M2256">
        <v>9</v>
      </c>
      <c r="N2256" t="b">
        <v>0</v>
      </c>
      <c r="O2256" s="10" t="s">
        <v>8273</v>
      </c>
      <c r="P2256" t="s">
        <v>8274</v>
      </c>
      <c r="Q2256">
        <f t="shared" si="105"/>
        <v>53</v>
      </c>
      <c r="R2256">
        <f t="shared" si="107"/>
        <v>88.33</v>
      </c>
    </row>
    <row r="2257" spans="1:18" ht="28.8" hidden="1" x14ac:dyDescent="0.3">
      <c r="A2257">
        <v>1817</v>
      </c>
      <c r="B2257" s="3" t="s">
        <v>1818</v>
      </c>
      <c r="C2257" s="3" t="s">
        <v>5927</v>
      </c>
      <c r="D2257" s="6">
        <v>18000</v>
      </c>
      <c r="E2257" s="8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s="16">
        <f t="shared" si="106"/>
        <v>42705.662118055552</v>
      </c>
      <c r="L2257" t="b">
        <v>0</v>
      </c>
      <c r="M2257">
        <v>100</v>
      </c>
      <c r="N2257" t="b">
        <v>0</v>
      </c>
      <c r="O2257" s="10" t="s">
        <v>8281</v>
      </c>
      <c r="P2257" t="s">
        <v>8282</v>
      </c>
      <c r="Q2257">
        <f t="shared" si="105"/>
        <v>52</v>
      </c>
      <c r="R2257">
        <f t="shared" si="107"/>
        <v>94.19</v>
      </c>
    </row>
    <row r="2258" spans="1:18" ht="43.2" hidden="1" x14ac:dyDescent="0.3">
      <c r="A2258">
        <v>2755</v>
      </c>
      <c r="B2258" s="3" t="s">
        <v>2755</v>
      </c>
      <c r="C2258" s="3" t="s">
        <v>6865</v>
      </c>
      <c r="D2258" s="6">
        <v>500</v>
      </c>
      <c r="E2258" s="8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s="16">
        <f t="shared" si="106"/>
        <v>42072.790821759263</v>
      </c>
      <c r="L2258" t="b">
        <v>0</v>
      </c>
      <c r="M2258">
        <v>15</v>
      </c>
      <c r="N2258" t="b">
        <v>0</v>
      </c>
      <c r="O2258" s="10" t="s">
        <v>8279</v>
      </c>
      <c r="P2258" t="s">
        <v>8307</v>
      </c>
      <c r="Q2258">
        <f t="shared" si="105"/>
        <v>52</v>
      </c>
      <c r="R2258">
        <f t="shared" si="107"/>
        <v>17.329999999999998</v>
      </c>
    </row>
    <row r="2259" spans="1:18" ht="57.6" hidden="1" x14ac:dyDescent="0.3">
      <c r="A2259">
        <v>3141</v>
      </c>
      <c r="B2259" s="3" t="s">
        <v>3141</v>
      </c>
      <c r="C2259" s="3" t="s">
        <v>7251</v>
      </c>
      <c r="D2259" s="6">
        <v>500</v>
      </c>
      <c r="E2259" s="8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s="16">
        <f t="shared" si="106"/>
        <v>42800.753333333334</v>
      </c>
      <c r="L2259" t="b">
        <v>0</v>
      </c>
      <c r="M2259">
        <v>8</v>
      </c>
      <c r="N2259" t="b">
        <v>0</v>
      </c>
      <c r="O2259" s="10" t="s">
        <v>8273</v>
      </c>
      <c r="P2259" t="s">
        <v>8274</v>
      </c>
      <c r="Q2259">
        <f t="shared" si="105"/>
        <v>52</v>
      </c>
      <c r="R2259">
        <f t="shared" si="107"/>
        <v>32.25</v>
      </c>
    </row>
    <row r="2260" spans="1:18" ht="43.2" hidden="1" x14ac:dyDescent="0.3">
      <c r="A2260">
        <v>3199</v>
      </c>
      <c r="B2260" s="3" t="s">
        <v>3199</v>
      </c>
      <c r="C2260" s="3" t="s">
        <v>7309</v>
      </c>
      <c r="D2260" s="6">
        <v>5000</v>
      </c>
      <c r="E2260" s="8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s="16">
        <f t="shared" si="106"/>
        <v>41858.761782407404</v>
      </c>
      <c r="L2260" t="b">
        <v>0</v>
      </c>
      <c r="M2260">
        <v>53</v>
      </c>
      <c r="N2260" t="b">
        <v>0</v>
      </c>
      <c r="O2260" s="10" t="s">
        <v>8273</v>
      </c>
      <c r="P2260" t="s">
        <v>8294</v>
      </c>
      <c r="Q2260">
        <f t="shared" si="105"/>
        <v>52</v>
      </c>
      <c r="R2260">
        <f t="shared" si="107"/>
        <v>49.21</v>
      </c>
    </row>
    <row r="2261" spans="1:18" ht="43.2" hidden="1" x14ac:dyDescent="0.3">
      <c r="A2261">
        <v>204</v>
      </c>
      <c r="B2261" s="3" t="s">
        <v>206</v>
      </c>
      <c r="C2261" s="3" t="s">
        <v>4314</v>
      </c>
      <c r="D2261" s="6">
        <v>300000</v>
      </c>
      <c r="E2261" s="8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s="16">
        <f t="shared" si="106"/>
        <v>42556.583368055552</v>
      </c>
      <c r="L2261" t="b">
        <v>0</v>
      </c>
      <c r="M2261">
        <v>1293</v>
      </c>
      <c r="N2261" t="b">
        <v>0</v>
      </c>
      <c r="O2261" s="10" t="s">
        <v>8276</v>
      </c>
      <c r="P2261" t="s">
        <v>8305</v>
      </c>
      <c r="Q2261">
        <f t="shared" si="105"/>
        <v>51</v>
      </c>
      <c r="R2261">
        <f t="shared" si="107"/>
        <v>117.68</v>
      </c>
    </row>
    <row r="2262" spans="1:18" ht="43.2" hidden="1" x14ac:dyDescent="0.3">
      <c r="A2262">
        <v>776</v>
      </c>
      <c r="B2262" s="3" t="s">
        <v>777</v>
      </c>
      <c r="C2262" s="3" t="s">
        <v>4886</v>
      </c>
      <c r="D2262" s="6">
        <v>7000</v>
      </c>
      <c r="E2262" s="8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s="16">
        <f t="shared" si="106"/>
        <v>42250.685706018514</v>
      </c>
      <c r="L2262" t="b">
        <v>0</v>
      </c>
      <c r="M2262">
        <v>57</v>
      </c>
      <c r="N2262" t="b">
        <v>0</v>
      </c>
      <c r="O2262" s="10" t="s">
        <v>8279</v>
      </c>
      <c r="P2262" t="s">
        <v>8301</v>
      </c>
      <c r="Q2262">
        <f t="shared" si="105"/>
        <v>51</v>
      </c>
      <c r="R2262">
        <f t="shared" si="107"/>
        <v>63.12</v>
      </c>
    </row>
    <row r="2263" spans="1:18" ht="57.6" hidden="1" x14ac:dyDescent="0.3">
      <c r="A2263">
        <v>1241</v>
      </c>
      <c r="B2263" s="3" t="s">
        <v>1242</v>
      </c>
      <c r="C2263" s="3" t="s">
        <v>5351</v>
      </c>
      <c r="D2263" s="6">
        <v>5000</v>
      </c>
      <c r="E2263" s="8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s="16">
        <f t="shared" si="106"/>
        <v>41923.837731481479</v>
      </c>
      <c r="L2263" t="b">
        <v>0</v>
      </c>
      <c r="M2263">
        <v>34</v>
      </c>
      <c r="N2263" t="b">
        <v>0</v>
      </c>
      <c r="O2263" s="10" t="s">
        <v>8266</v>
      </c>
      <c r="P2263" t="s">
        <v>8308</v>
      </c>
      <c r="Q2263">
        <f t="shared" si="105"/>
        <v>51</v>
      </c>
      <c r="R2263">
        <f t="shared" si="107"/>
        <v>74.62</v>
      </c>
    </row>
    <row r="2264" spans="1:18" ht="57.6" hidden="1" x14ac:dyDescent="0.3">
      <c r="A2264">
        <v>3631</v>
      </c>
      <c r="B2264" s="3" t="s">
        <v>3629</v>
      </c>
      <c r="C2264" s="3" t="s">
        <v>7741</v>
      </c>
      <c r="D2264" s="6">
        <v>17100</v>
      </c>
      <c r="E2264" s="8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s="16">
        <f t="shared" si="106"/>
        <v>41880.753437499996</v>
      </c>
      <c r="L2264" t="b">
        <v>0</v>
      </c>
      <c r="M2264">
        <v>59</v>
      </c>
      <c r="N2264" t="b">
        <v>0</v>
      </c>
      <c r="O2264" s="10" t="s">
        <v>8273</v>
      </c>
      <c r="P2264" t="s">
        <v>8294</v>
      </c>
      <c r="Q2264">
        <f t="shared" si="105"/>
        <v>51</v>
      </c>
      <c r="R2264">
        <f t="shared" si="107"/>
        <v>147.88</v>
      </c>
    </row>
    <row r="2265" spans="1:18" ht="57.6" hidden="1" x14ac:dyDescent="0.3">
      <c r="A2265">
        <v>483</v>
      </c>
      <c r="B2265" s="3" t="s">
        <v>484</v>
      </c>
      <c r="C2265" s="3" t="s">
        <v>4593</v>
      </c>
      <c r="D2265" s="6">
        <v>15000</v>
      </c>
      <c r="E2265" s="8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s="16">
        <f t="shared" si="106"/>
        <v>41243.197592592594</v>
      </c>
      <c r="L2265" t="b">
        <v>0</v>
      </c>
      <c r="M2265">
        <v>147</v>
      </c>
      <c r="N2265" t="b">
        <v>0</v>
      </c>
      <c r="O2265" s="10" t="s">
        <v>8276</v>
      </c>
      <c r="P2265" t="s">
        <v>8303</v>
      </c>
      <c r="Q2265">
        <f t="shared" si="105"/>
        <v>50</v>
      </c>
      <c r="R2265">
        <f t="shared" si="107"/>
        <v>51.22</v>
      </c>
    </row>
    <row r="2266" spans="1:18" ht="43.2" hidden="1" x14ac:dyDescent="0.3">
      <c r="A2266">
        <v>2676</v>
      </c>
      <c r="B2266" s="3" t="s">
        <v>2676</v>
      </c>
      <c r="C2266" s="3" t="s">
        <v>6786</v>
      </c>
      <c r="D2266" s="6">
        <v>2100</v>
      </c>
      <c r="E2266" s="8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s="16">
        <f t="shared" si="106"/>
        <v>42482.624699074076</v>
      </c>
      <c r="L2266" t="b">
        <v>0</v>
      </c>
      <c r="M2266">
        <v>9</v>
      </c>
      <c r="N2266" t="b">
        <v>0</v>
      </c>
      <c r="O2266" s="10" t="s">
        <v>8268</v>
      </c>
      <c r="P2266" t="s">
        <v>8293</v>
      </c>
      <c r="Q2266">
        <f t="shared" si="105"/>
        <v>50</v>
      </c>
      <c r="R2266">
        <f t="shared" si="107"/>
        <v>117.56</v>
      </c>
    </row>
    <row r="2267" spans="1:18" ht="57.6" hidden="1" x14ac:dyDescent="0.3">
      <c r="A2267">
        <v>2855</v>
      </c>
      <c r="B2267" s="3" t="s">
        <v>2855</v>
      </c>
      <c r="C2267" s="3" t="s">
        <v>6965</v>
      </c>
      <c r="D2267" s="6">
        <v>600</v>
      </c>
      <c r="E2267" s="8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s="16">
        <f t="shared" si="106"/>
        <v>42370.007766203707</v>
      </c>
      <c r="L2267" t="b">
        <v>0</v>
      </c>
      <c r="M2267">
        <v>5</v>
      </c>
      <c r="N2267" t="b">
        <v>0</v>
      </c>
      <c r="O2267" s="10" t="s">
        <v>8273</v>
      </c>
      <c r="P2267" t="s">
        <v>8274</v>
      </c>
      <c r="Q2267">
        <f t="shared" si="105"/>
        <v>50</v>
      </c>
      <c r="R2267">
        <f t="shared" si="107"/>
        <v>60</v>
      </c>
    </row>
    <row r="2268" spans="1:18" ht="43.2" hidden="1" x14ac:dyDescent="0.3">
      <c r="A2268">
        <v>1337</v>
      </c>
      <c r="B2268" s="3" t="s">
        <v>1338</v>
      </c>
      <c r="C2268" s="3" t="s">
        <v>5447</v>
      </c>
      <c r="D2268" s="6">
        <v>50000</v>
      </c>
      <c r="E2268" s="8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s="16">
        <f t="shared" si="106"/>
        <v>42767.577303240745</v>
      </c>
      <c r="L2268" t="b">
        <v>0</v>
      </c>
      <c r="M2268">
        <v>140</v>
      </c>
      <c r="N2268" t="b">
        <v>0</v>
      </c>
      <c r="O2268" s="10" t="s">
        <v>8268</v>
      </c>
      <c r="P2268" t="s">
        <v>8272</v>
      </c>
      <c r="Q2268">
        <f t="shared" si="105"/>
        <v>49</v>
      </c>
      <c r="R2268">
        <f t="shared" si="107"/>
        <v>176.36</v>
      </c>
    </row>
    <row r="2269" spans="1:18" ht="43.2" hidden="1" x14ac:dyDescent="0.3">
      <c r="A2269">
        <v>1552</v>
      </c>
      <c r="B2269" s="3" t="s">
        <v>1553</v>
      </c>
      <c r="C2269" s="3" t="s">
        <v>5662</v>
      </c>
      <c r="D2269" s="6">
        <v>4300</v>
      </c>
      <c r="E2269" s="8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s="16">
        <f t="shared" si="106"/>
        <v>41892.688750000001</v>
      </c>
      <c r="L2269" t="b">
        <v>0</v>
      </c>
      <c r="M2269">
        <v>16</v>
      </c>
      <c r="N2269" t="b">
        <v>0</v>
      </c>
      <c r="O2269" s="10" t="s">
        <v>8281</v>
      </c>
      <c r="P2269" t="s">
        <v>8309</v>
      </c>
      <c r="Q2269">
        <f t="shared" si="105"/>
        <v>49</v>
      </c>
      <c r="R2269">
        <f t="shared" si="107"/>
        <v>132.19</v>
      </c>
    </row>
    <row r="2270" spans="1:18" ht="43.2" hidden="1" x14ac:dyDescent="0.3">
      <c r="A2270">
        <v>1814</v>
      </c>
      <c r="B2270" s="3" t="s">
        <v>1815</v>
      </c>
      <c r="C2270" s="3" t="s">
        <v>5924</v>
      </c>
      <c r="D2270" s="6">
        <v>12000</v>
      </c>
      <c r="E2270" s="8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s="16">
        <f t="shared" si="106"/>
        <v>42033.314074074078</v>
      </c>
      <c r="L2270" t="b">
        <v>0</v>
      </c>
      <c r="M2270">
        <v>140</v>
      </c>
      <c r="N2270" t="b">
        <v>0</v>
      </c>
      <c r="O2270" s="10" t="s">
        <v>8281</v>
      </c>
      <c r="P2270" t="s">
        <v>8282</v>
      </c>
      <c r="Q2270">
        <f t="shared" si="105"/>
        <v>49</v>
      </c>
      <c r="R2270">
        <f t="shared" si="107"/>
        <v>42.16</v>
      </c>
    </row>
    <row r="2271" spans="1:18" ht="43.2" hidden="1" x14ac:dyDescent="0.3">
      <c r="A2271">
        <v>3902</v>
      </c>
      <c r="B2271" s="3" t="s">
        <v>3899</v>
      </c>
      <c r="C2271" s="3" t="s">
        <v>8010</v>
      </c>
      <c r="D2271" s="6">
        <v>3000</v>
      </c>
      <c r="E2271" s="8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s="16">
        <f t="shared" si="106"/>
        <v>42663.468078703707</v>
      </c>
      <c r="L2271" t="b">
        <v>0</v>
      </c>
      <c r="M2271">
        <v>31</v>
      </c>
      <c r="N2271" t="b">
        <v>0</v>
      </c>
      <c r="O2271" s="10" t="s">
        <v>8273</v>
      </c>
      <c r="P2271" t="s">
        <v>8274</v>
      </c>
      <c r="Q2271">
        <f t="shared" si="105"/>
        <v>49</v>
      </c>
      <c r="R2271">
        <f t="shared" si="107"/>
        <v>47.26</v>
      </c>
    </row>
    <row r="2272" spans="1:18" ht="43.2" hidden="1" x14ac:dyDescent="0.3">
      <c r="A2272">
        <v>1692</v>
      </c>
      <c r="B2272" s="3" t="s">
        <v>1693</v>
      </c>
      <c r="C2272" s="3" t="s">
        <v>5802</v>
      </c>
      <c r="D2272" s="6">
        <v>5000</v>
      </c>
      <c r="E2272" s="8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s="16">
        <f t="shared" si="106"/>
        <v>42788.151238425926</v>
      </c>
      <c r="L2272" t="b">
        <v>0</v>
      </c>
      <c r="M2272">
        <v>15</v>
      </c>
      <c r="N2272" t="b">
        <v>0</v>
      </c>
      <c r="O2272" s="10" t="s">
        <v>8266</v>
      </c>
      <c r="P2272" t="s">
        <v>8295</v>
      </c>
      <c r="Q2272">
        <f t="shared" si="105"/>
        <v>48</v>
      </c>
      <c r="R2272">
        <f t="shared" si="107"/>
        <v>159.33000000000001</v>
      </c>
    </row>
    <row r="2273" spans="1:18" ht="43.2" hidden="1" x14ac:dyDescent="0.3">
      <c r="A2273">
        <v>1786</v>
      </c>
      <c r="B2273" s="3" t="s">
        <v>1787</v>
      </c>
      <c r="C2273" s="3" t="s">
        <v>5896</v>
      </c>
      <c r="D2273" s="6">
        <v>1900</v>
      </c>
      <c r="E2273" s="8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s="16">
        <f t="shared" si="106"/>
        <v>41958.550659722227</v>
      </c>
      <c r="L2273" t="b">
        <v>1</v>
      </c>
      <c r="M2273">
        <v>29</v>
      </c>
      <c r="N2273" t="b">
        <v>0</v>
      </c>
      <c r="O2273" s="10" t="s">
        <v>8281</v>
      </c>
      <c r="P2273" t="s">
        <v>8282</v>
      </c>
      <c r="Q2273">
        <f t="shared" si="105"/>
        <v>48</v>
      </c>
      <c r="R2273">
        <f t="shared" si="107"/>
        <v>31.21</v>
      </c>
    </row>
    <row r="2274" spans="1:18" ht="43.2" hidden="1" x14ac:dyDescent="0.3">
      <c r="A2274">
        <v>1802</v>
      </c>
      <c r="B2274" s="3" t="s">
        <v>1803</v>
      </c>
      <c r="C2274" s="3" t="s">
        <v>5912</v>
      </c>
      <c r="D2274" s="6">
        <v>3500</v>
      </c>
      <c r="E2274" s="8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s="16">
        <f t="shared" si="106"/>
        <v>42159.47256944445</v>
      </c>
      <c r="L2274" t="b">
        <v>1</v>
      </c>
      <c r="M2274">
        <v>18</v>
      </c>
      <c r="N2274" t="b">
        <v>0</v>
      </c>
      <c r="O2274" s="10" t="s">
        <v>8281</v>
      </c>
      <c r="P2274" t="s">
        <v>8282</v>
      </c>
      <c r="Q2274">
        <f t="shared" si="105"/>
        <v>48</v>
      </c>
      <c r="R2274">
        <f t="shared" si="107"/>
        <v>94.28</v>
      </c>
    </row>
    <row r="2275" spans="1:18" ht="43.2" hidden="1" x14ac:dyDescent="0.3">
      <c r="A2275">
        <v>2323</v>
      </c>
      <c r="B2275" s="3" t="s">
        <v>2324</v>
      </c>
      <c r="C2275" s="3" t="s">
        <v>6433</v>
      </c>
      <c r="D2275" s="6">
        <v>250</v>
      </c>
      <c r="E2275" s="8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s="16">
        <f t="shared" si="106"/>
        <v>42807.755173611105</v>
      </c>
      <c r="L2275" t="b">
        <v>0</v>
      </c>
      <c r="M2275">
        <v>4</v>
      </c>
      <c r="N2275" t="b">
        <v>0</v>
      </c>
      <c r="O2275" s="10" t="s">
        <v>8284</v>
      </c>
      <c r="P2275" t="s">
        <v>8285</v>
      </c>
      <c r="Q2275">
        <f t="shared" si="105"/>
        <v>48</v>
      </c>
      <c r="R2275">
        <f t="shared" si="107"/>
        <v>30</v>
      </c>
    </row>
    <row r="2276" spans="1:18" ht="43.2" hidden="1" x14ac:dyDescent="0.3">
      <c r="A2276">
        <v>3976</v>
      </c>
      <c r="B2276" s="3" t="s">
        <v>3973</v>
      </c>
      <c r="C2276" s="3" t="s">
        <v>8083</v>
      </c>
      <c r="D2276" s="6">
        <v>1300</v>
      </c>
      <c r="E2276" s="8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s="16">
        <f t="shared" si="106"/>
        <v>41830.858344907407</v>
      </c>
      <c r="L2276" t="b">
        <v>0</v>
      </c>
      <c r="M2276">
        <v>10</v>
      </c>
      <c r="N2276" t="b">
        <v>0</v>
      </c>
      <c r="O2276" s="10" t="s">
        <v>8273</v>
      </c>
      <c r="P2276" t="s">
        <v>8274</v>
      </c>
      <c r="Q2276">
        <f t="shared" si="105"/>
        <v>48</v>
      </c>
      <c r="R2276">
        <f t="shared" si="107"/>
        <v>62</v>
      </c>
    </row>
    <row r="2277" spans="1:18" ht="28.8" hidden="1" x14ac:dyDescent="0.3">
      <c r="A2277">
        <v>969</v>
      </c>
      <c r="B2277" s="3" t="s">
        <v>970</v>
      </c>
      <c r="C2277" s="3" t="s">
        <v>5079</v>
      </c>
      <c r="D2277" s="6">
        <v>30000</v>
      </c>
      <c r="E2277" s="8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s="16">
        <f t="shared" si="106"/>
        <v>42742.30332175926</v>
      </c>
      <c r="L2277" t="b">
        <v>0</v>
      </c>
      <c r="M2277">
        <v>11</v>
      </c>
      <c r="N2277" t="b">
        <v>0</v>
      </c>
      <c r="O2277" s="10" t="s">
        <v>8268</v>
      </c>
      <c r="P2277" t="s">
        <v>8272</v>
      </c>
      <c r="Q2277">
        <f t="shared" si="105"/>
        <v>47</v>
      </c>
      <c r="R2277">
        <f t="shared" si="107"/>
        <v>1272.73</v>
      </c>
    </row>
    <row r="2278" spans="1:18" ht="43.2" hidden="1" x14ac:dyDescent="0.3">
      <c r="A2278">
        <v>1019</v>
      </c>
      <c r="B2278" s="3" t="s">
        <v>1020</v>
      </c>
      <c r="C2278" s="3" t="s">
        <v>5129</v>
      </c>
      <c r="D2278" s="6">
        <v>45000</v>
      </c>
      <c r="E2278" s="8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s="16">
        <f t="shared" si="106"/>
        <v>42009.973946759259</v>
      </c>
      <c r="L2278" t="b">
        <v>0</v>
      </c>
      <c r="M2278">
        <v>400</v>
      </c>
      <c r="N2278" t="b">
        <v>0</v>
      </c>
      <c r="O2278" s="10" t="s">
        <v>8268</v>
      </c>
      <c r="P2278" t="s">
        <v>8272</v>
      </c>
      <c r="Q2278">
        <f t="shared" si="105"/>
        <v>47</v>
      </c>
      <c r="R2278">
        <f t="shared" si="107"/>
        <v>53.25</v>
      </c>
    </row>
    <row r="2279" spans="1:18" ht="43.2" hidden="1" x14ac:dyDescent="0.3">
      <c r="A2279">
        <v>1903</v>
      </c>
      <c r="B2279" s="3" t="s">
        <v>1904</v>
      </c>
      <c r="C2279" s="3" t="s">
        <v>6013</v>
      </c>
      <c r="D2279" s="6">
        <v>3000</v>
      </c>
      <c r="E2279" s="8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s="16">
        <f t="shared" si="106"/>
        <v>42702.770729166667</v>
      </c>
      <c r="L2279" t="b">
        <v>0</v>
      </c>
      <c r="M2279">
        <v>41</v>
      </c>
      <c r="N2279" t="b">
        <v>0</v>
      </c>
      <c r="O2279" s="10" t="s">
        <v>8268</v>
      </c>
      <c r="P2279" t="s">
        <v>8306</v>
      </c>
      <c r="Q2279">
        <f t="shared" si="105"/>
        <v>47</v>
      </c>
      <c r="R2279">
        <f t="shared" si="107"/>
        <v>34.1</v>
      </c>
    </row>
    <row r="2280" spans="1:18" ht="43.2" hidden="1" x14ac:dyDescent="0.3">
      <c r="A2280">
        <v>1919</v>
      </c>
      <c r="B2280" s="3" t="s">
        <v>1920</v>
      </c>
      <c r="C2280" s="3" t="s">
        <v>6029</v>
      </c>
      <c r="D2280" s="6">
        <v>500</v>
      </c>
      <c r="E2280" s="8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s="16">
        <f t="shared" si="106"/>
        <v>42113.875567129624</v>
      </c>
      <c r="L2280" t="b">
        <v>0</v>
      </c>
      <c r="M2280">
        <v>8</v>
      </c>
      <c r="N2280" t="b">
        <v>0</v>
      </c>
      <c r="O2280" s="10" t="s">
        <v>8268</v>
      </c>
      <c r="P2280" t="s">
        <v>8306</v>
      </c>
      <c r="Q2280">
        <f t="shared" si="105"/>
        <v>47</v>
      </c>
      <c r="R2280">
        <f t="shared" si="107"/>
        <v>29.63</v>
      </c>
    </row>
    <row r="2281" spans="1:18" ht="43.2" hidden="1" x14ac:dyDescent="0.3">
      <c r="A2281">
        <v>4036</v>
      </c>
      <c r="B2281" s="3" t="s">
        <v>4032</v>
      </c>
      <c r="C2281" s="3" t="s">
        <v>7438</v>
      </c>
      <c r="D2281" s="6">
        <v>6000</v>
      </c>
      <c r="E2281" s="8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s="16">
        <f t="shared" si="106"/>
        <v>41804.937083333331</v>
      </c>
      <c r="L2281" t="b">
        <v>0</v>
      </c>
      <c r="M2281">
        <v>17</v>
      </c>
      <c r="N2281" t="b">
        <v>0</v>
      </c>
      <c r="O2281" s="10" t="s">
        <v>8273</v>
      </c>
      <c r="P2281" t="s">
        <v>8274</v>
      </c>
      <c r="Q2281">
        <f t="shared" si="105"/>
        <v>47</v>
      </c>
      <c r="R2281">
        <f t="shared" si="107"/>
        <v>166.06</v>
      </c>
    </row>
    <row r="2282" spans="1:18" ht="43.2" hidden="1" x14ac:dyDescent="0.3">
      <c r="A2282">
        <v>697</v>
      </c>
      <c r="B2282" s="3" t="s">
        <v>698</v>
      </c>
      <c r="C2282" s="3" t="s">
        <v>4807</v>
      </c>
      <c r="D2282" s="6">
        <v>5000</v>
      </c>
      <c r="E2282" s="8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s="16">
        <f t="shared" si="106"/>
        <v>42388.523020833338</v>
      </c>
      <c r="L2282" t="b">
        <v>0</v>
      </c>
      <c r="M2282">
        <v>114</v>
      </c>
      <c r="N2282" t="b">
        <v>0</v>
      </c>
      <c r="O2282" s="10" t="s">
        <v>8268</v>
      </c>
      <c r="P2282" t="s">
        <v>8272</v>
      </c>
      <c r="Q2282">
        <f t="shared" si="105"/>
        <v>46</v>
      </c>
      <c r="R2282">
        <f t="shared" si="107"/>
        <v>20.34</v>
      </c>
    </row>
    <row r="2283" spans="1:18" ht="43.2" hidden="1" x14ac:dyDescent="0.3">
      <c r="A2283">
        <v>960</v>
      </c>
      <c r="B2283" s="3" t="s">
        <v>961</v>
      </c>
      <c r="C2283" s="3" t="s">
        <v>5070</v>
      </c>
      <c r="D2283" s="6">
        <v>55650</v>
      </c>
      <c r="E2283" s="8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s="16">
        <f t="shared" si="106"/>
        <v>42766.626793981486</v>
      </c>
      <c r="L2283" t="b">
        <v>0</v>
      </c>
      <c r="M2283">
        <v>188</v>
      </c>
      <c r="N2283" t="b">
        <v>0</v>
      </c>
      <c r="O2283" s="10" t="s">
        <v>8268</v>
      </c>
      <c r="P2283" t="s">
        <v>8272</v>
      </c>
      <c r="Q2283">
        <f t="shared" si="105"/>
        <v>46</v>
      </c>
      <c r="R2283">
        <f t="shared" si="107"/>
        <v>136.46</v>
      </c>
    </row>
    <row r="2284" spans="1:18" ht="57.6" hidden="1" x14ac:dyDescent="0.3">
      <c r="A2284">
        <v>970</v>
      </c>
      <c r="B2284" s="3" t="s">
        <v>971</v>
      </c>
      <c r="C2284" s="3" t="s">
        <v>5080</v>
      </c>
      <c r="D2284" s="6">
        <v>5000</v>
      </c>
      <c r="E2284" s="8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s="16">
        <f t="shared" si="106"/>
        <v>42721.220520833333</v>
      </c>
      <c r="L2284" t="b">
        <v>0</v>
      </c>
      <c r="M2284">
        <v>14</v>
      </c>
      <c r="N2284" t="b">
        <v>0</v>
      </c>
      <c r="O2284" s="10" t="s">
        <v>8268</v>
      </c>
      <c r="P2284" t="s">
        <v>8272</v>
      </c>
      <c r="Q2284">
        <f t="shared" si="105"/>
        <v>46</v>
      </c>
      <c r="R2284">
        <f t="shared" si="107"/>
        <v>164</v>
      </c>
    </row>
    <row r="2285" spans="1:18" ht="28.8" hidden="1" x14ac:dyDescent="0.3">
      <c r="A2285">
        <v>1767</v>
      </c>
      <c r="B2285" s="3" t="s">
        <v>1768</v>
      </c>
      <c r="C2285" s="3" t="s">
        <v>5877</v>
      </c>
      <c r="D2285" s="6">
        <v>5000</v>
      </c>
      <c r="E2285" s="8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s="16">
        <f t="shared" si="106"/>
        <v>41824.658379629633</v>
      </c>
      <c r="L2285" t="b">
        <v>1</v>
      </c>
      <c r="M2285">
        <v>39</v>
      </c>
      <c r="N2285" t="b">
        <v>0</v>
      </c>
      <c r="O2285" s="10" t="s">
        <v>8281</v>
      </c>
      <c r="P2285" t="s">
        <v>8282</v>
      </c>
      <c r="Q2285">
        <f t="shared" si="105"/>
        <v>46</v>
      </c>
      <c r="R2285">
        <f t="shared" si="107"/>
        <v>58.62</v>
      </c>
    </row>
    <row r="2286" spans="1:18" ht="43.2" hidden="1" x14ac:dyDescent="0.3">
      <c r="A2286">
        <v>1774</v>
      </c>
      <c r="B2286" s="3" t="s">
        <v>1775</v>
      </c>
      <c r="C2286" s="3" t="s">
        <v>5884</v>
      </c>
      <c r="D2286" s="6">
        <v>2500</v>
      </c>
      <c r="E2286" s="8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s="16">
        <f t="shared" si="106"/>
        <v>41930.218657407408</v>
      </c>
      <c r="L2286" t="b">
        <v>1</v>
      </c>
      <c r="M2286">
        <v>13</v>
      </c>
      <c r="N2286" t="b">
        <v>0</v>
      </c>
      <c r="O2286" s="10" t="s">
        <v>8281</v>
      </c>
      <c r="P2286" t="s">
        <v>8282</v>
      </c>
      <c r="Q2286">
        <f t="shared" si="105"/>
        <v>46</v>
      </c>
      <c r="R2286">
        <f t="shared" si="107"/>
        <v>88.31</v>
      </c>
    </row>
    <row r="2287" spans="1:18" ht="43.2" hidden="1" x14ac:dyDescent="0.3">
      <c r="A2287">
        <v>2701</v>
      </c>
      <c r="B2287" s="3" t="s">
        <v>2701</v>
      </c>
      <c r="C2287" s="3" t="s">
        <v>6811</v>
      </c>
      <c r="D2287" s="6">
        <v>3400</v>
      </c>
      <c r="E2287" s="8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s="16">
        <f t="shared" si="106"/>
        <v>42801.774699074071</v>
      </c>
      <c r="L2287" t="b">
        <v>0</v>
      </c>
      <c r="M2287">
        <v>46</v>
      </c>
      <c r="N2287" t="b">
        <v>0</v>
      </c>
      <c r="O2287" s="10" t="s">
        <v>8273</v>
      </c>
      <c r="P2287" t="s">
        <v>8286</v>
      </c>
      <c r="Q2287">
        <f t="shared" si="105"/>
        <v>46</v>
      </c>
      <c r="R2287">
        <f t="shared" si="107"/>
        <v>34.130000000000003</v>
      </c>
    </row>
    <row r="2288" spans="1:18" ht="43.2" hidden="1" x14ac:dyDescent="0.3">
      <c r="A2288">
        <v>3207</v>
      </c>
      <c r="B2288" s="3" t="s">
        <v>3207</v>
      </c>
      <c r="C2288" s="3" t="s">
        <v>7317</v>
      </c>
      <c r="D2288" s="6">
        <v>5500</v>
      </c>
      <c r="E2288" s="8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s="16">
        <f t="shared" si="106"/>
        <v>42057.277858796297</v>
      </c>
      <c r="L2288" t="b">
        <v>0</v>
      </c>
      <c r="M2288">
        <v>36</v>
      </c>
      <c r="N2288" t="b">
        <v>0</v>
      </c>
      <c r="O2288" s="10" t="s">
        <v>8273</v>
      </c>
      <c r="P2288" t="s">
        <v>8294</v>
      </c>
      <c r="Q2288">
        <f t="shared" si="105"/>
        <v>46</v>
      </c>
      <c r="R2288">
        <f t="shared" si="107"/>
        <v>70.83</v>
      </c>
    </row>
    <row r="2289" spans="1:18" ht="43.2" hidden="1" x14ac:dyDescent="0.3">
      <c r="A2289">
        <v>211</v>
      </c>
      <c r="B2289" s="3" t="s">
        <v>213</v>
      </c>
      <c r="C2289" s="3" t="s">
        <v>4321</v>
      </c>
      <c r="D2289" s="6">
        <v>5000</v>
      </c>
      <c r="E2289" s="8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s="16">
        <f t="shared" si="106"/>
        <v>42236.159918981488</v>
      </c>
      <c r="L2289" t="b">
        <v>0</v>
      </c>
      <c r="M2289">
        <v>12</v>
      </c>
      <c r="N2289" t="b">
        <v>0</v>
      </c>
      <c r="O2289" s="10" t="s">
        <v>8276</v>
      </c>
      <c r="P2289" t="s">
        <v>8305</v>
      </c>
      <c r="Q2289">
        <f t="shared" si="105"/>
        <v>45</v>
      </c>
      <c r="R2289">
        <f t="shared" si="107"/>
        <v>185.83</v>
      </c>
    </row>
    <row r="2290" spans="1:18" ht="43.2" hidden="1" x14ac:dyDescent="0.3">
      <c r="A2290">
        <v>1556</v>
      </c>
      <c r="B2290" s="3" t="s">
        <v>1557</v>
      </c>
      <c r="C2290" s="3" t="s">
        <v>5666</v>
      </c>
      <c r="D2290" s="6">
        <v>1500</v>
      </c>
      <c r="E2290" s="8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s="16">
        <f t="shared" si="106"/>
        <v>42525.153055555551</v>
      </c>
      <c r="L2290" t="b">
        <v>0</v>
      </c>
      <c r="M2290">
        <v>12</v>
      </c>
      <c r="N2290" t="b">
        <v>0</v>
      </c>
      <c r="O2290" s="10" t="s">
        <v>8281</v>
      </c>
      <c r="P2290" t="s">
        <v>8309</v>
      </c>
      <c r="Q2290">
        <f t="shared" si="105"/>
        <v>45</v>
      </c>
      <c r="R2290">
        <f t="shared" si="107"/>
        <v>56.42</v>
      </c>
    </row>
    <row r="2291" spans="1:18" ht="43.2" hidden="1" x14ac:dyDescent="0.3">
      <c r="A2291">
        <v>1007</v>
      </c>
      <c r="B2291" s="3" t="s">
        <v>1008</v>
      </c>
      <c r="C2291" s="3" t="s">
        <v>5117</v>
      </c>
      <c r="D2291" s="6">
        <v>30000</v>
      </c>
      <c r="E2291" s="8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s="16">
        <f t="shared" si="106"/>
        <v>42676.583599537036</v>
      </c>
      <c r="L2291" t="b">
        <v>0</v>
      </c>
      <c r="M2291">
        <v>76</v>
      </c>
      <c r="N2291" t="b">
        <v>0</v>
      </c>
      <c r="O2291" s="10" t="s">
        <v>8268</v>
      </c>
      <c r="P2291" t="s">
        <v>8272</v>
      </c>
      <c r="Q2291">
        <f t="shared" si="105"/>
        <v>44</v>
      </c>
      <c r="R2291">
        <f t="shared" si="107"/>
        <v>174.95</v>
      </c>
    </row>
    <row r="2292" spans="1:18" ht="57.6" hidden="1" x14ac:dyDescent="0.3">
      <c r="A2292">
        <v>1688</v>
      </c>
      <c r="B2292" s="3" t="s">
        <v>1689</v>
      </c>
      <c r="C2292" s="3" t="s">
        <v>5798</v>
      </c>
      <c r="D2292" s="6">
        <v>4000</v>
      </c>
      <c r="E2292" s="8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s="16">
        <f t="shared" si="106"/>
        <v>42804.534652777773</v>
      </c>
      <c r="L2292" t="b">
        <v>0</v>
      </c>
      <c r="M2292">
        <v>7</v>
      </c>
      <c r="N2292" t="b">
        <v>0</v>
      </c>
      <c r="O2292" s="10" t="s">
        <v>8266</v>
      </c>
      <c r="P2292" t="s">
        <v>8295</v>
      </c>
      <c r="Q2292">
        <f t="shared" si="105"/>
        <v>44</v>
      </c>
      <c r="R2292">
        <f t="shared" si="107"/>
        <v>253.14</v>
      </c>
    </row>
    <row r="2293" spans="1:18" ht="57.6" hidden="1" x14ac:dyDescent="0.3">
      <c r="A2293">
        <v>3935</v>
      </c>
      <c r="B2293" s="3" t="s">
        <v>3932</v>
      </c>
      <c r="C2293" s="3" t="s">
        <v>8043</v>
      </c>
      <c r="D2293" s="6">
        <v>3000</v>
      </c>
      <c r="E2293" s="8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s="16">
        <f t="shared" si="106"/>
        <v>42221.656782407401</v>
      </c>
      <c r="L2293" t="b">
        <v>0</v>
      </c>
      <c r="M2293">
        <v>23</v>
      </c>
      <c r="N2293" t="b">
        <v>0</v>
      </c>
      <c r="O2293" s="10" t="s">
        <v>8273</v>
      </c>
      <c r="P2293" t="s">
        <v>8274</v>
      </c>
      <c r="Q2293">
        <f t="shared" si="105"/>
        <v>44</v>
      </c>
      <c r="R2293">
        <f t="shared" si="107"/>
        <v>57.17</v>
      </c>
    </row>
    <row r="2294" spans="1:18" ht="43.2" hidden="1" x14ac:dyDescent="0.3">
      <c r="A2294">
        <v>954</v>
      </c>
      <c r="B2294" s="3" t="s">
        <v>955</v>
      </c>
      <c r="C2294" s="3" t="s">
        <v>5064</v>
      </c>
      <c r="D2294" s="6">
        <v>15000</v>
      </c>
      <c r="E2294" s="8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s="16">
        <f t="shared" si="106"/>
        <v>42194.833784722221</v>
      </c>
      <c r="L2294" t="b">
        <v>0</v>
      </c>
      <c r="M2294">
        <v>73</v>
      </c>
      <c r="N2294" t="b">
        <v>0</v>
      </c>
      <c r="O2294" s="10" t="s">
        <v>8268</v>
      </c>
      <c r="P2294" t="s">
        <v>8272</v>
      </c>
      <c r="Q2294">
        <f t="shared" si="105"/>
        <v>43</v>
      </c>
      <c r="R2294">
        <f t="shared" si="107"/>
        <v>89.19</v>
      </c>
    </row>
    <row r="2295" spans="1:18" ht="43.2" hidden="1" x14ac:dyDescent="0.3">
      <c r="A2295">
        <v>1717</v>
      </c>
      <c r="B2295" s="3" t="s">
        <v>1718</v>
      </c>
      <c r="C2295" s="3" t="s">
        <v>5827</v>
      </c>
      <c r="D2295" s="6">
        <v>3265</v>
      </c>
      <c r="E2295" s="8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s="16">
        <f t="shared" si="106"/>
        <v>42460.98192129629</v>
      </c>
      <c r="L2295" t="b">
        <v>0</v>
      </c>
      <c r="M2295">
        <v>41</v>
      </c>
      <c r="N2295" t="b">
        <v>0</v>
      </c>
      <c r="O2295" s="10" t="s">
        <v>8266</v>
      </c>
      <c r="P2295" t="s">
        <v>8295</v>
      </c>
      <c r="Q2295">
        <f t="shared" si="105"/>
        <v>43</v>
      </c>
      <c r="R2295">
        <f t="shared" si="107"/>
        <v>34.020000000000003</v>
      </c>
    </row>
    <row r="2296" spans="1:18" ht="43.2" hidden="1" x14ac:dyDescent="0.3">
      <c r="A2296">
        <v>1864</v>
      </c>
      <c r="B2296" s="3" t="s">
        <v>1865</v>
      </c>
      <c r="C2296" s="3" t="s">
        <v>5974</v>
      </c>
      <c r="D2296" s="6">
        <v>6500</v>
      </c>
      <c r="E2296" s="8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s="16">
        <f t="shared" si="106"/>
        <v>41733.716435185182</v>
      </c>
      <c r="L2296" t="b">
        <v>0</v>
      </c>
      <c r="M2296">
        <v>48</v>
      </c>
      <c r="N2296" t="b">
        <v>0</v>
      </c>
      <c r="O2296" s="10" t="s">
        <v>8270</v>
      </c>
      <c r="P2296" t="s">
        <v>8300</v>
      </c>
      <c r="Q2296">
        <f t="shared" si="105"/>
        <v>43</v>
      </c>
      <c r="R2296">
        <f t="shared" si="107"/>
        <v>58.08</v>
      </c>
    </row>
    <row r="2297" spans="1:18" ht="43.2" hidden="1" x14ac:dyDescent="0.3">
      <c r="A2297">
        <v>1906</v>
      </c>
      <c r="B2297" s="3" t="s">
        <v>1907</v>
      </c>
      <c r="C2297" s="3" t="s">
        <v>6016</v>
      </c>
      <c r="D2297" s="6">
        <v>50000</v>
      </c>
      <c r="E2297" s="8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s="16">
        <f t="shared" si="106"/>
        <v>42514.671099537038</v>
      </c>
      <c r="L2297" t="b">
        <v>0</v>
      </c>
      <c r="M2297">
        <v>99</v>
      </c>
      <c r="N2297" t="b">
        <v>0</v>
      </c>
      <c r="O2297" s="10" t="s">
        <v>8268</v>
      </c>
      <c r="P2297" t="s">
        <v>8306</v>
      </c>
      <c r="Q2297">
        <f t="shared" si="105"/>
        <v>43</v>
      </c>
      <c r="R2297">
        <f t="shared" si="107"/>
        <v>215.96</v>
      </c>
    </row>
    <row r="2298" spans="1:18" ht="43.2" hidden="1" x14ac:dyDescent="0.3">
      <c r="A2298">
        <v>1920</v>
      </c>
      <c r="B2298" s="3" t="s">
        <v>1921</v>
      </c>
      <c r="C2298" s="3" t="s">
        <v>6030</v>
      </c>
      <c r="D2298" s="6">
        <v>10000</v>
      </c>
      <c r="E2298" s="8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s="16">
        <f t="shared" si="106"/>
        <v>42270.875706018516</v>
      </c>
      <c r="L2298" t="b">
        <v>0</v>
      </c>
      <c r="M2298">
        <v>105</v>
      </c>
      <c r="N2298" t="b">
        <v>0</v>
      </c>
      <c r="O2298" s="10" t="s">
        <v>8268</v>
      </c>
      <c r="P2298" t="s">
        <v>8306</v>
      </c>
      <c r="Q2298">
        <f t="shared" si="105"/>
        <v>43</v>
      </c>
      <c r="R2298">
        <f t="shared" si="107"/>
        <v>40.98</v>
      </c>
    </row>
    <row r="2299" spans="1:18" ht="43.2" hidden="1" x14ac:dyDescent="0.3">
      <c r="A2299">
        <v>196</v>
      </c>
      <c r="B2299" s="3" t="s">
        <v>198</v>
      </c>
      <c r="C2299" s="3" t="s">
        <v>4306</v>
      </c>
      <c r="D2299" s="6">
        <v>3500</v>
      </c>
      <c r="E2299" s="8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s="16">
        <f t="shared" si="106"/>
        <v>42259.542800925927</v>
      </c>
      <c r="L2299" t="b">
        <v>0</v>
      </c>
      <c r="M2299">
        <v>19</v>
      </c>
      <c r="N2299" t="b">
        <v>0</v>
      </c>
      <c r="O2299" s="10" t="s">
        <v>8276</v>
      </c>
      <c r="P2299" t="s">
        <v>8305</v>
      </c>
      <c r="Q2299">
        <f t="shared" si="105"/>
        <v>42</v>
      </c>
      <c r="R2299">
        <f t="shared" si="107"/>
        <v>77.11</v>
      </c>
    </row>
    <row r="2300" spans="1:18" ht="43.2" hidden="1" x14ac:dyDescent="0.3">
      <c r="A2300">
        <v>864</v>
      </c>
      <c r="B2300" s="3" t="s">
        <v>865</v>
      </c>
      <c r="C2300" s="3" t="s">
        <v>4974</v>
      </c>
      <c r="D2300" s="6">
        <v>6500</v>
      </c>
      <c r="E2300" s="8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s="16">
        <f t="shared" si="106"/>
        <v>41541.106921296298</v>
      </c>
      <c r="L2300" t="b">
        <v>0</v>
      </c>
      <c r="M2300">
        <v>79</v>
      </c>
      <c r="N2300" t="b">
        <v>0</v>
      </c>
      <c r="O2300" s="10" t="s">
        <v>8266</v>
      </c>
      <c r="P2300" t="s">
        <v>8302</v>
      </c>
      <c r="Q2300">
        <f t="shared" si="105"/>
        <v>42</v>
      </c>
      <c r="R2300">
        <f t="shared" si="107"/>
        <v>34.18</v>
      </c>
    </row>
    <row r="2301" spans="1:18" ht="43.2" hidden="1" x14ac:dyDescent="0.3">
      <c r="A2301">
        <v>961</v>
      </c>
      <c r="B2301" s="3" t="s">
        <v>962</v>
      </c>
      <c r="C2301" s="3" t="s">
        <v>5071</v>
      </c>
      <c r="D2301" s="6">
        <v>95000</v>
      </c>
      <c r="E2301" s="8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s="16">
        <f t="shared" si="106"/>
        <v>42740.693692129629</v>
      </c>
      <c r="L2301" t="b">
        <v>0</v>
      </c>
      <c r="M2301">
        <v>110</v>
      </c>
      <c r="N2301" t="b">
        <v>0</v>
      </c>
      <c r="O2301" s="10" t="s">
        <v>8268</v>
      </c>
      <c r="P2301" t="s">
        <v>8272</v>
      </c>
      <c r="Q2301">
        <f t="shared" si="105"/>
        <v>42</v>
      </c>
      <c r="R2301">
        <f t="shared" si="107"/>
        <v>364.35</v>
      </c>
    </row>
    <row r="2302" spans="1:18" ht="28.8" hidden="1" x14ac:dyDescent="0.3">
      <c r="A2302">
        <v>1987</v>
      </c>
      <c r="B2302" s="3" t="s">
        <v>1988</v>
      </c>
      <c r="C2302" s="3" t="s">
        <v>6097</v>
      </c>
      <c r="D2302" s="6">
        <v>5500</v>
      </c>
      <c r="E2302" s="8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s="16">
        <f t="shared" si="106"/>
        <v>42034.639768518522</v>
      </c>
      <c r="L2302" t="b">
        <v>0</v>
      </c>
      <c r="M2302">
        <v>28</v>
      </c>
      <c r="N2302" t="b">
        <v>0</v>
      </c>
      <c r="O2302" s="10" t="s">
        <v>8281</v>
      </c>
      <c r="P2302" t="s">
        <v>8310</v>
      </c>
      <c r="Q2302">
        <f t="shared" si="105"/>
        <v>42</v>
      </c>
      <c r="R2302">
        <f t="shared" si="107"/>
        <v>83.43</v>
      </c>
    </row>
    <row r="2303" spans="1:18" ht="43.2" hidden="1" x14ac:dyDescent="0.3">
      <c r="A2303">
        <v>2854</v>
      </c>
      <c r="B2303" s="3" t="s">
        <v>2854</v>
      </c>
      <c r="C2303" s="3" t="s">
        <v>6964</v>
      </c>
      <c r="D2303" s="6">
        <v>1000</v>
      </c>
      <c r="E2303" s="8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s="16">
        <f t="shared" si="106"/>
        <v>42111.71665509259</v>
      </c>
      <c r="L2303" t="b">
        <v>0</v>
      </c>
      <c r="M2303">
        <v>14</v>
      </c>
      <c r="N2303" t="b">
        <v>0</v>
      </c>
      <c r="O2303" s="10" t="s">
        <v>8273</v>
      </c>
      <c r="P2303" t="s">
        <v>8274</v>
      </c>
      <c r="Q2303">
        <f t="shared" si="105"/>
        <v>42</v>
      </c>
      <c r="R2303">
        <f t="shared" si="107"/>
        <v>29.79</v>
      </c>
    </row>
    <row r="2304" spans="1:18" ht="57.6" hidden="1" x14ac:dyDescent="0.3">
      <c r="A2304">
        <v>2868</v>
      </c>
      <c r="B2304" s="3" t="s">
        <v>2868</v>
      </c>
      <c r="C2304" s="3" t="s">
        <v>6978</v>
      </c>
      <c r="D2304" s="6">
        <v>15000</v>
      </c>
      <c r="E2304" s="8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s="16">
        <f t="shared" si="106"/>
        <v>42618.827013888891</v>
      </c>
      <c r="L2304" t="b">
        <v>0</v>
      </c>
      <c r="M2304">
        <v>60</v>
      </c>
      <c r="N2304" t="b">
        <v>0</v>
      </c>
      <c r="O2304" s="10" t="s">
        <v>8273</v>
      </c>
      <c r="P2304" t="s">
        <v>8274</v>
      </c>
      <c r="Q2304">
        <f t="shared" si="105"/>
        <v>42</v>
      </c>
      <c r="R2304">
        <f t="shared" si="107"/>
        <v>105.03</v>
      </c>
    </row>
    <row r="2305" spans="1:18" ht="43.2" hidden="1" x14ac:dyDescent="0.3">
      <c r="A2305">
        <v>3105</v>
      </c>
      <c r="B2305" s="3" t="s">
        <v>3105</v>
      </c>
      <c r="C2305" s="3" t="s">
        <v>7215</v>
      </c>
      <c r="D2305" s="6">
        <v>5845</v>
      </c>
      <c r="E2305" s="8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s="16">
        <f t="shared" si="106"/>
        <v>41876.718935185185</v>
      </c>
      <c r="L2305" t="b">
        <v>0</v>
      </c>
      <c r="M2305">
        <v>31</v>
      </c>
      <c r="N2305" t="b">
        <v>0</v>
      </c>
      <c r="O2305" s="10" t="s">
        <v>8273</v>
      </c>
      <c r="P2305" t="s">
        <v>8286</v>
      </c>
      <c r="Q2305">
        <f t="shared" si="105"/>
        <v>42</v>
      </c>
      <c r="R2305">
        <f t="shared" si="107"/>
        <v>79.87</v>
      </c>
    </row>
    <row r="2306" spans="1:18" ht="57.6" hidden="1" x14ac:dyDescent="0.3">
      <c r="A2306">
        <v>769</v>
      </c>
      <c r="B2306" s="3" t="s">
        <v>770</v>
      </c>
      <c r="C2306" s="3" t="s">
        <v>4879</v>
      </c>
      <c r="D2306" s="6">
        <v>4000</v>
      </c>
      <c r="E2306" s="8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s="16">
        <f t="shared" si="106"/>
        <v>41604.996458333335</v>
      </c>
      <c r="L2306" t="b">
        <v>0</v>
      </c>
      <c r="M2306">
        <v>52</v>
      </c>
      <c r="N2306" t="b">
        <v>0</v>
      </c>
      <c r="O2306" s="10" t="s">
        <v>8279</v>
      </c>
      <c r="P2306" t="s">
        <v>8301</v>
      </c>
      <c r="Q2306">
        <f t="shared" ref="Q2306:Q2369" si="108">ROUND(E2306/D2306*100,0)</f>
        <v>41</v>
      </c>
      <c r="R2306">
        <f t="shared" si="107"/>
        <v>31.85</v>
      </c>
    </row>
    <row r="2307" spans="1:18" ht="28.8" hidden="1" x14ac:dyDescent="0.3">
      <c r="A2307">
        <v>876</v>
      </c>
      <c r="B2307" s="3" t="s">
        <v>877</v>
      </c>
      <c r="C2307" s="3" t="s">
        <v>4986</v>
      </c>
      <c r="D2307" s="6">
        <v>3152</v>
      </c>
      <c r="E2307" s="8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s="16">
        <f t="shared" ref="K2307:K2370" si="109">(((J2307/60)/60)/24)+DATE(1970,1,1)</f>
        <v>41276.496840277774</v>
      </c>
      <c r="L2307" t="b">
        <v>0</v>
      </c>
      <c r="M2307">
        <v>45</v>
      </c>
      <c r="N2307" t="b">
        <v>0</v>
      </c>
      <c r="O2307" s="10" t="s">
        <v>8266</v>
      </c>
      <c r="P2307" t="s">
        <v>8302</v>
      </c>
      <c r="Q2307">
        <f t="shared" si="108"/>
        <v>41</v>
      </c>
      <c r="R2307">
        <f t="shared" ref="R2307:R2370" si="110">IFERROR(ROUND(E2307/M2307,2),0)</f>
        <v>28.58</v>
      </c>
    </row>
    <row r="2308" spans="1:18" ht="43.2" hidden="1" x14ac:dyDescent="0.3">
      <c r="A2308">
        <v>886</v>
      </c>
      <c r="B2308" s="3" t="s">
        <v>887</v>
      </c>
      <c r="C2308" s="3" t="s">
        <v>4996</v>
      </c>
      <c r="D2308" s="6">
        <v>500</v>
      </c>
      <c r="E2308" s="8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s="16">
        <f t="shared" si="109"/>
        <v>42603.870520833334</v>
      </c>
      <c r="L2308" t="b">
        <v>0</v>
      </c>
      <c r="M2308">
        <v>7</v>
      </c>
      <c r="N2308" t="b">
        <v>0</v>
      </c>
      <c r="O2308" s="10" t="s">
        <v>8266</v>
      </c>
      <c r="P2308" t="s">
        <v>8287</v>
      </c>
      <c r="Q2308">
        <f t="shared" si="108"/>
        <v>41</v>
      </c>
      <c r="R2308">
        <f t="shared" si="110"/>
        <v>29.29</v>
      </c>
    </row>
    <row r="2309" spans="1:18" ht="43.2" hidden="1" x14ac:dyDescent="0.3">
      <c r="A2309">
        <v>892</v>
      </c>
      <c r="B2309" s="3" t="s">
        <v>893</v>
      </c>
      <c r="C2309" s="3" t="s">
        <v>5002</v>
      </c>
      <c r="D2309" s="6">
        <v>6000</v>
      </c>
      <c r="E2309" s="8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s="16">
        <f t="shared" si="109"/>
        <v>40304.20003472222</v>
      </c>
      <c r="L2309" t="b">
        <v>0</v>
      </c>
      <c r="M2309">
        <v>17</v>
      </c>
      <c r="N2309" t="b">
        <v>0</v>
      </c>
      <c r="O2309" s="10" t="s">
        <v>8266</v>
      </c>
      <c r="P2309" t="s">
        <v>8287</v>
      </c>
      <c r="Q2309">
        <f t="shared" si="108"/>
        <v>41</v>
      </c>
      <c r="R2309">
        <f t="shared" si="110"/>
        <v>143.82</v>
      </c>
    </row>
    <row r="2310" spans="1:18" ht="43.2" hidden="1" x14ac:dyDescent="0.3">
      <c r="A2310">
        <v>1106</v>
      </c>
      <c r="B2310" s="3" t="s">
        <v>1107</v>
      </c>
      <c r="C2310" s="3" t="s">
        <v>5216</v>
      </c>
      <c r="D2310" s="6">
        <v>400</v>
      </c>
      <c r="E2310" s="8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s="16">
        <f t="shared" si="109"/>
        <v>40973.740451388891</v>
      </c>
      <c r="L2310" t="b">
        <v>0</v>
      </c>
      <c r="M2310">
        <v>7</v>
      </c>
      <c r="N2310" t="b">
        <v>0</v>
      </c>
      <c r="O2310" s="10" t="s">
        <v>8270</v>
      </c>
      <c r="P2310" t="s">
        <v>8304</v>
      </c>
      <c r="Q2310">
        <f t="shared" si="108"/>
        <v>41</v>
      </c>
      <c r="R2310">
        <f t="shared" si="110"/>
        <v>23.57</v>
      </c>
    </row>
    <row r="2311" spans="1:18" ht="28.8" hidden="1" x14ac:dyDescent="0.3">
      <c r="A2311">
        <v>1570</v>
      </c>
      <c r="B2311" s="3" t="s">
        <v>1571</v>
      </c>
      <c r="C2311" s="3" t="s">
        <v>5680</v>
      </c>
      <c r="D2311" s="6">
        <v>6000</v>
      </c>
      <c r="E2311" s="8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s="16">
        <f t="shared" si="109"/>
        <v>42438.813449074078</v>
      </c>
      <c r="L2311" t="b">
        <v>0</v>
      </c>
      <c r="M2311">
        <v>52</v>
      </c>
      <c r="N2311" t="b">
        <v>0</v>
      </c>
      <c r="O2311" s="10" t="s">
        <v>8279</v>
      </c>
      <c r="P2311" t="s">
        <v>8311</v>
      </c>
      <c r="Q2311">
        <f t="shared" si="108"/>
        <v>41</v>
      </c>
      <c r="R2311">
        <f t="shared" si="110"/>
        <v>47.77</v>
      </c>
    </row>
    <row r="2312" spans="1:18" ht="43.2" hidden="1" x14ac:dyDescent="0.3">
      <c r="A2312">
        <v>1808</v>
      </c>
      <c r="B2312" s="3" t="s">
        <v>1809</v>
      </c>
      <c r="C2312" s="3" t="s">
        <v>5918</v>
      </c>
      <c r="D2312" s="6">
        <v>28000</v>
      </c>
      <c r="E2312" s="8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s="16">
        <f t="shared" si="109"/>
        <v>42742.680902777778</v>
      </c>
      <c r="L2312" t="b">
        <v>1</v>
      </c>
      <c r="M2312">
        <v>96</v>
      </c>
      <c r="N2312" t="b">
        <v>0</v>
      </c>
      <c r="O2312" s="10" t="s">
        <v>8281</v>
      </c>
      <c r="P2312" t="s">
        <v>8282</v>
      </c>
      <c r="Q2312">
        <f t="shared" si="108"/>
        <v>41</v>
      </c>
      <c r="R2312">
        <f t="shared" si="110"/>
        <v>120.77</v>
      </c>
    </row>
    <row r="2313" spans="1:18" ht="43.2" hidden="1" x14ac:dyDescent="0.3">
      <c r="A2313">
        <v>2406</v>
      </c>
      <c r="B2313" s="3" t="s">
        <v>2407</v>
      </c>
      <c r="C2313" s="3" t="s">
        <v>6516</v>
      </c>
      <c r="D2313" s="6">
        <v>3250</v>
      </c>
      <c r="E2313" s="8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s="16">
        <f t="shared" si="109"/>
        <v>41983.110995370371</v>
      </c>
      <c r="L2313" t="b">
        <v>0</v>
      </c>
      <c r="M2313">
        <v>16</v>
      </c>
      <c r="N2313" t="b">
        <v>0</v>
      </c>
      <c r="O2313" s="10" t="s">
        <v>8284</v>
      </c>
      <c r="P2313" t="s">
        <v>8312</v>
      </c>
      <c r="Q2313">
        <f t="shared" si="108"/>
        <v>41</v>
      </c>
      <c r="R2313">
        <f t="shared" si="110"/>
        <v>84.06</v>
      </c>
    </row>
    <row r="2314" spans="1:18" ht="43.2" hidden="1" x14ac:dyDescent="0.3">
      <c r="A2314">
        <v>3844</v>
      </c>
      <c r="B2314" s="3" t="s">
        <v>3841</v>
      </c>
      <c r="C2314" s="3" t="s">
        <v>7953</v>
      </c>
      <c r="D2314" s="6">
        <v>9800</v>
      </c>
      <c r="E2314" s="8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s="16">
        <f t="shared" si="109"/>
        <v>41766.617291666669</v>
      </c>
      <c r="L2314" t="b">
        <v>1</v>
      </c>
      <c r="M2314">
        <v>50</v>
      </c>
      <c r="N2314" t="b">
        <v>0</v>
      </c>
      <c r="O2314" s="10" t="s">
        <v>8273</v>
      </c>
      <c r="P2314" t="s">
        <v>8274</v>
      </c>
      <c r="Q2314">
        <f t="shared" si="108"/>
        <v>41</v>
      </c>
      <c r="R2314">
        <f t="shared" si="110"/>
        <v>81.319999999999993</v>
      </c>
    </row>
    <row r="2315" spans="1:18" ht="28.8" hidden="1" x14ac:dyDescent="0.3">
      <c r="A2315">
        <v>177</v>
      </c>
      <c r="B2315" s="3" t="s">
        <v>179</v>
      </c>
      <c r="C2315" s="3" t="s">
        <v>4287</v>
      </c>
      <c r="D2315" s="6">
        <v>450</v>
      </c>
      <c r="E2315" s="8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s="16">
        <f t="shared" si="109"/>
        <v>42070.047754629632</v>
      </c>
      <c r="L2315" t="b">
        <v>0</v>
      </c>
      <c r="M2315">
        <v>7</v>
      </c>
      <c r="N2315" t="b">
        <v>0</v>
      </c>
      <c r="O2315" s="10" t="s">
        <v>8276</v>
      </c>
      <c r="P2315" t="s">
        <v>8305</v>
      </c>
      <c r="Q2315">
        <f t="shared" si="108"/>
        <v>40</v>
      </c>
      <c r="R2315">
        <f t="shared" si="110"/>
        <v>25.71</v>
      </c>
    </row>
    <row r="2316" spans="1:18" ht="43.2" hidden="1" x14ac:dyDescent="0.3">
      <c r="A2316">
        <v>234</v>
      </c>
      <c r="B2316" s="3" t="s">
        <v>236</v>
      </c>
      <c r="C2316" s="3" t="s">
        <v>4344</v>
      </c>
      <c r="D2316" s="6">
        <v>1000</v>
      </c>
      <c r="E2316" s="8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s="16">
        <f t="shared" si="109"/>
        <v>42136.035405092596</v>
      </c>
      <c r="L2316" t="b">
        <v>0</v>
      </c>
      <c r="M2316">
        <v>5</v>
      </c>
      <c r="N2316" t="b">
        <v>0</v>
      </c>
      <c r="O2316" s="10" t="s">
        <v>8276</v>
      </c>
      <c r="P2316" t="s">
        <v>8305</v>
      </c>
      <c r="Q2316">
        <f t="shared" si="108"/>
        <v>40</v>
      </c>
      <c r="R2316">
        <f t="shared" si="110"/>
        <v>80.2</v>
      </c>
    </row>
    <row r="2317" spans="1:18" ht="57.6" hidden="1" x14ac:dyDescent="0.3">
      <c r="A2317">
        <v>883</v>
      </c>
      <c r="B2317" s="3" t="s">
        <v>884</v>
      </c>
      <c r="C2317" s="3" t="s">
        <v>4993</v>
      </c>
      <c r="D2317" s="6">
        <v>5000</v>
      </c>
      <c r="E2317" s="8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s="16">
        <f t="shared" si="109"/>
        <v>42371.935590277775</v>
      </c>
      <c r="L2317" t="b">
        <v>0</v>
      </c>
      <c r="M2317">
        <v>24</v>
      </c>
      <c r="N2317" t="b">
        <v>0</v>
      </c>
      <c r="O2317" s="10" t="s">
        <v>8266</v>
      </c>
      <c r="P2317" t="s">
        <v>8287</v>
      </c>
      <c r="Q2317">
        <f t="shared" si="108"/>
        <v>40</v>
      </c>
      <c r="R2317">
        <f t="shared" si="110"/>
        <v>83.38</v>
      </c>
    </row>
    <row r="2318" spans="1:18" ht="43.2" hidden="1" x14ac:dyDescent="0.3">
      <c r="A2318">
        <v>896</v>
      </c>
      <c r="B2318" s="3" t="s">
        <v>897</v>
      </c>
      <c r="C2318" s="3" t="s">
        <v>5006</v>
      </c>
      <c r="D2318" s="6">
        <v>8000</v>
      </c>
      <c r="E2318" s="8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s="16">
        <f t="shared" si="109"/>
        <v>42218.872986111113</v>
      </c>
      <c r="L2318" t="b">
        <v>0</v>
      </c>
      <c r="M2318">
        <v>72</v>
      </c>
      <c r="N2318" t="b">
        <v>0</v>
      </c>
      <c r="O2318" s="10" t="s">
        <v>8266</v>
      </c>
      <c r="P2318" t="s">
        <v>8287</v>
      </c>
      <c r="Q2318">
        <f t="shared" si="108"/>
        <v>40</v>
      </c>
      <c r="R2318">
        <f t="shared" si="110"/>
        <v>44.44</v>
      </c>
    </row>
    <row r="2319" spans="1:18" ht="28.8" hidden="1" x14ac:dyDescent="0.3">
      <c r="A2319">
        <v>952</v>
      </c>
      <c r="B2319" s="3" t="s">
        <v>953</v>
      </c>
      <c r="C2319" s="3" t="s">
        <v>5062</v>
      </c>
      <c r="D2319" s="6">
        <v>49000</v>
      </c>
      <c r="E2319" s="8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s="16">
        <f t="shared" si="109"/>
        <v>42662.613564814819</v>
      </c>
      <c r="L2319" t="b">
        <v>0</v>
      </c>
      <c r="M2319">
        <v>196</v>
      </c>
      <c r="N2319" t="b">
        <v>0</v>
      </c>
      <c r="O2319" s="10" t="s">
        <v>8268</v>
      </c>
      <c r="P2319" t="s">
        <v>8272</v>
      </c>
      <c r="Q2319">
        <f t="shared" si="108"/>
        <v>40</v>
      </c>
      <c r="R2319">
        <f t="shared" si="110"/>
        <v>99.86</v>
      </c>
    </row>
    <row r="2320" spans="1:18" ht="43.2" hidden="1" x14ac:dyDescent="0.3">
      <c r="A2320">
        <v>1137</v>
      </c>
      <c r="B2320" s="3" t="s">
        <v>1138</v>
      </c>
      <c r="C2320" s="3" t="s">
        <v>5247</v>
      </c>
      <c r="D2320" s="6">
        <v>25000</v>
      </c>
      <c r="E2320" s="8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s="16">
        <f t="shared" si="109"/>
        <v>42453.819687499999</v>
      </c>
      <c r="L2320" t="b">
        <v>0</v>
      </c>
      <c r="M2320">
        <v>39</v>
      </c>
      <c r="N2320" t="b">
        <v>0</v>
      </c>
      <c r="O2320" s="10" t="s">
        <v>8270</v>
      </c>
      <c r="P2320" t="s">
        <v>8300</v>
      </c>
      <c r="Q2320">
        <f t="shared" si="108"/>
        <v>40</v>
      </c>
      <c r="R2320">
        <f t="shared" si="110"/>
        <v>253.21</v>
      </c>
    </row>
    <row r="2321" spans="1:18" ht="43.2" hidden="1" x14ac:dyDescent="0.3">
      <c r="A2321">
        <v>1304</v>
      </c>
      <c r="B2321" s="3" t="s">
        <v>1305</v>
      </c>
      <c r="C2321" s="3" t="s">
        <v>5414</v>
      </c>
      <c r="D2321" s="6">
        <v>40000</v>
      </c>
      <c r="E2321" s="8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s="16">
        <f t="shared" si="109"/>
        <v>42747.194502314815</v>
      </c>
      <c r="L2321" t="b">
        <v>0</v>
      </c>
      <c r="M2321">
        <v>104</v>
      </c>
      <c r="N2321" t="b">
        <v>0</v>
      </c>
      <c r="O2321" s="10" t="s">
        <v>8268</v>
      </c>
      <c r="P2321" t="s">
        <v>8272</v>
      </c>
      <c r="Q2321">
        <f t="shared" si="108"/>
        <v>40</v>
      </c>
      <c r="R2321">
        <f t="shared" si="110"/>
        <v>152.41</v>
      </c>
    </row>
    <row r="2322" spans="1:18" ht="28.8" hidden="1" x14ac:dyDescent="0.3">
      <c r="A2322">
        <v>1315</v>
      </c>
      <c r="B2322" s="3" t="s">
        <v>1316</v>
      </c>
      <c r="C2322" s="3" t="s">
        <v>5425</v>
      </c>
      <c r="D2322" s="6">
        <v>100000</v>
      </c>
      <c r="E2322" s="8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s="16">
        <f t="shared" si="109"/>
        <v>42278.498240740737</v>
      </c>
      <c r="L2322" t="b">
        <v>0</v>
      </c>
      <c r="M2322">
        <v>248</v>
      </c>
      <c r="N2322" t="b">
        <v>0</v>
      </c>
      <c r="O2322" s="10" t="s">
        <v>8268</v>
      </c>
      <c r="P2322" t="s">
        <v>8272</v>
      </c>
      <c r="Q2322">
        <f t="shared" si="108"/>
        <v>40</v>
      </c>
      <c r="R2322">
        <f t="shared" si="110"/>
        <v>162.91999999999999</v>
      </c>
    </row>
    <row r="2323" spans="1:18" ht="43.2" hidden="1" x14ac:dyDescent="0.3">
      <c r="A2323">
        <v>1780</v>
      </c>
      <c r="B2323" s="3" t="s">
        <v>1781</v>
      </c>
      <c r="C2323" s="3" t="s">
        <v>5890</v>
      </c>
      <c r="D2323" s="6">
        <v>30000</v>
      </c>
      <c r="E2323" s="8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s="16">
        <f t="shared" si="109"/>
        <v>42493.600810185191</v>
      </c>
      <c r="L2323" t="b">
        <v>1</v>
      </c>
      <c r="M2323">
        <v>152</v>
      </c>
      <c r="N2323" t="b">
        <v>0</v>
      </c>
      <c r="O2323" s="10" t="s">
        <v>8281</v>
      </c>
      <c r="P2323" t="s">
        <v>8282</v>
      </c>
      <c r="Q2323">
        <f t="shared" si="108"/>
        <v>40</v>
      </c>
      <c r="R2323">
        <f t="shared" si="110"/>
        <v>78.44</v>
      </c>
    </row>
    <row r="2324" spans="1:18" ht="43.2" hidden="1" x14ac:dyDescent="0.3">
      <c r="A2324">
        <v>1784</v>
      </c>
      <c r="B2324" s="3" t="s">
        <v>1785</v>
      </c>
      <c r="C2324" s="3" t="s">
        <v>5894</v>
      </c>
      <c r="D2324" s="6">
        <v>5000</v>
      </c>
      <c r="E2324" s="8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s="16">
        <f t="shared" si="109"/>
        <v>42003.655555555553</v>
      </c>
      <c r="L2324" t="b">
        <v>1</v>
      </c>
      <c r="M2324">
        <v>33</v>
      </c>
      <c r="N2324" t="b">
        <v>0</v>
      </c>
      <c r="O2324" s="10" t="s">
        <v>8281</v>
      </c>
      <c r="P2324" t="s">
        <v>8282</v>
      </c>
      <c r="Q2324">
        <f t="shared" si="108"/>
        <v>40</v>
      </c>
      <c r="R2324">
        <f t="shared" si="110"/>
        <v>60.24</v>
      </c>
    </row>
    <row r="2325" spans="1:18" hidden="1" x14ac:dyDescent="0.3">
      <c r="A2325">
        <v>442</v>
      </c>
      <c r="B2325" s="3" t="s">
        <v>443</v>
      </c>
      <c r="C2325" s="3" t="s">
        <v>4552</v>
      </c>
      <c r="D2325" s="6">
        <v>17000</v>
      </c>
      <c r="E2325" s="8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s="16">
        <f t="shared" si="109"/>
        <v>42024.888692129629</v>
      </c>
      <c r="L2325" t="b">
        <v>0</v>
      </c>
      <c r="M2325">
        <v>17</v>
      </c>
      <c r="N2325" t="b">
        <v>0</v>
      </c>
      <c r="O2325" s="10" t="s">
        <v>8276</v>
      </c>
      <c r="P2325" t="s">
        <v>8303</v>
      </c>
      <c r="Q2325">
        <f t="shared" si="108"/>
        <v>39</v>
      </c>
      <c r="R2325">
        <f t="shared" si="110"/>
        <v>393.59</v>
      </c>
    </row>
    <row r="2326" spans="1:18" ht="57.6" hidden="1" x14ac:dyDescent="0.3">
      <c r="A2326">
        <v>671</v>
      </c>
      <c r="B2326" s="3" t="s">
        <v>672</v>
      </c>
      <c r="C2326" s="3" t="s">
        <v>4781</v>
      </c>
      <c r="D2326" s="6">
        <v>30000</v>
      </c>
      <c r="E2326" s="8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s="16">
        <f t="shared" si="109"/>
        <v>41984.692731481482</v>
      </c>
      <c r="L2326" t="b">
        <v>0</v>
      </c>
      <c r="M2326">
        <v>15</v>
      </c>
      <c r="N2326" t="b">
        <v>0</v>
      </c>
      <c r="O2326" s="10" t="s">
        <v>8268</v>
      </c>
      <c r="P2326" t="s">
        <v>8272</v>
      </c>
      <c r="Q2326">
        <f t="shared" si="108"/>
        <v>39</v>
      </c>
      <c r="R2326">
        <f t="shared" si="110"/>
        <v>788.53</v>
      </c>
    </row>
    <row r="2327" spans="1:18" ht="43.2" hidden="1" x14ac:dyDescent="0.3">
      <c r="A2327">
        <v>894</v>
      </c>
      <c r="B2327" s="3" t="s">
        <v>895</v>
      </c>
      <c r="C2327" s="3" t="s">
        <v>5004</v>
      </c>
      <c r="D2327" s="6">
        <v>20000</v>
      </c>
      <c r="E2327" s="8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s="16">
        <f t="shared" si="109"/>
        <v>42496.981597222228</v>
      </c>
      <c r="L2327" t="b">
        <v>0</v>
      </c>
      <c r="M2327">
        <v>53</v>
      </c>
      <c r="N2327" t="b">
        <v>0</v>
      </c>
      <c r="O2327" s="10" t="s">
        <v>8266</v>
      </c>
      <c r="P2327" t="s">
        <v>8287</v>
      </c>
      <c r="Q2327">
        <f t="shared" si="108"/>
        <v>39</v>
      </c>
      <c r="R2327">
        <f t="shared" si="110"/>
        <v>147.81</v>
      </c>
    </row>
    <row r="2328" spans="1:18" ht="43.2" hidden="1" x14ac:dyDescent="0.3">
      <c r="A2328">
        <v>959</v>
      </c>
      <c r="B2328" s="3" t="s">
        <v>960</v>
      </c>
      <c r="C2328" s="3" t="s">
        <v>5069</v>
      </c>
      <c r="D2328" s="6">
        <v>50000</v>
      </c>
      <c r="E2328" s="8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s="16">
        <f t="shared" si="109"/>
        <v>41993.174363425926</v>
      </c>
      <c r="L2328" t="b">
        <v>0</v>
      </c>
      <c r="M2328">
        <v>171</v>
      </c>
      <c r="N2328" t="b">
        <v>0</v>
      </c>
      <c r="O2328" s="10" t="s">
        <v>8268</v>
      </c>
      <c r="P2328" t="s">
        <v>8272</v>
      </c>
      <c r="Q2328">
        <f t="shared" si="108"/>
        <v>39</v>
      </c>
      <c r="R2328">
        <f t="shared" si="110"/>
        <v>113.63</v>
      </c>
    </row>
    <row r="2329" spans="1:18" ht="43.2" hidden="1" x14ac:dyDescent="0.3">
      <c r="A2329">
        <v>1069</v>
      </c>
      <c r="B2329" s="3" t="s">
        <v>1070</v>
      </c>
      <c r="C2329" s="3" t="s">
        <v>5179</v>
      </c>
      <c r="D2329" s="6">
        <v>2200</v>
      </c>
      <c r="E2329" s="8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s="16">
        <f t="shared" si="109"/>
        <v>41572.229849537034</v>
      </c>
      <c r="L2329" t="b">
        <v>0</v>
      </c>
      <c r="M2329">
        <v>21</v>
      </c>
      <c r="N2329" t="b">
        <v>0</v>
      </c>
      <c r="O2329" s="10" t="s">
        <v>8270</v>
      </c>
      <c r="P2329" t="s">
        <v>8304</v>
      </c>
      <c r="Q2329">
        <f t="shared" si="108"/>
        <v>39</v>
      </c>
      <c r="R2329">
        <f t="shared" si="110"/>
        <v>40.479999999999997</v>
      </c>
    </row>
    <row r="2330" spans="1:18" ht="43.2" hidden="1" x14ac:dyDescent="0.3">
      <c r="A2330">
        <v>1795</v>
      </c>
      <c r="B2330" s="3" t="s">
        <v>1796</v>
      </c>
      <c r="C2330" s="3" t="s">
        <v>5905</v>
      </c>
      <c r="D2330" s="6">
        <v>28000</v>
      </c>
      <c r="E2330" s="8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s="16">
        <f t="shared" si="109"/>
        <v>42628.288668981477</v>
      </c>
      <c r="L2330" t="b">
        <v>1</v>
      </c>
      <c r="M2330">
        <v>81</v>
      </c>
      <c r="N2330" t="b">
        <v>0</v>
      </c>
      <c r="O2330" s="10" t="s">
        <v>8281</v>
      </c>
      <c r="P2330" t="s">
        <v>8282</v>
      </c>
      <c r="Q2330">
        <f t="shared" si="108"/>
        <v>39</v>
      </c>
      <c r="R2330">
        <f t="shared" si="110"/>
        <v>133.9</v>
      </c>
    </row>
    <row r="2331" spans="1:18" ht="43.2" hidden="1" x14ac:dyDescent="0.3">
      <c r="A2331">
        <v>1910</v>
      </c>
      <c r="B2331" s="3" t="s">
        <v>1911</v>
      </c>
      <c r="C2331" s="3" t="s">
        <v>6020</v>
      </c>
      <c r="D2331" s="6">
        <v>85000</v>
      </c>
      <c r="E2331" s="8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s="16">
        <f t="shared" si="109"/>
        <v>42264.963159722218</v>
      </c>
      <c r="L2331" t="b">
        <v>0</v>
      </c>
      <c r="M2331">
        <v>285</v>
      </c>
      <c r="N2331" t="b">
        <v>0</v>
      </c>
      <c r="O2331" s="10" t="s">
        <v>8268</v>
      </c>
      <c r="P2331" t="s">
        <v>8306</v>
      </c>
      <c r="Q2331">
        <f t="shared" si="108"/>
        <v>39</v>
      </c>
      <c r="R2331">
        <f t="shared" si="110"/>
        <v>117.49</v>
      </c>
    </row>
    <row r="2332" spans="1:18" ht="43.2" hidden="1" x14ac:dyDescent="0.3">
      <c r="A2332">
        <v>2321</v>
      </c>
      <c r="B2332" s="3" t="s">
        <v>2322</v>
      </c>
      <c r="C2332" s="3" t="s">
        <v>6431</v>
      </c>
      <c r="D2332" s="6">
        <v>10557</v>
      </c>
      <c r="E2332" s="8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s="16">
        <f t="shared" si="109"/>
        <v>42799.260428240741</v>
      </c>
      <c r="L2332" t="b">
        <v>0</v>
      </c>
      <c r="M2332">
        <v>64</v>
      </c>
      <c r="N2332" t="b">
        <v>0</v>
      </c>
      <c r="O2332" s="10" t="s">
        <v>8284</v>
      </c>
      <c r="P2332" t="s">
        <v>8285</v>
      </c>
      <c r="Q2332">
        <f t="shared" si="108"/>
        <v>39</v>
      </c>
      <c r="R2332">
        <f t="shared" si="110"/>
        <v>64.53</v>
      </c>
    </row>
    <row r="2333" spans="1:18" ht="43.2" hidden="1" x14ac:dyDescent="0.3">
      <c r="A2333">
        <v>2598</v>
      </c>
      <c r="B2333" s="3" t="s">
        <v>2598</v>
      </c>
      <c r="C2333" s="3" t="s">
        <v>6708</v>
      </c>
      <c r="D2333" s="6">
        <v>3000</v>
      </c>
      <c r="E2333" s="8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s="16">
        <f t="shared" si="109"/>
        <v>42240.840289351851</v>
      </c>
      <c r="L2333" t="b">
        <v>0</v>
      </c>
      <c r="M2333">
        <v>14</v>
      </c>
      <c r="N2333" t="b">
        <v>0</v>
      </c>
      <c r="O2333" s="10" t="s">
        <v>8284</v>
      </c>
      <c r="P2333" t="s">
        <v>8312</v>
      </c>
      <c r="Q2333">
        <f t="shared" si="108"/>
        <v>39</v>
      </c>
      <c r="R2333">
        <f t="shared" si="110"/>
        <v>83.57</v>
      </c>
    </row>
    <row r="2334" spans="1:18" ht="57.6" hidden="1" x14ac:dyDescent="0.3">
      <c r="A2334">
        <v>3102</v>
      </c>
      <c r="B2334" s="3" t="s">
        <v>3102</v>
      </c>
      <c r="C2334" s="3" t="s">
        <v>7212</v>
      </c>
      <c r="D2334" s="6">
        <v>16000</v>
      </c>
      <c r="E2334" s="8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s="16">
        <f t="shared" si="109"/>
        <v>42555.340486111112</v>
      </c>
      <c r="L2334" t="b">
        <v>0</v>
      </c>
      <c r="M2334">
        <v>90</v>
      </c>
      <c r="N2334" t="b">
        <v>0</v>
      </c>
      <c r="O2334" s="10" t="s">
        <v>8273</v>
      </c>
      <c r="P2334" t="s">
        <v>8286</v>
      </c>
      <c r="Q2334">
        <f t="shared" si="108"/>
        <v>39</v>
      </c>
      <c r="R2334">
        <f t="shared" si="110"/>
        <v>69.53</v>
      </c>
    </row>
    <row r="2335" spans="1:18" ht="57.6" hidden="1" x14ac:dyDescent="0.3">
      <c r="A2335">
        <v>930</v>
      </c>
      <c r="B2335" s="3" t="s">
        <v>931</v>
      </c>
      <c r="C2335" s="3" t="s">
        <v>5040</v>
      </c>
      <c r="D2335" s="6">
        <v>900</v>
      </c>
      <c r="E2335" s="8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s="16">
        <f t="shared" si="109"/>
        <v>40312.915578703702</v>
      </c>
      <c r="L2335" t="b">
        <v>0</v>
      </c>
      <c r="M2335">
        <v>5</v>
      </c>
      <c r="N2335" t="b">
        <v>0</v>
      </c>
      <c r="O2335" s="10" t="s">
        <v>8266</v>
      </c>
      <c r="P2335" t="s">
        <v>8302</v>
      </c>
      <c r="Q2335">
        <f t="shared" si="108"/>
        <v>38</v>
      </c>
      <c r="R2335">
        <f t="shared" si="110"/>
        <v>69</v>
      </c>
    </row>
    <row r="2336" spans="1:18" hidden="1" x14ac:dyDescent="0.3">
      <c r="A2336">
        <v>951</v>
      </c>
      <c r="B2336" s="3" t="s">
        <v>952</v>
      </c>
      <c r="C2336" s="3" t="s">
        <v>5061</v>
      </c>
      <c r="D2336" s="6">
        <v>50000</v>
      </c>
      <c r="E2336" s="8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s="16">
        <f t="shared" si="109"/>
        <v>42480.653611111105</v>
      </c>
      <c r="L2336" t="b">
        <v>0</v>
      </c>
      <c r="M2336">
        <v>121</v>
      </c>
      <c r="N2336" t="b">
        <v>0</v>
      </c>
      <c r="O2336" s="10" t="s">
        <v>8268</v>
      </c>
      <c r="P2336" t="s">
        <v>8272</v>
      </c>
      <c r="Q2336">
        <f t="shared" si="108"/>
        <v>38</v>
      </c>
      <c r="R2336">
        <f t="shared" si="110"/>
        <v>158.63999999999999</v>
      </c>
    </row>
    <row r="2337" spans="1:18" ht="57.6" hidden="1" x14ac:dyDescent="0.3">
      <c r="A2337">
        <v>2873</v>
      </c>
      <c r="B2337" s="3" t="s">
        <v>2873</v>
      </c>
      <c r="C2337" s="3" t="s">
        <v>6983</v>
      </c>
      <c r="D2337" s="6">
        <v>2500</v>
      </c>
      <c r="E2337" s="8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s="16">
        <f t="shared" si="109"/>
        <v>42002.817488425921</v>
      </c>
      <c r="L2337" t="b">
        <v>0</v>
      </c>
      <c r="M2337">
        <v>8</v>
      </c>
      <c r="N2337" t="b">
        <v>0</v>
      </c>
      <c r="O2337" s="10" t="s">
        <v>8273</v>
      </c>
      <c r="P2337" t="s">
        <v>8274</v>
      </c>
      <c r="Q2337">
        <f t="shared" si="108"/>
        <v>38</v>
      </c>
      <c r="R2337">
        <f t="shared" si="110"/>
        <v>119.13</v>
      </c>
    </row>
    <row r="2338" spans="1:18" ht="43.2" hidden="1" x14ac:dyDescent="0.3">
      <c r="A2338">
        <v>2889</v>
      </c>
      <c r="B2338" s="3" t="s">
        <v>2889</v>
      </c>
      <c r="C2338" s="3" t="s">
        <v>6999</v>
      </c>
      <c r="D2338" s="6">
        <v>3000</v>
      </c>
      <c r="E2338" s="8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s="16">
        <f t="shared" si="109"/>
        <v>41850.863252314812</v>
      </c>
      <c r="L2338" t="b">
        <v>0</v>
      </c>
      <c r="M2338">
        <v>14</v>
      </c>
      <c r="N2338" t="b">
        <v>0</v>
      </c>
      <c r="O2338" s="10" t="s">
        <v>8273</v>
      </c>
      <c r="P2338" t="s">
        <v>8274</v>
      </c>
      <c r="Q2338">
        <f t="shared" si="108"/>
        <v>38</v>
      </c>
      <c r="R2338">
        <f t="shared" si="110"/>
        <v>81.569999999999993</v>
      </c>
    </row>
    <row r="2339" spans="1:18" ht="43.2" hidden="1" x14ac:dyDescent="0.3">
      <c r="A2339">
        <v>3987</v>
      </c>
      <c r="B2339" s="3" t="s">
        <v>3983</v>
      </c>
      <c r="C2339" s="3" t="s">
        <v>8093</v>
      </c>
      <c r="D2339" s="6">
        <v>400</v>
      </c>
      <c r="E2339" s="8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s="16">
        <f t="shared" si="109"/>
        <v>41765.92465277778</v>
      </c>
      <c r="L2339" t="b">
        <v>0</v>
      </c>
      <c r="M2339">
        <v>13</v>
      </c>
      <c r="N2339" t="b">
        <v>0</v>
      </c>
      <c r="O2339" s="10" t="s">
        <v>8273</v>
      </c>
      <c r="P2339" t="s">
        <v>8274</v>
      </c>
      <c r="Q2339">
        <f t="shared" si="108"/>
        <v>38</v>
      </c>
      <c r="R2339">
        <f t="shared" si="110"/>
        <v>11.62</v>
      </c>
    </row>
    <row r="2340" spans="1:18" ht="57.6" hidden="1" x14ac:dyDescent="0.3">
      <c r="A2340">
        <v>4001</v>
      </c>
      <c r="B2340" s="3" t="s">
        <v>3997</v>
      </c>
      <c r="C2340" s="3" t="s">
        <v>8107</v>
      </c>
      <c r="D2340" s="6">
        <v>1200</v>
      </c>
      <c r="E2340" s="8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s="16">
        <f t="shared" si="109"/>
        <v>42775.964212962965</v>
      </c>
      <c r="L2340" t="b">
        <v>0</v>
      </c>
      <c r="M2340">
        <v>14</v>
      </c>
      <c r="N2340" t="b">
        <v>0</v>
      </c>
      <c r="O2340" s="10" t="s">
        <v>8273</v>
      </c>
      <c r="P2340" t="s">
        <v>8274</v>
      </c>
      <c r="Q2340">
        <f t="shared" si="108"/>
        <v>38</v>
      </c>
      <c r="R2340">
        <f t="shared" si="110"/>
        <v>32.36</v>
      </c>
    </row>
    <row r="2341" spans="1:18" ht="43.2" hidden="1" x14ac:dyDescent="0.3">
      <c r="A2341">
        <v>4044</v>
      </c>
      <c r="B2341" s="3" t="s">
        <v>4040</v>
      </c>
      <c r="C2341" s="3" t="s">
        <v>8148</v>
      </c>
      <c r="D2341" s="6">
        <v>600</v>
      </c>
      <c r="E2341" s="8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s="16">
        <f t="shared" si="109"/>
        <v>42074.219699074078</v>
      </c>
      <c r="L2341" t="b">
        <v>0</v>
      </c>
      <c r="M2341">
        <v>4</v>
      </c>
      <c r="N2341" t="b">
        <v>0</v>
      </c>
      <c r="O2341" s="10" t="s">
        <v>8273</v>
      </c>
      <c r="P2341" t="s">
        <v>8274</v>
      </c>
      <c r="Q2341">
        <f t="shared" si="108"/>
        <v>38</v>
      </c>
      <c r="R2341">
        <f t="shared" si="110"/>
        <v>56.25</v>
      </c>
    </row>
    <row r="2342" spans="1:18" ht="57.6" hidden="1" x14ac:dyDescent="0.3">
      <c r="A2342">
        <v>4052</v>
      </c>
      <c r="B2342" s="3" t="s">
        <v>4048</v>
      </c>
      <c r="C2342" s="3" t="s">
        <v>8156</v>
      </c>
      <c r="D2342" s="6">
        <v>3000</v>
      </c>
      <c r="E2342" s="8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s="16">
        <f t="shared" si="109"/>
        <v>41865.878657407404</v>
      </c>
      <c r="L2342" t="b">
        <v>0</v>
      </c>
      <c r="M2342">
        <v>13</v>
      </c>
      <c r="N2342" t="b">
        <v>0</v>
      </c>
      <c r="O2342" s="10" t="s">
        <v>8273</v>
      </c>
      <c r="P2342" t="s">
        <v>8274</v>
      </c>
      <c r="Q2342">
        <f t="shared" si="108"/>
        <v>38</v>
      </c>
      <c r="R2342">
        <f t="shared" si="110"/>
        <v>86.62</v>
      </c>
    </row>
    <row r="2343" spans="1:18" ht="43.2" hidden="1" x14ac:dyDescent="0.3">
      <c r="A2343">
        <v>554</v>
      </c>
      <c r="B2343" s="3" t="s">
        <v>555</v>
      </c>
      <c r="C2343" s="3" t="s">
        <v>4664</v>
      </c>
      <c r="D2343" s="6">
        <v>3870</v>
      </c>
      <c r="E2343" s="8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s="16">
        <f t="shared" si="109"/>
        <v>41901.684861111113</v>
      </c>
      <c r="L2343" t="b">
        <v>0</v>
      </c>
      <c r="M2343">
        <v>22</v>
      </c>
      <c r="N2343" t="b">
        <v>0</v>
      </c>
      <c r="O2343" s="10" t="s">
        <v>8268</v>
      </c>
      <c r="P2343" t="s">
        <v>8313</v>
      </c>
      <c r="Q2343">
        <f t="shared" si="108"/>
        <v>37</v>
      </c>
      <c r="R2343">
        <f t="shared" si="110"/>
        <v>64.36</v>
      </c>
    </row>
    <row r="2344" spans="1:18" ht="43.2" hidden="1" x14ac:dyDescent="0.3">
      <c r="A2344">
        <v>899</v>
      </c>
      <c r="B2344" s="3" t="s">
        <v>900</v>
      </c>
      <c r="C2344" s="3" t="s">
        <v>5009</v>
      </c>
      <c r="D2344" s="6">
        <v>750</v>
      </c>
      <c r="E2344" s="8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s="16">
        <f t="shared" si="109"/>
        <v>40646.099097222221</v>
      </c>
      <c r="L2344" t="b">
        <v>0</v>
      </c>
      <c r="M2344">
        <v>8</v>
      </c>
      <c r="N2344" t="b">
        <v>0</v>
      </c>
      <c r="O2344" s="10" t="s">
        <v>8266</v>
      </c>
      <c r="P2344" t="s">
        <v>8287</v>
      </c>
      <c r="Q2344">
        <f t="shared" si="108"/>
        <v>37</v>
      </c>
      <c r="R2344">
        <f t="shared" si="110"/>
        <v>35</v>
      </c>
    </row>
    <row r="2345" spans="1:18" ht="57.6" hidden="1" x14ac:dyDescent="0.3">
      <c r="A2345">
        <v>2911</v>
      </c>
      <c r="B2345" s="3" t="s">
        <v>2911</v>
      </c>
      <c r="C2345" s="3" t="s">
        <v>7021</v>
      </c>
      <c r="D2345" s="6">
        <v>1800</v>
      </c>
      <c r="E2345" s="8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s="16">
        <f t="shared" si="109"/>
        <v>42142.768819444449</v>
      </c>
      <c r="L2345" t="b">
        <v>0</v>
      </c>
      <c r="M2345">
        <v>14</v>
      </c>
      <c r="N2345" t="b">
        <v>0</v>
      </c>
      <c r="O2345" s="10" t="s">
        <v>8273</v>
      </c>
      <c r="P2345" t="s">
        <v>8274</v>
      </c>
      <c r="Q2345">
        <f t="shared" si="108"/>
        <v>37</v>
      </c>
      <c r="R2345">
        <f t="shared" si="110"/>
        <v>46.93</v>
      </c>
    </row>
    <row r="2346" spans="1:18" ht="43.2" hidden="1" x14ac:dyDescent="0.3">
      <c r="A2346">
        <v>3911</v>
      </c>
      <c r="B2346" s="3" t="s">
        <v>3908</v>
      </c>
      <c r="C2346" s="3" t="s">
        <v>8019</v>
      </c>
      <c r="D2346" s="6">
        <v>8000</v>
      </c>
      <c r="E2346" s="8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s="16">
        <f t="shared" si="109"/>
        <v>41939.8122337963</v>
      </c>
      <c r="L2346" t="b">
        <v>0</v>
      </c>
      <c r="M2346">
        <v>36</v>
      </c>
      <c r="N2346" t="b">
        <v>0</v>
      </c>
      <c r="O2346" s="10" t="s">
        <v>8273</v>
      </c>
      <c r="P2346" t="s">
        <v>8274</v>
      </c>
      <c r="Q2346">
        <f t="shared" si="108"/>
        <v>37</v>
      </c>
      <c r="R2346">
        <f t="shared" si="110"/>
        <v>83.14</v>
      </c>
    </row>
    <row r="2347" spans="1:18" ht="28.8" hidden="1" x14ac:dyDescent="0.3">
      <c r="A2347">
        <v>4035</v>
      </c>
      <c r="B2347" s="3" t="s">
        <v>4031</v>
      </c>
      <c r="C2347" s="3" t="s">
        <v>8140</v>
      </c>
      <c r="D2347" s="6">
        <v>10000</v>
      </c>
      <c r="E2347" s="8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s="16">
        <f t="shared" si="109"/>
        <v>41903.882951388885</v>
      </c>
      <c r="L2347" t="b">
        <v>0</v>
      </c>
      <c r="M2347">
        <v>25</v>
      </c>
      <c r="N2347" t="b">
        <v>0</v>
      </c>
      <c r="O2347" s="10" t="s">
        <v>8273</v>
      </c>
      <c r="P2347" t="s">
        <v>8274</v>
      </c>
      <c r="Q2347">
        <f t="shared" si="108"/>
        <v>37</v>
      </c>
      <c r="R2347">
        <f t="shared" si="110"/>
        <v>147.4</v>
      </c>
    </row>
    <row r="2348" spans="1:18" ht="43.2" hidden="1" x14ac:dyDescent="0.3">
      <c r="A2348">
        <v>4094</v>
      </c>
      <c r="B2348" s="3" t="s">
        <v>4090</v>
      </c>
      <c r="C2348" s="3" t="s">
        <v>8197</v>
      </c>
      <c r="D2348" s="6">
        <v>2000</v>
      </c>
      <c r="E2348" s="8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s="16">
        <f t="shared" si="109"/>
        <v>41890.086805555555</v>
      </c>
      <c r="L2348" t="b">
        <v>0</v>
      </c>
      <c r="M2348">
        <v>8</v>
      </c>
      <c r="N2348" t="b">
        <v>0</v>
      </c>
      <c r="O2348" s="10" t="s">
        <v>8273</v>
      </c>
      <c r="P2348" t="s">
        <v>8274</v>
      </c>
      <c r="Q2348">
        <f t="shared" si="108"/>
        <v>37</v>
      </c>
      <c r="R2348">
        <f t="shared" si="110"/>
        <v>91.25</v>
      </c>
    </row>
    <row r="2349" spans="1:18" hidden="1" x14ac:dyDescent="0.3">
      <c r="A2349">
        <v>183</v>
      </c>
      <c r="B2349" s="3" t="s">
        <v>185</v>
      </c>
      <c r="C2349" s="3" t="s">
        <v>4293</v>
      </c>
      <c r="D2349" s="6">
        <v>12500</v>
      </c>
      <c r="E2349" s="8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s="16">
        <f t="shared" si="109"/>
        <v>41939.810300925928</v>
      </c>
      <c r="L2349" t="b">
        <v>0</v>
      </c>
      <c r="M2349">
        <v>12</v>
      </c>
      <c r="N2349" t="b">
        <v>0</v>
      </c>
      <c r="O2349" s="10" t="s">
        <v>8276</v>
      </c>
      <c r="P2349" t="s">
        <v>8305</v>
      </c>
      <c r="Q2349">
        <f t="shared" si="108"/>
        <v>36</v>
      </c>
      <c r="R2349">
        <f t="shared" si="110"/>
        <v>373.5</v>
      </c>
    </row>
    <row r="2350" spans="1:18" ht="43.2" hidden="1" x14ac:dyDescent="0.3">
      <c r="A2350">
        <v>765</v>
      </c>
      <c r="B2350" s="3" t="s">
        <v>766</v>
      </c>
      <c r="C2350" s="3" t="s">
        <v>4875</v>
      </c>
      <c r="D2350" s="6">
        <v>7000</v>
      </c>
      <c r="E2350" s="8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s="16">
        <f t="shared" si="109"/>
        <v>41901.542638888888</v>
      </c>
      <c r="L2350" t="b">
        <v>0</v>
      </c>
      <c r="M2350">
        <v>44</v>
      </c>
      <c r="N2350" t="b">
        <v>0</v>
      </c>
      <c r="O2350" s="10" t="s">
        <v>8279</v>
      </c>
      <c r="P2350" t="s">
        <v>8301</v>
      </c>
      <c r="Q2350">
        <f t="shared" si="108"/>
        <v>36</v>
      </c>
      <c r="R2350">
        <f t="shared" si="110"/>
        <v>57.3</v>
      </c>
    </row>
    <row r="2351" spans="1:18" ht="43.2" hidden="1" x14ac:dyDescent="0.3">
      <c r="A2351">
        <v>1112</v>
      </c>
      <c r="B2351" s="3" t="s">
        <v>1113</v>
      </c>
      <c r="C2351" s="3" t="s">
        <v>5222</v>
      </c>
      <c r="D2351" s="6">
        <v>88000</v>
      </c>
      <c r="E2351" s="8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s="16">
        <f t="shared" si="109"/>
        <v>41963.759386574078</v>
      </c>
      <c r="L2351" t="b">
        <v>0</v>
      </c>
      <c r="M2351">
        <v>312</v>
      </c>
      <c r="N2351" t="b">
        <v>0</v>
      </c>
      <c r="O2351" s="10" t="s">
        <v>8270</v>
      </c>
      <c r="P2351" t="s">
        <v>8304</v>
      </c>
      <c r="Q2351">
        <f t="shared" si="108"/>
        <v>36</v>
      </c>
      <c r="R2351">
        <f t="shared" si="110"/>
        <v>100.23</v>
      </c>
    </row>
    <row r="2352" spans="1:18" ht="43.2" hidden="1" x14ac:dyDescent="0.3">
      <c r="A2352">
        <v>1779</v>
      </c>
      <c r="B2352" s="3" t="s">
        <v>1780</v>
      </c>
      <c r="C2352" s="3" t="s">
        <v>5889</v>
      </c>
      <c r="D2352" s="6">
        <v>11000</v>
      </c>
      <c r="E2352" s="8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s="16">
        <f t="shared" si="109"/>
        <v>42585.691898148143</v>
      </c>
      <c r="L2352" t="b">
        <v>1</v>
      </c>
      <c r="M2352">
        <v>38</v>
      </c>
      <c r="N2352" t="b">
        <v>0</v>
      </c>
      <c r="O2352" s="10" t="s">
        <v>8281</v>
      </c>
      <c r="P2352" t="s">
        <v>8282</v>
      </c>
      <c r="Q2352">
        <f t="shared" si="108"/>
        <v>36</v>
      </c>
      <c r="R2352">
        <f t="shared" si="110"/>
        <v>104.89</v>
      </c>
    </row>
    <row r="2353" spans="1:18" ht="43.2" hidden="1" x14ac:dyDescent="0.3">
      <c r="A2353">
        <v>1805</v>
      </c>
      <c r="B2353" s="3" t="s">
        <v>1806</v>
      </c>
      <c r="C2353" s="3" t="s">
        <v>5915</v>
      </c>
      <c r="D2353" s="6">
        <v>22500</v>
      </c>
      <c r="E2353" s="8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s="16">
        <f t="shared" si="109"/>
        <v>42247.803912037038</v>
      </c>
      <c r="L2353" t="b">
        <v>1</v>
      </c>
      <c r="M2353">
        <v>122</v>
      </c>
      <c r="N2353" t="b">
        <v>0</v>
      </c>
      <c r="O2353" s="10" t="s">
        <v>8281</v>
      </c>
      <c r="P2353" t="s">
        <v>8282</v>
      </c>
      <c r="Q2353">
        <f t="shared" si="108"/>
        <v>36</v>
      </c>
      <c r="R2353">
        <f t="shared" si="110"/>
        <v>67.14</v>
      </c>
    </row>
    <row r="2354" spans="1:18" ht="28.8" hidden="1" x14ac:dyDescent="0.3">
      <c r="A2354">
        <v>3635</v>
      </c>
      <c r="B2354" s="3" t="s">
        <v>3633</v>
      </c>
      <c r="C2354" s="3" t="s">
        <v>7745</v>
      </c>
      <c r="D2354" s="6">
        <v>3500</v>
      </c>
      <c r="E2354" s="8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s="16">
        <f t="shared" si="109"/>
        <v>42450.88282407407</v>
      </c>
      <c r="L2354" t="b">
        <v>0</v>
      </c>
      <c r="M2354">
        <v>10</v>
      </c>
      <c r="N2354" t="b">
        <v>0</v>
      </c>
      <c r="O2354" s="10" t="s">
        <v>8273</v>
      </c>
      <c r="P2354" t="s">
        <v>8294</v>
      </c>
      <c r="Q2354">
        <f t="shared" si="108"/>
        <v>36</v>
      </c>
      <c r="R2354">
        <f t="shared" si="110"/>
        <v>127.6</v>
      </c>
    </row>
    <row r="2355" spans="1:18" ht="43.2" hidden="1" x14ac:dyDescent="0.3">
      <c r="A2355">
        <v>3914</v>
      </c>
      <c r="B2355" s="3" t="s">
        <v>3911</v>
      </c>
      <c r="C2355" s="3" t="s">
        <v>8022</v>
      </c>
      <c r="D2355" s="6">
        <v>2500</v>
      </c>
      <c r="E2355" s="8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s="16">
        <f t="shared" si="109"/>
        <v>42114.818935185183</v>
      </c>
      <c r="L2355" t="b">
        <v>0</v>
      </c>
      <c r="M2355">
        <v>27</v>
      </c>
      <c r="N2355" t="b">
        <v>0</v>
      </c>
      <c r="O2355" s="10" t="s">
        <v>8273</v>
      </c>
      <c r="P2355" t="s">
        <v>8274</v>
      </c>
      <c r="Q2355">
        <f t="shared" si="108"/>
        <v>36</v>
      </c>
      <c r="R2355">
        <f t="shared" si="110"/>
        <v>33.67</v>
      </c>
    </row>
    <row r="2356" spans="1:18" ht="43.2" hidden="1" x14ac:dyDescent="0.3">
      <c r="A2356">
        <v>3943</v>
      </c>
      <c r="B2356" s="3" t="s">
        <v>3940</v>
      </c>
      <c r="C2356" s="3" t="s">
        <v>8051</v>
      </c>
      <c r="D2356" s="6">
        <v>5000</v>
      </c>
      <c r="E2356" s="8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s="16">
        <f t="shared" si="109"/>
        <v>42279.778564814813</v>
      </c>
      <c r="L2356" t="b">
        <v>0</v>
      </c>
      <c r="M2356">
        <v>13</v>
      </c>
      <c r="N2356" t="b">
        <v>0</v>
      </c>
      <c r="O2356" s="10" t="s">
        <v>8273</v>
      </c>
      <c r="P2356" t="s">
        <v>8274</v>
      </c>
      <c r="Q2356">
        <f t="shared" si="108"/>
        <v>36</v>
      </c>
      <c r="R2356">
        <f t="shared" si="110"/>
        <v>137.08000000000001</v>
      </c>
    </row>
    <row r="2357" spans="1:18" ht="43.2" hidden="1" x14ac:dyDescent="0.3">
      <c r="A2357">
        <v>693</v>
      </c>
      <c r="B2357" s="3" t="s">
        <v>694</v>
      </c>
      <c r="C2357" s="3" t="s">
        <v>4803</v>
      </c>
      <c r="D2357" s="6">
        <v>100000</v>
      </c>
      <c r="E2357" s="8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s="16">
        <f t="shared" si="109"/>
        <v>42094.808182870373</v>
      </c>
      <c r="L2357" t="b">
        <v>0</v>
      </c>
      <c r="M2357">
        <v>296</v>
      </c>
      <c r="N2357" t="b">
        <v>0</v>
      </c>
      <c r="O2357" s="10" t="s">
        <v>8268</v>
      </c>
      <c r="P2357" t="s">
        <v>8272</v>
      </c>
      <c r="Q2357">
        <f t="shared" si="108"/>
        <v>35</v>
      </c>
      <c r="R2357">
        <f t="shared" si="110"/>
        <v>119.39</v>
      </c>
    </row>
    <row r="2358" spans="1:18" ht="43.2" hidden="1" x14ac:dyDescent="0.3">
      <c r="A2358">
        <v>972</v>
      </c>
      <c r="B2358" s="3" t="s">
        <v>973</v>
      </c>
      <c r="C2358" s="3" t="s">
        <v>5082</v>
      </c>
      <c r="D2358" s="6">
        <v>20000</v>
      </c>
      <c r="E2358" s="8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s="16">
        <f t="shared" si="109"/>
        <v>41856.865717592591</v>
      </c>
      <c r="L2358" t="b">
        <v>0</v>
      </c>
      <c r="M2358">
        <v>45</v>
      </c>
      <c r="N2358" t="b">
        <v>0</v>
      </c>
      <c r="O2358" s="10" t="s">
        <v>8268</v>
      </c>
      <c r="P2358" t="s">
        <v>8272</v>
      </c>
      <c r="Q2358">
        <f t="shared" si="108"/>
        <v>35</v>
      </c>
      <c r="R2358">
        <f t="shared" si="110"/>
        <v>153.88999999999999</v>
      </c>
    </row>
    <row r="2359" spans="1:18" ht="43.2" hidden="1" x14ac:dyDescent="0.3">
      <c r="A2359">
        <v>1013</v>
      </c>
      <c r="B2359" s="3" t="s">
        <v>1014</v>
      </c>
      <c r="C2359" s="3" t="s">
        <v>5123</v>
      </c>
      <c r="D2359" s="6">
        <v>25000</v>
      </c>
      <c r="E2359" s="8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s="16">
        <f t="shared" si="109"/>
        <v>42339.833981481483</v>
      </c>
      <c r="L2359" t="b">
        <v>0</v>
      </c>
      <c r="M2359">
        <v>90</v>
      </c>
      <c r="N2359" t="b">
        <v>0</v>
      </c>
      <c r="O2359" s="10" t="s">
        <v>8268</v>
      </c>
      <c r="P2359" t="s">
        <v>8272</v>
      </c>
      <c r="Q2359">
        <f t="shared" si="108"/>
        <v>35</v>
      </c>
      <c r="R2359">
        <f t="shared" si="110"/>
        <v>95.91</v>
      </c>
    </row>
    <row r="2360" spans="1:18" ht="43.2" hidden="1" x14ac:dyDescent="0.3">
      <c r="A2360">
        <v>1804</v>
      </c>
      <c r="B2360" s="3" t="s">
        <v>1805</v>
      </c>
      <c r="C2360" s="3" t="s">
        <v>5914</v>
      </c>
      <c r="D2360" s="6">
        <v>15500</v>
      </c>
      <c r="E2360" s="8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s="16">
        <f t="shared" si="109"/>
        <v>42282.678287037037</v>
      </c>
      <c r="L2360" t="b">
        <v>1</v>
      </c>
      <c r="M2360">
        <v>52</v>
      </c>
      <c r="N2360" t="b">
        <v>0</v>
      </c>
      <c r="O2360" s="10" t="s">
        <v>8281</v>
      </c>
      <c r="P2360" t="s">
        <v>8282</v>
      </c>
      <c r="Q2360">
        <f t="shared" si="108"/>
        <v>35</v>
      </c>
      <c r="R2360">
        <f t="shared" si="110"/>
        <v>104.85</v>
      </c>
    </row>
    <row r="2361" spans="1:18" ht="43.2" hidden="1" x14ac:dyDescent="0.3">
      <c r="A2361">
        <v>3633</v>
      </c>
      <c r="B2361" s="3" t="s">
        <v>3631</v>
      </c>
      <c r="C2361" s="3" t="s">
        <v>7743</v>
      </c>
      <c r="D2361" s="6">
        <v>5000</v>
      </c>
      <c r="E2361" s="8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s="16">
        <f t="shared" si="109"/>
        <v>42649.623460648145</v>
      </c>
      <c r="L2361" t="b">
        <v>0</v>
      </c>
      <c r="M2361">
        <v>31</v>
      </c>
      <c r="N2361" t="b">
        <v>0</v>
      </c>
      <c r="O2361" s="10" t="s">
        <v>8273</v>
      </c>
      <c r="P2361" t="s">
        <v>8294</v>
      </c>
      <c r="Q2361">
        <f t="shared" si="108"/>
        <v>35</v>
      </c>
      <c r="R2361">
        <f t="shared" si="110"/>
        <v>56.84</v>
      </c>
    </row>
    <row r="2362" spans="1:18" ht="43.2" hidden="1" x14ac:dyDescent="0.3">
      <c r="A2362">
        <v>3983</v>
      </c>
      <c r="B2362" s="3" t="s">
        <v>3979</v>
      </c>
      <c r="C2362" s="3" t="s">
        <v>8089</v>
      </c>
      <c r="D2362" s="6">
        <v>11140</v>
      </c>
      <c r="E2362" s="8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s="16">
        <f t="shared" si="109"/>
        <v>41747.86986111111</v>
      </c>
      <c r="L2362" t="b">
        <v>0</v>
      </c>
      <c r="M2362">
        <v>46</v>
      </c>
      <c r="N2362" t="b">
        <v>0</v>
      </c>
      <c r="O2362" s="10" t="s">
        <v>8273</v>
      </c>
      <c r="P2362" t="s">
        <v>8274</v>
      </c>
      <c r="Q2362">
        <f t="shared" si="108"/>
        <v>35</v>
      </c>
      <c r="R2362">
        <f t="shared" si="110"/>
        <v>84.28</v>
      </c>
    </row>
    <row r="2363" spans="1:18" ht="43.2" hidden="1" x14ac:dyDescent="0.3">
      <c r="A2363">
        <v>3995</v>
      </c>
      <c r="B2363" s="3" t="s">
        <v>3991</v>
      </c>
      <c r="C2363" s="3" t="s">
        <v>8101</v>
      </c>
      <c r="D2363" s="6">
        <v>200</v>
      </c>
      <c r="E2363" s="8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s="16">
        <f t="shared" si="109"/>
        <v>42019.683761574073</v>
      </c>
      <c r="L2363" t="b">
        <v>0</v>
      </c>
      <c r="M2363">
        <v>4</v>
      </c>
      <c r="N2363" t="b">
        <v>0</v>
      </c>
      <c r="O2363" s="10" t="s">
        <v>8273</v>
      </c>
      <c r="P2363" t="s">
        <v>8274</v>
      </c>
      <c r="Q2363">
        <f t="shared" si="108"/>
        <v>35</v>
      </c>
      <c r="R2363">
        <f t="shared" si="110"/>
        <v>17.5</v>
      </c>
    </row>
    <row r="2364" spans="1:18" ht="28.8" hidden="1" x14ac:dyDescent="0.3">
      <c r="A2364">
        <v>598</v>
      </c>
      <c r="B2364" s="3" t="s">
        <v>599</v>
      </c>
      <c r="C2364" s="3" t="s">
        <v>4708</v>
      </c>
      <c r="D2364" s="6">
        <v>2500</v>
      </c>
      <c r="E2364" s="8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s="16">
        <f t="shared" si="109"/>
        <v>41948.00209490741</v>
      </c>
      <c r="L2364" t="b">
        <v>0</v>
      </c>
      <c r="M2364">
        <v>7</v>
      </c>
      <c r="N2364" t="b">
        <v>0</v>
      </c>
      <c r="O2364" s="10" t="s">
        <v>8268</v>
      </c>
      <c r="P2364" t="s">
        <v>8313</v>
      </c>
      <c r="Q2364">
        <f t="shared" si="108"/>
        <v>34</v>
      </c>
      <c r="R2364">
        <f t="shared" si="110"/>
        <v>121.43</v>
      </c>
    </row>
    <row r="2365" spans="1:18" ht="57.6" hidden="1" x14ac:dyDescent="0.3">
      <c r="A2365">
        <v>711</v>
      </c>
      <c r="B2365" s="3" t="s">
        <v>712</v>
      </c>
      <c r="C2365" s="3" t="s">
        <v>4821</v>
      </c>
      <c r="D2365" s="6">
        <v>100000</v>
      </c>
      <c r="E2365" s="8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s="16">
        <f t="shared" si="109"/>
        <v>42678.459120370375</v>
      </c>
      <c r="L2365" t="b">
        <v>0</v>
      </c>
      <c r="M2365">
        <v>338</v>
      </c>
      <c r="N2365" t="b">
        <v>0</v>
      </c>
      <c r="O2365" s="10" t="s">
        <v>8268</v>
      </c>
      <c r="P2365" t="s">
        <v>8272</v>
      </c>
      <c r="Q2365">
        <f t="shared" si="108"/>
        <v>34</v>
      </c>
      <c r="R2365">
        <f t="shared" si="110"/>
        <v>99.97</v>
      </c>
    </row>
    <row r="2366" spans="1:18" ht="43.2" hidden="1" x14ac:dyDescent="0.3">
      <c r="A2366">
        <v>977</v>
      </c>
      <c r="B2366" s="3" t="s">
        <v>978</v>
      </c>
      <c r="C2366" s="3" t="s">
        <v>5087</v>
      </c>
      <c r="D2366" s="6">
        <v>2700</v>
      </c>
      <c r="E2366" s="8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s="16">
        <f t="shared" si="109"/>
        <v>42391.942094907412</v>
      </c>
      <c r="L2366" t="b">
        <v>0</v>
      </c>
      <c r="M2366">
        <v>12</v>
      </c>
      <c r="N2366" t="b">
        <v>0</v>
      </c>
      <c r="O2366" s="10" t="s">
        <v>8268</v>
      </c>
      <c r="P2366" t="s">
        <v>8272</v>
      </c>
      <c r="Q2366">
        <f t="shared" si="108"/>
        <v>34</v>
      </c>
      <c r="R2366">
        <f t="shared" si="110"/>
        <v>75.75</v>
      </c>
    </row>
    <row r="2367" spans="1:18" ht="43.2" hidden="1" x14ac:dyDescent="0.3">
      <c r="A2367">
        <v>1549</v>
      </c>
      <c r="B2367" s="3" t="s">
        <v>1550</v>
      </c>
      <c r="C2367" s="3" t="s">
        <v>5659</v>
      </c>
      <c r="D2367" s="6">
        <v>500</v>
      </c>
      <c r="E2367" s="8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s="16">
        <f t="shared" si="109"/>
        <v>42281.136099537034</v>
      </c>
      <c r="L2367" t="b">
        <v>0</v>
      </c>
      <c r="M2367">
        <v>6</v>
      </c>
      <c r="N2367" t="b">
        <v>0</v>
      </c>
      <c r="O2367" s="10" t="s">
        <v>8281</v>
      </c>
      <c r="P2367" t="s">
        <v>8309</v>
      </c>
      <c r="Q2367">
        <f t="shared" si="108"/>
        <v>34</v>
      </c>
      <c r="R2367">
        <f t="shared" si="110"/>
        <v>28.33</v>
      </c>
    </row>
    <row r="2368" spans="1:18" ht="28.8" hidden="1" x14ac:dyDescent="0.3">
      <c r="A2368">
        <v>1726</v>
      </c>
      <c r="B2368" s="3" t="s">
        <v>1727</v>
      </c>
      <c r="C2368" s="3" t="s">
        <v>5836</v>
      </c>
      <c r="D2368" s="6">
        <v>6500</v>
      </c>
      <c r="E2368" s="8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s="16">
        <f t="shared" si="109"/>
        <v>41788.919722222221</v>
      </c>
      <c r="L2368" t="b">
        <v>0</v>
      </c>
      <c r="M2368">
        <v>16</v>
      </c>
      <c r="N2368" t="b">
        <v>0</v>
      </c>
      <c r="O2368" s="10" t="s">
        <v>8266</v>
      </c>
      <c r="P2368" t="s">
        <v>8295</v>
      </c>
      <c r="Q2368">
        <f t="shared" si="108"/>
        <v>34</v>
      </c>
      <c r="R2368">
        <f t="shared" si="110"/>
        <v>137.25</v>
      </c>
    </row>
    <row r="2369" spans="1:18" ht="43.2" hidden="1" x14ac:dyDescent="0.3">
      <c r="A2369">
        <v>2643</v>
      </c>
      <c r="B2369" s="3" t="s">
        <v>2643</v>
      </c>
      <c r="C2369" s="3" t="s">
        <v>6753</v>
      </c>
      <c r="D2369" s="6">
        <v>1000000</v>
      </c>
      <c r="E2369" s="8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s="16">
        <f t="shared" si="109"/>
        <v>42689.582349537035</v>
      </c>
      <c r="L2369" t="b">
        <v>1</v>
      </c>
      <c r="M2369">
        <v>1501</v>
      </c>
      <c r="N2369" t="b">
        <v>0</v>
      </c>
      <c r="O2369" s="10" t="s">
        <v>8268</v>
      </c>
      <c r="P2369" t="s">
        <v>8275</v>
      </c>
      <c r="Q2369">
        <f t="shared" si="108"/>
        <v>34</v>
      </c>
      <c r="R2369">
        <f t="shared" si="110"/>
        <v>223.58</v>
      </c>
    </row>
    <row r="2370" spans="1:18" ht="43.2" hidden="1" x14ac:dyDescent="0.3">
      <c r="A2370">
        <v>2702</v>
      </c>
      <c r="B2370" s="3" t="s">
        <v>2702</v>
      </c>
      <c r="C2370" s="3" t="s">
        <v>6812</v>
      </c>
      <c r="D2370" s="6">
        <v>10000</v>
      </c>
      <c r="E2370" s="8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s="16">
        <f t="shared" si="109"/>
        <v>42800.801817129628</v>
      </c>
      <c r="L2370" t="b">
        <v>1</v>
      </c>
      <c r="M2370">
        <v>26</v>
      </c>
      <c r="N2370" t="b">
        <v>0</v>
      </c>
      <c r="O2370" s="10" t="s">
        <v>8273</v>
      </c>
      <c r="P2370" t="s">
        <v>8286</v>
      </c>
      <c r="Q2370">
        <f t="shared" ref="Q2370:Q2433" si="111">ROUND(E2370/D2370*100,0)</f>
        <v>34</v>
      </c>
      <c r="R2370">
        <f t="shared" si="110"/>
        <v>132.35</v>
      </c>
    </row>
    <row r="2371" spans="1:18" ht="43.2" hidden="1" x14ac:dyDescent="0.3">
      <c r="A2371">
        <v>2882</v>
      </c>
      <c r="B2371" s="3" t="s">
        <v>2882</v>
      </c>
      <c r="C2371" s="3" t="s">
        <v>6992</v>
      </c>
      <c r="D2371" s="6">
        <v>750</v>
      </c>
      <c r="E2371" s="8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s="16">
        <f t="shared" ref="K2371:K2434" si="112">(((J2371/60)/60)/24)+DATE(1970,1,1)</f>
        <v>42461.596273148149</v>
      </c>
      <c r="L2371" t="b">
        <v>0</v>
      </c>
      <c r="M2371">
        <v>4</v>
      </c>
      <c r="N2371" t="b">
        <v>0</v>
      </c>
      <c r="O2371" s="10" t="s">
        <v>8273</v>
      </c>
      <c r="P2371" t="s">
        <v>8274</v>
      </c>
      <c r="Q2371">
        <f t="shared" si="111"/>
        <v>34</v>
      </c>
      <c r="R2371">
        <f t="shared" ref="R2371:R2434" si="113">IFERROR(ROUND(E2371/M2371,2),0)</f>
        <v>63</v>
      </c>
    </row>
    <row r="2372" spans="1:18" ht="43.2" hidden="1" x14ac:dyDescent="0.3">
      <c r="A2372">
        <v>3851</v>
      </c>
      <c r="B2372" s="3" t="s">
        <v>3848</v>
      </c>
      <c r="C2372" s="3" t="s">
        <v>7960</v>
      </c>
      <c r="D2372" s="6">
        <v>2500</v>
      </c>
      <c r="E2372" s="8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s="16">
        <f t="shared" si="112"/>
        <v>42172.439571759256</v>
      </c>
      <c r="L2372" t="b">
        <v>1</v>
      </c>
      <c r="M2372">
        <v>24</v>
      </c>
      <c r="N2372" t="b">
        <v>0</v>
      </c>
      <c r="O2372" s="10" t="s">
        <v>8273</v>
      </c>
      <c r="P2372" t="s">
        <v>8274</v>
      </c>
      <c r="Q2372">
        <f t="shared" si="111"/>
        <v>34</v>
      </c>
      <c r="R2372">
        <f t="shared" si="113"/>
        <v>35.5</v>
      </c>
    </row>
    <row r="2373" spans="1:18" ht="43.2" hidden="1" x14ac:dyDescent="0.3">
      <c r="A2373">
        <v>4069</v>
      </c>
      <c r="B2373" s="3" t="s">
        <v>4065</v>
      </c>
      <c r="C2373" s="3" t="s">
        <v>8172</v>
      </c>
      <c r="D2373" s="6">
        <v>1250</v>
      </c>
      <c r="E2373" s="8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s="16">
        <f t="shared" si="112"/>
        <v>42022.661527777775</v>
      </c>
      <c r="L2373" t="b">
        <v>0</v>
      </c>
      <c r="M2373">
        <v>13</v>
      </c>
      <c r="N2373" t="b">
        <v>0</v>
      </c>
      <c r="O2373" s="10" t="s">
        <v>8273</v>
      </c>
      <c r="P2373" t="s">
        <v>8274</v>
      </c>
      <c r="Q2373">
        <f t="shared" si="111"/>
        <v>34</v>
      </c>
      <c r="R2373">
        <f t="shared" si="113"/>
        <v>33.08</v>
      </c>
    </row>
    <row r="2374" spans="1:18" ht="43.2" hidden="1" x14ac:dyDescent="0.3">
      <c r="A2374">
        <v>180</v>
      </c>
      <c r="B2374" s="3" t="s">
        <v>182</v>
      </c>
      <c r="C2374" s="3" t="s">
        <v>4290</v>
      </c>
      <c r="D2374" s="6">
        <v>1200</v>
      </c>
      <c r="E2374" s="8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s="16">
        <f t="shared" si="112"/>
        <v>42067.991238425922</v>
      </c>
      <c r="L2374" t="b">
        <v>0</v>
      </c>
      <c r="M2374">
        <v>13</v>
      </c>
      <c r="N2374" t="b">
        <v>0</v>
      </c>
      <c r="O2374" s="10" t="s">
        <v>8276</v>
      </c>
      <c r="P2374" t="s">
        <v>8305</v>
      </c>
      <c r="Q2374">
        <f t="shared" si="111"/>
        <v>33</v>
      </c>
      <c r="R2374">
        <f t="shared" si="113"/>
        <v>30.85</v>
      </c>
    </row>
    <row r="2375" spans="1:18" ht="43.2" hidden="1" x14ac:dyDescent="0.3">
      <c r="A2375">
        <v>479</v>
      </c>
      <c r="B2375" s="3" t="s">
        <v>480</v>
      </c>
      <c r="C2375" s="3" t="s">
        <v>4589</v>
      </c>
      <c r="D2375" s="6">
        <v>15000</v>
      </c>
      <c r="E2375" s="8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s="16">
        <f t="shared" si="112"/>
        <v>41904.407812500001</v>
      </c>
      <c r="L2375" t="b">
        <v>0</v>
      </c>
      <c r="M2375">
        <v>55</v>
      </c>
      <c r="N2375" t="b">
        <v>0</v>
      </c>
      <c r="O2375" s="10" t="s">
        <v>8276</v>
      </c>
      <c r="P2375" t="s">
        <v>8303</v>
      </c>
      <c r="Q2375">
        <f t="shared" si="111"/>
        <v>33</v>
      </c>
      <c r="R2375">
        <f t="shared" si="113"/>
        <v>88.8</v>
      </c>
    </row>
    <row r="2376" spans="1:18" ht="43.2" hidden="1" x14ac:dyDescent="0.3">
      <c r="A2376">
        <v>1691</v>
      </c>
      <c r="B2376" s="3" t="s">
        <v>1692</v>
      </c>
      <c r="C2376" s="3" t="s">
        <v>5801</v>
      </c>
      <c r="D2376" s="6">
        <v>30000</v>
      </c>
      <c r="E2376" s="8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s="16">
        <f t="shared" si="112"/>
        <v>42795.701481481476</v>
      </c>
      <c r="L2376" t="b">
        <v>0</v>
      </c>
      <c r="M2376">
        <v>38</v>
      </c>
      <c r="N2376" t="b">
        <v>0</v>
      </c>
      <c r="O2376" s="10" t="s">
        <v>8266</v>
      </c>
      <c r="P2376" t="s">
        <v>8295</v>
      </c>
      <c r="Q2376">
        <f t="shared" si="111"/>
        <v>33</v>
      </c>
      <c r="R2376">
        <f t="shared" si="113"/>
        <v>264.26</v>
      </c>
    </row>
    <row r="2377" spans="1:18" ht="43.2" hidden="1" x14ac:dyDescent="0.3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s="16">
        <f t="shared" si="112"/>
        <v>42344.884143518517</v>
      </c>
      <c r="L2377" t="b">
        <v>1</v>
      </c>
      <c r="M2377">
        <v>47</v>
      </c>
      <c r="N2377" t="b">
        <v>0</v>
      </c>
      <c r="O2377" s="10" t="s">
        <v>8268</v>
      </c>
      <c r="P2377" t="s">
        <v>8293</v>
      </c>
      <c r="Q2377">
        <f t="shared" si="111"/>
        <v>33</v>
      </c>
      <c r="R2377">
        <f t="shared" si="113"/>
        <v>70.62</v>
      </c>
    </row>
    <row r="2378" spans="1:18" ht="28.8" hidden="1" x14ac:dyDescent="0.3">
      <c r="A2378">
        <v>2885</v>
      </c>
      <c r="B2378" s="3" t="s">
        <v>2885</v>
      </c>
      <c r="C2378" s="3" t="s">
        <v>6995</v>
      </c>
      <c r="D2378" s="6">
        <v>400</v>
      </c>
      <c r="E2378" s="8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s="16">
        <f t="shared" si="112"/>
        <v>42047.07640046296</v>
      </c>
      <c r="L2378" t="b">
        <v>0</v>
      </c>
      <c r="M2378">
        <v>5</v>
      </c>
      <c r="N2378" t="b">
        <v>0</v>
      </c>
      <c r="O2378" s="10" t="s">
        <v>8273</v>
      </c>
      <c r="P2378" t="s">
        <v>8274</v>
      </c>
      <c r="Q2378">
        <f t="shared" si="111"/>
        <v>33</v>
      </c>
      <c r="R2378">
        <f t="shared" si="113"/>
        <v>26</v>
      </c>
    </row>
    <row r="2379" spans="1:18" ht="28.8" hidden="1" x14ac:dyDescent="0.3">
      <c r="A2379">
        <v>3891</v>
      </c>
      <c r="B2379" s="3" t="s">
        <v>3888</v>
      </c>
      <c r="C2379" s="3" t="s">
        <v>7999</v>
      </c>
      <c r="D2379" s="6">
        <v>800</v>
      </c>
      <c r="E2379" s="8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s="16">
        <f t="shared" si="112"/>
        <v>42056.1324537037</v>
      </c>
      <c r="L2379" t="b">
        <v>0</v>
      </c>
      <c r="M2379">
        <v>7</v>
      </c>
      <c r="N2379" t="b">
        <v>0</v>
      </c>
      <c r="O2379" s="10" t="s">
        <v>8273</v>
      </c>
      <c r="P2379" t="s">
        <v>8274</v>
      </c>
      <c r="Q2379">
        <f t="shared" si="111"/>
        <v>33</v>
      </c>
      <c r="R2379">
        <f t="shared" si="113"/>
        <v>37.14</v>
      </c>
    </row>
    <row r="2380" spans="1:18" ht="57.6" hidden="1" x14ac:dyDescent="0.3">
      <c r="A2380">
        <v>3898</v>
      </c>
      <c r="B2380" s="3" t="s">
        <v>3895</v>
      </c>
      <c r="C2380" s="3" t="s">
        <v>8006</v>
      </c>
      <c r="D2380" s="6">
        <v>2500</v>
      </c>
      <c r="E2380" s="8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s="16">
        <f t="shared" si="112"/>
        <v>42193.482291666667</v>
      </c>
      <c r="L2380" t="b">
        <v>0</v>
      </c>
      <c r="M2380">
        <v>16</v>
      </c>
      <c r="N2380" t="b">
        <v>0</v>
      </c>
      <c r="O2380" s="10" t="s">
        <v>8273</v>
      </c>
      <c r="P2380" t="s">
        <v>8274</v>
      </c>
      <c r="Q2380">
        <f t="shared" si="111"/>
        <v>33</v>
      </c>
      <c r="R2380">
        <f t="shared" si="113"/>
        <v>50.88</v>
      </c>
    </row>
    <row r="2381" spans="1:18" ht="57.6" hidden="1" x14ac:dyDescent="0.3">
      <c r="A2381">
        <v>1311</v>
      </c>
      <c r="B2381" s="3" t="s">
        <v>1312</v>
      </c>
      <c r="C2381" s="3" t="s">
        <v>5421</v>
      </c>
      <c r="D2381" s="6">
        <v>250000</v>
      </c>
      <c r="E2381" s="8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s="16">
        <f t="shared" si="112"/>
        <v>42669.802303240736</v>
      </c>
      <c r="L2381" t="b">
        <v>0</v>
      </c>
      <c r="M2381">
        <v>100</v>
      </c>
      <c r="N2381" t="b">
        <v>0</v>
      </c>
      <c r="O2381" s="10" t="s">
        <v>8268</v>
      </c>
      <c r="P2381" t="s">
        <v>8272</v>
      </c>
      <c r="Q2381">
        <f t="shared" si="111"/>
        <v>32</v>
      </c>
      <c r="R2381">
        <f t="shared" si="113"/>
        <v>800.7</v>
      </c>
    </row>
    <row r="2382" spans="1:18" ht="43.2" hidden="1" x14ac:dyDescent="0.3">
      <c r="A2382">
        <v>1431</v>
      </c>
      <c r="B2382" s="3" t="s">
        <v>1432</v>
      </c>
      <c r="C2382" s="3" t="s">
        <v>5541</v>
      </c>
      <c r="D2382" s="6">
        <v>17000</v>
      </c>
      <c r="E2382" s="8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s="16">
        <f t="shared" si="112"/>
        <v>42304.210833333331</v>
      </c>
      <c r="L2382" t="b">
        <v>0</v>
      </c>
      <c r="M2382">
        <v>47</v>
      </c>
      <c r="N2382" t="b">
        <v>0</v>
      </c>
      <c r="O2382" s="10" t="s">
        <v>8279</v>
      </c>
      <c r="P2382" t="s">
        <v>8314</v>
      </c>
      <c r="Q2382">
        <f t="shared" si="111"/>
        <v>32</v>
      </c>
      <c r="R2382">
        <f t="shared" si="113"/>
        <v>115.55</v>
      </c>
    </row>
    <row r="2383" spans="1:18" ht="43.2" hidden="1" x14ac:dyDescent="0.3">
      <c r="A2383">
        <v>2845</v>
      </c>
      <c r="B2383" s="3" t="s">
        <v>2845</v>
      </c>
      <c r="C2383" s="3" t="s">
        <v>6955</v>
      </c>
      <c r="D2383" s="6">
        <v>7500</v>
      </c>
      <c r="E2383" s="8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s="16">
        <f t="shared" si="112"/>
        <v>42103.016585648147</v>
      </c>
      <c r="L2383" t="b">
        <v>0</v>
      </c>
      <c r="M2383">
        <v>39</v>
      </c>
      <c r="N2383" t="b">
        <v>0</v>
      </c>
      <c r="O2383" s="10" t="s">
        <v>8273</v>
      </c>
      <c r="P2383" t="s">
        <v>8274</v>
      </c>
      <c r="Q2383">
        <f t="shared" si="111"/>
        <v>32</v>
      </c>
      <c r="R2383">
        <f t="shared" si="113"/>
        <v>60.67</v>
      </c>
    </row>
    <row r="2384" spans="1:18" ht="43.2" hidden="1" x14ac:dyDescent="0.3">
      <c r="A2384">
        <v>2861</v>
      </c>
      <c r="B2384" s="3" t="s">
        <v>2861</v>
      </c>
      <c r="C2384" s="3" t="s">
        <v>6971</v>
      </c>
      <c r="D2384" s="6">
        <v>250</v>
      </c>
      <c r="E2384" s="8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s="16">
        <f t="shared" si="112"/>
        <v>42257.590833333335</v>
      </c>
      <c r="L2384" t="b">
        <v>0</v>
      </c>
      <c r="M2384">
        <v>3</v>
      </c>
      <c r="N2384" t="b">
        <v>0</v>
      </c>
      <c r="O2384" s="10" t="s">
        <v>8273</v>
      </c>
      <c r="P2384" t="s">
        <v>8274</v>
      </c>
      <c r="Q2384">
        <f t="shared" si="111"/>
        <v>32</v>
      </c>
      <c r="R2384">
        <f t="shared" si="113"/>
        <v>26.67</v>
      </c>
    </row>
    <row r="2385" spans="1:18" ht="43.2" hidden="1" x14ac:dyDescent="0.3">
      <c r="A2385">
        <v>3958</v>
      </c>
      <c r="B2385" s="3" t="s">
        <v>3955</v>
      </c>
      <c r="C2385" s="3" t="s">
        <v>8065</v>
      </c>
      <c r="D2385" s="6">
        <v>2000</v>
      </c>
      <c r="E2385" s="8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s="16">
        <f t="shared" si="112"/>
        <v>41816.950370370374</v>
      </c>
      <c r="L2385" t="b">
        <v>0</v>
      </c>
      <c r="M2385">
        <v>16</v>
      </c>
      <c r="N2385" t="b">
        <v>0</v>
      </c>
      <c r="O2385" s="10" t="s">
        <v>8273</v>
      </c>
      <c r="P2385" t="s">
        <v>8274</v>
      </c>
      <c r="Q2385">
        <f t="shared" si="111"/>
        <v>32</v>
      </c>
      <c r="R2385">
        <f t="shared" si="113"/>
        <v>40.06</v>
      </c>
    </row>
    <row r="2386" spans="1:18" ht="43.2" hidden="1" x14ac:dyDescent="0.3">
      <c r="A2386">
        <v>3974</v>
      </c>
      <c r="B2386" s="3" t="s">
        <v>3971</v>
      </c>
      <c r="C2386" s="3" t="s">
        <v>8081</v>
      </c>
      <c r="D2386" s="6">
        <v>1000</v>
      </c>
      <c r="E2386" s="8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s="16">
        <f t="shared" si="112"/>
        <v>42493.546851851846</v>
      </c>
      <c r="L2386" t="b">
        <v>0</v>
      </c>
      <c r="M2386">
        <v>11</v>
      </c>
      <c r="N2386" t="b">
        <v>0</v>
      </c>
      <c r="O2386" s="10" t="s">
        <v>8273</v>
      </c>
      <c r="P2386" t="s">
        <v>8274</v>
      </c>
      <c r="Q2386">
        <f t="shared" si="111"/>
        <v>32</v>
      </c>
      <c r="R2386">
        <f t="shared" si="113"/>
        <v>29.09</v>
      </c>
    </row>
    <row r="2387" spans="1:18" ht="57.6" hidden="1" x14ac:dyDescent="0.3">
      <c r="A2387">
        <v>3985</v>
      </c>
      <c r="B2387" s="3" t="s">
        <v>3981</v>
      </c>
      <c r="C2387" s="3" t="s">
        <v>8091</v>
      </c>
      <c r="D2387" s="6">
        <v>2000</v>
      </c>
      <c r="E2387" s="8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s="16">
        <f t="shared" si="112"/>
        <v>42399.707407407404</v>
      </c>
      <c r="L2387" t="b">
        <v>0</v>
      </c>
      <c r="M2387">
        <v>19</v>
      </c>
      <c r="N2387" t="b">
        <v>0</v>
      </c>
      <c r="O2387" s="10" t="s">
        <v>8273</v>
      </c>
      <c r="P2387" t="s">
        <v>8274</v>
      </c>
      <c r="Q2387">
        <f t="shared" si="111"/>
        <v>32</v>
      </c>
      <c r="R2387">
        <f t="shared" si="113"/>
        <v>33.74</v>
      </c>
    </row>
    <row r="2388" spans="1:18" ht="43.2" hidden="1" x14ac:dyDescent="0.3">
      <c r="A2388">
        <v>702</v>
      </c>
      <c r="B2388" s="3" t="s">
        <v>703</v>
      </c>
      <c r="C2388" s="3" t="s">
        <v>4812</v>
      </c>
      <c r="D2388" s="6">
        <v>15000</v>
      </c>
      <c r="E2388" s="8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s="16">
        <f t="shared" si="112"/>
        <v>42668.726701388892</v>
      </c>
      <c r="L2388" t="b">
        <v>0</v>
      </c>
      <c r="M2388">
        <v>37</v>
      </c>
      <c r="N2388" t="b">
        <v>0</v>
      </c>
      <c r="O2388" s="10" t="s">
        <v>8268</v>
      </c>
      <c r="P2388" t="s">
        <v>8272</v>
      </c>
      <c r="Q2388">
        <f t="shared" si="111"/>
        <v>31</v>
      </c>
      <c r="R2388">
        <f t="shared" si="113"/>
        <v>124.92</v>
      </c>
    </row>
    <row r="2389" spans="1:18" ht="43.2" hidden="1" x14ac:dyDescent="0.3">
      <c r="A2389">
        <v>879</v>
      </c>
      <c r="B2389" s="3" t="s">
        <v>880</v>
      </c>
      <c r="C2389" s="3" t="s">
        <v>4989</v>
      </c>
      <c r="D2389" s="6">
        <v>2100</v>
      </c>
      <c r="E2389" s="8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s="16">
        <f t="shared" si="112"/>
        <v>41037.829918981479</v>
      </c>
      <c r="L2389" t="b">
        <v>0</v>
      </c>
      <c r="M2389">
        <v>30</v>
      </c>
      <c r="N2389" t="b">
        <v>0</v>
      </c>
      <c r="O2389" s="10" t="s">
        <v>8266</v>
      </c>
      <c r="P2389" t="s">
        <v>8302</v>
      </c>
      <c r="Q2389">
        <f t="shared" si="111"/>
        <v>31</v>
      </c>
      <c r="R2389">
        <f t="shared" si="113"/>
        <v>21.47</v>
      </c>
    </row>
    <row r="2390" spans="1:18" ht="43.2" hidden="1" x14ac:dyDescent="0.3">
      <c r="A2390">
        <v>921</v>
      </c>
      <c r="B2390" s="3" t="s">
        <v>922</v>
      </c>
      <c r="C2390" s="3" t="s">
        <v>5031</v>
      </c>
      <c r="D2390" s="6">
        <v>15000</v>
      </c>
      <c r="E2390" s="8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s="16">
        <f t="shared" si="112"/>
        <v>40847.171018518515</v>
      </c>
      <c r="L2390" t="b">
        <v>0</v>
      </c>
      <c r="M2390">
        <v>20</v>
      </c>
      <c r="N2390" t="b">
        <v>0</v>
      </c>
      <c r="O2390" s="10" t="s">
        <v>8266</v>
      </c>
      <c r="P2390" t="s">
        <v>8302</v>
      </c>
      <c r="Q2390">
        <f t="shared" si="111"/>
        <v>31</v>
      </c>
      <c r="R2390">
        <f t="shared" si="113"/>
        <v>231.75</v>
      </c>
    </row>
    <row r="2391" spans="1:18" ht="28.8" hidden="1" x14ac:dyDescent="0.3">
      <c r="A2391">
        <v>1014</v>
      </c>
      <c r="B2391" s="3" t="s">
        <v>1015</v>
      </c>
      <c r="C2391" s="3" t="s">
        <v>5124</v>
      </c>
      <c r="D2391" s="6">
        <v>10000</v>
      </c>
      <c r="E2391" s="8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s="16">
        <f t="shared" si="112"/>
        <v>41955.002488425926</v>
      </c>
      <c r="L2391" t="b">
        <v>0</v>
      </c>
      <c r="M2391">
        <v>16</v>
      </c>
      <c r="N2391" t="b">
        <v>0</v>
      </c>
      <c r="O2391" s="10" t="s">
        <v>8268</v>
      </c>
      <c r="P2391" t="s">
        <v>8272</v>
      </c>
      <c r="Q2391">
        <f t="shared" si="111"/>
        <v>31</v>
      </c>
      <c r="R2391">
        <f t="shared" si="113"/>
        <v>191.25</v>
      </c>
    </row>
    <row r="2392" spans="1:18" ht="43.2" hidden="1" x14ac:dyDescent="0.3">
      <c r="A2392">
        <v>1313</v>
      </c>
      <c r="B2392" s="3" t="s">
        <v>1314</v>
      </c>
      <c r="C2392" s="3" t="s">
        <v>5423</v>
      </c>
      <c r="D2392" s="6">
        <v>40000</v>
      </c>
      <c r="E2392" s="8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s="16">
        <f t="shared" si="112"/>
        <v>42402.709652777776</v>
      </c>
      <c r="L2392" t="b">
        <v>0</v>
      </c>
      <c r="M2392">
        <v>122</v>
      </c>
      <c r="N2392" t="b">
        <v>0</v>
      </c>
      <c r="O2392" s="10" t="s">
        <v>8268</v>
      </c>
      <c r="P2392" t="s">
        <v>8272</v>
      </c>
      <c r="Q2392">
        <f t="shared" si="111"/>
        <v>31</v>
      </c>
      <c r="R2392">
        <f t="shared" si="113"/>
        <v>102.02</v>
      </c>
    </row>
    <row r="2393" spans="1:18" ht="43.2" hidden="1" x14ac:dyDescent="0.3">
      <c r="A2393">
        <v>1490</v>
      </c>
      <c r="B2393" s="3" t="s">
        <v>1491</v>
      </c>
      <c r="C2393" s="3" t="s">
        <v>5600</v>
      </c>
      <c r="D2393" s="6">
        <v>2900</v>
      </c>
      <c r="E2393" s="8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s="16">
        <f t="shared" si="112"/>
        <v>41520.561041666668</v>
      </c>
      <c r="L2393" t="b">
        <v>0</v>
      </c>
      <c r="M2393">
        <v>19</v>
      </c>
      <c r="N2393" t="b">
        <v>0</v>
      </c>
      <c r="O2393" s="10" t="s">
        <v>8279</v>
      </c>
      <c r="P2393" t="s">
        <v>8301</v>
      </c>
      <c r="Q2393">
        <f t="shared" si="111"/>
        <v>31</v>
      </c>
      <c r="R2393">
        <f t="shared" si="113"/>
        <v>47.11</v>
      </c>
    </row>
    <row r="2394" spans="1:18" ht="43.2" hidden="1" x14ac:dyDescent="0.3">
      <c r="A2394">
        <v>1687</v>
      </c>
      <c r="B2394" s="3" t="s">
        <v>1688</v>
      </c>
      <c r="C2394" s="3" t="s">
        <v>5797</v>
      </c>
      <c r="D2394" s="6">
        <v>10000</v>
      </c>
      <c r="E2394" s="8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s="16">
        <f t="shared" si="112"/>
        <v>42802.046817129631</v>
      </c>
      <c r="L2394" t="b">
        <v>0</v>
      </c>
      <c r="M2394">
        <v>39</v>
      </c>
      <c r="N2394" t="b">
        <v>0</v>
      </c>
      <c r="O2394" s="10" t="s">
        <v>8266</v>
      </c>
      <c r="P2394" t="s">
        <v>8295</v>
      </c>
      <c r="Q2394">
        <f t="shared" si="111"/>
        <v>31</v>
      </c>
      <c r="R2394">
        <f t="shared" si="113"/>
        <v>80.13</v>
      </c>
    </row>
    <row r="2395" spans="1:18" ht="43.2" hidden="1" x14ac:dyDescent="0.3">
      <c r="A2395">
        <v>1803</v>
      </c>
      <c r="B2395" s="3" t="s">
        <v>1804</v>
      </c>
      <c r="C2395" s="3" t="s">
        <v>5913</v>
      </c>
      <c r="D2395" s="6">
        <v>17500</v>
      </c>
      <c r="E2395" s="8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s="16">
        <f t="shared" si="112"/>
        <v>42018.071550925932</v>
      </c>
      <c r="L2395" t="b">
        <v>1</v>
      </c>
      <c r="M2395">
        <v>75</v>
      </c>
      <c r="N2395" t="b">
        <v>0</v>
      </c>
      <c r="O2395" s="10" t="s">
        <v>8281</v>
      </c>
      <c r="P2395" t="s">
        <v>8282</v>
      </c>
      <c r="Q2395">
        <f t="shared" si="111"/>
        <v>31</v>
      </c>
      <c r="R2395">
        <f t="shared" si="113"/>
        <v>71.87</v>
      </c>
    </row>
    <row r="2396" spans="1:18" ht="57.6" hidden="1" x14ac:dyDescent="0.3">
      <c r="A2396">
        <v>3637</v>
      </c>
      <c r="B2396" s="3" t="s">
        <v>3635</v>
      </c>
      <c r="C2396" s="3" t="s">
        <v>7747</v>
      </c>
      <c r="D2396" s="6">
        <v>3000</v>
      </c>
      <c r="E2396" s="8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s="16">
        <f t="shared" si="112"/>
        <v>41975.700636574074</v>
      </c>
      <c r="L2396" t="b">
        <v>0</v>
      </c>
      <c r="M2396">
        <v>14</v>
      </c>
      <c r="N2396" t="b">
        <v>0</v>
      </c>
      <c r="O2396" s="10" t="s">
        <v>8273</v>
      </c>
      <c r="P2396" t="s">
        <v>8294</v>
      </c>
      <c r="Q2396">
        <f t="shared" si="111"/>
        <v>31</v>
      </c>
      <c r="R2396">
        <f t="shared" si="113"/>
        <v>66.14</v>
      </c>
    </row>
    <row r="2397" spans="1:18" ht="43.2" hidden="1" x14ac:dyDescent="0.3">
      <c r="A2397">
        <v>4040</v>
      </c>
      <c r="B2397" s="3" t="s">
        <v>4036</v>
      </c>
      <c r="C2397" s="3" t="s">
        <v>8144</v>
      </c>
      <c r="D2397" s="6">
        <v>8000</v>
      </c>
      <c r="E2397" s="8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s="16">
        <f t="shared" si="112"/>
        <v>42144.231527777782</v>
      </c>
      <c r="L2397" t="b">
        <v>0</v>
      </c>
      <c r="M2397">
        <v>2</v>
      </c>
      <c r="N2397" t="b">
        <v>0</v>
      </c>
      <c r="O2397" s="10" t="s">
        <v>8273</v>
      </c>
      <c r="P2397" t="s">
        <v>8274</v>
      </c>
      <c r="Q2397">
        <f t="shared" si="111"/>
        <v>31</v>
      </c>
      <c r="R2397">
        <f t="shared" si="113"/>
        <v>1250</v>
      </c>
    </row>
    <row r="2398" spans="1:18" ht="43.2" hidden="1" x14ac:dyDescent="0.3">
      <c r="A2398">
        <v>203</v>
      </c>
      <c r="B2398" s="3" t="s">
        <v>205</v>
      </c>
      <c r="C2398" s="3" t="s">
        <v>4313</v>
      </c>
      <c r="D2398" s="6">
        <v>2500</v>
      </c>
      <c r="E2398" s="8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s="16">
        <f t="shared" si="112"/>
        <v>41973.847962962958</v>
      </c>
      <c r="L2398" t="b">
        <v>0</v>
      </c>
      <c r="M2398">
        <v>8</v>
      </c>
      <c r="N2398" t="b">
        <v>0</v>
      </c>
      <c r="O2398" s="10" t="s">
        <v>8276</v>
      </c>
      <c r="P2398" t="s">
        <v>8305</v>
      </c>
      <c r="Q2398">
        <f t="shared" si="111"/>
        <v>30</v>
      </c>
      <c r="R2398">
        <f t="shared" si="113"/>
        <v>93.25</v>
      </c>
    </row>
    <row r="2399" spans="1:18" ht="43.2" hidden="1" x14ac:dyDescent="0.3">
      <c r="A2399">
        <v>934</v>
      </c>
      <c r="B2399" s="3" t="s">
        <v>935</v>
      </c>
      <c r="C2399" s="3" t="s">
        <v>5044</v>
      </c>
      <c r="D2399" s="6">
        <v>5000</v>
      </c>
      <c r="E2399" s="8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s="16">
        <f t="shared" si="112"/>
        <v>41733.737083333333</v>
      </c>
      <c r="L2399" t="b">
        <v>0</v>
      </c>
      <c r="M2399">
        <v>30</v>
      </c>
      <c r="N2399" t="b">
        <v>0</v>
      </c>
      <c r="O2399" s="10" t="s">
        <v>8266</v>
      </c>
      <c r="P2399" t="s">
        <v>8302</v>
      </c>
      <c r="Q2399">
        <f t="shared" si="111"/>
        <v>30</v>
      </c>
      <c r="R2399">
        <f t="shared" si="113"/>
        <v>50.67</v>
      </c>
    </row>
    <row r="2400" spans="1:18" ht="57.6" hidden="1" x14ac:dyDescent="0.3">
      <c r="A2400">
        <v>983</v>
      </c>
      <c r="B2400" s="3" t="s">
        <v>984</v>
      </c>
      <c r="C2400" s="3" t="s">
        <v>5093</v>
      </c>
      <c r="D2400" s="6">
        <v>104219</v>
      </c>
      <c r="E2400" s="8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s="16">
        <f t="shared" si="112"/>
        <v>42574.667650462965</v>
      </c>
      <c r="L2400" t="b">
        <v>0</v>
      </c>
      <c r="M2400">
        <v>179</v>
      </c>
      <c r="N2400" t="b">
        <v>0</v>
      </c>
      <c r="O2400" s="10" t="s">
        <v>8268</v>
      </c>
      <c r="P2400" t="s">
        <v>8272</v>
      </c>
      <c r="Q2400">
        <f t="shared" si="111"/>
        <v>30</v>
      </c>
      <c r="R2400">
        <f t="shared" si="113"/>
        <v>171.79</v>
      </c>
    </row>
    <row r="2401" spans="1:18" ht="43.2" hidden="1" x14ac:dyDescent="0.3">
      <c r="A2401">
        <v>1002</v>
      </c>
      <c r="B2401" s="3" t="s">
        <v>1003</v>
      </c>
      <c r="C2401" s="3" t="s">
        <v>5112</v>
      </c>
      <c r="D2401" s="6">
        <v>9999</v>
      </c>
      <c r="E2401" s="8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s="16">
        <f t="shared" si="112"/>
        <v>42325.684189814812</v>
      </c>
      <c r="L2401" t="b">
        <v>0</v>
      </c>
      <c r="M2401">
        <v>22</v>
      </c>
      <c r="N2401" t="b">
        <v>0</v>
      </c>
      <c r="O2401" s="10" t="s">
        <v>8268</v>
      </c>
      <c r="P2401" t="s">
        <v>8272</v>
      </c>
      <c r="Q2401">
        <f t="shared" si="111"/>
        <v>30</v>
      </c>
      <c r="R2401">
        <f t="shared" si="113"/>
        <v>134.55000000000001</v>
      </c>
    </row>
    <row r="2402" spans="1:18" ht="43.2" hidden="1" x14ac:dyDescent="0.3">
      <c r="A2402">
        <v>2145</v>
      </c>
      <c r="B2402" s="3" t="s">
        <v>2146</v>
      </c>
      <c r="C2402" s="3" t="s">
        <v>6255</v>
      </c>
      <c r="D2402" s="6">
        <v>15000</v>
      </c>
      <c r="E2402" s="8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s="16">
        <f t="shared" si="112"/>
        <v>41575.237430555557</v>
      </c>
      <c r="L2402" t="b">
        <v>0</v>
      </c>
      <c r="M2402">
        <v>89</v>
      </c>
      <c r="N2402" t="b">
        <v>0</v>
      </c>
      <c r="O2402" s="10" t="s">
        <v>8270</v>
      </c>
      <c r="P2402" t="s">
        <v>8304</v>
      </c>
      <c r="Q2402">
        <f t="shared" si="111"/>
        <v>30</v>
      </c>
      <c r="R2402">
        <f t="shared" si="113"/>
        <v>51.29</v>
      </c>
    </row>
    <row r="2403" spans="1:18" ht="43.2" hidden="1" x14ac:dyDescent="0.3">
      <c r="A2403">
        <v>3104</v>
      </c>
      <c r="B2403" s="3" t="s">
        <v>3104</v>
      </c>
      <c r="C2403" s="3" t="s">
        <v>7214</v>
      </c>
      <c r="D2403" s="6">
        <v>4000</v>
      </c>
      <c r="E2403" s="8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s="16">
        <f t="shared" si="112"/>
        <v>42006.908692129626</v>
      </c>
      <c r="L2403" t="b">
        <v>0</v>
      </c>
      <c r="M2403">
        <v>5</v>
      </c>
      <c r="N2403" t="b">
        <v>0</v>
      </c>
      <c r="O2403" s="10" t="s">
        <v>8273</v>
      </c>
      <c r="P2403" t="s">
        <v>8286</v>
      </c>
      <c r="Q2403">
        <f t="shared" si="111"/>
        <v>30</v>
      </c>
      <c r="R2403">
        <f t="shared" si="113"/>
        <v>237</v>
      </c>
    </row>
    <row r="2404" spans="1:18" ht="43.2" hidden="1" x14ac:dyDescent="0.3">
      <c r="A2404">
        <v>3807</v>
      </c>
      <c r="B2404" s="3" t="s">
        <v>3804</v>
      </c>
      <c r="C2404" s="3" t="s">
        <v>7917</v>
      </c>
      <c r="D2404" s="6">
        <v>1500</v>
      </c>
      <c r="E2404" s="8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s="16">
        <f t="shared" si="112"/>
        <v>42090.909016203703</v>
      </c>
      <c r="L2404" t="b">
        <v>0</v>
      </c>
      <c r="M2404">
        <v>9</v>
      </c>
      <c r="N2404" t="b">
        <v>0</v>
      </c>
      <c r="O2404" s="10" t="s">
        <v>8273</v>
      </c>
      <c r="P2404" t="s">
        <v>8294</v>
      </c>
      <c r="Q2404">
        <f t="shared" si="111"/>
        <v>30</v>
      </c>
      <c r="R2404">
        <f t="shared" si="113"/>
        <v>50.56</v>
      </c>
    </row>
    <row r="2405" spans="1:18" ht="57.6" hidden="1" x14ac:dyDescent="0.3">
      <c r="A2405">
        <v>670</v>
      </c>
      <c r="B2405" s="3" t="s">
        <v>671</v>
      </c>
      <c r="C2405" s="3" t="s">
        <v>4780</v>
      </c>
      <c r="D2405" s="6">
        <v>90000</v>
      </c>
      <c r="E2405" s="8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s="16">
        <f t="shared" si="112"/>
        <v>42506.709722222222</v>
      </c>
      <c r="L2405" t="b">
        <v>0</v>
      </c>
      <c r="M2405">
        <v>310</v>
      </c>
      <c r="N2405" t="b">
        <v>0</v>
      </c>
      <c r="O2405" s="10" t="s">
        <v>8268</v>
      </c>
      <c r="P2405" t="s">
        <v>8272</v>
      </c>
      <c r="Q2405">
        <f t="shared" si="111"/>
        <v>29</v>
      </c>
      <c r="R2405">
        <f t="shared" si="113"/>
        <v>85</v>
      </c>
    </row>
    <row r="2406" spans="1:18" ht="43.2" hidden="1" x14ac:dyDescent="0.3">
      <c r="A2406">
        <v>1077</v>
      </c>
      <c r="B2406" s="3" t="s">
        <v>1078</v>
      </c>
      <c r="C2406" s="3" t="s">
        <v>5187</v>
      </c>
      <c r="D2406" s="6">
        <v>25000</v>
      </c>
      <c r="E2406" s="8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s="16">
        <f t="shared" si="112"/>
        <v>42353.16679398148</v>
      </c>
      <c r="L2406" t="b">
        <v>0</v>
      </c>
      <c r="M2406">
        <v>167</v>
      </c>
      <c r="N2406" t="b">
        <v>0</v>
      </c>
      <c r="O2406" s="10" t="s">
        <v>8270</v>
      </c>
      <c r="P2406" t="s">
        <v>8304</v>
      </c>
      <c r="Q2406">
        <f t="shared" si="111"/>
        <v>29</v>
      </c>
      <c r="R2406">
        <f t="shared" si="113"/>
        <v>43.98</v>
      </c>
    </row>
    <row r="2407" spans="1:18" ht="43.2" hidden="1" x14ac:dyDescent="0.3">
      <c r="A2407">
        <v>1228</v>
      </c>
      <c r="B2407" s="3" t="s">
        <v>1229</v>
      </c>
      <c r="C2407" s="3" t="s">
        <v>5338</v>
      </c>
      <c r="D2407" s="6">
        <v>5000</v>
      </c>
      <c r="E2407" s="8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s="16">
        <f t="shared" si="112"/>
        <v>40754.729259259257</v>
      </c>
      <c r="L2407" t="b">
        <v>0</v>
      </c>
      <c r="M2407">
        <v>24</v>
      </c>
      <c r="N2407" t="b">
        <v>0</v>
      </c>
      <c r="O2407" s="10" t="s">
        <v>8266</v>
      </c>
      <c r="P2407" t="s">
        <v>8308</v>
      </c>
      <c r="Q2407">
        <f t="shared" si="111"/>
        <v>29</v>
      </c>
      <c r="R2407">
        <f t="shared" si="113"/>
        <v>61.04</v>
      </c>
    </row>
    <row r="2408" spans="1:18" ht="43.2" hidden="1" x14ac:dyDescent="0.3">
      <c r="A2408">
        <v>1546</v>
      </c>
      <c r="B2408" s="3" t="s">
        <v>1547</v>
      </c>
      <c r="C2408" s="3" t="s">
        <v>5656</v>
      </c>
      <c r="D2408" s="6">
        <v>1000</v>
      </c>
      <c r="E2408" s="8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s="16">
        <f t="shared" si="112"/>
        <v>41839.212951388887</v>
      </c>
      <c r="L2408" t="b">
        <v>0</v>
      </c>
      <c r="M2408">
        <v>11</v>
      </c>
      <c r="N2408" t="b">
        <v>0</v>
      </c>
      <c r="O2408" s="10" t="s">
        <v>8281</v>
      </c>
      <c r="P2408" t="s">
        <v>8309</v>
      </c>
      <c r="Q2408">
        <f t="shared" si="111"/>
        <v>29</v>
      </c>
      <c r="R2408">
        <f t="shared" si="113"/>
        <v>26.27</v>
      </c>
    </row>
    <row r="2409" spans="1:18" ht="57.6" hidden="1" x14ac:dyDescent="0.3">
      <c r="A2409">
        <v>1591</v>
      </c>
      <c r="B2409" s="3" t="s">
        <v>1592</v>
      </c>
      <c r="C2409" s="3" t="s">
        <v>5701</v>
      </c>
      <c r="D2409" s="6">
        <v>14000</v>
      </c>
      <c r="E2409" s="8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s="16">
        <f t="shared" si="112"/>
        <v>42433.726168981477</v>
      </c>
      <c r="L2409" t="b">
        <v>0</v>
      </c>
      <c r="M2409">
        <v>92</v>
      </c>
      <c r="N2409" t="b">
        <v>0</v>
      </c>
      <c r="O2409" s="10" t="s">
        <v>8281</v>
      </c>
      <c r="P2409" t="s">
        <v>8299</v>
      </c>
      <c r="Q2409">
        <f t="shared" si="111"/>
        <v>29</v>
      </c>
      <c r="R2409">
        <f t="shared" si="113"/>
        <v>44.48</v>
      </c>
    </row>
    <row r="2410" spans="1:18" ht="28.8" hidden="1" x14ac:dyDescent="0.3">
      <c r="A2410">
        <v>2127</v>
      </c>
      <c r="B2410" s="3" t="s">
        <v>2128</v>
      </c>
      <c r="C2410" s="3" t="s">
        <v>6237</v>
      </c>
      <c r="D2410" s="6">
        <v>28000</v>
      </c>
      <c r="E2410" s="8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s="16">
        <f t="shared" si="112"/>
        <v>42045.50535879629</v>
      </c>
      <c r="L2410" t="b">
        <v>0</v>
      </c>
      <c r="M2410">
        <v>236</v>
      </c>
      <c r="N2410" t="b">
        <v>0</v>
      </c>
      <c r="O2410" s="10" t="s">
        <v>8270</v>
      </c>
      <c r="P2410" t="s">
        <v>8304</v>
      </c>
      <c r="Q2410">
        <f t="shared" si="111"/>
        <v>29</v>
      </c>
      <c r="R2410">
        <f t="shared" si="113"/>
        <v>34.22</v>
      </c>
    </row>
    <row r="2411" spans="1:18" ht="43.2" hidden="1" x14ac:dyDescent="0.3">
      <c r="A2411">
        <v>2362</v>
      </c>
      <c r="B2411" s="3" t="s">
        <v>2363</v>
      </c>
      <c r="C2411" s="3" t="s">
        <v>6472</v>
      </c>
      <c r="D2411" s="6">
        <v>420</v>
      </c>
      <c r="E2411" s="8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s="16">
        <f t="shared" si="112"/>
        <v>41954.688310185185</v>
      </c>
      <c r="L2411" t="b">
        <v>0</v>
      </c>
      <c r="M2411">
        <v>2</v>
      </c>
      <c r="N2411" t="b">
        <v>0</v>
      </c>
      <c r="O2411" s="10" t="s">
        <v>8268</v>
      </c>
      <c r="P2411" t="s">
        <v>8313</v>
      </c>
      <c r="Q2411">
        <f t="shared" si="111"/>
        <v>29</v>
      </c>
      <c r="R2411">
        <f t="shared" si="113"/>
        <v>60</v>
      </c>
    </row>
    <row r="2412" spans="1:18" ht="43.2" hidden="1" x14ac:dyDescent="0.3">
      <c r="A2412">
        <v>2742</v>
      </c>
      <c r="B2412" s="3" t="s">
        <v>2742</v>
      </c>
      <c r="C2412" s="3" t="s">
        <v>6852</v>
      </c>
      <c r="D2412" s="6">
        <v>2500</v>
      </c>
      <c r="E2412" s="8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s="16">
        <f t="shared" si="112"/>
        <v>41030.719756944447</v>
      </c>
      <c r="L2412" t="b">
        <v>0</v>
      </c>
      <c r="M2412">
        <v>18</v>
      </c>
      <c r="N2412" t="b">
        <v>0</v>
      </c>
      <c r="O2412" s="10" t="s">
        <v>8279</v>
      </c>
      <c r="P2412" t="s">
        <v>8307</v>
      </c>
      <c r="Q2412">
        <f t="shared" si="111"/>
        <v>29</v>
      </c>
      <c r="R2412">
        <f t="shared" si="113"/>
        <v>40.61</v>
      </c>
    </row>
    <row r="2413" spans="1:18" ht="43.2" hidden="1" x14ac:dyDescent="0.3">
      <c r="A2413">
        <v>4075</v>
      </c>
      <c r="B2413" s="3" t="s">
        <v>4071</v>
      </c>
      <c r="C2413" s="3" t="s">
        <v>8178</v>
      </c>
      <c r="D2413" s="6">
        <v>2000</v>
      </c>
      <c r="E2413" s="8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s="16">
        <f t="shared" si="112"/>
        <v>41779.045937499999</v>
      </c>
      <c r="L2413" t="b">
        <v>0</v>
      </c>
      <c r="M2413">
        <v>13</v>
      </c>
      <c r="N2413" t="b">
        <v>0</v>
      </c>
      <c r="O2413" s="10" t="s">
        <v>8273</v>
      </c>
      <c r="P2413" t="s">
        <v>8274</v>
      </c>
      <c r="Q2413">
        <f t="shared" si="111"/>
        <v>29</v>
      </c>
      <c r="R2413">
        <f t="shared" si="113"/>
        <v>44.31</v>
      </c>
    </row>
    <row r="2414" spans="1:18" ht="43.2" hidden="1" x14ac:dyDescent="0.3">
      <c r="A2414">
        <v>4110</v>
      </c>
      <c r="B2414" s="3" t="s">
        <v>4106</v>
      </c>
      <c r="C2414" s="3" t="s">
        <v>8213</v>
      </c>
      <c r="D2414" s="6">
        <v>300</v>
      </c>
      <c r="E2414" s="8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s="16">
        <f t="shared" si="112"/>
        <v>42512.626747685179</v>
      </c>
      <c r="L2414" t="b">
        <v>0</v>
      </c>
      <c r="M2414">
        <v>6</v>
      </c>
      <c r="N2414" t="b">
        <v>0</v>
      </c>
      <c r="O2414" s="10" t="s">
        <v>8273</v>
      </c>
      <c r="P2414" t="s">
        <v>8274</v>
      </c>
      <c r="Q2414">
        <f t="shared" si="111"/>
        <v>29</v>
      </c>
      <c r="R2414">
        <f t="shared" si="113"/>
        <v>14.33</v>
      </c>
    </row>
    <row r="2415" spans="1:18" ht="43.2" hidden="1" x14ac:dyDescent="0.3">
      <c r="A2415">
        <v>144</v>
      </c>
      <c r="B2415" s="3" t="s">
        <v>146</v>
      </c>
      <c r="C2415" s="3" t="s">
        <v>4254</v>
      </c>
      <c r="D2415" s="6">
        <v>7500</v>
      </c>
      <c r="E2415" s="8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s="16">
        <f t="shared" si="112"/>
        <v>42047.762407407412</v>
      </c>
      <c r="L2415" t="b">
        <v>0</v>
      </c>
      <c r="M2415">
        <v>37</v>
      </c>
      <c r="N2415" t="b">
        <v>0</v>
      </c>
      <c r="O2415" s="10" t="s">
        <v>8276</v>
      </c>
      <c r="P2415" t="s">
        <v>8296</v>
      </c>
      <c r="Q2415">
        <f t="shared" si="111"/>
        <v>28</v>
      </c>
      <c r="R2415">
        <f t="shared" si="113"/>
        <v>55.95</v>
      </c>
    </row>
    <row r="2416" spans="1:18" ht="43.2" hidden="1" x14ac:dyDescent="0.3">
      <c r="A2416">
        <v>685</v>
      </c>
      <c r="B2416" s="3" t="s">
        <v>686</v>
      </c>
      <c r="C2416" s="3" t="s">
        <v>4795</v>
      </c>
      <c r="D2416" s="6">
        <v>2000</v>
      </c>
      <c r="E2416" s="8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s="16">
        <f t="shared" si="112"/>
        <v>41971.866574074069</v>
      </c>
      <c r="L2416" t="b">
        <v>0</v>
      </c>
      <c r="M2416">
        <v>10</v>
      </c>
      <c r="N2416" t="b">
        <v>0</v>
      </c>
      <c r="O2416" s="10" t="s">
        <v>8268</v>
      </c>
      <c r="P2416" t="s">
        <v>8272</v>
      </c>
      <c r="Q2416">
        <f t="shared" si="111"/>
        <v>28</v>
      </c>
      <c r="R2416">
        <f t="shared" si="113"/>
        <v>55.3</v>
      </c>
    </row>
    <row r="2417" spans="1:18" ht="43.2" hidden="1" x14ac:dyDescent="0.3">
      <c r="A2417">
        <v>950</v>
      </c>
      <c r="B2417" s="3" t="s">
        <v>951</v>
      </c>
      <c r="C2417" s="3" t="s">
        <v>5060</v>
      </c>
      <c r="D2417" s="6">
        <v>5000</v>
      </c>
      <c r="E2417" s="8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s="16">
        <f t="shared" si="112"/>
        <v>42356.750706018516</v>
      </c>
      <c r="L2417" t="b">
        <v>0</v>
      </c>
      <c r="M2417">
        <v>24</v>
      </c>
      <c r="N2417" t="b">
        <v>0</v>
      </c>
      <c r="O2417" s="10" t="s">
        <v>8268</v>
      </c>
      <c r="P2417" t="s">
        <v>8272</v>
      </c>
      <c r="Q2417">
        <f t="shared" si="111"/>
        <v>28</v>
      </c>
      <c r="R2417">
        <f t="shared" si="113"/>
        <v>58.42</v>
      </c>
    </row>
    <row r="2418" spans="1:18" ht="43.2" hidden="1" x14ac:dyDescent="0.3">
      <c r="A2418">
        <v>962</v>
      </c>
      <c r="B2418" s="3" t="s">
        <v>963</v>
      </c>
      <c r="C2418" s="3" t="s">
        <v>5072</v>
      </c>
      <c r="D2418" s="6">
        <v>2500</v>
      </c>
      <c r="E2418" s="8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s="16">
        <f t="shared" si="112"/>
        <v>42373.712418981479</v>
      </c>
      <c r="L2418" t="b">
        <v>0</v>
      </c>
      <c r="M2418">
        <v>37</v>
      </c>
      <c r="N2418" t="b">
        <v>0</v>
      </c>
      <c r="O2418" s="10" t="s">
        <v>8268</v>
      </c>
      <c r="P2418" t="s">
        <v>8272</v>
      </c>
      <c r="Q2418">
        <f t="shared" si="111"/>
        <v>28</v>
      </c>
      <c r="R2418">
        <f t="shared" si="113"/>
        <v>19.239999999999998</v>
      </c>
    </row>
    <row r="2419" spans="1:18" ht="43.2" hidden="1" x14ac:dyDescent="0.3">
      <c r="A2419">
        <v>2137</v>
      </c>
      <c r="B2419" s="3" t="s">
        <v>2138</v>
      </c>
      <c r="C2419" s="3" t="s">
        <v>6247</v>
      </c>
      <c r="D2419" s="6">
        <v>50000</v>
      </c>
      <c r="E2419" s="8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s="16">
        <f t="shared" si="112"/>
        <v>41948.771168981482</v>
      </c>
      <c r="L2419" t="b">
        <v>0</v>
      </c>
      <c r="M2419">
        <v>534</v>
      </c>
      <c r="N2419" t="b">
        <v>0</v>
      </c>
      <c r="O2419" s="10" t="s">
        <v>8270</v>
      </c>
      <c r="P2419" t="s">
        <v>8304</v>
      </c>
      <c r="Q2419">
        <f t="shared" si="111"/>
        <v>28</v>
      </c>
      <c r="R2419">
        <f t="shared" si="113"/>
        <v>26.6</v>
      </c>
    </row>
    <row r="2420" spans="1:18" ht="28.8" hidden="1" x14ac:dyDescent="0.3">
      <c r="A2420">
        <v>2157</v>
      </c>
      <c r="B2420" s="3" t="s">
        <v>2158</v>
      </c>
      <c r="C2420" s="3" t="s">
        <v>6267</v>
      </c>
      <c r="D2420" s="6">
        <v>75000</v>
      </c>
      <c r="E2420" s="8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s="16">
        <f t="shared" si="112"/>
        <v>42694.98128472222</v>
      </c>
      <c r="L2420" t="b">
        <v>0</v>
      </c>
      <c r="M2420">
        <v>57</v>
      </c>
      <c r="N2420" t="b">
        <v>0</v>
      </c>
      <c r="O2420" s="10" t="s">
        <v>8270</v>
      </c>
      <c r="P2420" t="s">
        <v>8304</v>
      </c>
      <c r="Q2420">
        <f t="shared" si="111"/>
        <v>28</v>
      </c>
      <c r="R2420">
        <f t="shared" si="113"/>
        <v>370.95</v>
      </c>
    </row>
    <row r="2421" spans="1:18" ht="43.2" hidden="1" x14ac:dyDescent="0.3">
      <c r="A2421">
        <v>2673</v>
      </c>
      <c r="B2421" s="3" t="s">
        <v>2673</v>
      </c>
      <c r="C2421" s="3" t="s">
        <v>6783</v>
      </c>
      <c r="D2421" s="6">
        <v>40000</v>
      </c>
      <c r="E2421" s="8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s="16">
        <f t="shared" si="112"/>
        <v>41912.541655092595</v>
      </c>
      <c r="L2421" t="b">
        <v>1</v>
      </c>
      <c r="M2421">
        <v>66</v>
      </c>
      <c r="N2421" t="b">
        <v>0</v>
      </c>
      <c r="O2421" s="10" t="s">
        <v>8268</v>
      </c>
      <c r="P2421" t="s">
        <v>8293</v>
      </c>
      <c r="Q2421">
        <f t="shared" si="111"/>
        <v>28</v>
      </c>
      <c r="R2421">
        <f t="shared" si="113"/>
        <v>167.15</v>
      </c>
    </row>
    <row r="2422" spans="1:18" ht="43.2" hidden="1" x14ac:dyDescent="0.3">
      <c r="A2422">
        <v>2682</v>
      </c>
      <c r="B2422" s="3" t="s">
        <v>2682</v>
      </c>
      <c r="C2422" s="3" t="s">
        <v>6792</v>
      </c>
      <c r="D2422" s="6">
        <v>6000</v>
      </c>
      <c r="E2422" s="8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s="16">
        <f t="shared" si="112"/>
        <v>41932.871990740743</v>
      </c>
      <c r="L2422" t="b">
        <v>0</v>
      </c>
      <c r="M2422">
        <v>20</v>
      </c>
      <c r="N2422" t="b">
        <v>0</v>
      </c>
      <c r="O2422" s="10" t="s">
        <v>8284</v>
      </c>
      <c r="P2422" t="s">
        <v>8312</v>
      </c>
      <c r="Q2422">
        <f t="shared" si="111"/>
        <v>28</v>
      </c>
      <c r="R2422">
        <f t="shared" si="113"/>
        <v>84.9</v>
      </c>
    </row>
    <row r="2423" spans="1:18" ht="43.2" hidden="1" x14ac:dyDescent="0.3">
      <c r="A2423">
        <v>2747</v>
      </c>
      <c r="B2423" s="3" t="s">
        <v>2747</v>
      </c>
      <c r="C2423" s="3" t="s">
        <v>6857</v>
      </c>
      <c r="D2423" s="6">
        <v>500</v>
      </c>
      <c r="E2423" s="8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s="16">
        <f t="shared" si="112"/>
        <v>41044.64811342593</v>
      </c>
      <c r="L2423" t="b">
        <v>0</v>
      </c>
      <c r="M2423">
        <v>4</v>
      </c>
      <c r="N2423" t="b">
        <v>0</v>
      </c>
      <c r="O2423" s="10" t="s">
        <v>8279</v>
      </c>
      <c r="P2423" t="s">
        <v>8307</v>
      </c>
      <c r="Q2423">
        <f t="shared" si="111"/>
        <v>28</v>
      </c>
      <c r="R2423">
        <f t="shared" si="113"/>
        <v>35</v>
      </c>
    </row>
    <row r="2424" spans="1:18" ht="57.6" hidden="1" x14ac:dyDescent="0.3">
      <c r="A2424">
        <v>3734</v>
      </c>
      <c r="B2424" s="3" t="s">
        <v>3731</v>
      </c>
      <c r="C2424" s="3" t="s">
        <v>7844</v>
      </c>
      <c r="D2424" s="6">
        <v>1500</v>
      </c>
      <c r="E2424" s="8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s="16">
        <f t="shared" si="112"/>
        <v>42089.901574074072</v>
      </c>
      <c r="L2424" t="b">
        <v>0</v>
      </c>
      <c r="M2424">
        <v>7</v>
      </c>
      <c r="N2424" t="b">
        <v>0</v>
      </c>
      <c r="O2424" s="10" t="s">
        <v>8273</v>
      </c>
      <c r="P2424" t="s">
        <v>8274</v>
      </c>
      <c r="Q2424">
        <f t="shared" si="111"/>
        <v>28</v>
      </c>
      <c r="R2424">
        <f t="shared" si="113"/>
        <v>61</v>
      </c>
    </row>
    <row r="2425" spans="1:18" ht="43.2" hidden="1" x14ac:dyDescent="0.3">
      <c r="A2425">
        <v>4028</v>
      </c>
      <c r="B2425" s="3" t="s">
        <v>4024</v>
      </c>
      <c r="C2425" s="3" t="s">
        <v>8133</v>
      </c>
      <c r="D2425" s="6">
        <v>2000</v>
      </c>
      <c r="E2425" s="8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s="16">
        <f t="shared" si="112"/>
        <v>41765.938657407409</v>
      </c>
      <c r="L2425" t="b">
        <v>0</v>
      </c>
      <c r="M2425">
        <v>11</v>
      </c>
      <c r="N2425" t="b">
        <v>0</v>
      </c>
      <c r="O2425" s="10" t="s">
        <v>8273</v>
      </c>
      <c r="P2425" t="s">
        <v>8274</v>
      </c>
      <c r="Q2425">
        <f t="shared" si="111"/>
        <v>28</v>
      </c>
      <c r="R2425">
        <f t="shared" si="113"/>
        <v>51</v>
      </c>
    </row>
    <row r="2426" spans="1:18" hidden="1" x14ac:dyDescent="0.3">
      <c r="A2426">
        <v>465</v>
      </c>
      <c r="B2426" s="3" t="s">
        <v>466</v>
      </c>
      <c r="C2426" s="3" t="s">
        <v>4575</v>
      </c>
      <c r="D2426" s="6">
        <v>512</v>
      </c>
      <c r="E2426" s="8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s="16">
        <f t="shared" si="112"/>
        <v>41801.120069444441</v>
      </c>
      <c r="L2426" t="b">
        <v>0</v>
      </c>
      <c r="M2426">
        <v>8</v>
      </c>
      <c r="N2426" t="b">
        <v>0</v>
      </c>
      <c r="O2426" s="10" t="s">
        <v>8276</v>
      </c>
      <c r="P2426" t="s">
        <v>8303</v>
      </c>
      <c r="Q2426">
        <f t="shared" si="111"/>
        <v>27</v>
      </c>
      <c r="R2426">
        <f t="shared" si="113"/>
        <v>17.25</v>
      </c>
    </row>
    <row r="2427" spans="1:18" ht="43.2" hidden="1" x14ac:dyDescent="0.3">
      <c r="A2427">
        <v>545</v>
      </c>
      <c r="B2427" s="3" t="s">
        <v>546</v>
      </c>
      <c r="C2427" s="3" t="s">
        <v>4655</v>
      </c>
      <c r="D2427" s="6">
        <v>50000</v>
      </c>
      <c r="E2427" s="8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s="16">
        <f t="shared" si="112"/>
        <v>42283.592465277776</v>
      </c>
      <c r="L2427" t="b">
        <v>0</v>
      </c>
      <c r="M2427">
        <v>34</v>
      </c>
      <c r="N2427" t="b">
        <v>0</v>
      </c>
      <c r="O2427" s="10" t="s">
        <v>8268</v>
      </c>
      <c r="P2427" t="s">
        <v>8313</v>
      </c>
      <c r="Q2427">
        <f t="shared" si="111"/>
        <v>27</v>
      </c>
      <c r="R2427">
        <f t="shared" si="113"/>
        <v>402.71</v>
      </c>
    </row>
    <row r="2428" spans="1:18" ht="43.2" hidden="1" x14ac:dyDescent="0.3">
      <c r="A2428">
        <v>701</v>
      </c>
      <c r="B2428" s="3" t="s">
        <v>702</v>
      </c>
      <c r="C2428" s="3" t="s">
        <v>4811</v>
      </c>
      <c r="D2428" s="6">
        <v>23000</v>
      </c>
      <c r="E2428" s="8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s="16">
        <f t="shared" si="112"/>
        <v>41813.662962962961</v>
      </c>
      <c r="L2428" t="b">
        <v>0</v>
      </c>
      <c r="M2428">
        <v>21</v>
      </c>
      <c r="N2428" t="b">
        <v>0</v>
      </c>
      <c r="O2428" s="10" t="s">
        <v>8268</v>
      </c>
      <c r="P2428" t="s">
        <v>8272</v>
      </c>
      <c r="Q2428">
        <f t="shared" si="111"/>
        <v>27</v>
      </c>
      <c r="R2428">
        <f t="shared" si="113"/>
        <v>291.33</v>
      </c>
    </row>
    <row r="2429" spans="1:18" ht="57.6" hidden="1" x14ac:dyDescent="0.3">
      <c r="A2429">
        <v>1437</v>
      </c>
      <c r="B2429" s="3" t="s">
        <v>1438</v>
      </c>
      <c r="C2429" s="3" t="s">
        <v>5547</v>
      </c>
      <c r="D2429" s="6">
        <v>3000</v>
      </c>
      <c r="E2429" s="8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s="16">
        <f t="shared" si="112"/>
        <v>41796.531701388885</v>
      </c>
      <c r="L2429" t="b">
        <v>0</v>
      </c>
      <c r="M2429">
        <v>22</v>
      </c>
      <c r="N2429" t="b">
        <v>0</v>
      </c>
      <c r="O2429" s="10" t="s">
        <v>8279</v>
      </c>
      <c r="P2429" t="s">
        <v>8314</v>
      </c>
      <c r="Q2429">
        <f t="shared" si="111"/>
        <v>27</v>
      </c>
      <c r="R2429">
        <f t="shared" si="113"/>
        <v>36.68</v>
      </c>
    </row>
    <row r="2430" spans="1:18" ht="43.2" hidden="1" x14ac:dyDescent="0.3">
      <c r="A2430">
        <v>2746</v>
      </c>
      <c r="B2430" s="3" t="s">
        <v>2746</v>
      </c>
      <c r="C2430" s="3" t="s">
        <v>6856</v>
      </c>
      <c r="D2430" s="6">
        <v>3000</v>
      </c>
      <c r="E2430" s="8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s="16">
        <f t="shared" si="112"/>
        <v>41850.781377314815</v>
      </c>
      <c r="L2430" t="b">
        <v>0</v>
      </c>
      <c r="M2430">
        <v>19</v>
      </c>
      <c r="N2430" t="b">
        <v>0</v>
      </c>
      <c r="O2430" s="10" t="s">
        <v>8279</v>
      </c>
      <c r="P2430" t="s">
        <v>8307</v>
      </c>
      <c r="Q2430">
        <f t="shared" si="111"/>
        <v>27</v>
      </c>
      <c r="R2430">
        <f t="shared" si="113"/>
        <v>42.16</v>
      </c>
    </row>
    <row r="2431" spans="1:18" ht="43.2" hidden="1" x14ac:dyDescent="0.3">
      <c r="A2431">
        <v>2918</v>
      </c>
      <c r="B2431" s="3" t="s">
        <v>2918</v>
      </c>
      <c r="C2431" s="3" t="s">
        <v>7028</v>
      </c>
      <c r="D2431" s="6">
        <v>5000</v>
      </c>
      <c r="E2431" s="8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s="16">
        <f t="shared" si="112"/>
        <v>42278.629710648151</v>
      </c>
      <c r="L2431" t="b">
        <v>0</v>
      </c>
      <c r="M2431">
        <v>20</v>
      </c>
      <c r="N2431" t="b">
        <v>0</v>
      </c>
      <c r="O2431" s="10" t="s">
        <v>8273</v>
      </c>
      <c r="P2431" t="s">
        <v>8274</v>
      </c>
      <c r="Q2431">
        <f t="shared" si="111"/>
        <v>27</v>
      </c>
      <c r="R2431">
        <f t="shared" si="113"/>
        <v>68.099999999999994</v>
      </c>
    </row>
    <row r="2432" spans="1:18" ht="43.2" hidden="1" x14ac:dyDescent="0.3">
      <c r="A2432">
        <v>2920</v>
      </c>
      <c r="B2432" s="3" t="s">
        <v>2920</v>
      </c>
      <c r="C2432" s="3" t="s">
        <v>7030</v>
      </c>
      <c r="D2432" s="6">
        <v>2500</v>
      </c>
      <c r="E2432" s="8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s="16">
        <f t="shared" si="112"/>
        <v>42058.792476851857</v>
      </c>
      <c r="L2432" t="b">
        <v>0</v>
      </c>
      <c r="M2432">
        <v>13</v>
      </c>
      <c r="N2432" t="b">
        <v>0</v>
      </c>
      <c r="O2432" s="10" t="s">
        <v>8273</v>
      </c>
      <c r="P2432" t="s">
        <v>8274</v>
      </c>
      <c r="Q2432">
        <f t="shared" si="111"/>
        <v>27</v>
      </c>
      <c r="R2432">
        <f t="shared" si="113"/>
        <v>51.62</v>
      </c>
    </row>
    <row r="2433" spans="1:18" ht="43.2" hidden="1" x14ac:dyDescent="0.3">
      <c r="A2433">
        <v>3111</v>
      </c>
      <c r="B2433" s="3" t="s">
        <v>3111</v>
      </c>
      <c r="C2433" s="3" t="s">
        <v>7221</v>
      </c>
      <c r="D2433" s="6">
        <v>20000</v>
      </c>
      <c r="E2433" s="8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s="16">
        <f t="shared" si="112"/>
        <v>41885.595138888886</v>
      </c>
      <c r="L2433" t="b">
        <v>0</v>
      </c>
      <c r="M2433">
        <v>76</v>
      </c>
      <c r="N2433" t="b">
        <v>0</v>
      </c>
      <c r="O2433" s="10" t="s">
        <v>8273</v>
      </c>
      <c r="P2433" t="s">
        <v>8286</v>
      </c>
      <c r="Q2433">
        <f t="shared" si="111"/>
        <v>27</v>
      </c>
      <c r="R2433">
        <f t="shared" si="113"/>
        <v>70.11</v>
      </c>
    </row>
    <row r="2434" spans="1:18" ht="43.2" hidden="1" x14ac:dyDescent="0.3">
      <c r="A2434">
        <v>3865</v>
      </c>
      <c r="B2434" s="3" t="s">
        <v>3862</v>
      </c>
      <c r="C2434" s="3" t="s">
        <v>7974</v>
      </c>
      <c r="D2434" s="6">
        <v>2413</v>
      </c>
      <c r="E2434" s="8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s="16">
        <f t="shared" si="112"/>
        <v>41841.651597222226</v>
      </c>
      <c r="L2434" t="b">
        <v>0</v>
      </c>
      <c r="M2434">
        <v>14</v>
      </c>
      <c r="N2434" t="b">
        <v>0</v>
      </c>
      <c r="O2434" s="10" t="s">
        <v>8273</v>
      </c>
      <c r="P2434" t="s">
        <v>8274</v>
      </c>
      <c r="Q2434">
        <f t="shared" ref="Q2434:Q2497" si="114">ROUND(E2434/D2434*100,0)</f>
        <v>27</v>
      </c>
      <c r="R2434">
        <f t="shared" si="113"/>
        <v>46.43</v>
      </c>
    </row>
    <row r="2435" spans="1:18" ht="43.2" hidden="1" x14ac:dyDescent="0.3">
      <c r="A2435">
        <v>3888</v>
      </c>
      <c r="B2435" s="3" t="s">
        <v>3885</v>
      </c>
      <c r="C2435" s="3" t="s">
        <v>7996</v>
      </c>
      <c r="D2435" s="6">
        <v>2000</v>
      </c>
      <c r="E2435" s="8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s="16">
        <f t="shared" ref="K2435:K2498" si="115">(((J2435/60)/60)/24)+DATE(1970,1,1)</f>
        <v>42762.545810185184</v>
      </c>
      <c r="L2435" t="b">
        <v>0</v>
      </c>
      <c r="M2435">
        <v>14</v>
      </c>
      <c r="N2435" t="b">
        <v>0</v>
      </c>
      <c r="O2435" s="10" t="s">
        <v>8273</v>
      </c>
      <c r="P2435" t="s">
        <v>8274</v>
      </c>
      <c r="Q2435">
        <f t="shared" si="114"/>
        <v>27</v>
      </c>
      <c r="R2435">
        <f t="shared" ref="R2435:R2498" si="116">IFERROR(ROUND(E2435/M2435,2),0)</f>
        <v>38.71</v>
      </c>
    </row>
    <row r="2436" spans="1:18" ht="43.2" hidden="1" x14ac:dyDescent="0.3">
      <c r="A2436">
        <v>4074</v>
      </c>
      <c r="B2436" s="3" t="s">
        <v>4070</v>
      </c>
      <c r="C2436" s="3" t="s">
        <v>8177</v>
      </c>
      <c r="D2436" s="6">
        <v>2750</v>
      </c>
      <c r="E2436" s="8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s="16">
        <f t="shared" si="115"/>
        <v>42283.552951388891</v>
      </c>
      <c r="L2436" t="b">
        <v>0</v>
      </c>
      <c r="M2436">
        <v>21</v>
      </c>
      <c r="N2436" t="b">
        <v>0</v>
      </c>
      <c r="O2436" s="10" t="s">
        <v>8273</v>
      </c>
      <c r="P2436" t="s">
        <v>8274</v>
      </c>
      <c r="Q2436">
        <f t="shared" si="114"/>
        <v>27</v>
      </c>
      <c r="R2436">
        <f t="shared" si="116"/>
        <v>35</v>
      </c>
    </row>
    <row r="2437" spans="1:18" ht="43.2" hidden="1" x14ac:dyDescent="0.3">
      <c r="A2437">
        <v>4102</v>
      </c>
      <c r="B2437" s="3" t="s">
        <v>4098</v>
      </c>
      <c r="C2437" s="3" t="s">
        <v>8205</v>
      </c>
      <c r="D2437" s="6">
        <v>500</v>
      </c>
      <c r="E2437" s="8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s="16">
        <f t="shared" si="115"/>
        <v>42475.848067129627</v>
      </c>
      <c r="L2437" t="b">
        <v>0</v>
      </c>
      <c r="M2437">
        <v>6</v>
      </c>
      <c r="N2437" t="b">
        <v>0</v>
      </c>
      <c r="O2437" s="10" t="s">
        <v>8273</v>
      </c>
      <c r="P2437" t="s">
        <v>8274</v>
      </c>
      <c r="Q2437">
        <f t="shared" si="114"/>
        <v>27</v>
      </c>
      <c r="R2437">
        <f t="shared" si="116"/>
        <v>22.83</v>
      </c>
    </row>
    <row r="2438" spans="1:18" ht="28.8" hidden="1" x14ac:dyDescent="0.3">
      <c r="A2438">
        <v>200</v>
      </c>
      <c r="B2438" s="3" t="s">
        <v>202</v>
      </c>
      <c r="C2438" s="3" t="s">
        <v>4310</v>
      </c>
      <c r="D2438" s="6">
        <v>6000</v>
      </c>
      <c r="E2438" s="8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s="16">
        <f t="shared" si="115"/>
        <v>41867.083368055559</v>
      </c>
      <c r="L2438" t="b">
        <v>0</v>
      </c>
      <c r="M2438">
        <v>18</v>
      </c>
      <c r="N2438" t="b">
        <v>0</v>
      </c>
      <c r="O2438" s="10" t="s">
        <v>8276</v>
      </c>
      <c r="P2438" t="s">
        <v>8305</v>
      </c>
      <c r="Q2438">
        <f t="shared" si="114"/>
        <v>26</v>
      </c>
      <c r="R2438">
        <f t="shared" si="116"/>
        <v>87.31</v>
      </c>
    </row>
    <row r="2439" spans="1:18" ht="57.6" hidden="1" x14ac:dyDescent="0.3">
      <c r="A2439">
        <v>677</v>
      </c>
      <c r="B2439" s="3" t="s">
        <v>678</v>
      </c>
      <c r="C2439" s="3" t="s">
        <v>4787</v>
      </c>
      <c r="D2439" s="6">
        <v>50000</v>
      </c>
      <c r="E2439" s="8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s="16">
        <f t="shared" si="115"/>
        <v>42504.403877314813</v>
      </c>
      <c r="L2439" t="b">
        <v>0</v>
      </c>
      <c r="M2439">
        <v>96</v>
      </c>
      <c r="N2439" t="b">
        <v>0</v>
      </c>
      <c r="O2439" s="10" t="s">
        <v>8268</v>
      </c>
      <c r="P2439" t="s">
        <v>8272</v>
      </c>
      <c r="Q2439">
        <f t="shared" si="114"/>
        <v>26</v>
      </c>
      <c r="R2439">
        <f t="shared" si="116"/>
        <v>133.25</v>
      </c>
    </row>
    <row r="2440" spans="1:18" ht="43.2" hidden="1" x14ac:dyDescent="0.3">
      <c r="A2440">
        <v>680</v>
      </c>
      <c r="B2440" s="3" t="s">
        <v>681</v>
      </c>
      <c r="C2440" s="3" t="s">
        <v>4790</v>
      </c>
      <c r="D2440" s="6">
        <v>75000</v>
      </c>
      <c r="E2440" s="8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s="16">
        <f t="shared" si="115"/>
        <v>41864.501516203702</v>
      </c>
      <c r="L2440" t="b">
        <v>0</v>
      </c>
      <c r="M2440">
        <v>129</v>
      </c>
      <c r="N2440" t="b">
        <v>0</v>
      </c>
      <c r="O2440" s="10" t="s">
        <v>8268</v>
      </c>
      <c r="P2440" t="s">
        <v>8272</v>
      </c>
      <c r="Q2440">
        <f t="shared" si="114"/>
        <v>26</v>
      </c>
      <c r="R2440">
        <f t="shared" si="116"/>
        <v>150.65</v>
      </c>
    </row>
    <row r="2441" spans="1:18" ht="43.2" hidden="1" x14ac:dyDescent="0.3">
      <c r="A2441">
        <v>1067</v>
      </c>
      <c r="B2441" s="3" t="s">
        <v>1068</v>
      </c>
      <c r="C2441" s="3" t="s">
        <v>5177</v>
      </c>
      <c r="D2441" s="6">
        <v>500</v>
      </c>
      <c r="E2441" s="8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s="16">
        <f t="shared" si="115"/>
        <v>41599.855682870373</v>
      </c>
      <c r="L2441" t="b">
        <v>0</v>
      </c>
      <c r="M2441">
        <v>10</v>
      </c>
      <c r="N2441" t="b">
        <v>0</v>
      </c>
      <c r="O2441" s="10" t="s">
        <v>8270</v>
      </c>
      <c r="P2441" t="s">
        <v>8304</v>
      </c>
      <c r="Q2441">
        <f t="shared" si="114"/>
        <v>26</v>
      </c>
      <c r="R2441">
        <f t="shared" si="116"/>
        <v>13</v>
      </c>
    </row>
    <row r="2442" spans="1:18" ht="43.2" hidden="1" x14ac:dyDescent="0.3">
      <c r="A2442">
        <v>1305</v>
      </c>
      <c r="B2442" s="3" t="s">
        <v>1306</v>
      </c>
      <c r="C2442" s="3" t="s">
        <v>5415</v>
      </c>
      <c r="D2442" s="6">
        <v>30000</v>
      </c>
      <c r="E2442" s="8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s="16">
        <f t="shared" si="115"/>
        <v>42543.665601851855</v>
      </c>
      <c r="L2442" t="b">
        <v>0</v>
      </c>
      <c r="M2442">
        <v>86</v>
      </c>
      <c r="N2442" t="b">
        <v>0</v>
      </c>
      <c r="O2442" s="10" t="s">
        <v>8268</v>
      </c>
      <c r="P2442" t="s">
        <v>8272</v>
      </c>
      <c r="Q2442">
        <f t="shared" si="114"/>
        <v>26</v>
      </c>
      <c r="R2442">
        <f t="shared" si="116"/>
        <v>90.62</v>
      </c>
    </row>
    <row r="2443" spans="1:18" ht="43.2" hidden="1" x14ac:dyDescent="0.3">
      <c r="A2443">
        <v>1700</v>
      </c>
      <c r="B2443" s="3" t="s">
        <v>1701</v>
      </c>
      <c r="C2443" s="3" t="s">
        <v>5810</v>
      </c>
      <c r="D2443" s="6">
        <v>20000</v>
      </c>
      <c r="E2443" s="8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s="16">
        <f t="shared" si="115"/>
        <v>42796.071643518517</v>
      </c>
      <c r="L2443" t="b">
        <v>0</v>
      </c>
      <c r="M2443">
        <v>79</v>
      </c>
      <c r="N2443" t="b">
        <v>0</v>
      </c>
      <c r="O2443" s="10" t="s">
        <v>8266</v>
      </c>
      <c r="P2443" t="s">
        <v>8295</v>
      </c>
      <c r="Q2443">
        <f t="shared" si="114"/>
        <v>26</v>
      </c>
      <c r="R2443">
        <f t="shared" si="116"/>
        <v>65.97</v>
      </c>
    </row>
    <row r="2444" spans="1:18" ht="43.2" hidden="1" x14ac:dyDescent="0.3">
      <c r="A2444">
        <v>1781</v>
      </c>
      <c r="B2444" s="3" t="s">
        <v>1782</v>
      </c>
      <c r="C2444" s="3" t="s">
        <v>5891</v>
      </c>
      <c r="D2444" s="6">
        <v>5500</v>
      </c>
      <c r="E2444" s="8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s="16">
        <f t="shared" si="115"/>
        <v>42597.617418981477</v>
      </c>
      <c r="L2444" t="b">
        <v>1</v>
      </c>
      <c r="M2444">
        <v>24</v>
      </c>
      <c r="N2444" t="b">
        <v>0</v>
      </c>
      <c r="O2444" s="10" t="s">
        <v>8281</v>
      </c>
      <c r="P2444" t="s">
        <v>8282</v>
      </c>
      <c r="Q2444">
        <f t="shared" si="114"/>
        <v>26</v>
      </c>
      <c r="R2444">
        <f t="shared" si="116"/>
        <v>59.04</v>
      </c>
    </row>
    <row r="2445" spans="1:18" ht="43.2" hidden="1" x14ac:dyDescent="0.3">
      <c r="A2445">
        <v>1998</v>
      </c>
      <c r="B2445" s="3" t="s">
        <v>1999</v>
      </c>
      <c r="C2445" s="3" t="s">
        <v>6108</v>
      </c>
      <c r="D2445" s="6">
        <v>2500</v>
      </c>
      <c r="E2445" s="8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s="16">
        <f t="shared" si="115"/>
        <v>41807.118495370371</v>
      </c>
      <c r="L2445" t="b">
        <v>0</v>
      </c>
      <c r="M2445">
        <v>3</v>
      </c>
      <c r="N2445" t="b">
        <v>0</v>
      </c>
      <c r="O2445" s="10" t="s">
        <v>8281</v>
      </c>
      <c r="P2445" t="s">
        <v>8310</v>
      </c>
      <c r="Q2445">
        <f t="shared" si="114"/>
        <v>26</v>
      </c>
      <c r="R2445">
        <f t="shared" si="116"/>
        <v>218.33</v>
      </c>
    </row>
    <row r="2446" spans="1:18" ht="43.2" hidden="1" x14ac:dyDescent="0.3">
      <c r="A2446">
        <v>2697</v>
      </c>
      <c r="B2446" s="3" t="s">
        <v>2697</v>
      </c>
      <c r="C2446" s="3" t="s">
        <v>6807</v>
      </c>
      <c r="D2446" s="6">
        <v>23000</v>
      </c>
      <c r="E2446" s="8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s="16">
        <f t="shared" si="115"/>
        <v>42187.940081018518</v>
      </c>
      <c r="L2446" t="b">
        <v>0</v>
      </c>
      <c r="M2446">
        <v>52</v>
      </c>
      <c r="N2446" t="b">
        <v>0</v>
      </c>
      <c r="O2446" s="10" t="s">
        <v>8284</v>
      </c>
      <c r="P2446" t="s">
        <v>8312</v>
      </c>
      <c r="Q2446">
        <f t="shared" si="114"/>
        <v>26</v>
      </c>
      <c r="R2446">
        <f t="shared" si="116"/>
        <v>116.56</v>
      </c>
    </row>
    <row r="2447" spans="1:18" ht="57.6" hidden="1" x14ac:dyDescent="0.3">
      <c r="A2447">
        <v>2778</v>
      </c>
      <c r="B2447" s="3" t="s">
        <v>2778</v>
      </c>
      <c r="C2447" s="3" t="s">
        <v>6888</v>
      </c>
      <c r="D2447" s="6">
        <v>5500</v>
      </c>
      <c r="E2447" s="8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s="16">
        <f t="shared" si="115"/>
        <v>41846.978078703702</v>
      </c>
      <c r="L2447" t="b">
        <v>0</v>
      </c>
      <c r="M2447">
        <v>15</v>
      </c>
      <c r="N2447" t="b">
        <v>0</v>
      </c>
      <c r="O2447" s="10" t="s">
        <v>8279</v>
      </c>
      <c r="P2447" t="s">
        <v>8307</v>
      </c>
      <c r="Q2447">
        <f t="shared" si="114"/>
        <v>26</v>
      </c>
      <c r="R2447">
        <f t="shared" si="116"/>
        <v>93.67</v>
      </c>
    </row>
    <row r="2448" spans="1:18" ht="43.2" hidden="1" x14ac:dyDescent="0.3">
      <c r="A2448">
        <v>4033</v>
      </c>
      <c r="B2448" s="3" t="s">
        <v>4029</v>
      </c>
      <c r="C2448" s="3" t="s">
        <v>8138</v>
      </c>
      <c r="D2448" s="6">
        <v>23900</v>
      </c>
      <c r="E2448" s="8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s="16">
        <f t="shared" si="115"/>
        <v>42614.268796296295</v>
      </c>
      <c r="L2448" t="b">
        <v>0</v>
      </c>
      <c r="M2448">
        <v>94</v>
      </c>
      <c r="N2448" t="b">
        <v>0</v>
      </c>
      <c r="O2448" s="10" t="s">
        <v>8273</v>
      </c>
      <c r="P2448" t="s">
        <v>8274</v>
      </c>
      <c r="Q2448">
        <f t="shared" si="114"/>
        <v>26</v>
      </c>
      <c r="R2448">
        <f t="shared" si="116"/>
        <v>65.34</v>
      </c>
    </row>
    <row r="2449" spans="1:18" ht="43.2" hidden="1" x14ac:dyDescent="0.3">
      <c r="A2449">
        <v>210</v>
      </c>
      <c r="B2449" s="3" t="s">
        <v>212</v>
      </c>
      <c r="C2449" s="3" t="s">
        <v>4320</v>
      </c>
      <c r="D2449" s="6">
        <v>12000</v>
      </c>
      <c r="E2449" s="8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s="16">
        <f t="shared" si="115"/>
        <v>42249.064722222218</v>
      </c>
      <c r="L2449" t="b">
        <v>0</v>
      </c>
      <c r="M2449">
        <v>33</v>
      </c>
      <c r="N2449" t="b">
        <v>0</v>
      </c>
      <c r="O2449" s="10" t="s">
        <v>8276</v>
      </c>
      <c r="P2449" t="s">
        <v>8305</v>
      </c>
      <c r="Q2449">
        <f t="shared" si="114"/>
        <v>25</v>
      </c>
      <c r="R2449">
        <f t="shared" si="116"/>
        <v>91.82</v>
      </c>
    </row>
    <row r="2450" spans="1:18" ht="43.2" hidden="1" x14ac:dyDescent="0.3">
      <c r="A2450">
        <v>239</v>
      </c>
      <c r="B2450" s="3" t="s">
        <v>241</v>
      </c>
      <c r="C2450" s="3" t="s">
        <v>4349</v>
      </c>
      <c r="D2450" s="6">
        <v>1000</v>
      </c>
      <c r="E2450" s="8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s="16">
        <f t="shared" si="115"/>
        <v>42297.110300925924</v>
      </c>
      <c r="L2450" t="b">
        <v>0</v>
      </c>
      <c r="M2450">
        <v>5</v>
      </c>
      <c r="N2450" t="b">
        <v>0</v>
      </c>
      <c r="O2450" s="10" t="s">
        <v>8276</v>
      </c>
      <c r="P2450" t="s">
        <v>8305</v>
      </c>
      <c r="Q2450">
        <f t="shared" si="114"/>
        <v>25</v>
      </c>
      <c r="R2450">
        <f t="shared" si="116"/>
        <v>50</v>
      </c>
    </row>
    <row r="2451" spans="1:18" ht="43.2" hidden="1" x14ac:dyDescent="0.3">
      <c r="A2451">
        <v>515</v>
      </c>
      <c r="B2451" s="3" t="s">
        <v>516</v>
      </c>
      <c r="C2451" s="3" t="s">
        <v>4625</v>
      </c>
      <c r="D2451" s="6">
        <v>97000</v>
      </c>
      <c r="E2451" s="8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s="16">
        <f t="shared" si="115"/>
        <v>42327.490752314814</v>
      </c>
      <c r="L2451" t="b">
        <v>0</v>
      </c>
      <c r="M2451">
        <v>34</v>
      </c>
      <c r="N2451" t="b">
        <v>0</v>
      </c>
      <c r="O2451" s="10" t="s">
        <v>8276</v>
      </c>
      <c r="P2451" t="s">
        <v>8303</v>
      </c>
      <c r="Q2451">
        <f t="shared" si="114"/>
        <v>25</v>
      </c>
      <c r="R2451">
        <f t="shared" si="116"/>
        <v>725.03</v>
      </c>
    </row>
    <row r="2452" spans="1:18" ht="43.2" hidden="1" x14ac:dyDescent="0.3">
      <c r="A2452">
        <v>993</v>
      </c>
      <c r="B2452" s="3" t="s">
        <v>994</v>
      </c>
      <c r="C2452" s="3" t="s">
        <v>5103</v>
      </c>
      <c r="D2452" s="6">
        <v>70000</v>
      </c>
      <c r="E2452" s="8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s="16">
        <f t="shared" si="115"/>
        <v>42652.964907407411</v>
      </c>
      <c r="L2452" t="b">
        <v>0</v>
      </c>
      <c r="M2452">
        <v>196</v>
      </c>
      <c r="N2452" t="b">
        <v>0</v>
      </c>
      <c r="O2452" s="10" t="s">
        <v>8268</v>
      </c>
      <c r="P2452" t="s">
        <v>8272</v>
      </c>
      <c r="Q2452">
        <f t="shared" si="114"/>
        <v>25</v>
      </c>
      <c r="R2452">
        <f t="shared" si="116"/>
        <v>89.6</v>
      </c>
    </row>
    <row r="2453" spans="1:18" ht="43.2" hidden="1" x14ac:dyDescent="0.3">
      <c r="A2453">
        <v>1500</v>
      </c>
      <c r="B2453" s="3" t="s">
        <v>1501</v>
      </c>
      <c r="C2453" s="3" t="s">
        <v>5610</v>
      </c>
      <c r="D2453" s="6">
        <v>2800</v>
      </c>
      <c r="E2453" s="8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s="16">
        <f t="shared" si="115"/>
        <v>41365.904594907406</v>
      </c>
      <c r="L2453" t="b">
        <v>0</v>
      </c>
      <c r="M2453">
        <v>15</v>
      </c>
      <c r="N2453" t="b">
        <v>0</v>
      </c>
      <c r="O2453" s="10" t="s">
        <v>8279</v>
      </c>
      <c r="P2453" t="s">
        <v>8301</v>
      </c>
      <c r="Q2453">
        <f t="shared" si="114"/>
        <v>25</v>
      </c>
      <c r="R2453">
        <f t="shared" si="116"/>
        <v>46.73</v>
      </c>
    </row>
    <row r="2454" spans="1:18" ht="43.2" hidden="1" x14ac:dyDescent="0.3">
      <c r="A2454">
        <v>1690</v>
      </c>
      <c r="B2454" s="3" t="s">
        <v>1691</v>
      </c>
      <c r="C2454" s="3" t="s">
        <v>5800</v>
      </c>
      <c r="D2454" s="6">
        <v>2500</v>
      </c>
      <c r="E2454" s="8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s="16">
        <f t="shared" si="115"/>
        <v>42801.43104166667</v>
      </c>
      <c r="L2454" t="b">
        <v>0</v>
      </c>
      <c r="M2454">
        <v>11</v>
      </c>
      <c r="N2454" t="b">
        <v>0</v>
      </c>
      <c r="O2454" s="10" t="s">
        <v>8266</v>
      </c>
      <c r="P2454" t="s">
        <v>8295</v>
      </c>
      <c r="Q2454">
        <f t="shared" si="114"/>
        <v>25</v>
      </c>
      <c r="R2454">
        <f t="shared" si="116"/>
        <v>57.73</v>
      </c>
    </row>
    <row r="2455" spans="1:18" ht="57.6" hidden="1" x14ac:dyDescent="0.3">
      <c r="A2455">
        <v>2407</v>
      </c>
      <c r="B2455" s="3" t="s">
        <v>2408</v>
      </c>
      <c r="C2455" s="3" t="s">
        <v>6517</v>
      </c>
      <c r="D2455" s="6">
        <v>22000</v>
      </c>
      <c r="E2455" s="8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s="16">
        <f t="shared" si="115"/>
        <v>42082.575555555552</v>
      </c>
      <c r="L2455" t="b">
        <v>0</v>
      </c>
      <c r="M2455">
        <v>33</v>
      </c>
      <c r="N2455" t="b">
        <v>0</v>
      </c>
      <c r="O2455" s="10" t="s">
        <v>8284</v>
      </c>
      <c r="P2455" t="s">
        <v>8312</v>
      </c>
      <c r="Q2455">
        <f t="shared" si="114"/>
        <v>25</v>
      </c>
      <c r="R2455">
        <f t="shared" si="116"/>
        <v>168.39</v>
      </c>
    </row>
    <row r="2456" spans="1:18" ht="43.2" hidden="1" x14ac:dyDescent="0.3">
      <c r="A2456">
        <v>3109</v>
      </c>
      <c r="B2456" s="3" t="s">
        <v>3109</v>
      </c>
      <c r="C2456" s="3" t="s">
        <v>7219</v>
      </c>
      <c r="D2456" s="6">
        <v>26500</v>
      </c>
      <c r="E2456" s="8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s="16">
        <f t="shared" si="115"/>
        <v>41844.125115740739</v>
      </c>
      <c r="L2456" t="b">
        <v>0</v>
      </c>
      <c r="M2456">
        <v>114</v>
      </c>
      <c r="N2456" t="b">
        <v>0</v>
      </c>
      <c r="O2456" s="10" t="s">
        <v>8273</v>
      </c>
      <c r="P2456" t="s">
        <v>8286</v>
      </c>
      <c r="Q2456">
        <f t="shared" si="114"/>
        <v>25</v>
      </c>
      <c r="R2456">
        <f t="shared" si="116"/>
        <v>58.18</v>
      </c>
    </row>
    <row r="2457" spans="1:18" ht="43.2" hidden="1" x14ac:dyDescent="0.3">
      <c r="A2457">
        <v>3203</v>
      </c>
      <c r="B2457" s="3" t="s">
        <v>3203</v>
      </c>
      <c r="C2457" s="3" t="s">
        <v>7313</v>
      </c>
      <c r="D2457" s="6">
        <v>1000</v>
      </c>
      <c r="E2457" s="8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s="16">
        <f t="shared" si="115"/>
        <v>42242.988680555558</v>
      </c>
      <c r="L2457" t="b">
        <v>0</v>
      </c>
      <c r="M2457">
        <v>6</v>
      </c>
      <c r="N2457" t="b">
        <v>0</v>
      </c>
      <c r="O2457" s="10" t="s">
        <v>8273</v>
      </c>
      <c r="P2457" t="s">
        <v>8294</v>
      </c>
      <c r="Q2457">
        <f t="shared" si="114"/>
        <v>25</v>
      </c>
      <c r="R2457">
        <f t="shared" si="116"/>
        <v>41.67</v>
      </c>
    </row>
    <row r="2458" spans="1:18" ht="43.2" hidden="1" x14ac:dyDescent="0.3">
      <c r="A2458">
        <v>867</v>
      </c>
      <c r="B2458" s="3" t="s">
        <v>868</v>
      </c>
      <c r="C2458" s="3" t="s">
        <v>4977</v>
      </c>
      <c r="D2458" s="6">
        <v>5000</v>
      </c>
      <c r="E2458" s="8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s="16">
        <f t="shared" si="115"/>
        <v>40088.105393518519</v>
      </c>
      <c r="L2458" t="b">
        <v>0</v>
      </c>
      <c r="M2458">
        <v>11</v>
      </c>
      <c r="N2458" t="b">
        <v>0</v>
      </c>
      <c r="O2458" s="10" t="s">
        <v>8266</v>
      </c>
      <c r="P2458" t="s">
        <v>8302</v>
      </c>
      <c r="Q2458">
        <f t="shared" si="114"/>
        <v>24</v>
      </c>
      <c r="R2458">
        <f t="shared" si="116"/>
        <v>109.18</v>
      </c>
    </row>
    <row r="2459" spans="1:18" ht="57.6" hidden="1" x14ac:dyDescent="0.3">
      <c r="A2459">
        <v>874</v>
      </c>
      <c r="B2459" s="3" t="s">
        <v>875</v>
      </c>
      <c r="C2459" s="3" t="s">
        <v>4984</v>
      </c>
      <c r="D2459" s="6">
        <v>3000</v>
      </c>
      <c r="E2459" s="8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s="16">
        <f t="shared" si="115"/>
        <v>41368.583726851852</v>
      </c>
      <c r="L2459" t="b">
        <v>0</v>
      </c>
      <c r="M2459">
        <v>21</v>
      </c>
      <c r="N2459" t="b">
        <v>0</v>
      </c>
      <c r="O2459" s="10" t="s">
        <v>8266</v>
      </c>
      <c r="P2459" t="s">
        <v>8302</v>
      </c>
      <c r="Q2459">
        <f t="shared" si="114"/>
        <v>24</v>
      </c>
      <c r="R2459">
        <f t="shared" si="116"/>
        <v>34.76</v>
      </c>
    </row>
    <row r="2460" spans="1:18" ht="43.2" hidden="1" x14ac:dyDescent="0.3">
      <c r="A2460">
        <v>1783</v>
      </c>
      <c r="B2460" s="3" t="s">
        <v>1784</v>
      </c>
      <c r="C2460" s="3" t="s">
        <v>5893</v>
      </c>
      <c r="D2460" s="6">
        <v>40000</v>
      </c>
      <c r="E2460" s="8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s="16">
        <f t="shared" si="115"/>
        <v>42115.949976851851</v>
      </c>
      <c r="L2460" t="b">
        <v>1</v>
      </c>
      <c r="M2460">
        <v>185</v>
      </c>
      <c r="N2460" t="b">
        <v>0</v>
      </c>
      <c r="O2460" s="10" t="s">
        <v>8281</v>
      </c>
      <c r="P2460" t="s">
        <v>8282</v>
      </c>
      <c r="Q2460">
        <f t="shared" si="114"/>
        <v>24</v>
      </c>
      <c r="R2460">
        <f t="shared" si="116"/>
        <v>51.23</v>
      </c>
    </row>
    <row r="2461" spans="1:18" ht="43.2" hidden="1" x14ac:dyDescent="0.3">
      <c r="A2461">
        <v>2596</v>
      </c>
      <c r="B2461" s="3" t="s">
        <v>2596</v>
      </c>
      <c r="C2461" s="3" t="s">
        <v>6706</v>
      </c>
      <c r="D2461" s="6">
        <v>35000</v>
      </c>
      <c r="E2461" s="8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s="16">
        <f t="shared" si="115"/>
        <v>41828.664456018516</v>
      </c>
      <c r="L2461" t="b">
        <v>0</v>
      </c>
      <c r="M2461">
        <v>27</v>
      </c>
      <c r="N2461" t="b">
        <v>0</v>
      </c>
      <c r="O2461" s="10" t="s">
        <v>8284</v>
      </c>
      <c r="P2461" t="s">
        <v>8312</v>
      </c>
      <c r="Q2461">
        <f t="shared" si="114"/>
        <v>24</v>
      </c>
      <c r="R2461">
        <f t="shared" si="116"/>
        <v>305.77999999999997</v>
      </c>
    </row>
    <row r="2462" spans="1:18" ht="57.6" hidden="1" x14ac:dyDescent="0.3">
      <c r="A2462">
        <v>3051</v>
      </c>
      <c r="B2462" s="3" t="s">
        <v>3051</v>
      </c>
      <c r="C2462" s="3" t="s">
        <v>7161</v>
      </c>
      <c r="D2462" s="6">
        <v>3500</v>
      </c>
      <c r="E2462" s="8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s="16">
        <f t="shared" si="115"/>
        <v>42744.416030092587</v>
      </c>
      <c r="L2462" t="b">
        <v>1</v>
      </c>
      <c r="M2462">
        <v>35</v>
      </c>
      <c r="N2462" t="b">
        <v>0</v>
      </c>
      <c r="O2462" s="10" t="s">
        <v>8273</v>
      </c>
      <c r="P2462" t="s">
        <v>8286</v>
      </c>
      <c r="Q2462">
        <f t="shared" si="114"/>
        <v>24</v>
      </c>
      <c r="R2462">
        <f t="shared" si="116"/>
        <v>23.63</v>
      </c>
    </row>
    <row r="2463" spans="1:18" ht="43.2" hidden="1" x14ac:dyDescent="0.3">
      <c r="A2463">
        <v>3955</v>
      </c>
      <c r="B2463" s="3" t="s">
        <v>3952</v>
      </c>
      <c r="C2463" s="3" t="s">
        <v>8062</v>
      </c>
      <c r="D2463" s="6">
        <v>1750</v>
      </c>
      <c r="E2463" s="8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s="16">
        <f t="shared" si="115"/>
        <v>42306.848854166667</v>
      </c>
      <c r="L2463" t="b">
        <v>0</v>
      </c>
      <c r="M2463">
        <v>8</v>
      </c>
      <c r="N2463" t="b">
        <v>0</v>
      </c>
      <c r="O2463" s="10" t="s">
        <v>8273</v>
      </c>
      <c r="P2463" t="s">
        <v>8274</v>
      </c>
      <c r="Q2463">
        <f t="shared" si="114"/>
        <v>24</v>
      </c>
      <c r="R2463">
        <f t="shared" si="116"/>
        <v>53.13</v>
      </c>
    </row>
    <row r="2464" spans="1:18" ht="43.2" hidden="1" x14ac:dyDescent="0.3">
      <c r="A2464">
        <v>3959</v>
      </c>
      <c r="B2464" s="3" t="s">
        <v>3956</v>
      </c>
      <c r="C2464" s="3" t="s">
        <v>8066</v>
      </c>
      <c r="D2464" s="6">
        <v>1200</v>
      </c>
      <c r="E2464" s="8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s="16">
        <f t="shared" si="115"/>
        <v>41880.788842592592</v>
      </c>
      <c r="L2464" t="b">
        <v>0</v>
      </c>
      <c r="M2464">
        <v>12</v>
      </c>
      <c r="N2464" t="b">
        <v>0</v>
      </c>
      <c r="O2464" s="10" t="s">
        <v>8273</v>
      </c>
      <c r="P2464" t="s">
        <v>8274</v>
      </c>
      <c r="Q2464">
        <f t="shared" si="114"/>
        <v>24</v>
      </c>
      <c r="R2464">
        <f t="shared" si="116"/>
        <v>24.33</v>
      </c>
    </row>
    <row r="2465" spans="1:18" ht="43.2" hidden="1" x14ac:dyDescent="0.3">
      <c r="A2465">
        <v>3967</v>
      </c>
      <c r="B2465" s="3" t="s">
        <v>3964</v>
      </c>
      <c r="C2465" s="3" t="s">
        <v>8074</v>
      </c>
      <c r="D2465" s="6">
        <v>1700</v>
      </c>
      <c r="E2465" s="8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s="16">
        <f t="shared" si="115"/>
        <v>42770.290590277778</v>
      </c>
      <c r="L2465" t="b">
        <v>0</v>
      </c>
      <c r="M2465">
        <v>10</v>
      </c>
      <c r="N2465" t="b">
        <v>0</v>
      </c>
      <c r="O2465" s="10" t="s">
        <v>8273</v>
      </c>
      <c r="P2465" t="s">
        <v>8274</v>
      </c>
      <c r="Q2465">
        <f t="shared" si="114"/>
        <v>24</v>
      </c>
      <c r="R2465">
        <f t="shared" si="116"/>
        <v>41</v>
      </c>
    </row>
    <row r="2466" spans="1:18" ht="43.2" hidden="1" x14ac:dyDescent="0.3">
      <c r="A2466">
        <v>4010</v>
      </c>
      <c r="B2466" s="3" t="s">
        <v>4006</v>
      </c>
      <c r="C2466" s="3" t="s">
        <v>8115</v>
      </c>
      <c r="D2466" s="6">
        <v>7200</v>
      </c>
      <c r="E2466" s="8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s="16">
        <f t="shared" si="115"/>
        <v>41921.770439814813</v>
      </c>
      <c r="L2466" t="b">
        <v>0</v>
      </c>
      <c r="M2466">
        <v>38</v>
      </c>
      <c r="N2466" t="b">
        <v>0</v>
      </c>
      <c r="O2466" s="10" t="s">
        <v>8273</v>
      </c>
      <c r="P2466" t="s">
        <v>8274</v>
      </c>
      <c r="Q2466">
        <f t="shared" si="114"/>
        <v>24</v>
      </c>
      <c r="R2466">
        <f t="shared" si="116"/>
        <v>45.84</v>
      </c>
    </row>
    <row r="2467" spans="1:18" ht="43.2" hidden="1" x14ac:dyDescent="0.3">
      <c r="A2467">
        <v>150</v>
      </c>
      <c r="B2467" s="3" t="s">
        <v>152</v>
      </c>
      <c r="C2467" s="3" t="s">
        <v>4260</v>
      </c>
      <c r="D2467" s="6">
        <v>130000</v>
      </c>
      <c r="E2467" s="8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s="16">
        <f t="shared" si="115"/>
        <v>42090.161828703705</v>
      </c>
      <c r="L2467" t="b">
        <v>0</v>
      </c>
      <c r="M2467">
        <v>67</v>
      </c>
      <c r="N2467" t="b">
        <v>0</v>
      </c>
      <c r="O2467" s="10" t="s">
        <v>8276</v>
      </c>
      <c r="P2467" t="s">
        <v>8296</v>
      </c>
      <c r="Q2467">
        <f t="shared" si="114"/>
        <v>23</v>
      </c>
      <c r="R2467">
        <f t="shared" si="116"/>
        <v>449.43</v>
      </c>
    </row>
    <row r="2468" spans="1:18" ht="43.2" hidden="1" x14ac:dyDescent="0.3">
      <c r="A2468">
        <v>519</v>
      </c>
      <c r="B2468" s="3" t="s">
        <v>520</v>
      </c>
      <c r="C2468" s="3" t="s">
        <v>4629</v>
      </c>
      <c r="D2468" s="6">
        <v>12001</v>
      </c>
      <c r="E2468" s="8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s="16">
        <f t="shared" si="115"/>
        <v>41218.391446759262</v>
      </c>
      <c r="L2468" t="b">
        <v>0</v>
      </c>
      <c r="M2468">
        <v>70</v>
      </c>
      <c r="N2468" t="b">
        <v>0</v>
      </c>
      <c r="O2468" s="10" t="s">
        <v>8276</v>
      </c>
      <c r="P2468" t="s">
        <v>8303</v>
      </c>
      <c r="Q2468">
        <f t="shared" si="114"/>
        <v>23</v>
      </c>
      <c r="R2468">
        <f t="shared" si="116"/>
        <v>39.229999999999997</v>
      </c>
    </row>
    <row r="2469" spans="1:18" ht="57.6" hidden="1" x14ac:dyDescent="0.3">
      <c r="A2469">
        <v>593</v>
      </c>
      <c r="B2469" s="3" t="s">
        <v>594</v>
      </c>
      <c r="C2469" s="3" t="s">
        <v>4703</v>
      </c>
      <c r="D2469" s="6">
        <v>500</v>
      </c>
      <c r="E2469" s="8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s="16">
        <f t="shared" si="115"/>
        <v>42070.677604166667</v>
      </c>
      <c r="L2469" t="b">
        <v>0</v>
      </c>
      <c r="M2469">
        <v>7</v>
      </c>
      <c r="N2469" t="b">
        <v>0</v>
      </c>
      <c r="O2469" s="10" t="s">
        <v>8268</v>
      </c>
      <c r="P2469" t="s">
        <v>8313</v>
      </c>
      <c r="Q2469">
        <f t="shared" si="114"/>
        <v>23</v>
      </c>
      <c r="R2469">
        <f t="shared" si="116"/>
        <v>16.43</v>
      </c>
    </row>
    <row r="2470" spans="1:18" ht="43.2" hidden="1" x14ac:dyDescent="0.3">
      <c r="A2470">
        <v>1017</v>
      </c>
      <c r="B2470" s="3" t="s">
        <v>1018</v>
      </c>
      <c r="C2470" s="3" t="s">
        <v>5127</v>
      </c>
      <c r="D2470" s="6">
        <v>250000</v>
      </c>
      <c r="E2470" s="8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s="16">
        <f t="shared" si="115"/>
        <v>42289.675173611111</v>
      </c>
      <c r="L2470" t="b">
        <v>0</v>
      </c>
      <c r="M2470">
        <v>355</v>
      </c>
      <c r="N2470" t="b">
        <v>0</v>
      </c>
      <c r="O2470" s="10" t="s">
        <v>8268</v>
      </c>
      <c r="P2470" t="s">
        <v>8272</v>
      </c>
      <c r="Q2470">
        <f t="shared" si="114"/>
        <v>23</v>
      </c>
      <c r="R2470">
        <f t="shared" si="116"/>
        <v>161.12</v>
      </c>
    </row>
    <row r="2471" spans="1:18" ht="43.2" hidden="1" x14ac:dyDescent="0.3">
      <c r="A2471">
        <v>1575</v>
      </c>
      <c r="B2471" s="3" t="s">
        <v>1576</v>
      </c>
      <c r="C2471" s="3" t="s">
        <v>5685</v>
      </c>
      <c r="D2471" s="6">
        <v>10000</v>
      </c>
      <c r="E2471" s="8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s="16">
        <f t="shared" si="115"/>
        <v>41799.524259259262</v>
      </c>
      <c r="L2471" t="b">
        <v>0</v>
      </c>
      <c r="M2471">
        <v>35</v>
      </c>
      <c r="N2471" t="b">
        <v>0</v>
      </c>
      <c r="O2471" s="10" t="s">
        <v>8279</v>
      </c>
      <c r="P2471" t="s">
        <v>8311</v>
      </c>
      <c r="Q2471">
        <f t="shared" si="114"/>
        <v>23</v>
      </c>
      <c r="R2471">
        <f t="shared" si="116"/>
        <v>65.459999999999994</v>
      </c>
    </row>
    <row r="2472" spans="1:18" ht="43.2" hidden="1" x14ac:dyDescent="0.3">
      <c r="A2472">
        <v>2405</v>
      </c>
      <c r="B2472" s="3" t="s">
        <v>2406</v>
      </c>
      <c r="C2472" s="3" t="s">
        <v>6515</v>
      </c>
      <c r="D2472" s="6">
        <v>5000</v>
      </c>
      <c r="E2472" s="8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s="16">
        <f t="shared" si="115"/>
        <v>42595.585358796292</v>
      </c>
      <c r="L2472" t="b">
        <v>0</v>
      </c>
      <c r="M2472">
        <v>20</v>
      </c>
      <c r="N2472" t="b">
        <v>0</v>
      </c>
      <c r="O2472" s="10" t="s">
        <v>8284</v>
      </c>
      <c r="P2472" t="s">
        <v>8312</v>
      </c>
      <c r="Q2472">
        <f t="shared" si="114"/>
        <v>23</v>
      </c>
      <c r="R2472">
        <f t="shared" si="116"/>
        <v>56.3</v>
      </c>
    </row>
    <row r="2473" spans="1:18" ht="43.2" hidden="1" x14ac:dyDescent="0.3">
      <c r="A2473">
        <v>2880</v>
      </c>
      <c r="B2473" s="3" t="s">
        <v>2880</v>
      </c>
      <c r="C2473" s="3" t="s">
        <v>6990</v>
      </c>
      <c r="D2473" s="6">
        <v>12000</v>
      </c>
      <c r="E2473" s="8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s="16">
        <f t="shared" si="115"/>
        <v>42192.905694444446</v>
      </c>
      <c r="L2473" t="b">
        <v>0</v>
      </c>
      <c r="M2473">
        <v>29</v>
      </c>
      <c r="N2473" t="b">
        <v>0</v>
      </c>
      <c r="O2473" s="10" t="s">
        <v>8273</v>
      </c>
      <c r="P2473" t="s">
        <v>8274</v>
      </c>
      <c r="Q2473">
        <f t="shared" si="114"/>
        <v>23</v>
      </c>
      <c r="R2473">
        <f t="shared" si="116"/>
        <v>96.55</v>
      </c>
    </row>
    <row r="2474" spans="1:18" ht="43.2" hidden="1" x14ac:dyDescent="0.3">
      <c r="A2474">
        <v>3089</v>
      </c>
      <c r="B2474" s="3" t="s">
        <v>3089</v>
      </c>
      <c r="C2474" s="3" t="s">
        <v>7199</v>
      </c>
      <c r="D2474" s="6">
        <v>25000</v>
      </c>
      <c r="E2474" s="8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s="16">
        <f t="shared" si="115"/>
        <v>42528.542627314819</v>
      </c>
      <c r="L2474" t="b">
        <v>0</v>
      </c>
      <c r="M2474">
        <v>45</v>
      </c>
      <c r="N2474" t="b">
        <v>0</v>
      </c>
      <c r="O2474" s="10" t="s">
        <v>8273</v>
      </c>
      <c r="P2474" t="s">
        <v>8286</v>
      </c>
      <c r="Q2474">
        <f t="shared" si="114"/>
        <v>23</v>
      </c>
      <c r="R2474">
        <f t="shared" si="116"/>
        <v>130.09</v>
      </c>
    </row>
    <row r="2475" spans="1:18" ht="57.6" hidden="1" x14ac:dyDescent="0.3">
      <c r="A2475">
        <v>3093</v>
      </c>
      <c r="B2475" s="3" t="s">
        <v>3093</v>
      </c>
      <c r="C2475" s="3" t="s">
        <v>7203</v>
      </c>
      <c r="D2475" s="6">
        <v>4000</v>
      </c>
      <c r="E2475" s="8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s="16">
        <f t="shared" si="115"/>
        <v>41760.909039351849</v>
      </c>
      <c r="L2475" t="b">
        <v>0</v>
      </c>
      <c r="M2475">
        <v>17</v>
      </c>
      <c r="N2475" t="b">
        <v>0</v>
      </c>
      <c r="O2475" s="10" t="s">
        <v>8273</v>
      </c>
      <c r="P2475" t="s">
        <v>8286</v>
      </c>
      <c r="Q2475">
        <f t="shared" si="114"/>
        <v>23</v>
      </c>
      <c r="R2475">
        <f t="shared" si="116"/>
        <v>53.53</v>
      </c>
    </row>
    <row r="2476" spans="1:18" ht="43.2" hidden="1" x14ac:dyDescent="0.3">
      <c r="A2476">
        <v>3134</v>
      </c>
      <c r="B2476" s="3" t="s">
        <v>3134</v>
      </c>
      <c r="C2476" s="3" t="s">
        <v>7244</v>
      </c>
      <c r="D2476" s="6">
        <v>1000</v>
      </c>
      <c r="E2476" s="8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s="16">
        <f t="shared" si="115"/>
        <v>42800.720127314817</v>
      </c>
      <c r="L2476" t="b">
        <v>0</v>
      </c>
      <c r="M2476">
        <v>12</v>
      </c>
      <c r="N2476" t="b">
        <v>0</v>
      </c>
      <c r="O2476" s="10" t="s">
        <v>8273</v>
      </c>
      <c r="P2476" t="s">
        <v>8274</v>
      </c>
      <c r="Q2476">
        <f t="shared" si="114"/>
        <v>23</v>
      </c>
      <c r="R2476">
        <f t="shared" si="116"/>
        <v>18.75</v>
      </c>
    </row>
    <row r="2477" spans="1:18" ht="43.2" hidden="1" x14ac:dyDescent="0.3">
      <c r="A2477">
        <v>169</v>
      </c>
      <c r="B2477" s="3" t="s">
        <v>171</v>
      </c>
      <c r="C2477" s="3" t="s">
        <v>4279</v>
      </c>
      <c r="D2477" s="6">
        <v>2500</v>
      </c>
      <c r="E2477" s="8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s="16">
        <f t="shared" si="115"/>
        <v>41900.505312499998</v>
      </c>
      <c r="L2477" t="b">
        <v>0</v>
      </c>
      <c r="M2477">
        <v>10</v>
      </c>
      <c r="N2477" t="b">
        <v>0</v>
      </c>
      <c r="O2477" s="10" t="s">
        <v>8276</v>
      </c>
      <c r="P2477" t="s">
        <v>8305</v>
      </c>
      <c r="Q2477">
        <f t="shared" si="114"/>
        <v>22</v>
      </c>
      <c r="R2477">
        <f t="shared" si="116"/>
        <v>56</v>
      </c>
    </row>
    <row r="2478" spans="1:18" ht="43.2" hidden="1" x14ac:dyDescent="0.3">
      <c r="A2478">
        <v>467</v>
      </c>
      <c r="B2478" s="3" t="s">
        <v>468</v>
      </c>
      <c r="C2478" s="3" t="s">
        <v>4577</v>
      </c>
      <c r="D2478" s="6">
        <v>20000</v>
      </c>
      <c r="E2478" s="8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s="16">
        <f t="shared" si="115"/>
        <v>41135.679791666669</v>
      </c>
      <c r="L2478" t="b">
        <v>0</v>
      </c>
      <c r="M2478">
        <v>39</v>
      </c>
      <c r="N2478" t="b">
        <v>0</v>
      </c>
      <c r="O2478" s="10" t="s">
        <v>8276</v>
      </c>
      <c r="P2478" t="s">
        <v>8303</v>
      </c>
      <c r="Q2478">
        <f t="shared" si="114"/>
        <v>22</v>
      </c>
      <c r="R2478">
        <f t="shared" si="116"/>
        <v>110.64</v>
      </c>
    </row>
    <row r="2479" spans="1:18" ht="43.2" hidden="1" x14ac:dyDescent="0.3">
      <c r="A2479">
        <v>485</v>
      </c>
      <c r="B2479" s="3" t="s">
        <v>486</v>
      </c>
      <c r="C2479" s="3" t="s">
        <v>4595</v>
      </c>
      <c r="D2479" s="6">
        <v>37956</v>
      </c>
      <c r="E2479" s="8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s="16">
        <f t="shared" si="115"/>
        <v>41381.50577546296</v>
      </c>
      <c r="L2479" t="b">
        <v>0</v>
      </c>
      <c r="M2479">
        <v>125</v>
      </c>
      <c r="N2479" t="b">
        <v>0</v>
      </c>
      <c r="O2479" s="10" t="s">
        <v>8276</v>
      </c>
      <c r="P2479" t="s">
        <v>8303</v>
      </c>
      <c r="Q2479">
        <f t="shared" si="114"/>
        <v>22</v>
      </c>
      <c r="R2479">
        <f t="shared" si="116"/>
        <v>66.52</v>
      </c>
    </row>
    <row r="2480" spans="1:18" ht="57.6" hidden="1" x14ac:dyDescent="0.3">
      <c r="A2480">
        <v>669</v>
      </c>
      <c r="B2480" s="3" t="s">
        <v>670</v>
      </c>
      <c r="C2480" s="3" t="s">
        <v>4779</v>
      </c>
      <c r="D2480" s="6">
        <v>200000</v>
      </c>
      <c r="E2480" s="8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s="16">
        <f t="shared" si="115"/>
        <v>42527.625671296293</v>
      </c>
      <c r="L2480" t="b">
        <v>0</v>
      </c>
      <c r="M2480">
        <v>28</v>
      </c>
      <c r="N2480" t="b">
        <v>0</v>
      </c>
      <c r="O2480" s="10" t="s">
        <v>8268</v>
      </c>
      <c r="P2480" t="s">
        <v>8272</v>
      </c>
      <c r="Q2480">
        <f t="shared" si="114"/>
        <v>22</v>
      </c>
      <c r="R2480">
        <f t="shared" si="116"/>
        <v>1536.25</v>
      </c>
    </row>
    <row r="2481" spans="1:18" ht="43.2" hidden="1" x14ac:dyDescent="0.3">
      <c r="A2481">
        <v>672</v>
      </c>
      <c r="B2481" s="3" t="s">
        <v>673</v>
      </c>
      <c r="C2481" s="3" t="s">
        <v>4782</v>
      </c>
      <c r="D2481" s="6">
        <v>50000</v>
      </c>
      <c r="E2481" s="8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s="16">
        <f t="shared" si="115"/>
        <v>41974.219490740739</v>
      </c>
      <c r="L2481" t="b">
        <v>0</v>
      </c>
      <c r="M2481">
        <v>215</v>
      </c>
      <c r="N2481" t="b">
        <v>0</v>
      </c>
      <c r="O2481" s="10" t="s">
        <v>8268</v>
      </c>
      <c r="P2481" t="s">
        <v>8272</v>
      </c>
      <c r="Q2481">
        <f t="shared" si="114"/>
        <v>22</v>
      </c>
      <c r="R2481">
        <f t="shared" si="116"/>
        <v>50.3</v>
      </c>
    </row>
    <row r="2482" spans="1:18" ht="43.2" hidden="1" x14ac:dyDescent="0.3">
      <c r="A2482">
        <v>708</v>
      </c>
      <c r="B2482" s="3" t="s">
        <v>709</v>
      </c>
      <c r="C2482" s="3" t="s">
        <v>4818</v>
      </c>
      <c r="D2482" s="6">
        <v>40000</v>
      </c>
      <c r="E2482" s="8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s="16">
        <f t="shared" si="115"/>
        <v>41835.581018518518</v>
      </c>
      <c r="L2482" t="b">
        <v>0</v>
      </c>
      <c r="M2482">
        <v>369</v>
      </c>
      <c r="N2482" t="b">
        <v>0</v>
      </c>
      <c r="O2482" s="10" t="s">
        <v>8268</v>
      </c>
      <c r="P2482" t="s">
        <v>8272</v>
      </c>
      <c r="Q2482">
        <f t="shared" si="114"/>
        <v>22</v>
      </c>
      <c r="R2482">
        <f t="shared" si="116"/>
        <v>23.95</v>
      </c>
    </row>
    <row r="2483" spans="1:18" ht="43.2" hidden="1" x14ac:dyDescent="0.3">
      <c r="A2483">
        <v>910</v>
      </c>
      <c r="B2483" s="3" t="s">
        <v>911</v>
      </c>
      <c r="C2483" s="3" t="s">
        <v>5020</v>
      </c>
      <c r="D2483" s="6">
        <v>550</v>
      </c>
      <c r="E2483" s="8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s="16">
        <f t="shared" si="115"/>
        <v>42737.545358796298</v>
      </c>
      <c r="L2483" t="b">
        <v>0</v>
      </c>
      <c r="M2483">
        <v>5</v>
      </c>
      <c r="N2483" t="b">
        <v>0</v>
      </c>
      <c r="O2483" s="10" t="s">
        <v>8266</v>
      </c>
      <c r="P2483" t="s">
        <v>8302</v>
      </c>
      <c r="Q2483">
        <f t="shared" si="114"/>
        <v>22</v>
      </c>
      <c r="R2483">
        <f t="shared" si="116"/>
        <v>24.6</v>
      </c>
    </row>
    <row r="2484" spans="1:18" ht="43.2" hidden="1" x14ac:dyDescent="0.3">
      <c r="A2484">
        <v>1330</v>
      </c>
      <c r="B2484" s="3" t="s">
        <v>1331</v>
      </c>
      <c r="C2484" s="3" t="s">
        <v>5440</v>
      </c>
      <c r="D2484" s="6">
        <v>35000</v>
      </c>
      <c r="E2484" s="8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s="16">
        <f t="shared" si="115"/>
        <v>42522.276724537034</v>
      </c>
      <c r="L2484" t="b">
        <v>0</v>
      </c>
      <c r="M2484">
        <v>50</v>
      </c>
      <c r="N2484" t="b">
        <v>0</v>
      </c>
      <c r="O2484" s="10" t="s">
        <v>8268</v>
      </c>
      <c r="P2484" t="s">
        <v>8272</v>
      </c>
      <c r="Q2484">
        <f t="shared" si="114"/>
        <v>22</v>
      </c>
      <c r="R2484">
        <f t="shared" si="116"/>
        <v>157.46</v>
      </c>
    </row>
    <row r="2485" spans="1:18" ht="43.2" hidden="1" x14ac:dyDescent="0.3">
      <c r="A2485">
        <v>1683</v>
      </c>
      <c r="B2485" s="3" t="s">
        <v>1684</v>
      </c>
      <c r="C2485" s="3" t="s">
        <v>5793</v>
      </c>
      <c r="D2485" s="6">
        <v>3500</v>
      </c>
      <c r="E2485" s="8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s="16">
        <f t="shared" si="115"/>
        <v>42808.781689814816</v>
      </c>
      <c r="L2485" t="b">
        <v>0</v>
      </c>
      <c r="M2485">
        <v>10</v>
      </c>
      <c r="N2485" t="b">
        <v>0</v>
      </c>
      <c r="O2485" s="10" t="s">
        <v>8266</v>
      </c>
      <c r="P2485" t="s">
        <v>8295</v>
      </c>
      <c r="Q2485">
        <f t="shared" si="114"/>
        <v>22</v>
      </c>
      <c r="R2485">
        <f t="shared" si="116"/>
        <v>76</v>
      </c>
    </row>
    <row r="2486" spans="1:18" ht="57.6" hidden="1" x14ac:dyDescent="0.3">
      <c r="A2486">
        <v>1796</v>
      </c>
      <c r="B2486" s="3" t="s">
        <v>1797</v>
      </c>
      <c r="C2486" s="3" t="s">
        <v>5906</v>
      </c>
      <c r="D2486" s="6">
        <v>19000</v>
      </c>
      <c r="E2486" s="8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s="16">
        <f t="shared" si="115"/>
        <v>42515.439421296294</v>
      </c>
      <c r="L2486" t="b">
        <v>1</v>
      </c>
      <c r="M2486">
        <v>86</v>
      </c>
      <c r="N2486" t="b">
        <v>0</v>
      </c>
      <c r="O2486" s="10" t="s">
        <v>8281</v>
      </c>
      <c r="P2486" t="s">
        <v>8282</v>
      </c>
      <c r="Q2486">
        <f t="shared" si="114"/>
        <v>22</v>
      </c>
      <c r="R2486">
        <f t="shared" si="116"/>
        <v>48.72</v>
      </c>
    </row>
    <row r="2487" spans="1:18" ht="43.2" hidden="1" x14ac:dyDescent="0.3">
      <c r="A2487">
        <v>2745</v>
      </c>
      <c r="B2487" s="3" t="s">
        <v>2745</v>
      </c>
      <c r="C2487" s="3" t="s">
        <v>6855</v>
      </c>
      <c r="D2487" s="6">
        <v>8000</v>
      </c>
      <c r="E2487" s="8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s="16">
        <f t="shared" si="115"/>
        <v>41044.988055555557</v>
      </c>
      <c r="L2487" t="b">
        <v>0</v>
      </c>
      <c r="M2487">
        <v>49</v>
      </c>
      <c r="N2487" t="b">
        <v>0</v>
      </c>
      <c r="O2487" s="10" t="s">
        <v>8279</v>
      </c>
      <c r="P2487" t="s">
        <v>8307</v>
      </c>
      <c r="Q2487">
        <f t="shared" si="114"/>
        <v>22</v>
      </c>
      <c r="R2487">
        <f t="shared" si="116"/>
        <v>35.729999999999997</v>
      </c>
    </row>
    <row r="2488" spans="1:18" ht="43.2" hidden="1" x14ac:dyDescent="0.3">
      <c r="A2488">
        <v>2917</v>
      </c>
      <c r="B2488" s="3" t="s">
        <v>2917</v>
      </c>
      <c r="C2488" s="3" t="s">
        <v>7027</v>
      </c>
      <c r="D2488" s="6">
        <v>2000</v>
      </c>
      <c r="E2488" s="8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s="16">
        <f t="shared" si="115"/>
        <v>42245.234340277777</v>
      </c>
      <c r="L2488" t="b">
        <v>0</v>
      </c>
      <c r="M2488">
        <v>9</v>
      </c>
      <c r="N2488" t="b">
        <v>0</v>
      </c>
      <c r="O2488" s="10" t="s">
        <v>8273</v>
      </c>
      <c r="P2488" t="s">
        <v>8274</v>
      </c>
      <c r="Q2488">
        <f t="shared" si="114"/>
        <v>22</v>
      </c>
      <c r="R2488">
        <f t="shared" si="116"/>
        <v>48.56</v>
      </c>
    </row>
    <row r="2489" spans="1:18" ht="43.2" hidden="1" x14ac:dyDescent="0.3">
      <c r="A2489">
        <v>3842</v>
      </c>
      <c r="B2489" s="3" t="s">
        <v>3839</v>
      </c>
      <c r="C2489" s="3" t="s">
        <v>7951</v>
      </c>
      <c r="D2489" s="6">
        <v>5000</v>
      </c>
      <c r="E2489" s="8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s="16">
        <f t="shared" si="115"/>
        <v>41740.493657407409</v>
      </c>
      <c r="L2489" t="b">
        <v>1</v>
      </c>
      <c r="M2489">
        <v>23</v>
      </c>
      <c r="N2489" t="b">
        <v>0</v>
      </c>
      <c r="O2489" s="10" t="s">
        <v>8273</v>
      </c>
      <c r="P2489" t="s">
        <v>8274</v>
      </c>
      <c r="Q2489">
        <f t="shared" si="114"/>
        <v>22</v>
      </c>
      <c r="R2489">
        <f t="shared" si="116"/>
        <v>47.7</v>
      </c>
    </row>
    <row r="2490" spans="1:18" ht="57.6" hidden="1" x14ac:dyDescent="0.3">
      <c r="A2490">
        <v>3893</v>
      </c>
      <c r="B2490" s="3" t="s">
        <v>3890</v>
      </c>
      <c r="C2490" s="3" t="s">
        <v>8001</v>
      </c>
      <c r="D2490" s="6">
        <v>50000</v>
      </c>
      <c r="E2490" s="8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s="16">
        <f t="shared" si="115"/>
        <v>41779.657870370371</v>
      </c>
      <c r="L2490" t="b">
        <v>0</v>
      </c>
      <c r="M2490">
        <v>84</v>
      </c>
      <c r="N2490" t="b">
        <v>0</v>
      </c>
      <c r="O2490" s="10" t="s">
        <v>8273</v>
      </c>
      <c r="P2490" t="s">
        <v>8274</v>
      </c>
      <c r="Q2490">
        <f t="shared" si="114"/>
        <v>22</v>
      </c>
      <c r="R2490">
        <f t="shared" si="116"/>
        <v>128.27000000000001</v>
      </c>
    </row>
    <row r="2491" spans="1:18" ht="43.2" hidden="1" x14ac:dyDescent="0.3">
      <c r="A2491">
        <v>4053</v>
      </c>
      <c r="B2491" s="3" t="s">
        <v>4049</v>
      </c>
      <c r="C2491" s="3" t="s">
        <v>8157</v>
      </c>
      <c r="D2491" s="6">
        <v>500</v>
      </c>
      <c r="E2491" s="8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s="16">
        <f t="shared" si="115"/>
        <v>41928.690138888887</v>
      </c>
      <c r="L2491" t="b">
        <v>0</v>
      </c>
      <c r="M2491">
        <v>2</v>
      </c>
      <c r="N2491" t="b">
        <v>0</v>
      </c>
      <c r="O2491" s="10" t="s">
        <v>8273</v>
      </c>
      <c r="P2491" t="s">
        <v>8274</v>
      </c>
      <c r="Q2491">
        <f t="shared" si="114"/>
        <v>22</v>
      </c>
      <c r="R2491">
        <f t="shared" si="116"/>
        <v>55</v>
      </c>
    </row>
    <row r="2492" spans="1:18" ht="57.6" hidden="1" x14ac:dyDescent="0.3">
      <c r="A2492">
        <v>4057</v>
      </c>
      <c r="B2492" s="3" t="s">
        <v>4053</v>
      </c>
      <c r="C2492" s="3" t="s">
        <v>8161</v>
      </c>
      <c r="D2492" s="6">
        <v>3500</v>
      </c>
      <c r="E2492" s="8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s="16">
        <f t="shared" si="115"/>
        <v>42310.968518518523</v>
      </c>
      <c r="L2492" t="b">
        <v>0</v>
      </c>
      <c r="M2492">
        <v>6</v>
      </c>
      <c r="N2492" t="b">
        <v>0</v>
      </c>
      <c r="O2492" s="10" t="s">
        <v>8273</v>
      </c>
      <c r="P2492" t="s">
        <v>8274</v>
      </c>
      <c r="Q2492">
        <f t="shared" si="114"/>
        <v>22</v>
      </c>
      <c r="R2492">
        <f t="shared" si="116"/>
        <v>129.16999999999999</v>
      </c>
    </row>
    <row r="2493" spans="1:18" ht="43.2" hidden="1" x14ac:dyDescent="0.3">
      <c r="A2493">
        <v>4083</v>
      </c>
      <c r="B2493" s="3" t="s">
        <v>4079</v>
      </c>
      <c r="C2493" s="3" t="s">
        <v>8186</v>
      </c>
      <c r="D2493" s="6">
        <v>3500</v>
      </c>
      <c r="E2493" s="8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s="16">
        <f t="shared" si="115"/>
        <v>42353.761759259258</v>
      </c>
      <c r="L2493" t="b">
        <v>0</v>
      </c>
      <c r="M2493">
        <v>6</v>
      </c>
      <c r="N2493" t="b">
        <v>0</v>
      </c>
      <c r="O2493" s="10" t="s">
        <v>8273</v>
      </c>
      <c r="P2493" t="s">
        <v>8274</v>
      </c>
      <c r="Q2493">
        <f t="shared" si="114"/>
        <v>22</v>
      </c>
      <c r="R2493">
        <f t="shared" si="116"/>
        <v>126.5</v>
      </c>
    </row>
    <row r="2494" spans="1:18" ht="43.2" hidden="1" x14ac:dyDescent="0.3">
      <c r="A2494">
        <v>181</v>
      </c>
      <c r="B2494" s="3" t="s">
        <v>183</v>
      </c>
      <c r="C2494" s="3" t="s">
        <v>4291</v>
      </c>
      <c r="D2494" s="6">
        <v>3423</v>
      </c>
      <c r="E2494" s="8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s="16">
        <f t="shared" si="115"/>
        <v>42147.741840277777</v>
      </c>
      <c r="L2494" t="b">
        <v>0</v>
      </c>
      <c r="M2494">
        <v>4</v>
      </c>
      <c r="N2494" t="b">
        <v>0</v>
      </c>
      <c r="O2494" s="10" t="s">
        <v>8276</v>
      </c>
      <c r="P2494" t="s">
        <v>8305</v>
      </c>
      <c r="Q2494">
        <f t="shared" si="114"/>
        <v>21</v>
      </c>
      <c r="R2494">
        <f t="shared" si="116"/>
        <v>180.5</v>
      </c>
    </row>
    <row r="2495" spans="1:18" ht="43.2" hidden="1" x14ac:dyDescent="0.3">
      <c r="A2495">
        <v>613</v>
      </c>
      <c r="B2495" s="3" t="s">
        <v>614</v>
      </c>
      <c r="C2495" s="3" t="s">
        <v>4723</v>
      </c>
      <c r="D2495" s="6">
        <v>60000</v>
      </c>
      <c r="E2495" s="8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s="16">
        <f t="shared" si="115"/>
        <v>42247.496759259258</v>
      </c>
      <c r="L2495" t="b">
        <v>0</v>
      </c>
      <c r="M2495">
        <v>121</v>
      </c>
      <c r="N2495" t="b">
        <v>0</v>
      </c>
      <c r="O2495" s="10" t="s">
        <v>8268</v>
      </c>
      <c r="P2495" t="s">
        <v>8313</v>
      </c>
      <c r="Q2495">
        <f t="shared" si="114"/>
        <v>21</v>
      </c>
      <c r="R2495">
        <f t="shared" si="116"/>
        <v>105.93</v>
      </c>
    </row>
    <row r="2496" spans="1:18" ht="43.2" hidden="1" x14ac:dyDescent="0.3">
      <c r="A2496">
        <v>922</v>
      </c>
      <c r="B2496" s="3" t="s">
        <v>923</v>
      </c>
      <c r="C2496" s="3" t="s">
        <v>5032</v>
      </c>
      <c r="D2496" s="6">
        <v>27000</v>
      </c>
      <c r="E2496" s="8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s="16">
        <f t="shared" si="115"/>
        <v>41878.530011574076</v>
      </c>
      <c r="L2496" t="b">
        <v>0</v>
      </c>
      <c r="M2496">
        <v>30</v>
      </c>
      <c r="N2496" t="b">
        <v>0</v>
      </c>
      <c r="O2496" s="10" t="s">
        <v>8266</v>
      </c>
      <c r="P2496" t="s">
        <v>8302</v>
      </c>
      <c r="Q2496">
        <f t="shared" si="114"/>
        <v>21</v>
      </c>
      <c r="R2496">
        <f t="shared" si="116"/>
        <v>189.33</v>
      </c>
    </row>
    <row r="2497" spans="1:18" ht="43.2" hidden="1" x14ac:dyDescent="0.3">
      <c r="A2497">
        <v>1165</v>
      </c>
      <c r="B2497" s="3" t="s">
        <v>1166</v>
      </c>
      <c r="C2497" s="3" t="s">
        <v>5275</v>
      </c>
      <c r="D2497" s="6">
        <v>10000</v>
      </c>
      <c r="E2497" s="8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s="16">
        <f t="shared" si="115"/>
        <v>41792.214467592588</v>
      </c>
      <c r="L2497" t="b">
        <v>0</v>
      </c>
      <c r="M2497">
        <v>25</v>
      </c>
      <c r="N2497" t="b">
        <v>0</v>
      </c>
      <c r="O2497" s="10" t="s">
        <v>8284</v>
      </c>
      <c r="P2497" t="s">
        <v>8312</v>
      </c>
      <c r="Q2497">
        <f t="shared" si="114"/>
        <v>21</v>
      </c>
      <c r="R2497">
        <f t="shared" si="116"/>
        <v>82.82</v>
      </c>
    </row>
    <row r="2498" spans="1:18" ht="43.2" hidden="1" x14ac:dyDescent="0.3">
      <c r="A2498">
        <v>1566</v>
      </c>
      <c r="B2498" s="3" t="s">
        <v>1567</v>
      </c>
      <c r="C2498" s="3" t="s">
        <v>5676</v>
      </c>
      <c r="D2498" s="6">
        <v>30000</v>
      </c>
      <c r="E2498" s="8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s="16">
        <f t="shared" si="115"/>
        <v>42549.916712962964</v>
      </c>
      <c r="L2498" t="b">
        <v>0</v>
      </c>
      <c r="M2498">
        <v>59</v>
      </c>
      <c r="N2498" t="b">
        <v>0</v>
      </c>
      <c r="O2498" s="10" t="s">
        <v>8279</v>
      </c>
      <c r="P2498" t="s">
        <v>8311</v>
      </c>
      <c r="Q2498">
        <f t="shared" ref="Q2498:Q2561" si="117">ROUND(E2498/D2498*100,0)</f>
        <v>21</v>
      </c>
      <c r="R2498">
        <f t="shared" si="116"/>
        <v>108.05</v>
      </c>
    </row>
    <row r="2499" spans="1:18" ht="28.8" hidden="1" x14ac:dyDescent="0.3">
      <c r="A2499">
        <v>1594</v>
      </c>
      <c r="B2499" s="3" t="s">
        <v>1595</v>
      </c>
      <c r="C2499" s="3" t="s">
        <v>5704</v>
      </c>
      <c r="D2499" s="6">
        <v>1000</v>
      </c>
      <c r="E2499" s="8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s="16">
        <f t="shared" ref="K2499:K2562" si="118">(((J2499/60)/60)/24)+DATE(1970,1,1)</f>
        <v>42445.712754629625</v>
      </c>
      <c r="L2499" t="b">
        <v>0</v>
      </c>
      <c r="M2499">
        <v>10</v>
      </c>
      <c r="N2499" t="b">
        <v>0</v>
      </c>
      <c r="O2499" s="10" t="s">
        <v>8281</v>
      </c>
      <c r="P2499" t="s">
        <v>8299</v>
      </c>
      <c r="Q2499">
        <f t="shared" si="117"/>
        <v>21</v>
      </c>
      <c r="R2499">
        <f t="shared" ref="R2499:R2562" si="119">IFERROR(ROUND(E2499/M2499,2),0)</f>
        <v>20.5</v>
      </c>
    </row>
    <row r="2500" spans="1:18" ht="43.2" hidden="1" x14ac:dyDescent="0.3">
      <c r="A2500">
        <v>1737</v>
      </c>
      <c r="B2500" s="3" t="s">
        <v>1738</v>
      </c>
      <c r="C2500" s="3" t="s">
        <v>5847</v>
      </c>
      <c r="D2500" s="6">
        <v>4000</v>
      </c>
      <c r="E2500" s="8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s="16">
        <f t="shared" si="118"/>
        <v>42175.948981481488</v>
      </c>
      <c r="L2500" t="b">
        <v>0</v>
      </c>
      <c r="M2500">
        <v>15</v>
      </c>
      <c r="N2500" t="b">
        <v>0</v>
      </c>
      <c r="O2500" s="10" t="s">
        <v>8266</v>
      </c>
      <c r="P2500" t="s">
        <v>8295</v>
      </c>
      <c r="Q2500">
        <f t="shared" si="117"/>
        <v>21</v>
      </c>
      <c r="R2500">
        <f t="shared" si="119"/>
        <v>56.67</v>
      </c>
    </row>
    <row r="2501" spans="1:18" ht="43.2" hidden="1" x14ac:dyDescent="0.3">
      <c r="A2501">
        <v>1771</v>
      </c>
      <c r="B2501" s="3" t="s">
        <v>1772</v>
      </c>
      <c r="C2501" s="3" t="s">
        <v>5881</v>
      </c>
      <c r="D2501" s="6">
        <v>4200</v>
      </c>
      <c r="E2501" s="8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s="16">
        <f t="shared" si="118"/>
        <v>41905.979629629634</v>
      </c>
      <c r="L2501" t="b">
        <v>1</v>
      </c>
      <c r="M2501">
        <v>25</v>
      </c>
      <c r="N2501" t="b">
        <v>0</v>
      </c>
      <c r="O2501" s="10" t="s">
        <v>8281</v>
      </c>
      <c r="P2501" t="s">
        <v>8282</v>
      </c>
      <c r="Q2501">
        <f t="shared" si="117"/>
        <v>21</v>
      </c>
      <c r="R2501">
        <f t="shared" si="119"/>
        <v>35.799999999999997</v>
      </c>
    </row>
    <row r="2502" spans="1:18" ht="57.6" hidden="1" x14ac:dyDescent="0.3">
      <c r="A2502">
        <v>1984</v>
      </c>
      <c r="B2502" s="3" t="s">
        <v>1985</v>
      </c>
      <c r="C2502" s="3" t="s">
        <v>6094</v>
      </c>
      <c r="D2502" s="6">
        <v>15000</v>
      </c>
      <c r="E2502" s="8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s="16">
        <f t="shared" si="118"/>
        <v>41913.790289351848</v>
      </c>
      <c r="L2502" t="b">
        <v>0</v>
      </c>
      <c r="M2502">
        <v>7</v>
      </c>
      <c r="N2502" t="b">
        <v>0</v>
      </c>
      <c r="O2502" s="10" t="s">
        <v>8281</v>
      </c>
      <c r="P2502" t="s">
        <v>8310</v>
      </c>
      <c r="Q2502">
        <f t="shared" si="117"/>
        <v>21</v>
      </c>
      <c r="R2502">
        <f t="shared" si="119"/>
        <v>453.14</v>
      </c>
    </row>
    <row r="2503" spans="1:18" ht="43.2" hidden="1" x14ac:dyDescent="0.3">
      <c r="A2503">
        <v>2324</v>
      </c>
      <c r="B2503" s="3" t="s">
        <v>2325</v>
      </c>
      <c r="C2503" s="3" t="s">
        <v>6434</v>
      </c>
      <c r="D2503" s="6">
        <v>7500</v>
      </c>
      <c r="E2503" s="8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s="16">
        <f t="shared" si="118"/>
        <v>42790.885243055556</v>
      </c>
      <c r="L2503" t="b">
        <v>0</v>
      </c>
      <c r="M2503">
        <v>61</v>
      </c>
      <c r="N2503" t="b">
        <v>0</v>
      </c>
      <c r="O2503" s="10" t="s">
        <v>8284</v>
      </c>
      <c r="P2503" t="s">
        <v>8285</v>
      </c>
      <c r="Q2503">
        <f t="shared" si="117"/>
        <v>21</v>
      </c>
      <c r="R2503">
        <f t="shared" si="119"/>
        <v>25.49</v>
      </c>
    </row>
    <row r="2504" spans="1:18" hidden="1" x14ac:dyDescent="0.3">
      <c r="A2504">
        <v>2655</v>
      </c>
      <c r="B2504" s="3" t="s">
        <v>2655</v>
      </c>
      <c r="C2504" s="3" t="s">
        <v>6765</v>
      </c>
      <c r="D2504" s="6">
        <v>15000</v>
      </c>
      <c r="E2504" s="8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s="16">
        <f t="shared" si="118"/>
        <v>42381.866284722222</v>
      </c>
      <c r="L2504" t="b">
        <v>0</v>
      </c>
      <c r="M2504">
        <v>43</v>
      </c>
      <c r="N2504" t="b">
        <v>0</v>
      </c>
      <c r="O2504" s="10" t="s">
        <v>8268</v>
      </c>
      <c r="P2504" t="s">
        <v>8275</v>
      </c>
      <c r="Q2504">
        <f t="shared" si="117"/>
        <v>21</v>
      </c>
      <c r="R2504">
        <f t="shared" si="119"/>
        <v>73.37</v>
      </c>
    </row>
    <row r="2505" spans="1:18" ht="43.2" hidden="1" x14ac:dyDescent="0.3">
      <c r="A2505">
        <v>2896</v>
      </c>
      <c r="B2505" s="3" t="s">
        <v>2896</v>
      </c>
      <c r="C2505" s="3" t="s">
        <v>7006</v>
      </c>
      <c r="D2505" s="6">
        <v>3000</v>
      </c>
      <c r="E2505" s="8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s="16">
        <f t="shared" si="118"/>
        <v>42701.908807870372</v>
      </c>
      <c r="L2505" t="b">
        <v>0</v>
      </c>
      <c r="M2505">
        <v>12</v>
      </c>
      <c r="N2505" t="b">
        <v>0</v>
      </c>
      <c r="O2505" s="10" t="s">
        <v>8273</v>
      </c>
      <c r="P2505" t="s">
        <v>8274</v>
      </c>
      <c r="Q2505">
        <f t="shared" si="117"/>
        <v>21</v>
      </c>
      <c r="R2505">
        <f t="shared" si="119"/>
        <v>52.08</v>
      </c>
    </row>
    <row r="2506" spans="1:18" ht="43.2" hidden="1" x14ac:dyDescent="0.3">
      <c r="A2506">
        <v>3135</v>
      </c>
      <c r="B2506" s="3" t="s">
        <v>3135</v>
      </c>
      <c r="C2506" s="3" t="s">
        <v>7245</v>
      </c>
      <c r="D2506" s="6">
        <v>777</v>
      </c>
      <c r="E2506" s="8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s="16">
        <f t="shared" si="118"/>
        <v>42807.151863425926</v>
      </c>
      <c r="L2506" t="b">
        <v>0</v>
      </c>
      <c r="M2506">
        <v>7</v>
      </c>
      <c r="N2506" t="b">
        <v>0</v>
      </c>
      <c r="O2506" s="10" t="s">
        <v>8273</v>
      </c>
      <c r="P2506" t="s">
        <v>8274</v>
      </c>
      <c r="Q2506">
        <f t="shared" si="117"/>
        <v>21</v>
      </c>
      <c r="R2506">
        <f t="shared" si="119"/>
        <v>23.14</v>
      </c>
    </row>
    <row r="2507" spans="1:18" ht="43.2" hidden="1" x14ac:dyDescent="0.3">
      <c r="A2507">
        <v>3737</v>
      </c>
      <c r="B2507" s="3" t="s">
        <v>3734</v>
      </c>
      <c r="C2507" s="3" t="s">
        <v>7847</v>
      </c>
      <c r="D2507" s="6">
        <v>700</v>
      </c>
      <c r="E2507" s="8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s="16">
        <f t="shared" si="118"/>
        <v>42297.691006944442</v>
      </c>
      <c r="L2507" t="b">
        <v>0</v>
      </c>
      <c r="M2507">
        <v>4</v>
      </c>
      <c r="N2507" t="b">
        <v>0</v>
      </c>
      <c r="O2507" s="10" t="s">
        <v>8273</v>
      </c>
      <c r="P2507" t="s">
        <v>8274</v>
      </c>
      <c r="Q2507">
        <f t="shared" si="117"/>
        <v>21</v>
      </c>
      <c r="R2507">
        <f t="shared" si="119"/>
        <v>37.5</v>
      </c>
    </row>
    <row r="2508" spans="1:18" ht="43.2" hidden="1" x14ac:dyDescent="0.3">
      <c r="A2508">
        <v>3843</v>
      </c>
      <c r="B2508" s="3" t="s">
        <v>3840</v>
      </c>
      <c r="C2508" s="3" t="s">
        <v>7952</v>
      </c>
      <c r="D2508" s="6">
        <v>5000</v>
      </c>
      <c r="E2508" s="8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s="16">
        <f t="shared" si="118"/>
        <v>41766.072500000002</v>
      </c>
      <c r="L2508" t="b">
        <v>1</v>
      </c>
      <c r="M2508">
        <v>19</v>
      </c>
      <c r="N2508" t="b">
        <v>0</v>
      </c>
      <c r="O2508" s="10" t="s">
        <v>8273</v>
      </c>
      <c r="P2508" t="s">
        <v>8274</v>
      </c>
      <c r="Q2508">
        <f t="shared" si="117"/>
        <v>21</v>
      </c>
      <c r="R2508">
        <f t="shared" si="119"/>
        <v>56.05</v>
      </c>
    </row>
    <row r="2509" spans="1:18" ht="43.2" hidden="1" x14ac:dyDescent="0.3">
      <c r="A2509">
        <v>3972</v>
      </c>
      <c r="B2509" s="3" t="s">
        <v>3969</v>
      </c>
      <c r="C2509" s="3" t="s">
        <v>8079</v>
      </c>
      <c r="D2509" s="6">
        <v>1000</v>
      </c>
      <c r="E2509" s="8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s="16">
        <f t="shared" si="118"/>
        <v>41981.067523148144</v>
      </c>
      <c r="L2509" t="b">
        <v>0</v>
      </c>
      <c r="M2509">
        <v>8</v>
      </c>
      <c r="N2509" t="b">
        <v>0</v>
      </c>
      <c r="O2509" s="10" t="s">
        <v>8273</v>
      </c>
      <c r="P2509" t="s">
        <v>8274</v>
      </c>
      <c r="Q2509">
        <f t="shared" si="117"/>
        <v>21</v>
      </c>
      <c r="R2509">
        <f t="shared" si="119"/>
        <v>26.38</v>
      </c>
    </row>
    <row r="2510" spans="1:18" ht="43.2" hidden="1" x14ac:dyDescent="0.3">
      <c r="A2510">
        <v>4104</v>
      </c>
      <c r="B2510" s="3" t="s">
        <v>4100</v>
      </c>
      <c r="C2510" s="3" t="s">
        <v>8207</v>
      </c>
      <c r="D2510" s="6">
        <v>3000</v>
      </c>
      <c r="E2510" s="8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s="16">
        <f t="shared" si="118"/>
        <v>42640.278171296297</v>
      </c>
      <c r="L2510" t="b">
        <v>0</v>
      </c>
      <c r="M2510">
        <v>14</v>
      </c>
      <c r="N2510" t="b">
        <v>0</v>
      </c>
      <c r="O2510" s="10" t="s">
        <v>8273</v>
      </c>
      <c r="P2510" t="s">
        <v>8274</v>
      </c>
      <c r="Q2510">
        <f t="shared" si="117"/>
        <v>21</v>
      </c>
      <c r="R2510">
        <f t="shared" si="119"/>
        <v>45.79</v>
      </c>
    </row>
    <row r="2511" spans="1:18" ht="28.8" hidden="1" x14ac:dyDescent="0.3">
      <c r="A2511">
        <v>179</v>
      </c>
      <c r="B2511" s="3" t="s">
        <v>181</v>
      </c>
      <c r="C2511" s="3" t="s">
        <v>4289</v>
      </c>
      <c r="D2511" s="6">
        <v>1000</v>
      </c>
      <c r="E2511" s="8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s="16">
        <f t="shared" si="118"/>
        <v>42403.080497685187</v>
      </c>
      <c r="L2511" t="b">
        <v>0</v>
      </c>
      <c r="M2511">
        <v>2</v>
      </c>
      <c r="N2511" t="b">
        <v>0</v>
      </c>
      <c r="O2511" s="10" t="s">
        <v>8276</v>
      </c>
      <c r="P2511" t="s">
        <v>8305</v>
      </c>
      <c r="Q2511">
        <f t="shared" si="117"/>
        <v>20</v>
      </c>
      <c r="R2511">
        <f t="shared" si="119"/>
        <v>100</v>
      </c>
    </row>
    <row r="2512" spans="1:18" ht="43.2" hidden="1" x14ac:dyDescent="0.3">
      <c r="A2512">
        <v>882</v>
      </c>
      <c r="B2512" s="3" t="s">
        <v>883</v>
      </c>
      <c r="C2512" s="3" t="s">
        <v>4992</v>
      </c>
      <c r="D2512" s="6">
        <v>1500</v>
      </c>
      <c r="E2512" s="8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s="16">
        <f t="shared" si="118"/>
        <v>40759.860532407409</v>
      </c>
      <c r="L2512" t="b">
        <v>0</v>
      </c>
      <c r="M2512">
        <v>14</v>
      </c>
      <c r="N2512" t="b">
        <v>0</v>
      </c>
      <c r="O2512" s="10" t="s">
        <v>8266</v>
      </c>
      <c r="P2512" t="s">
        <v>8287</v>
      </c>
      <c r="Q2512">
        <f t="shared" si="117"/>
        <v>20</v>
      </c>
      <c r="R2512">
        <f t="shared" si="119"/>
        <v>21.57</v>
      </c>
    </row>
    <row r="2513" spans="1:18" ht="43.2" hidden="1" x14ac:dyDescent="0.3">
      <c r="A2513">
        <v>1335</v>
      </c>
      <c r="B2513" s="3" t="s">
        <v>1336</v>
      </c>
      <c r="C2513" s="3" t="s">
        <v>5445</v>
      </c>
      <c r="D2513" s="6">
        <v>25000</v>
      </c>
      <c r="E2513" s="8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s="16">
        <f t="shared" si="118"/>
        <v>42313.936365740738</v>
      </c>
      <c r="L2513" t="b">
        <v>0</v>
      </c>
      <c r="M2513">
        <v>16</v>
      </c>
      <c r="N2513" t="b">
        <v>0</v>
      </c>
      <c r="O2513" s="10" t="s">
        <v>8268</v>
      </c>
      <c r="P2513" t="s">
        <v>8272</v>
      </c>
      <c r="Q2513">
        <f t="shared" si="117"/>
        <v>20</v>
      </c>
      <c r="R2513">
        <f t="shared" si="119"/>
        <v>308.75</v>
      </c>
    </row>
    <row r="2514" spans="1:18" ht="43.2" hidden="1" x14ac:dyDescent="0.3">
      <c r="A2514">
        <v>1424</v>
      </c>
      <c r="B2514" s="3" t="s">
        <v>1425</v>
      </c>
      <c r="C2514" s="3" t="s">
        <v>5534</v>
      </c>
      <c r="D2514" s="6">
        <v>7500</v>
      </c>
      <c r="E2514" s="8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s="16">
        <f t="shared" si="118"/>
        <v>42676.717615740738</v>
      </c>
      <c r="L2514" t="b">
        <v>0</v>
      </c>
      <c r="M2514">
        <v>14</v>
      </c>
      <c r="N2514" t="b">
        <v>0</v>
      </c>
      <c r="O2514" s="10" t="s">
        <v>8279</v>
      </c>
      <c r="P2514" t="s">
        <v>8314</v>
      </c>
      <c r="Q2514">
        <f t="shared" si="117"/>
        <v>20</v>
      </c>
      <c r="R2514">
        <f t="shared" si="119"/>
        <v>109.07</v>
      </c>
    </row>
    <row r="2515" spans="1:18" ht="43.2" hidden="1" x14ac:dyDescent="0.3">
      <c r="A2515">
        <v>1697</v>
      </c>
      <c r="B2515" s="3" t="s">
        <v>1698</v>
      </c>
      <c r="C2515" s="3" t="s">
        <v>5807</v>
      </c>
      <c r="D2515" s="6">
        <v>12500</v>
      </c>
      <c r="E2515" s="8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s="16">
        <f t="shared" si="118"/>
        <v>42805.032962962956</v>
      </c>
      <c r="L2515" t="b">
        <v>0</v>
      </c>
      <c r="M2515">
        <v>22</v>
      </c>
      <c r="N2515" t="b">
        <v>0</v>
      </c>
      <c r="O2515" s="10" t="s">
        <v>8266</v>
      </c>
      <c r="P2515" t="s">
        <v>8295</v>
      </c>
      <c r="Q2515">
        <f t="shared" si="117"/>
        <v>20</v>
      </c>
      <c r="R2515">
        <f t="shared" si="119"/>
        <v>114.82</v>
      </c>
    </row>
    <row r="2516" spans="1:18" ht="43.2" hidden="1" x14ac:dyDescent="0.3">
      <c r="A2516">
        <v>1764</v>
      </c>
      <c r="B2516" s="3" t="s">
        <v>1765</v>
      </c>
      <c r="C2516" s="3" t="s">
        <v>5874</v>
      </c>
      <c r="D2516" s="6">
        <v>11000</v>
      </c>
      <c r="E2516" s="8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s="16">
        <f t="shared" si="118"/>
        <v>41825.485868055555</v>
      </c>
      <c r="L2516" t="b">
        <v>1</v>
      </c>
      <c r="M2516">
        <v>39</v>
      </c>
      <c r="N2516" t="b">
        <v>0</v>
      </c>
      <c r="O2516" s="10" t="s">
        <v>8281</v>
      </c>
      <c r="P2516" t="s">
        <v>8282</v>
      </c>
      <c r="Q2516">
        <f t="shared" si="117"/>
        <v>20</v>
      </c>
      <c r="R2516">
        <f t="shared" si="119"/>
        <v>55.28</v>
      </c>
    </row>
    <row r="2517" spans="1:18" ht="43.2" hidden="1" x14ac:dyDescent="0.3">
      <c r="A2517">
        <v>1785</v>
      </c>
      <c r="B2517" s="3" t="s">
        <v>1786</v>
      </c>
      <c r="C2517" s="3" t="s">
        <v>5895</v>
      </c>
      <c r="D2517" s="6">
        <v>24000</v>
      </c>
      <c r="E2517" s="8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s="16">
        <f t="shared" si="118"/>
        <v>41897.134895833333</v>
      </c>
      <c r="L2517" t="b">
        <v>1</v>
      </c>
      <c r="M2517">
        <v>108</v>
      </c>
      <c r="N2517" t="b">
        <v>0</v>
      </c>
      <c r="O2517" s="10" t="s">
        <v>8281</v>
      </c>
      <c r="P2517" t="s">
        <v>8282</v>
      </c>
      <c r="Q2517">
        <f t="shared" si="117"/>
        <v>20</v>
      </c>
      <c r="R2517">
        <f t="shared" si="119"/>
        <v>44.94</v>
      </c>
    </row>
    <row r="2518" spans="1:18" ht="43.2" hidden="1" x14ac:dyDescent="0.3">
      <c r="A2518">
        <v>1800</v>
      </c>
      <c r="B2518" s="3" t="s">
        <v>1801</v>
      </c>
      <c r="C2518" s="3" t="s">
        <v>5910</v>
      </c>
      <c r="D2518" s="6">
        <v>46260</v>
      </c>
      <c r="E2518" s="8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s="16">
        <f t="shared" si="118"/>
        <v>42623.606134259258</v>
      </c>
      <c r="L2518" t="b">
        <v>1</v>
      </c>
      <c r="M2518">
        <v>113</v>
      </c>
      <c r="N2518" t="b">
        <v>0</v>
      </c>
      <c r="O2518" s="10" t="s">
        <v>8281</v>
      </c>
      <c r="P2518" t="s">
        <v>8282</v>
      </c>
      <c r="Q2518">
        <f t="shared" si="117"/>
        <v>20</v>
      </c>
      <c r="R2518">
        <f t="shared" si="119"/>
        <v>83.72</v>
      </c>
    </row>
    <row r="2519" spans="1:18" ht="28.8" hidden="1" x14ac:dyDescent="0.3">
      <c r="A2519">
        <v>1880</v>
      </c>
      <c r="B2519" s="3" t="s">
        <v>1881</v>
      </c>
      <c r="C2519" s="3" t="s">
        <v>5990</v>
      </c>
      <c r="D2519" s="6">
        <v>5000</v>
      </c>
      <c r="E2519" s="8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s="16">
        <f t="shared" si="118"/>
        <v>42430.566898148143</v>
      </c>
      <c r="L2519" t="b">
        <v>0</v>
      </c>
      <c r="M2519">
        <v>24</v>
      </c>
      <c r="N2519" t="b">
        <v>0</v>
      </c>
      <c r="O2519" s="10" t="s">
        <v>8270</v>
      </c>
      <c r="P2519" t="s">
        <v>8300</v>
      </c>
      <c r="Q2519">
        <f t="shared" si="117"/>
        <v>20</v>
      </c>
      <c r="R2519">
        <f t="shared" si="119"/>
        <v>41.83</v>
      </c>
    </row>
    <row r="2520" spans="1:18" ht="57.6" hidden="1" x14ac:dyDescent="0.3">
      <c r="A2520">
        <v>2857</v>
      </c>
      <c r="B2520" s="3" t="s">
        <v>2857</v>
      </c>
      <c r="C2520" s="3" t="s">
        <v>6967</v>
      </c>
      <c r="D2520" s="6">
        <v>38000</v>
      </c>
      <c r="E2520" s="8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s="16">
        <f t="shared" si="118"/>
        <v>42726.920081018514</v>
      </c>
      <c r="L2520" t="b">
        <v>0</v>
      </c>
      <c r="M2520">
        <v>15</v>
      </c>
      <c r="N2520" t="b">
        <v>0</v>
      </c>
      <c r="O2520" s="10" t="s">
        <v>8273</v>
      </c>
      <c r="P2520" t="s">
        <v>8274</v>
      </c>
      <c r="Q2520">
        <f t="shared" si="117"/>
        <v>20</v>
      </c>
      <c r="R2520">
        <f t="shared" si="119"/>
        <v>500</v>
      </c>
    </row>
    <row r="2521" spans="1:18" ht="57.6" hidden="1" x14ac:dyDescent="0.3">
      <c r="A2521">
        <v>2867</v>
      </c>
      <c r="B2521" s="3" t="s">
        <v>2867</v>
      </c>
      <c r="C2521" s="3" t="s">
        <v>6977</v>
      </c>
      <c r="D2521" s="6">
        <v>2500</v>
      </c>
      <c r="E2521" s="8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s="16">
        <f t="shared" si="118"/>
        <v>42531.195277777777</v>
      </c>
      <c r="L2521" t="b">
        <v>0</v>
      </c>
      <c r="M2521">
        <v>10</v>
      </c>
      <c r="N2521" t="b">
        <v>0</v>
      </c>
      <c r="O2521" s="10" t="s">
        <v>8273</v>
      </c>
      <c r="P2521" t="s">
        <v>8274</v>
      </c>
      <c r="Q2521">
        <f t="shared" si="117"/>
        <v>20</v>
      </c>
      <c r="R2521">
        <f t="shared" si="119"/>
        <v>50.4</v>
      </c>
    </row>
    <row r="2522" spans="1:18" ht="43.2" hidden="1" x14ac:dyDescent="0.3">
      <c r="A2522">
        <v>2942</v>
      </c>
      <c r="B2522" s="3" t="s">
        <v>2942</v>
      </c>
      <c r="C2522" s="3" t="s">
        <v>7052</v>
      </c>
      <c r="D2522" s="6">
        <v>200000</v>
      </c>
      <c r="E2522" s="8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s="16">
        <f t="shared" si="118"/>
        <v>42334.803923611107</v>
      </c>
      <c r="L2522" t="b">
        <v>0</v>
      </c>
      <c r="M2522">
        <v>202</v>
      </c>
      <c r="N2522" t="b">
        <v>0</v>
      </c>
      <c r="O2522" s="10" t="s">
        <v>8273</v>
      </c>
      <c r="P2522" t="s">
        <v>8286</v>
      </c>
      <c r="Q2522">
        <f t="shared" si="117"/>
        <v>20</v>
      </c>
      <c r="R2522">
        <f t="shared" si="119"/>
        <v>202.23</v>
      </c>
    </row>
    <row r="2523" spans="1:18" ht="43.2" hidden="1" x14ac:dyDescent="0.3">
      <c r="A2523">
        <v>3063</v>
      </c>
      <c r="B2523" s="3" t="s">
        <v>3063</v>
      </c>
      <c r="C2523" s="3" t="s">
        <v>7173</v>
      </c>
      <c r="D2523" s="6">
        <v>3000</v>
      </c>
      <c r="E2523" s="8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s="16">
        <f t="shared" si="118"/>
        <v>42630.922893518517</v>
      </c>
      <c r="L2523" t="b">
        <v>0</v>
      </c>
      <c r="M2523">
        <v>23</v>
      </c>
      <c r="N2523" t="b">
        <v>0</v>
      </c>
      <c r="O2523" s="10" t="s">
        <v>8273</v>
      </c>
      <c r="P2523" t="s">
        <v>8286</v>
      </c>
      <c r="Q2523">
        <f t="shared" si="117"/>
        <v>20</v>
      </c>
      <c r="R2523">
        <f t="shared" si="119"/>
        <v>25.52</v>
      </c>
    </row>
    <row r="2524" spans="1:18" ht="43.2" hidden="1" x14ac:dyDescent="0.3">
      <c r="A2524">
        <v>3107</v>
      </c>
      <c r="B2524" s="3" t="s">
        <v>3107</v>
      </c>
      <c r="C2524" s="3" t="s">
        <v>7217</v>
      </c>
      <c r="D2524" s="6">
        <v>40000</v>
      </c>
      <c r="E2524" s="8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s="16">
        <f t="shared" si="118"/>
        <v>42128.814247685179</v>
      </c>
      <c r="L2524" t="b">
        <v>0</v>
      </c>
      <c r="M2524">
        <v>29</v>
      </c>
      <c r="N2524" t="b">
        <v>0</v>
      </c>
      <c r="O2524" s="10" t="s">
        <v>8273</v>
      </c>
      <c r="P2524" t="s">
        <v>8286</v>
      </c>
      <c r="Q2524">
        <f t="shared" si="117"/>
        <v>20</v>
      </c>
      <c r="R2524">
        <f t="shared" si="119"/>
        <v>272.58999999999997</v>
      </c>
    </row>
    <row r="2525" spans="1:18" ht="43.2" x14ac:dyDescent="0.3">
      <c r="A2525">
        <v>3632</v>
      </c>
      <c r="B2525" s="3" t="s">
        <v>3630</v>
      </c>
      <c r="C2525" s="3" t="s">
        <v>7742</v>
      </c>
      <c r="D2525" s="6">
        <v>500</v>
      </c>
      <c r="E2525" s="8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s="16">
        <f t="shared" si="118"/>
        <v>41946.936909722222</v>
      </c>
      <c r="L2525" t="b">
        <v>0</v>
      </c>
      <c r="M2525">
        <v>1</v>
      </c>
      <c r="N2525" t="b">
        <v>0</v>
      </c>
      <c r="O2525" s="10" t="s">
        <v>8273</v>
      </c>
      <c r="P2525" t="s">
        <v>8294</v>
      </c>
      <c r="Q2525">
        <f t="shared" si="117"/>
        <v>20</v>
      </c>
      <c r="R2525">
        <f t="shared" si="119"/>
        <v>100</v>
      </c>
    </row>
    <row r="2526" spans="1:18" ht="43.2" hidden="1" x14ac:dyDescent="0.3">
      <c r="A2526">
        <v>3739</v>
      </c>
      <c r="B2526" s="3" t="s">
        <v>3736</v>
      </c>
      <c r="C2526" s="3" t="s">
        <v>7849</v>
      </c>
      <c r="D2526" s="6">
        <v>4000</v>
      </c>
      <c r="E2526" s="8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s="16">
        <f t="shared" si="118"/>
        <v>42548.449861111112</v>
      </c>
      <c r="L2526" t="b">
        <v>0</v>
      </c>
      <c r="M2526">
        <v>8</v>
      </c>
      <c r="N2526" t="b">
        <v>0</v>
      </c>
      <c r="O2526" s="10" t="s">
        <v>8273</v>
      </c>
      <c r="P2526" t="s">
        <v>8274</v>
      </c>
      <c r="Q2526">
        <f t="shared" si="117"/>
        <v>20</v>
      </c>
      <c r="R2526">
        <f t="shared" si="119"/>
        <v>100.63</v>
      </c>
    </row>
    <row r="2527" spans="1:18" ht="28.8" hidden="1" x14ac:dyDescent="0.3">
      <c r="A2527">
        <v>3803</v>
      </c>
      <c r="B2527" s="3" t="s">
        <v>3800</v>
      </c>
      <c r="C2527" s="3" t="s">
        <v>7913</v>
      </c>
      <c r="D2527" s="6">
        <v>12000</v>
      </c>
      <c r="E2527" s="8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s="16">
        <f t="shared" si="118"/>
        <v>42403.971851851849</v>
      </c>
      <c r="L2527" t="b">
        <v>0</v>
      </c>
      <c r="M2527">
        <v>40</v>
      </c>
      <c r="N2527" t="b">
        <v>0</v>
      </c>
      <c r="O2527" s="10" t="s">
        <v>8273</v>
      </c>
      <c r="P2527" t="s">
        <v>8294</v>
      </c>
      <c r="Q2527">
        <f t="shared" si="117"/>
        <v>20</v>
      </c>
      <c r="R2527">
        <f t="shared" si="119"/>
        <v>58.95</v>
      </c>
    </row>
    <row r="2528" spans="1:18" ht="57.6" hidden="1" x14ac:dyDescent="0.3">
      <c r="A2528">
        <v>3982</v>
      </c>
      <c r="B2528" s="3" t="s">
        <v>3978</v>
      </c>
      <c r="C2528" s="3" t="s">
        <v>8088</v>
      </c>
      <c r="D2528" s="6">
        <v>850</v>
      </c>
      <c r="E2528" s="8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s="16">
        <f t="shared" si="118"/>
        <v>42132.809953703705</v>
      </c>
      <c r="L2528" t="b">
        <v>0</v>
      </c>
      <c r="M2528">
        <v>5</v>
      </c>
      <c r="N2528" t="b">
        <v>0</v>
      </c>
      <c r="O2528" s="10" t="s">
        <v>8273</v>
      </c>
      <c r="P2528" t="s">
        <v>8274</v>
      </c>
      <c r="Q2528">
        <f t="shared" si="117"/>
        <v>20</v>
      </c>
      <c r="R2528">
        <f t="shared" si="119"/>
        <v>34</v>
      </c>
    </row>
    <row r="2529" spans="1:18" ht="28.8" hidden="1" x14ac:dyDescent="0.3">
      <c r="A2529">
        <v>3991</v>
      </c>
      <c r="B2529" s="3" t="s">
        <v>3987</v>
      </c>
      <c r="C2529" s="3" t="s">
        <v>8097</v>
      </c>
      <c r="D2529" s="6">
        <v>500</v>
      </c>
      <c r="E2529" s="8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s="16">
        <f t="shared" si="118"/>
        <v>42125.644467592589</v>
      </c>
      <c r="L2529" t="b">
        <v>0</v>
      </c>
      <c r="M2529">
        <v>1</v>
      </c>
      <c r="N2529" t="b">
        <v>0</v>
      </c>
      <c r="O2529" s="10" t="s">
        <v>8273</v>
      </c>
      <c r="P2529" t="s">
        <v>8274</v>
      </c>
      <c r="Q2529">
        <f t="shared" si="117"/>
        <v>20</v>
      </c>
      <c r="R2529">
        <f t="shared" si="119"/>
        <v>100</v>
      </c>
    </row>
    <row r="2530" spans="1:18" ht="43.2" hidden="1" x14ac:dyDescent="0.3">
      <c r="A2530">
        <v>480</v>
      </c>
      <c r="B2530" s="3" t="s">
        <v>481</v>
      </c>
      <c r="C2530" s="3" t="s">
        <v>4590</v>
      </c>
      <c r="D2530" s="6">
        <v>40000</v>
      </c>
      <c r="E2530" s="8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s="16">
        <f t="shared" si="118"/>
        <v>41465.500173611108</v>
      </c>
      <c r="L2530" t="b">
        <v>0</v>
      </c>
      <c r="M2530">
        <v>140</v>
      </c>
      <c r="N2530" t="b">
        <v>0</v>
      </c>
      <c r="O2530" s="10" t="s">
        <v>8276</v>
      </c>
      <c r="P2530" t="s">
        <v>8303</v>
      </c>
      <c r="Q2530">
        <f t="shared" si="117"/>
        <v>19</v>
      </c>
      <c r="R2530">
        <f t="shared" si="119"/>
        <v>55.46</v>
      </c>
    </row>
    <row r="2531" spans="1:18" ht="43.2" hidden="1" x14ac:dyDescent="0.3">
      <c r="A2531">
        <v>665</v>
      </c>
      <c r="B2531" s="3" t="s">
        <v>666</v>
      </c>
      <c r="C2531" s="3" t="s">
        <v>4775</v>
      </c>
      <c r="D2531" s="6">
        <v>10000</v>
      </c>
      <c r="E2531" s="8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s="16">
        <f t="shared" si="118"/>
        <v>42688.711354166662</v>
      </c>
      <c r="L2531" t="b">
        <v>0</v>
      </c>
      <c r="M2531">
        <v>12</v>
      </c>
      <c r="N2531" t="b">
        <v>0</v>
      </c>
      <c r="O2531" s="10" t="s">
        <v>8268</v>
      </c>
      <c r="P2531" t="s">
        <v>8272</v>
      </c>
      <c r="Q2531">
        <f t="shared" si="117"/>
        <v>19</v>
      </c>
      <c r="R2531">
        <f t="shared" si="119"/>
        <v>155.33000000000001</v>
      </c>
    </row>
    <row r="2532" spans="1:18" ht="43.2" hidden="1" x14ac:dyDescent="0.3">
      <c r="A2532">
        <v>1166</v>
      </c>
      <c r="B2532" s="3" t="s">
        <v>1167</v>
      </c>
      <c r="C2532" s="3" t="s">
        <v>5276</v>
      </c>
      <c r="D2532" s="6">
        <v>15000</v>
      </c>
      <c r="E2532" s="8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s="16">
        <f t="shared" si="118"/>
        <v>42150.485439814816</v>
      </c>
      <c r="L2532" t="b">
        <v>0</v>
      </c>
      <c r="M2532">
        <v>8</v>
      </c>
      <c r="N2532" t="b">
        <v>0</v>
      </c>
      <c r="O2532" s="10" t="s">
        <v>8284</v>
      </c>
      <c r="P2532" t="s">
        <v>8312</v>
      </c>
      <c r="Q2532">
        <f t="shared" si="117"/>
        <v>19</v>
      </c>
      <c r="R2532">
        <f t="shared" si="119"/>
        <v>358.88</v>
      </c>
    </row>
    <row r="2533" spans="1:18" ht="43.2" hidden="1" x14ac:dyDescent="0.3">
      <c r="A2533">
        <v>2515</v>
      </c>
      <c r="B2533" s="3" t="s">
        <v>2515</v>
      </c>
      <c r="C2533" s="3" t="s">
        <v>6625</v>
      </c>
      <c r="D2533" s="6">
        <v>5000</v>
      </c>
      <c r="E2533" s="8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s="16">
        <f t="shared" si="118"/>
        <v>42027.839733796296</v>
      </c>
      <c r="L2533" t="b">
        <v>0</v>
      </c>
      <c r="M2533">
        <v>12</v>
      </c>
      <c r="N2533" t="b">
        <v>0</v>
      </c>
      <c r="O2533" s="10" t="s">
        <v>8284</v>
      </c>
      <c r="P2533" t="s">
        <v>8315</v>
      </c>
      <c r="Q2533">
        <f t="shared" si="117"/>
        <v>19</v>
      </c>
      <c r="R2533">
        <f t="shared" si="119"/>
        <v>77.5</v>
      </c>
    </row>
    <row r="2534" spans="1:18" ht="43.2" hidden="1" x14ac:dyDescent="0.3">
      <c r="A2534">
        <v>2657</v>
      </c>
      <c r="B2534" s="3" t="s">
        <v>2657</v>
      </c>
      <c r="C2534" s="3" t="s">
        <v>6767</v>
      </c>
      <c r="D2534" s="6">
        <v>30000</v>
      </c>
      <c r="E2534" s="8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s="16">
        <f t="shared" si="118"/>
        <v>42551.928854166668</v>
      </c>
      <c r="L2534" t="b">
        <v>0</v>
      </c>
      <c r="M2534">
        <v>59</v>
      </c>
      <c r="N2534" t="b">
        <v>0</v>
      </c>
      <c r="O2534" s="10" t="s">
        <v>8268</v>
      </c>
      <c r="P2534" t="s">
        <v>8275</v>
      </c>
      <c r="Q2534">
        <f t="shared" si="117"/>
        <v>19</v>
      </c>
      <c r="R2534">
        <f t="shared" si="119"/>
        <v>95.28</v>
      </c>
    </row>
    <row r="2535" spans="1:18" ht="43.2" hidden="1" x14ac:dyDescent="0.3">
      <c r="A2535">
        <v>2753</v>
      </c>
      <c r="B2535" s="3" t="s">
        <v>2753</v>
      </c>
      <c r="C2535" s="3" t="s">
        <v>6863</v>
      </c>
      <c r="D2535" s="6">
        <v>2000</v>
      </c>
      <c r="E2535" s="8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s="16">
        <f t="shared" si="118"/>
        <v>41117.900729166664</v>
      </c>
      <c r="L2535" t="b">
        <v>0</v>
      </c>
      <c r="M2535">
        <v>8</v>
      </c>
      <c r="N2535" t="b">
        <v>0</v>
      </c>
      <c r="O2535" s="10" t="s">
        <v>8279</v>
      </c>
      <c r="P2535" t="s">
        <v>8307</v>
      </c>
      <c r="Q2535">
        <f t="shared" si="117"/>
        <v>19</v>
      </c>
      <c r="R2535">
        <f t="shared" si="119"/>
        <v>47.5</v>
      </c>
    </row>
    <row r="2536" spans="1:18" ht="57.6" hidden="1" x14ac:dyDescent="0.3">
      <c r="A2536">
        <v>2883</v>
      </c>
      <c r="B2536" s="3" t="s">
        <v>2883</v>
      </c>
      <c r="C2536" s="3" t="s">
        <v>6993</v>
      </c>
      <c r="D2536" s="6">
        <v>10000</v>
      </c>
      <c r="E2536" s="8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s="16">
        <f t="shared" si="118"/>
        <v>42370.90320601852</v>
      </c>
      <c r="L2536" t="b">
        <v>0</v>
      </c>
      <c r="M2536">
        <v>5</v>
      </c>
      <c r="N2536" t="b">
        <v>0</v>
      </c>
      <c r="O2536" s="10" t="s">
        <v>8273</v>
      </c>
      <c r="P2536" t="s">
        <v>8274</v>
      </c>
      <c r="Q2536">
        <f t="shared" si="117"/>
        <v>19</v>
      </c>
      <c r="R2536">
        <f t="shared" si="119"/>
        <v>381.6</v>
      </c>
    </row>
    <row r="2537" spans="1:18" ht="43.2" hidden="1" x14ac:dyDescent="0.3">
      <c r="A2537">
        <v>4064</v>
      </c>
      <c r="B2537" s="3" t="s">
        <v>4060</v>
      </c>
      <c r="C2537" s="3" t="s">
        <v>8168</v>
      </c>
      <c r="D2537" s="6">
        <v>2000</v>
      </c>
      <c r="E2537" s="8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s="16">
        <f t="shared" si="118"/>
        <v>42093.588263888887</v>
      </c>
      <c r="L2537" t="b">
        <v>0</v>
      </c>
      <c r="M2537">
        <v>6</v>
      </c>
      <c r="N2537" t="b">
        <v>0</v>
      </c>
      <c r="O2537" s="10" t="s">
        <v>8273</v>
      </c>
      <c r="P2537" t="s">
        <v>8274</v>
      </c>
      <c r="Q2537">
        <f t="shared" si="117"/>
        <v>19</v>
      </c>
      <c r="R2537">
        <f t="shared" si="119"/>
        <v>64.17</v>
      </c>
    </row>
    <row r="2538" spans="1:18" ht="28.8" hidden="1" x14ac:dyDescent="0.3">
      <c r="A2538">
        <v>219</v>
      </c>
      <c r="B2538" s="3" t="s">
        <v>221</v>
      </c>
      <c r="C2538" s="3" t="s">
        <v>4329</v>
      </c>
      <c r="D2538" s="6">
        <v>50000</v>
      </c>
      <c r="E2538" s="8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s="16">
        <f t="shared" si="118"/>
        <v>42429.326678240745</v>
      </c>
      <c r="L2538" t="b">
        <v>0</v>
      </c>
      <c r="M2538">
        <v>76</v>
      </c>
      <c r="N2538" t="b">
        <v>0</v>
      </c>
      <c r="O2538" s="10" t="s">
        <v>8276</v>
      </c>
      <c r="P2538" t="s">
        <v>8305</v>
      </c>
      <c r="Q2538">
        <f t="shared" si="117"/>
        <v>18</v>
      </c>
      <c r="R2538">
        <f t="shared" si="119"/>
        <v>115.99</v>
      </c>
    </row>
    <row r="2539" spans="1:18" ht="43.2" hidden="1" x14ac:dyDescent="0.3">
      <c r="A2539">
        <v>472</v>
      </c>
      <c r="B2539" s="3" t="s">
        <v>473</v>
      </c>
      <c r="C2539" s="3" t="s">
        <v>4582</v>
      </c>
      <c r="D2539" s="6">
        <v>800</v>
      </c>
      <c r="E2539" s="8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s="16">
        <f t="shared" si="118"/>
        <v>41844.922662037039</v>
      </c>
      <c r="L2539" t="b">
        <v>0</v>
      </c>
      <c r="M2539">
        <v>5</v>
      </c>
      <c r="N2539" t="b">
        <v>0</v>
      </c>
      <c r="O2539" s="10" t="s">
        <v>8276</v>
      </c>
      <c r="P2539" t="s">
        <v>8303</v>
      </c>
      <c r="Q2539">
        <f t="shared" si="117"/>
        <v>18</v>
      </c>
      <c r="R2539">
        <f t="shared" si="119"/>
        <v>28.2</v>
      </c>
    </row>
    <row r="2540" spans="1:18" ht="43.2" hidden="1" x14ac:dyDescent="0.3">
      <c r="A2540">
        <v>860</v>
      </c>
      <c r="B2540" s="3" t="s">
        <v>861</v>
      </c>
      <c r="C2540" s="3" t="s">
        <v>4970</v>
      </c>
      <c r="D2540" s="6">
        <v>14000</v>
      </c>
      <c r="E2540" s="8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s="16">
        <f t="shared" si="118"/>
        <v>41570.482789351852</v>
      </c>
      <c r="L2540" t="b">
        <v>0</v>
      </c>
      <c r="M2540">
        <v>48</v>
      </c>
      <c r="N2540" t="b">
        <v>0</v>
      </c>
      <c r="O2540" s="10" t="s">
        <v>8266</v>
      </c>
      <c r="P2540" t="s">
        <v>8302</v>
      </c>
      <c r="Q2540">
        <f t="shared" si="117"/>
        <v>18</v>
      </c>
      <c r="R2540">
        <f t="shared" si="119"/>
        <v>52.92</v>
      </c>
    </row>
    <row r="2541" spans="1:18" ht="43.2" hidden="1" x14ac:dyDescent="0.3">
      <c r="A2541">
        <v>866</v>
      </c>
      <c r="B2541" s="3" t="s">
        <v>867</v>
      </c>
      <c r="C2541" s="3" t="s">
        <v>4976</v>
      </c>
      <c r="D2541" s="6">
        <v>3500</v>
      </c>
      <c r="E2541" s="8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s="16">
        <f t="shared" si="118"/>
        <v>42025.637939814813</v>
      </c>
      <c r="L2541" t="b">
        <v>0</v>
      </c>
      <c r="M2541">
        <v>11</v>
      </c>
      <c r="N2541" t="b">
        <v>0</v>
      </c>
      <c r="O2541" s="10" t="s">
        <v>8266</v>
      </c>
      <c r="P2541" t="s">
        <v>8302</v>
      </c>
      <c r="Q2541">
        <f t="shared" si="117"/>
        <v>18</v>
      </c>
      <c r="R2541">
        <f t="shared" si="119"/>
        <v>58.18</v>
      </c>
    </row>
    <row r="2542" spans="1:18" ht="43.2" hidden="1" x14ac:dyDescent="0.3">
      <c r="A2542">
        <v>967</v>
      </c>
      <c r="B2542" s="3" t="s">
        <v>968</v>
      </c>
      <c r="C2542" s="3" t="s">
        <v>5077</v>
      </c>
      <c r="D2542" s="6">
        <v>20000</v>
      </c>
      <c r="E2542" s="8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s="16">
        <f t="shared" si="118"/>
        <v>42422.254328703704</v>
      </c>
      <c r="L2542" t="b">
        <v>0</v>
      </c>
      <c r="M2542">
        <v>81</v>
      </c>
      <c r="N2542" t="b">
        <v>0</v>
      </c>
      <c r="O2542" s="10" t="s">
        <v>8268</v>
      </c>
      <c r="P2542" t="s">
        <v>8272</v>
      </c>
      <c r="Q2542">
        <f t="shared" si="117"/>
        <v>18</v>
      </c>
      <c r="R2542">
        <f t="shared" si="119"/>
        <v>43.98</v>
      </c>
    </row>
    <row r="2543" spans="1:18" ht="43.2" hidden="1" x14ac:dyDescent="0.3">
      <c r="A2543">
        <v>1094</v>
      </c>
      <c r="B2543" s="3" t="s">
        <v>1095</v>
      </c>
      <c r="C2543" s="3" t="s">
        <v>5204</v>
      </c>
      <c r="D2543" s="6">
        <v>18000</v>
      </c>
      <c r="E2543" s="8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s="16">
        <f t="shared" si="118"/>
        <v>40795.713344907403</v>
      </c>
      <c r="L2543" t="b">
        <v>0</v>
      </c>
      <c r="M2543">
        <v>27</v>
      </c>
      <c r="N2543" t="b">
        <v>0</v>
      </c>
      <c r="O2543" s="10" t="s">
        <v>8270</v>
      </c>
      <c r="P2543" t="s">
        <v>8304</v>
      </c>
      <c r="Q2543">
        <f t="shared" si="117"/>
        <v>18</v>
      </c>
      <c r="R2543">
        <f t="shared" si="119"/>
        <v>122</v>
      </c>
    </row>
    <row r="2544" spans="1:18" ht="43.2" hidden="1" x14ac:dyDescent="0.3">
      <c r="A2544">
        <v>1096</v>
      </c>
      <c r="B2544" s="3" t="s">
        <v>1097</v>
      </c>
      <c r="C2544" s="3" t="s">
        <v>5206</v>
      </c>
      <c r="D2544" s="6">
        <v>12000</v>
      </c>
      <c r="E2544" s="8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s="16">
        <f t="shared" si="118"/>
        <v>41885.51798611111</v>
      </c>
      <c r="L2544" t="b">
        <v>0</v>
      </c>
      <c r="M2544">
        <v>29</v>
      </c>
      <c r="N2544" t="b">
        <v>0</v>
      </c>
      <c r="O2544" s="10" t="s">
        <v>8270</v>
      </c>
      <c r="P2544" t="s">
        <v>8304</v>
      </c>
      <c r="Q2544">
        <f t="shared" si="117"/>
        <v>18</v>
      </c>
      <c r="R2544">
        <f t="shared" si="119"/>
        <v>74.209999999999994</v>
      </c>
    </row>
    <row r="2545" spans="1:18" ht="57.6" hidden="1" x14ac:dyDescent="0.3">
      <c r="A2545">
        <v>1238</v>
      </c>
      <c r="B2545" s="3" t="s">
        <v>1239</v>
      </c>
      <c r="C2545" s="3" t="s">
        <v>5348</v>
      </c>
      <c r="D2545" s="6">
        <v>1000</v>
      </c>
      <c r="E2545" s="8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s="16">
        <f t="shared" si="118"/>
        <v>40731.61037037037</v>
      </c>
      <c r="L2545" t="b">
        <v>0</v>
      </c>
      <c r="M2545">
        <v>3</v>
      </c>
      <c r="N2545" t="b">
        <v>0</v>
      </c>
      <c r="O2545" s="10" t="s">
        <v>8266</v>
      </c>
      <c r="P2545" t="s">
        <v>8308</v>
      </c>
      <c r="Q2545">
        <f t="shared" si="117"/>
        <v>18</v>
      </c>
      <c r="R2545">
        <f t="shared" si="119"/>
        <v>59.33</v>
      </c>
    </row>
    <row r="2546" spans="1:18" ht="43.2" hidden="1" x14ac:dyDescent="0.3">
      <c r="A2546">
        <v>1415</v>
      </c>
      <c r="B2546" s="3" t="s">
        <v>1416</v>
      </c>
      <c r="C2546" s="3" t="s">
        <v>5525</v>
      </c>
      <c r="D2546" s="6">
        <v>4400</v>
      </c>
      <c r="E2546" s="8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s="16">
        <f t="shared" si="118"/>
        <v>42192.675821759258</v>
      </c>
      <c r="L2546" t="b">
        <v>0</v>
      </c>
      <c r="M2546">
        <v>9</v>
      </c>
      <c r="N2546" t="b">
        <v>0</v>
      </c>
      <c r="O2546" s="10" t="s">
        <v>8279</v>
      </c>
      <c r="P2546" t="s">
        <v>8314</v>
      </c>
      <c r="Q2546">
        <f t="shared" si="117"/>
        <v>18</v>
      </c>
      <c r="R2546">
        <f t="shared" si="119"/>
        <v>88.89</v>
      </c>
    </row>
    <row r="2547" spans="1:18" ht="43.2" hidden="1" x14ac:dyDescent="0.3">
      <c r="A2547">
        <v>2677</v>
      </c>
      <c r="B2547" s="3" t="s">
        <v>2677</v>
      </c>
      <c r="C2547" s="3" t="s">
        <v>6787</v>
      </c>
      <c r="D2547" s="6">
        <v>19500</v>
      </c>
      <c r="E2547" s="8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s="16">
        <f t="shared" si="118"/>
        <v>41793.029432870368</v>
      </c>
      <c r="L2547" t="b">
        <v>0</v>
      </c>
      <c r="M2547">
        <v>27</v>
      </c>
      <c r="N2547" t="b">
        <v>0</v>
      </c>
      <c r="O2547" s="10" t="s">
        <v>8268</v>
      </c>
      <c r="P2547" t="s">
        <v>8293</v>
      </c>
      <c r="Q2547">
        <f t="shared" si="117"/>
        <v>18</v>
      </c>
      <c r="R2547">
        <f t="shared" si="119"/>
        <v>126.48</v>
      </c>
    </row>
    <row r="2548" spans="1:18" ht="43.2" hidden="1" x14ac:dyDescent="0.3">
      <c r="A2548">
        <v>2905</v>
      </c>
      <c r="B2548" s="3" t="s">
        <v>2905</v>
      </c>
      <c r="C2548" s="3" t="s">
        <v>7015</v>
      </c>
      <c r="D2548" s="6">
        <v>3500</v>
      </c>
      <c r="E2548" s="8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s="16">
        <f t="shared" si="118"/>
        <v>42606.056863425925</v>
      </c>
      <c r="L2548" t="b">
        <v>0</v>
      </c>
      <c r="M2548">
        <v>17</v>
      </c>
      <c r="N2548" t="b">
        <v>0</v>
      </c>
      <c r="O2548" s="10" t="s">
        <v>8273</v>
      </c>
      <c r="P2548" t="s">
        <v>8274</v>
      </c>
      <c r="Q2548">
        <f t="shared" si="117"/>
        <v>18</v>
      </c>
      <c r="R2548">
        <f t="shared" si="119"/>
        <v>36.590000000000003</v>
      </c>
    </row>
    <row r="2549" spans="1:18" ht="28.8" hidden="1" x14ac:dyDescent="0.3">
      <c r="A2549">
        <v>3738</v>
      </c>
      <c r="B2549" s="3" t="s">
        <v>3735</v>
      </c>
      <c r="C2549" s="3" t="s">
        <v>7848</v>
      </c>
      <c r="D2549" s="6">
        <v>1500</v>
      </c>
      <c r="E2549" s="8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s="16">
        <f t="shared" si="118"/>
        <v>41813.938715277778</v>
      </c>
      <c r="L2549" t="b">
        <v>0</v>
      </c>
      <c r="M2549">
        <v>6</v>
      </c>
      <c r="N2549" t="b">
        <v>0</v>
      </c>
      <c r="O2549" s="10" t="s">
        <v>8273</v>
      </c>
      <c r="P2549" t="s">
        <v>8274</v>
      </c>
      <c r="Q2549">
        <f t="shared" si="117"/>
        <v>18</v>
      </c>
      <c r="R2549">
        <f t="shared" si="119"/>
        <v>45</v>
      </c>
    </row>
    <row r="2550" spans="1:18" ht="43.2" hidden="1" x14ac:dyDescent="0.3">
      <c r="A2550">
        <v>3740</v>
      </c>
      <c r="B2550" s="3" t="s">
        <v>3737</v>
      </c>
      <c r="C2550" s="3" t="s">
        <v>7850</v>
      </c>
      <c r="D2550" s="6">
        <v>2000</v>
      </c>
      <c r="E2550" s="8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s="16">
        <f t="shared" si="118"/>
        <v>41833.089756944442</v>
      </c>
      <c r="L2550" t="b">
        <v>0</v>
      </c>
      <c r="M2550">
        <v>14</v>
      </c>
      <c r="N2550" t="b">
        <v>0</v>
      </c>
      <c r="O2550" s="10" t="s">
        <v>8273</v>
      </c>
      <c r="P2550" t="s">
        <v>8274</v>
      </c>
      <c r="Q2550">
        <f t="shared" si="117"/>
        <v>18</v>
      </c>
      <c r="R2550">
        <f t="shared" si="119"/>
        <v>25.57</v>
      </c>
    </row>
    <row r="2551" spans="1:18" ht="43.2" hidden="1" x14ac:dyDescent="0.3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s="16">
        <f t="shared" si="118"/>
        <v>41833.660995370366</v>
      </c>
      <c r="L2551" t="b">
        <v>0</v>
      </c>
      <c r="M2551">
        <v>13</v>
      </c>
      <c r="N2551" t="b">
        <v>0</v>
      </c>
      <c r="O2551" s="10" t="s">
        <v>8273</v>
      </c>
      <c r="P2551" t="s">
        <v>8274</v>
      </c>
      <c r="Q2551">
        <f t="shared" si="117"/>
        <v>18</v>
      </c>
      <c r="R2551">
        <f t="shared" si="119"/>
        <v>81.540000000000006</v>
      </c>
    </row>
    <row r="2552" spans="1:18" ht="43.2" hidden="1" x14ac:dyDescent="0.3">
      <c r="A2552">
        <v>3897</v>
      </c>
      <c r="B2552" s="3" t="s">
        <v>3894</v>
      </c>
      <c r="C2552" s="3" t="s">
        <v>8005</v>
      </c>
      <c r="D2552" s="6">
        <v>2500</v>
      </c>
      <c r="E2552" s="8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s="16">
        <f t="shared" si="118"/>
        <v>41982.87364583333</v>
      </c>
      <c r="L2552" t="b">
        <v>0</v>
      </c>
      <c r="M2552">
        <v>10</v>
      </c>
      <c r="N2552" t="b">
        <v>0</v>
      </c>
      <c r="O2552" s="10" t="s">
        <v>8273</v>
      </c>
      <c r="P2552" t="s">
        <v>8274</v>
      </c>
      <c r="Q2552">
        <f t="shared" si="117"/>
        <v>18</v>
      </c>
      <c r="R2552">
        <f t="shared" si="119"/>
        <v>44</v>
      </c>
    </row>
    <row r="2553" spans="1:18" ht="57.6" hidden="1" x14ac:dyDescent="0.3">
      <c r="A2553">
        <v>3980</v>
      </c>
      <c r="B2553" s="3" t="s">
        <v>3977</v>
      </c>
      <c r="C2553" s="3" t="s">
        <v>8087</v>
      </c>
      <c r="D2553" s="6">
        <v>2500</v>
      </c>
      <c r="E2553" s="8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s="16">
        <f t="shared" si="118"/>
        <v>41795.598923611113</v>
      </c>
      <c r="L2553" t="b">
        <v>0</v>
      </c>
      <c r="M2553">
        <v>7</v>
      </c>
      <c r="N2553" t="b">
        <v>0</v>
      </c>
      <c r="O2553" s="10" t="s">
        <v>8273</v>
      </c>
      <c r="P2553" t="s">
        <v>8274</v>
      </c>
      <c r="Q2553">
        <f t="shared" si="117"/>
        <v>18</v>
      </c>
      <c r="R2553">
        <f t="shared" si="119"/>
        <v>64.290000000000006</v>
      </c>
    </row>
    <row r="2554" spans="1:18" ht="43.2" hidden="1" x14ac:dyDescent="0.3">
      <c r="A2554">
        <v>4048</v>
      </c>
      <c r="B2554" s="3" t="s">
        <v>4044</v>
      </c>
      <c r="C2554" s="3" t="s">
        <v>8152</v>
      </c>
      <c r="D2554" s="6">
        <v>17000</v>
      </c>
      <c r="E2554" s="8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s="16">
        <f t="shared" si="118"/>
        <v>42436.509108796294</v>
      </c>
      <c r="L2554" t="b">
        <v>0</v>
      </c>
      <c r="M2554">
        <v>91</v>
      </c>
      <c r="N2554" t="b">
        <v>0</v>
      </c>
      <c r="O2554" s="10" t="s">
        <v>8273</v>
      </c>
      <c r="P2554" t="s">
        <v>8274</v>
      </c>
      <c r="Q2554">
        <f t="shared" si="117"/>
        <v>18</v>
      </c>
      <c r="R2554">
        <f t="shared" si="119"/>
        <v>32.979999999999997</v>
      </c>
    </row>
    <row r="2555" spans="1:18" ht="43.2" hidden="1" x14ac:dyDescent="0.3">
      <c r="A2555">
        <v>4055</v>
      </c>
      <c r="B2555" s="3" t="s">
        <v>4051</v>
      </c>
      <c r="C2555" s="3" t="s">
        <v>8159</v>
      </c>
      <c r="D2555" s="6">
        <v>5000</v>
      </c>
      <c r="E2555" s="8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s="16">
        <f t="shared" si="118"/>
        <v>41779.648506944446</v>
      </c>
      <c r="L2555" t="b">
        <v>0</v>
      </c>
      <c r="M2555">
        <v>21</v>
      </c>
      <c r="N2555" t="b">
        <v>0</v>
      </c>
      <c r="O2555" s="10" t="s">
        <v>8273</v>
      </c>
      <c r="P2555" t="s">
        <v>8274</v>
      </c>
      <c r="Q2555">
        <f t="shared" si="117"/>
        <v>18</v>
      </c>
      <c r="R2555">
        <f t="shared" si="119"/>
        <v>41.95</v>
      </c>
    </row>
    <row r="2556" spans="1:18" ht="43.2" hidden="1" x14ac:dyDescent="0.3">
      <c r="A2556">
        <v>626</v>
      </c>
      <c r="B2556" s="3" t="s">
        <v>627</v>
      </c>
      <c r="C2556" s="3" t="s">
        <v>4736</v>
      </c>
      <c r="D2556" s="6">
        <v>25000</v>
      </c>
      <c r="E2556" s="8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s="16">
        <f t="shared" si="118"/>
        <v>42198.559479166666</v>
      </c>
      <c r="L2556" t="b">
        <v>0</v>
      </c>
      <c r="M2556">
        <v>39</v>
      </c>
      <c r="N2556" t="b">
        <v>0</v>
      </c>
      <c r="O2556" s="10" t="s">
        <v>8268</v>
      </c>
      <c r="P2556" t="s">
        <v>8313</v>
      </c>
      <c r="Q2556">
        <f t="shared" si="117"/>
        <v>17</v>
      </c>
      <c r="R2556">
        <f t="shared" si="119"/>
        <v>111.41</v>
      </c>
    </row>
    <row r="2557" spans="1:18" ht="43.2" hidden="1" x14ac:dyDescent="0.3">
      <c r="A2557">
        <v>940</v>
      </c>
      <c r="B2557" s="3" t="s">
        <v>941</v>
      </c>
      <c r="C2557" s="3" t="s">
        <v>5050</v>
      </c>
      <c r="D2557" s="6">
        <v>9000</v>
      </c>
      <c r="E2557" s="8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s="16">
        <f t="shared" si="118"/>
        <v>42182.008402777778</v>
      </c>
      <c r="L2557" t="b">
        <v>0</v>
      </c>
      <c r="M2557">
        <v>14</v>
      </c>
      <c r="N2557" t="b">
        <v>0</v>
      </c>
      <c r="O2557" s="10" t="s">
        <v>8268</v>
      </c>
      <c r="P2557" t="s">
        <v>8272</v>
      </c>
      <c r="Q2557">
        <f t="shared" si="117"/>
        <v>17</v>
      </c>
      <c r="R2557">
        <f t="shared" si="119"/>
        <v>110.29</v>
      </c>
    </row>
    <row r="2558" spans="1:18" ht="28.8" hidden="1" x14ac:dyDescent="0.3">
      <c r="A2558">
        <v>989</v>
      </c>
      <c r="B2558" s="3" t="s">
        <v>990</v>
      </c>
      <c r="C2558" s="3" t="s">
        <v>5099</v>
      </c>
      <c r="D2558" s="6">
        <v>10000</v>
      </c>
      <c r="E2558" s="8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s="16">
        <f t="shared" si="118"/>
        <v>42611.933969907404</v>
      </c>
      <c r="L2558" t="b">
        <v>0</v>
      </c>
      <c r="M2558">
        <v>32</v>
      </c>
      <c r="N2558" t="b">
        <v>0</v>
      </c>
      <c r="O2558" s="10" t="s">
        <v>8268</v>
      </c>
      <c r="P2558" t="s">
        <v>8272</v>
      </c>
      <c r="Q2558">
        <f t="shared" si="117"/>
        <v>17</v>
      </c>
      <c r="R2558">
        <f t="shared" si="119"/>
        <v>52.41</v>
      </c>
    </row>
    <row r="2559" spans="1:18" ht="43.2" hidden="1" x14ac:dyDescent="0.3">
      <c r="A2559">
        <v>1990</v>
      </c>
      <c r="B2559" s="3" t="s">
        <v>1991</v>
      </c>
      <c r="C2559" s="3" t="s">
        <v>6100</v>
      </c>
      <c r="D2559" s="6">
        <v>3000</v>
      </c>
      <c r="E2559" s="8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s="16">
        <f t="shared" si="118"/>
        <v>42398.195972222224</v>
      </c>
      <c r="L2559" t="b">
        <v>0</v>
      </c>
      <c r="M2559">
        <v>5</v>
      </c>
      <c r="N2559" t="b">
        <v>0</v>
      </c>
      <c r="O2559" s="10" t="s">
        <v>8281</v>
      </c>
      <c r="P2559" t="s">
        <v>8310</v>
      </c>
      <c r="Q2559">
        <f t="shared" si="117"/>
        <v>17</v>
      </c>
      <c r="R2559">
        <f t="shared" si="119"/>
        <v>101.8</v>
      </c>
    </row>
    <row r="2560" spans="1:18" ht="43.2" hidden="1" x14ac:dyDescent="0.3">
      <c r="A2560">
        <v>2403</v>
      </c>
      <c r="B2560" s="3" t="s">
        <v>2404</v>
      </c>
      <c r="C2560" s="3" t="s">
        <v>6513</v>
      </c>
      <c r="D2560" s="6">
        <v>1200</v>
      </c>
      <c r="E2560" s="8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s="16">
        <f t="shared" si="118"/>
        <v>42399.882615740738</v>
      </c>
      <c r="L2560" t="b">
        <v>0</v>
      </c>
      <c r="M2560">
        <v>12</v>
      </c>
      <c r="N2560" t="b">
        <v>0</v>
      </c>
      <c r="O2560" s="10" t="s">
        <v>8284</v>
      </c>
      <c r="P2560" t="s">
        <v>8312</v>
      </c>
      <c r="Q2560">
        <f t="shared" si="117"/>
        <v>17</v>
      </c>
      <c r="R2560">
        <f t="shared" si="119"/>
        <v>16.829999999999998</v>
      </c>
    </row>
    <row r="2561" spans="1:18" ht="43.2" hidden="1" x14ac:dyDescent="0.3">
      <c r="A2561">
        <v>2956</v>
      </c>
      <c r="B2561" s="3" t="s">
        <v>2956</v>
      </c>
      <c r="C2561" s="3" t="s">
        <v>7066</v>
      </c>
      <c r="D2561" s="6">
        <v>7900</v>
      </c>
      <c r="E2561" s="8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s="16">
        <f t="shared" si="118"/>
        <v>42464.958912037036</v>
      </c>
      <c r="L2561" t="b">
        <v>0</v>
      </c>
      <c r="M2561">
        <v>20</v>
      </c>
      <c r="N2561" t="b">
        <v>0</v>
      </c>
      <c r="O2561" s="10" t="s">
        <v>8273</v>
      </c>
      <c r="P2561" t="s">
        <v>8286</v>
      </c>
      <c r="Q2561">
        <f t="shared" si="117"/>
        <v>17</v>
      </c>
      <c r="R2561">
        <f t="shared" si="119"/>
        <v>66.099999999999994</v>
      </c>
    </row>
    <row r="2562" spans="1:18" ht="43.2" hidden="1" x14ac:dyDescent="0.3">
      <c r="A2562">
        <v>3097</v>
      </c>
      <c r="B2562" s="3" t="s">
        <v>3097</v>
      </c>
      <c r="C2562" s="3" t="s">
        <v>7207</v>
      </c>
      <c r="D2562" s="6">
        <v>10000</v>
      </c>
      <c r="E2562" s="8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s="16">
        <f t="shared" si="118"/>
        <v>42629.503483796296</v>
      </c>
      <c r="L2562" t="b">
        <v>0</v>
      </c>
      <c r="M2562">
        <v>42</v>
      </c>
      <c r="N2562" t="b">
        <v>0</v>
      </c>
      <c r="O2562" s="10" t="s">
        <v>8273</v>
      </c>
      <c r="P2562" t="s">
        <v>8286</v>
      </c>
      <c r="Q2562">
        <f t="shared" ref="Q2562:Q2625" si="120">ROUND(E2562/D2562*100,0)</f>
        <v>17</v>
      </c>
      <c r="R2562">
        <f t="shared" si="119"/>
        <v>40.83</v>
      </c>
    </row>
    <row r="2563" spans="1:18" ht="43.2" hidden="1" x14ac:dyDescent="0.3">
      <c r="A2563">
        <v>3890</v>
      </c>
      <c r="B2563" s="3" t="s">
        <v>3887</v>
      </c>
      <c r="C2563" s="3" t="s">
        <v>7998</v>
      </c>
      <c r="D2563" s="6">
        <v>15000</v>
      </c>
      <c r="E2563" s="8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s="16">
        <f t="shared" ref="K2563:K2626" si="121">(((J2563/60)/60)/24)+DATE(1970,1,1)</f>
        <v>42171.758611111116</v>
      </c>
      <c r="L2563" t="b">
        <v>0</v>
      </c>
      <c r="M2563">
        <v>8</v>
      </c>
      <c r="N2563" t="b">
        <v>0</v>
      </c>
      <c r="O2563" s="10" t="s">
        <v>8273</v>
      </c>
      <c r="P2563" t="s">
        <v>8274</v>
      </c>
      <c r="Q2563">
        <f t="shared" si="120"/>
        <v>17</v>
      </c>
      <c r="R2563">
        <f t="shared" ref="R2563:R2626" si="122">IFERROR(ROUND(E2563/M2563,2),0)</f>
        <v>315.5</v>
      </c>
    </row>
    <row r="2564" spans="1:18" ht="43.2" hidden="1" x14ac:dyDescent="0.3">
      <c r="A2564">
        <v>3996</v>
      </c>
      <c r="B2564" s="3" t="s">
        <v>3992</v>
      </c>
      <c r="C2564" s="3" t="s">
        <v>8102</v>
      </c>
      <c r="D2564" s="6">
        <v>3000</v>
      </c>
      <c r="E2564" s="8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s="16">
        <f t="shared" si="121"/>
        <v>41950.26694444444</v>
      </c>
      <c r="L2564" t="b">
        <v>0</v>
      </c>
      <c r="M2564">
        <v>17</v>
      </c>
      <c r="N2564" t="b">
        <v>0</v>
      </c>
      <c r="O2564" s="10" t="s">
        <v>8273</v>
      </c>
      <c r="P2564" t="s">
        <v>8274</v>
      </c>
      <c r="Q2564">
        <f t="shared" si="120"/>
        <v>17</v>
      </c>
      <c r="R2564">
        <f t="shared" si="122"/>
        <v>29.24</v>
      </c>
    </row>
    <row r="2565" spans="1:18" ht="43.2" hidden="1" x14ac:dyDescent="0.3">
      <c r="A2565">
        <v>3999</v>
      </c>
      <c r="B2565" s="3" t="s">
        <v>3995</v>
      </c>
      <c r="C2565" s="3" t="s">
        <v>8105</v>
      </c>
      <c r="D2565" s="6">
        <v>7000</v>
      </c>
      <c r="E2565" s="8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s="16">
        <f t="shared" si="121"/>
        <v>41842.828680555554</v>
      </c>
      <c r="L2565" t="b">
        <v>0</v>
      </c>
      <c r="M2565">
        <v>14</v>
      </c>
      <c r="N2565" t="b">
        <v>0</v>
      </c>
      <c r="O2565" s="10" t="s">
        <v>8273</v>
      </c>
      <c r="P2565" t="s">
        <v>8274</v>
      </c>
      <c r="Q2565">
        <f t="shared" si="120"/>
        <v>17</v>
      </c>
      <c r="R2565">
        <f t="shared" si="122"/>
        <v>82.57</v>
      </c>
    </row>
    <row r="2566" spans="1:18" ht="43.2" hidden="1" x14ac:dyDescent="0.3">
      <c r="A2566">
        <v>4020</v>
      </c>
      <c r="B2566" s="3" t="s">
        <v>4016</v>
      </c>
      <c r="C2566" s="3" t="s">
        <v>8125</v>
      </c>
      <c r="D2566" s="6">
        <v>600</v>
      </c>
      <c r="E2566" s="8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s="16">
        <f t="shared" si="121"/>
        <v>42057.190960648149</v>
      </c>
      <c r="L2566" t="b">
        <v>0</v>
      </c>
      <c r="M2566">
        <v>3</v>
      </c>
      <c r="N2566" t="b">
        <v>0</v>
      </c>
      <c r="O2566" s="10" t="s">
        <v>8273</v>
      </c>
      <c r="P2566" t="s">
        <v>8274</v>
      </c>
      <c r="Q2566">
        <f t="shared" si="120"/>
        <v>17</v>
      </c>
      <c r="R2566">
        <f t="shared" si="122"/>
        <v>33.33</v>
      </c>
    </row>
    <row r="2567" spans="1:18" ht="43.2" hidden="1" x14ac:dyDescent="0.3">
      <c r="A2567">
        <v>4070</v>
      </c>
      <c r="B2567" s="3" t="s">
        <v>4066</v>
      </c>
      <c r="C2567" s="3" t="s">
        <v>8173</v>
      </c>
      <c r="D2567" s="6">
        <v>1000</v>
      </c>
      <c r="E2567" s="8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s="16">
        <f t="shared" si="121"/>
        <v>42031.666898148149</v>
      </c>
      <c r="L2567" t="b">
        <v>0</v>
      </c>
      <c r="M2567">
        <v>6</v>
      </c>
      <c r="N2567" t="b">
        <v>0</v>
      </c>
      <c r="O2567" s="10" t="s">
        <v>8273</v>
      </c>
      <c r="P2567" t="s">
        <v>8274</v>
      </c>
      <c r="Q2567">
        <f t="shared" si="120"/>
        <v>17</v>
      </c>
      <c r="R2567">
        <f t="shared" si="122"/>
        <v>27.5</v>
      </c>
    </row>
    <row r="2568" spans="1:18" ht="43.2" hidden="1" x14ac:dyDescent="0.3">
      <c r="A2568">
        <v>162</v>
      </c>
      <c r="B2568" s="3" t="s">
        <v>164</v>
      </c>
      <c r="C2568" s="3" t="s">
        <v>4272</v>
      </c>
      <c r="D2568" s="6">
        <v>2800</v>
      </c>
      <c r="E2568" s="8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s="16">
        <f t="shared" si="121"/>
        <v>41835.126805555556</v>
      </c>
      <c r="L2568" t="b">
        <v>0</v>
      </c>
      <c r="M2568">
        <v>10</v>
      </c>
      <c r="N2568" t="b">
        <v>0</v>
      </c>
      <c r="O2568" s="10" t="s">
        <v>8276</v>
      </c>
      <c r="P2568" t="s">
        <v>8305</v>
      </c>
      <c r="Q2568">
        <f t="shared" si="120"/>
        <v>16</v>
      </c>
      <c r="R2568">
        <f t="shared" si="122"/>
        <v>43.5</v>
      </c>
    </row>
    <row r="2569" spans="1:18" ht="43.2" hidden="1" x14ac:dyDescent="0.3">
      <c r="A2569">
        <v>187</v>
      </c>
      <c r="B2569" s="3" t="s">
        <v>189</v>
      </c>
      <c r="C2569" s="3" t="s">
        <v>4297</v>
      </c>
      <c r="D2569" s="6">
        <v>5000</v>
      </c>
      <c r="E2569" s="8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s="16">
        <f t="shared" si="121"/>
        <v>42182.234456018516</v>
      </c>
      <c r="L2569" t="b">
        <v>0</v>
      </c>
      <c r="M2569">
        <v>5</v>
      </c>
      <c r="N2569" t="b">
        <v>0</v>
      </c>
      <c r="O2569" s="10" t="s">
        <v>8276</v>
      </c>
      <c r="P2569" t="s">
        <v>8305</v>
      </c>
      <c r="Q2569">
        <f t="shared" si="120"/>
        <v>16</v>
      </c>
      <c r="R2569">
        <f t="shared" si="122"/>
        <v>160</v>
      </c>
    </row>
    <row r="2570" spans="1:18" ht="43.2" hidden="1" x14ac:dyDescent="0.3">
      <c r="A2570">
        <v>205</v>
      </c>
      <c r="B2570" s="3" t="s">
        <v>207</v>
      </c>
      <c r="C2570" s="3" t="s">
        <v>4315</v>
      </c>
      <c r="D2570" s="6">
        <v>8000</v>
      </c>
      <c r="E2570" s="8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s="16">
        <f t="shared" si="121"/>
        <v>42248.632199074069</v>
      </c>
      <c r="L2570" t="b">
        <v>0</v>
      </c>
      <c r="M2570">
        <v>17</v>
      </c>
      <c r="N2570" t="b">
        <v>0</v>
      </c>
      <c r="O2570" s="10" t="s">
        <v>8276</v>
      </c>
      <c r="P2570" t="s">
        <v>8305</v>
      </c>
      <c r="Q2570">
        <f t="shared" si="120"/>
        <v>16</v>
      </c>
      <c r="R2570">
        <f t="shared" si="122"/>
        <v>76.47</v>
      </c>
    </row>
    <row r="2571" spans="1:18" ht="43.2" hidden="1" x14ac:dyDescent="0.3">
      <c r="A2571">
        <v>1003</v>
      </c>
      <c r="B2571" s="3" t="s">
        <v>1004</v>
      </c>
      <c r="C2571" s="3" t="s">
        <v>5113</v>
      </c>
      <c r="D2571" s="6">
        <v>20000</v>
      </c>
      <c r="E2571" s="8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s="16">
        <f t="shared" si="121"/>
        <v>42780.709039351852</v>
      </c>
      <c r="L2571" t="b">
        <v>0</v>
      </c>
      <c r="M2571">
        <v>15</v>
      </c>
      <c r="N2571" t="b">
        <v>0</v>
      </c>
      <c r="O2571" s="10" t="s">
        <v>8268</v>
      </c>
      <c r="P2571" t="s">
        <v>8272</v>
      </c>
      <c r="Q2571">
        <f t="shared" si="120"/>
        <v>16</v>
      </c>
      <c r="R2571">
        <f t="shared" si="122"/>
        <v>214.07</v>
      </c>
    </row>
    <row r="2572" spans="1:18" ht="43.2" hidden="1" x14ac:dyDescent="0.3">
      <c r="A2572">
        <v>1310</v>
      </c>
      <c r="B2572" s="3" t="s">
        <v>1311</v>
      </c>
      <c r="C2572" s="3" t="s">
        <v>5420</v>
      </c>
      <c r="D2572" s="6">
        <v>20000</v>
      </c>
      <c r="E2572" s="8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s="16">
        <f t="shared" si="121"/>
        <v>42556.667245370365</v>
      </c>
      <c r="L2572" t="b">
        <v>0</v>
      </c>
      <c r="M2572">
        <v>24</v>
      </c>
      <c r="N2572" t="b">
        <v>0</v>
      </c>
      <c r="O2572" s="10" t="s">
        <v>8268</v>
      </c>
      <c r="P2572" t="s">
        <v>8272</v>
      </c>
      <c r="Q2572">
        <f t="shared" si="120"/>
        <v>16</v>
      </c>
      <c r="R2572">
        <f t="shared" si="122"/>
        <v>129.16999999999999</v>
      </c>
    </row>
    <row r="2573" spans="1:18" ht="43.2" hidden="1" x14ac:dyDescent="0.3">
      <c r="A2573">
        <v>1772</v>
      </c>
      <c r="B2573" s="3" t="s">
        <v>1773</v>
      </c>
      <c r="C2573" s="3" t="s">
        <v>5882</v>
      </c>
      <c r="D2573" s="6">
        <v>5500</v>
      </c>
      <c r="E2573" s="8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s="16">
        <f t="shared" si="121"/>
        <v>41766.718009259261</v>
      </c>
      <c r="L2573" t="b">
        <v>1</v>
      </c>
      <c r="M2573">
        <v>19</v>
      </c>
      <c r="N2573" t="b">
        <v>0</v>
      </c>
      <c r="O2573" s="10" t="s">
        <v>8281</v>
      </c>
      <c r="P2573" t="s">
        <v>8282</v>
      </c>
      <c r="Q2573">
        <f t="shared" si="120"/>
        <v>16</v>
      </c>
      <c r="R2573">
        <f t="shared" si="122"/>
        <v>45.16</v>
      </c>
    </row>
    <row r="2574" spans="1:18" ht="57.6" hidden="1" x14ac:dyDescent="0.3">
      <c r="A2574">
        <v>3091</v>
      </c>
      <c r="B2574" s="3" t="s">
        <v>3091</v>
      </c>
      <c r="C2574" s="3" t="s">
        <v>7201</v>
      </c>
      <c r="D2574" s="6">
        <v>5000</v>
      </c>
      <c r="E2574" s="8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s="16">
        <f t="shared" si="121"/>
        <v>42566.948414351849</v>
      </c>
      <c r="L2574" t="b">
        <v>0</v>
      </c>
      <c r="M2574">
        <v>9</v>
      </c>
      <c r="N2574" t="b">
        <v>0</v>
      </c>
      <c r="O2574" s="10" t="s">
        <v>8273</v>
      </c>
      <c r="P2574" t="s">
        <v>8286</v>
      </c>
      <c r="Q2574">
        <f t="shared" si="120"/>
        <v>16</v>
      </c>
      <c r="R2574">
        <f t="shared" si="122"/>
        <v>88.44</v>
      </c>
    </row>
    <row r="2575" spans="1:18" ht="28.8" hidden="1" x14ac:dyDescent="0.3">
      <c r="A2575">
        <v>3131</v>
      </c>
      <c r="B2575" s="3" t="s">
        <v>3131</v>
      </c>
      <c r="C2575" s="3" t="s">
        <v>7241</v>
      </c>
      <c r="D2575" s="6">
        <v>4100</v>
      </c>
      <c r="E2575" s="8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s="16">
        <f t="shared" si="121"/>
        <v>42803.579224537039</v>
      </c>
      <c r="L2575" t="b">
        <v>0</v>
      </c>
      <c r="M2575">
        <v>12</v>
      </c>
      <c r="N2575" t="b">
        <v>0</v>
      </c>
      <c r="O2575" s="10" t="s">
        <v>8273</v>
      </c>
      <c r="P2575" t="s">
        <v>8274</v>
      </c>
      <c r="Q2575">
        <f t="shared" si="120"/>
        <v>16</v>
      </c>
      <c r="R2575">
        <f t="shared" si="122"/>
        <v>53.75</v>
      </c>
    </row>
    <row r="2576" spans="1:18" ht="43.2" hidden="1" x14ac:dyDescent="0.3">
      <c r="A2576">
        <v>3644</v>
      </c>
      <c r="B2576" s="3" t="s">
        <v>3642</v>
      </c>
      <c r="C2576" s="3" t="s">
        <v>7754</v>
      </c>
      <c r="D2576" s="6">
        <v>5000</v>
      </c>
      <c r="E2576" s="8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s="16">
        <f t="shared" si="121"/>
        <v>42409.241747685184</v>
      </c>
      <c r="L2576" t="b">
        <v>0</v>
      </c>
      <c r="M2576">
        <v>12</v>
      </c>
      <c r="N2576" t="b">
        <v>0</v>
      </c>
      <c r="O2576" s="10" t="s">
        <v>8273</v>
      </c>
      <c r="P2576" t="s">
        <v>8294</v>
      </c>
      <c r="Q2576">
        <f t="shared" si="120"/>
        <v>16</v>
      </c>
      <c r="R2576">
        <f t="shared" si="122"/>
        <v>68.42</v>
      </c>
    </row>
    <row r="2577" spans="1:18" ht="43.2" hidden="1" x14ac:dyDescent="0.3">
      <c r="A2577">
        <v>3847</v>
      </c>
      <c r="B2577" s="3" t="s">
        <v>3844</v>
      </c>
      <c r="C2577" s="3" t="s">
        <v>7956</v>
      </c>
      <c r="D2577" s="6">
        <v>10500</v>
      </c>
      <c r="E2577" s="8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s="16">
        <f t="shared" si="121"/>
        <v>42159.224432870367</v>
      </c>
      <c r="L2577" t="b">
        <v>1</v>
      </c>
      <c r="M2577">
        <v>9</v>
      </c>
      <c r="N2577" t="b">
        <v>0</v>
      </c>
      <c r="O2577" s="10" t="s">
        <v>8273</v>
      </c>
      <c r="P2577" t="s">
        <v>8274</v>
      </c>
      <c r="Q2577">
        <f t="shared" si="120"/>
        <v>16</v>
      </c>
      <c r="R2577">
        <f t="shared" si="122"/>
        <v>188.56</v>
      </c>
    </row>
    <row r="2578" spans="1:18" ht="43.2" hidden="1" x14ac:dyDescent="0.3">
      <c r="A2578">
        <v>3848</v>
      </c>
      <c r="B2578" s="3" t="s">
        <v>3845</v>
      </c>
      <c r="C2578" s="3" t="s">
        <v>7957</v>
      </c>
      <c r="D2578" s="6">
        <v>13000</v>
      </c>
      <c r="E2578" s="8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s="16">
        <f t="shared" si="121"/>
        <v>42265.817002314812</v>
      </c>
      <c r="L2578" t="b">
        <v>1</v>
      </c>
      <c r="M2578">
        <v>43</v>
      </c>
      <c r="N2578" t="b">
        <v>0</v>
      </c>
      <c r="O2578" s="10" t="s">
        <v>8273</v>
      </c>
      <c r="P2578" t="s">
        <v>8274</v>
      </c>
      <c r="Q2578">
        <f t="shared" si="120"/>
        <v>16</v>
      </c>
      <c r="R2578">
        <f t="shared" si="122"/>
        <v>49.51</v>
      </c>
    </row>
    <row r="2579" spans="1:18" ht="28.8" hidden="1" x14ac:dyDescent="0.3">
      <c r="A2579">
        <v>3854</v>
      </c>
      <c r="B2579" s="3" t="s">
        <v>3851</v>
      </c>
      <c r="C2579" s="3" t="s">
        <v>7963</v>
      </c>
      <c r="D2579" s="6">
        <v>11000</v>
      </c>
      <c r="E2579" s="8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s="16">
        <f t="shared" si="121"/>
        <v>42103.884930555556</v>
      </c>
      <c r="L2579" t="b">
        <v>0</v>
      </c>
      <c r="M2579">
        <v>20</v>
      </c>
      <c r="N2579" t="b">
        <v>0</v>
      </c>
      <c r="O2579" s="10" t="s">
        <v>8273</v>
      </c>
      <c r="P2579" t="s">
        <v>8274</v>
      </c>
      <c r="Q2579">
        <f t="shared" si="120"/>
        <v>16</v>
      </c>
      <c r="R2579">
        <f t="shared" si="122"/>
        <v>89.4</v>
      </c>
    </row>
    <row r="2580" spans="1:18" ht="43.2" hidden="1" x14ac:dyDescent="0.3">
      <c r="A2580">
        <v>3933</v>
      </c>
      <c r="B2580" s="3" t="s">
        <v>3930</v>
      </c>
      <c r="C2580" s="3" t="s">
        <v>8041</v>
      </c>
      <c r="D2580" s="6">
        <v>7000</v>
      </c>
      <c r="E2580" s="8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s="16">
        <f t="shared" si="121"/>
        <v>42538.968310185184</v>
      </c>
      <c r="L2580" t="b">
        <v>0</v>
      </c>
      <c r="M2580">
        <v>12</v>
      </c>
      <c r="N2580" t="b">
        <v>0</v>
      </c>
      <c r="O2580" s="10" t="s">
        <v>8273</v>
      </c>
      <c r="P2580" t="s">
        <v>8274</v>
      </c>
      <c r="Q2580">
        <f t="shared" si="120"/>
        <v>16</v>
      </c>
      <c r="R2580">
        <f t="shared" si="122"/>
        <v>91.83</v>
      </c>
    </row>
    <row r="2581" spans="1:18" ht="43.2" hidden="1" x14ac:dyDescent="0.3">
      <c r="A2581">
        <v>3949</v>
      </c>
      <c r="B2581" s="3" t="s">
        <v>3946</v>
      </c>
      <c r="C2581" s="3" t="s">
        <v>8057</v>
      </c>
      <c r="D2581" s="6">
        <v>10000</v>
      </c>
      <c r="E2581" s="8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s="16">
        <f t="shared" si="121"/>
        <v>42016.120613425926</v>
      </c>
      <c r="L2581" t="b">
        <v>0</v>
      </c>
      <c r="M2581">
        <v>32</v>
      </c>
      <c r="N2581" t="b">
        <v>0</v>
      </c>
      <c r="O2581" s="10" t="s">
        <v>8273</v>
      </c>
      <c r="P2581" t="s">
        <v>8274</v>
      </c>
      <c r="Q2581">
        <f t="shared" si="120"/>
        <v>16</v>
      </c>
      <c r="R2581">
        <f t="shared" si="122"/>
        <v>49.28</v>
      </c>
    </row>
    <row r="2582" spans="1:18" ht="57.6" hidden="1" x14ac:dyDescent="0.3">
      <c r="A2582">
        <v>4030</v>
      </c>
      <c r="B2582" s="3" t="s">
        <v>4026</v>
      </c>
      <c r="C2582" s="3" t="s">
        <v>8135</v>
      </c>
      <c r="D2582" s="6">
        <v>2500</v>
      </c>
      <c r="E2582" s="8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s="16">
        <f t="shared" si="121"/>
        <v>42374.655081018514</v>
      </c>
      <c r="L2582" t="b">
        <v>0</v>
      </c>
      <c r="M2582">
        <v>6</v>
      </c>
      <c r="N2582" t="b">
        <v>0</v>
      </c>
      <c r="O2582" s="10" t="s">
        <v>8273</v>
      </c>
      <c r="P2582" t="s">
        <v>8274</v>
      </c>
      <c r="Q2582">
        <f t="shared" si="120"/>
        <v>16</v>
      </c>
      <c r="R2582">
        <f t="shared" si="122"/>
        <v>66.67</v>
      </c>
    </row>
    <row r="2583" spans="1:18" ht="43.2" hidden="1" x14ac:dyDescent="0.3">
      <c r="A2583">
        <v>4081</v>
      </c>
      <c r="B2583" s="3" t="s">
        <v>4077</v>
      </c>
      <c r="C2583" s="3" t="s">
        <v>8184</v>
      </c>
      <c r="D2583" s="6">
        <v>2224</v>
      </c>
      <c r="E2583" s="8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s="16">
        <f t="shared" si="121"/>
        <v>42041.581307870365</v>
      </c>
      <c r="L2583" t="b">
        <v>0</v>
      </c>
      <c r="M2583">
        <v>12</v>
      </c>
      <c r="N2583" t="b">
        <v>0</v>
      </c>
      <c r="O2583" s="10" t="s">
        <v>8273</v>
      </c>
      <c r="P2583" t="s">
        <v>8274</v>
      </c>
      <c r="Q2583">
        <f t="shared" si="120"/>
        <v>16</v>
      </c>
      <c r="R2583">
        <f t="shared" si="122"/>
        <v>29.17</v>
      </c>
    </row>
    <row r="2584" spans="1:18" ht="43.2" hidden="1" x14ac:dyDescent="0.3">
      <c r="A2584">
        <v>207</v>
      </c>
      <c r="B2584" s="3" t="s">
        <v>209</v>
      </c>
      <c r="C2584" s="3" t="s">
        <v>4317</v>
      </c>
      <c r="D2584" s="6">
        <v>14000</v>
      </c>
      <c r="E2584" s="8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s="16">
        <f t="shared" si="121"/>
        <v>41978.197199074071</v>
      </c>
      <c r="L2584" t="b">
        <v>0</v>
      </c>
      <c r="M2584">
        <v>13</v>
      </c>
      <c r="N2584" t="b">
        <v>0</v>
      </c>
      <c r="O2584" s="10" t="s">
        <v>8276</v>
      </c>
      <c r="P2584" t="s">
        <v>8305</v>
      </c>
      <c r="Q2584">
        <f t="shared" si="120"/>
        <v>15</v>
      </c>
      <c r="R2584">
        <f t="shared" si="122"/>
        <v>163.85</v>
      </c>
    </row>
    <row r="2585" spans="1:18" ht="43.2" hidden="1" x14ac:dyDescent="0.3">
      <c r="A2585">
        <v>675</v>
      </c>
      <c r="B2585" s="3" t="s">
        <v>676</v>
      </c>
      <c r="C2585" s="3" t="s">
        <v>4785</v>
      </c>
      <c r="D2585" s="6">
        <v>6000</v>
      </c>
      <c r="E2585" s="8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s="16">
        <f t="shared" si="121"/>
        <v>41975.930601851855</v>
      </c>
      <c r="L2585" t="b">
        <v>0</v>
      </c>
      <c r="M2585">
        <v>26</v>
      </c>
      <c r="N2585" t="b">
        <v>0</v>
      </c>
      <c r="O2585" s="10" t="s">
        <v>8268</v>
      </c>
      <c r="P2585" t="s">
        <v>8272</v>
      </c>
      <c r="Q2585">
        <f t="shared" si="120"/>
        <v>15</v>
      </c>
      <c r="R2585">
        <f t="shared" si="122"/>
        <v>34.270000000000003</v>
      </c>
    </row>
    <row r="2586" spans="1:18" ht="43.2" hidden="1" x14ac:dyDescent="0.3">
      <c r="A2586">
        <v>679</v>
      </c>
      <c r="B2586" s="3" t="s">
        <v>680</v>
      </c>
      <c r="C2586" s="3" t="s">
        <v>4789</v>
      </c>
      <c r="D2586" s="6">
        <v>57000</v>
      </c>
      <c r="E2586" s="8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s="16">
        <f t="shared" si="121"/>
        <v>42556.695706018523</v>
      </c>
      <c r="L2586" t="b">
        <v>0</v>
      </c>
      <c r="M2586">
        <v>94</v>
      </c>
      <c r="N2586" t="b">
        <v>0</v>
      </c>
      <c r="O2586" s="10" t="s">
        <v>8268</v>
      </c>
      <c r="P2586" t="s">
        <v>8272</v>
      </c>
      <c r="Q2586">
        <f t="shared" si="120"/>
        <v>15</v>
      </c>
      <c r="R2586">
        <f t="shared" si="122"/>
        <v>93.9</v>
      </c>
    </row>
    <row r="2587" spans="1:18" ht="43.2" hidden="1" x14ac:dyDescent="0.3">
      <c r="A2587">
        <v>698</v>
      </c>
      <c r="B2587" s="3" t="s">
        <v>699</v>
      </c>
      <c r="C2587" s="3" t="s">
        <v>4808</v>
      </c>
      <c r="D2587" s="6">
        <v>100000</v>
      </c>
      <c r="E2587" s="8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s="16">
        <f t="shared" si="121"/>
        <v>41866.931076388886</v>
      </c>
      <c r="L2587" t="b">
        <v>0</v>
      </c>
      <c r="M2587">
        <v>29</v>
      </c>
      <c r="N2587" t="b">
        <v>0</v>
      </c>
      <c r="O2587" s="10" t="s">
        <v>8268</v>
      </c>
      <c r="P2587" t="s">
        <v>8272</v>
      </c>
      <c r="Q2587">
        <f t="shared" si="120"/>
        <v>15</v>
      </c>
      <c r="R2587">
        <f t="shared" si="122"/>
        <v>530.69000000000005</v>
      </c>
    </row>
    <row r="2588" spans="1:18" ht="43.2" hidden="1" x14ac:dyDescent="0.3">
      <c r="A2588">
        <v>714</v>
      </c>
      <c r="B2588" s="3" t="s">
        <v>715</v>
      </c>
      <c r="C2588" s="3" t="s">
        <v>4824</v>
      </c>
      <c r="D2588" s="6">
        <v>15000</v>
      </c>
      <c r="E2588" s="8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s="16">
        <f t="shared" si="121"/>
        <v>42734.787986111114</v>
      </c>
      <c r="L2588" t="b">
        <v>0</v>
      </c>
      <c r="M2588">
        <v>28</v>
      </c>
      <c r="N2588" t="b">
        <v>0</v>
      </c>
      <c r="O2588" s="10" t="s">
        <v>8268</v>
      </c>
      <c r="P2588" t="s">
        <v>8272</v>
      </c>
      <c r="Q2588">
        <f t="shared" si="120"/>
        <v>15</v>
      </c>
      <c r="R2588">
        <f t="shared" si="122"/>
        <v>80.319999999999993</v>
      </c>
    </row>
    <row r="2589" spans="1:18" ht="28.8" hidden="1" x14ac:dyDescent="0.3">
      <c r="A2589">
        <v>932</v>
      </c>
      <c r="B2589" s="3" t="s">
        <v>933</v>
      </c>
      <c r="C2589" s="3" t="s">
        <v>5042</v>
      </c>
      <c r="D2589" s="6">
        <v>9500</v>
      </c>
      <c r="E2589" s="8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s="16">
        <f t="shared" si="121"/>
        <v>41310.969270833331</v>
      </c>
      <c r="L2589" t="b">
        <v>0</v>
      </c>
      <c r="M2589">
        <v>30</v>
      </c>
      <c r="N2589" t="b">
        <v>0</v>
      </c>
      <c r="O2589" s="10" t="s">
        <v>8266</v>
      </c>
      <c r="P2589" t="s">
        <v>8302</v>
      </c>
      <c r="Q2589">
        <f t="shared" si="120"/>
        <v>15</v>
      </c>
      <c r="R2589">
        <f t="shared" si="122"/>
        <v>46.03</v>
      </c>
    </row>
    <row r="2590" spans="1:18" ht="43.2" hidden="1" x14ac:dyDescent="0.3">
      <c r="A2590">
        <v>966</v>
      </c>
      <c r="B2590" s="3" t="s">
        <v>967</v>
      </c>
      <c r="C2590" s="3" t="s">
        <v>5076</v>
      </c>
      <c r="D2590" s="6">
        <v>12000</v>
      </c>
      <c r="E2590" s="8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s="16">
        <f t="shared" si="121"/>
        <v>42619.635787037041</v>
      </c>
      <c r="L2590" t="b">
        <v>0</v>
      </c>
      <c r="M2590">
        <v>30</v>
      </c>
      <c r="N2590" t="b">
        <v>0</v>
      </c>
      <c r="O2590" s="10" t="s">
        <v>8268</v>
      </c>
      <c r="P2590" t="s">
        <v>8272</v>
      </c>
      <c r="Q2590">
        <f t="shared" si="120"/>
        <v>15</v>
      </c>
      <c r="R2590">
        <f t="shared" si="122"/>
        <v>59.2</v>
      </c>
    </row>
    <row r="2591" spans="1:18" ht="57.6" hidden="1" x14ac:dyDescent="0.3">
      <c r="A2591">
        <v>980</v>
      </c>
      <c r="B2591" s="3" t="s">
        <v>981</v>
      </c>
      <c r="C2591" s="3" t="s">
        <v>5090</v>
      </c>
      <c r="D2591" s="6">
        <v>10000</v>
      </c>
      <c r="E2591" s="8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s="16">
        <f t="shared" si="121"/>
        <v>41928.904189814813</v>
      </c>
      <c r="L2591" t="b">
        <v>0</v>
      </c>
      <c r="M2591">
        <v>31</v>
      </c>
      <c r="N2591" t="b">
        <v>0</v>
      </c>
      <c r="O2591" s="10" t="s">
        <v>8268</v>
      </c>
      <c r="P2591" t="s">
        <v>8272</v>
      </c>
      <c r="Q2591">
        <f t="shared" si="120"/>
        <v>15</v>
      </c>
      <c r="R2591">
        <f t="shared" si="122"/>
        <v>47.94</v>
      </c>
    </row>
    <row r="2592" spans="1:18" ht="43.2" hidden="1" x14ac:dyDescent="0.3">
      <c r="A2592">
        <v>1318</v>
      </c>
      <c r="B2592" s="3" t="s">
        <v>1319</v>
      </c>
      <c r="C2592" s="3" t="s">
        <v>5428</v>
      </c>
      <c r="D2592" s="6">
        <v>40000</v>
      </c>
      <c r="E2592" s="8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s="16">
        <f t="shared" si="121"/>
        <v>41985.043657407412</v>
      </c>
      <c r="L2592" t="b">
        <v>0</v>
      </c>
      <c r="M2592">
        <v>135</v>
      </c>
      <c r="N2592" t="b">
        <v>0</v>
      </c>
      <c r="O2592" s="10" t="s">
        <v>8268</v>
      </c>
      <c r="P2592" t="s">
        <v>8272</v>
      </c>
      <c r="Q2592">
        <f t="shared" si="120"/>
        <v>15</v>
      </c>
      <c r="R2592">
        <f t="shared" si="122"/>
        <v>45.41</v>
      </c>
    </row>
    <row r="2593" spans="1:18" ht="43.2" hidden="1" x14ac:dyDescent="0.3">
      <c r="A2593">
        <v>1319</v>
      </c>
      <c r="B2593" s="3" t="s">
        <v>1320</v>
      </c>
      <c r="C2593" s="3" t="s">
        <v>5429</v>
      </c>
      <c r="D2593" s="6">
        <v>5800</v>
      </c>
      <c r="E2593" s="8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s="16">
        <f t="shared" si="121"/>
        <v>41816.812094907407</v>
      </c>
      <c r="L2593" t="b">
        <v>0</v>
      </c>
      <c r="M2593">
        <v>9</v>
      </c>
      <c r="N2593" t="b">
        <v>0</v>
      </c>
      <c r="O2593" s="10" t="s">
        <v>8268</v>
      </c>
      <c r="P2593" t="s">
        <v>8272</v>
      </c>
      <c r="Q2593">
        <f t="shared" si="120"/>
        <v>15</v>
      </c>
      <c r="R2593">
        <f t="shared" si="122"/>
        <v>97.33</v>
      </c>
    </row>
    <row r="2594" spans="1:18" ht="57.6" hidden="1" x14ac:dyDescent="0.3">
      <c r="A2594">
        <v>1782</v>
      </c>
      <c r="B2594" s="3" t="s">
        <v>1783</v>
      </c>
      <c r="C2594" s="3" t="s">
        <v>5892</v>
      </c>
      <c r="D2594" s="6">
        <v>35000</v>
      </c>
      <c r="E2594" s="8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s="16">
        <f t="shared" si="121"/>
        <v>42388.575104166666</v>
      </c>
      <c r="L2594" t="b">
        <v>1</v>
      </c>
      <c r="M2594">
        <v>76</v>
      </c>
      <c r="N2594" t="b">
        <v>0</v>
      </c>
      <c r="O2594" s="10" t="s">
        <v>8281</v>
      </c>
      <c r="P2594" t="s">
        <v>8282</v>
      </c>
      <c r="Q2594">
        <f t="shared" si="120"/>
        <v>15</v>
      </c>
      <c r="R2594">
        <f t="shared" si="122"/>
        <v>71.34</v>
      </c>
    </row>
    <row r="2595" spans="1:18" ht="43.2" hidden="1" x14ac:dyDescent="0.3">
      <c r="A2595">
        <v>1787</v>
      </c>
      <c r="B2595" s="3" t="s">
        <v>1788</v>
      </c>
      <c r="C2595" s="3" t="s">
        <v>5897</v>
      </c>
      <c r="D2595" s="6">
        <v>10000</v>
      </c>
      <c r="E2595" s="8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s="16">
        <f t="shared" si="121"/>
        <v>42068.65552083333</v>
      </c>
      <c r="L2595" t="b">
        <v>1</v>
      </c>
      <c r="M2595">
        <v>24</v>
      </c>
      <c r="N2595" t="b">
        <v>0</v>
      </c>
      <c r="O2595" s="10" t="s">
        <v>8281</v>
      </c>
      <c r="P2595" t="s">
        <v>8282</v>
      </c>
      <c r="Q2595">
        <f t="shared" si="120"/>
        <v>15</v>
      </c>
      <c r="R2595">
        <f t="shared" si="122"/>
        <v>63.88</v>
      </c>
    </row>
    <row r="2596" spans="1:18" ht="43.2" hidden="1" x14ac:dyDescent="0.3">
      <c r="A2596">
        <v>2359</v>
      </c>
      <c r="B2596" s="3" t="s">
        <v>2360</v>
      </c>
      <c r="C2596" s="3" t="s">
        <v>6469</v>
      </c>
      <c r="D2596" s="6">
        <v>7500</v>
      </c>
      <c r="E2596" s="8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s="16">
        <f t="shared" si="121"/>
        <v>42159.649583333332</v>
      </c>
      <c r="L2596" t="b">
        <v>0</v>
      </c>
      <c r="M2596">
        <v>3</v>
      </c>
      <c r="N2596" t="b">
        <v>0</v>
      </c>
      <c r="O2596" s="10" t="s">
        <v>8268</v>
      </c>
      <c r="P2596" t="s">
        <v>8313</v>
      </c>
      <c r="Q2596">
        <f t="shared" si="120"/>
        <v>15</v>
      </c>
      <c r="R2596">
        <f t="shared" si="122"/>
        <v>367</v>
      </c>
    </row>
    <row r="2597" spans="1:18" ht="43.2" hidden="1" x14ac:dyDescent="0.3">
      <c r="A2597">
        <v>2420</v>
      </c>
      <c r="B2597" s="3" t="s">
        <v>2421</v>
      </c>
      <c r="C2597" s="3" t="s">
        <v>6530</v>
      </c>
      <c r="D2597" s="6">
        <v>16870</v>
      </c>
      <c r="E2597" s="8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s="16">
        <f t="shared" si="121"/>
        <v>41893.028877314813</v>
      </c>
      <c r="L2597" t="b">
        <v>0</v>
      </c>
      <c r="M2597">
        <v>36</v>
      </c>
      <c r="N2597" t="b">
        <v>0</v>
      </c>
      <c r="O2597" s="10" t="s">
        <v>8284</v>
      </c>
      <c r="P2597" t="s">
        <v>8312</v>
      </c>
      <c r="Q2597">
        <f t="shared" si="120"/>
        <v>15</v>
      </c>
      <c r="R2597">
        <f t="shared" si="122"/>
        <v>69.47</v>
      </c>
    </row>
    <row r="2598" spans="1:18" ht="57.6" hidden="1" x14ac:dyDescent="0.3">
      <c r="A2598">
        <v>2870</v>
      </c>
      <c r="B2598" s="3" t="s">
        <v>2870</v>
      </c>
      <c r="C2598" s="3" t="s">
        <v>6980</v>
      </c>
      <c r="D2598" s="6">
        <v>5000</v>
      </c>
      <c r="E2598" s="8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s="16">
        <f t="shared" si="121"/>
        <v>41746.189409722225</v>
      </c>
      <c r="L2598" t="b">
        <v>0</v>
      </c>
      <c r="M2598">
        <v>9</v>
      </c>
      <c r="N2598" t="b">
        <v>0</v>
      </c>
      <c r="O2598" s="10" t="s">
        <v>8273</v>
      </c>
      <c r="P2598" t="s">
        <v>8274</v>
      </c>
      <c r="Q2598">
        <f t="shared" si="120"/>
        <v>15</v>
      </c>
      <c r="R2598">
        <f t="shared" si="122"/>
        <v>83.33</v>
      </c>
    </row>
    <row r="2599" spans="1:18" ht="28.8" hidden="1" x14ac:dyDescent="0.3">
      <c r="A2599">
        <v>3076</v>
      </c>
      <c r="B2599" s="3" t="s">
        <v>3076</v>
      </c>
      <c r="C2599" s="3" t="s">
        <v>7186</v>
      </c>
      <c r="D2599" s="6">
        <v>10000</v>
      </c>
      <c r="E2599" s="8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s="16">
        <f t="shared" si="121"/>
        <v>42226.651886574073</v>
      </c>
      <c r="L2599" t="b">
        <v>0</v>
      </c>
      <c r="M2599">
        <v>50</v>
      </c>
      <c r="N2599" t="b">
        <v>0</v>
      </c>
      <c r="O2599" s="10" t="s">
        <v>8273</v>
      </c>
      <c r="P2599" t="s">
        <v>8286</v>
      </c>
      <c r="Q2599">
        <f t="shared" si="120"/>
        <v>15</v>
      </c>
      <c r="R2599">
        <f t="shared" si="122"/>
        <v>30.12</v>
      </c>
    </row>
    <row r="2600" spans="1:18" ht="43.2" hidden="1" x14ac:dyDescent="0.3">
      <c r="A2600">
        <v>3100</v>
      </c>
      <c r="B2600" s="3" t="s">
        <v>3100</v>
      </c>
      <c r="C2600" s="3" t="s">
        <v>7210</v>
      </c>
      <c r="D2600" s="6">
        <v>12000</v>
      </c>
      <c r="E2600" s="8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s="16">
        <f t="shared" si="121"/>
        <v>41902.622395833336</v>
      </c>
      <c r="L2600" t="b">
        <v>0</v>
      </c>
      <c r="M2600">
        <v>13</v>
      </c>
      <c r="N2600" t="b">
        <v>0</v>
      </c>
      <c r="O2600" s="10" t="s">
        <v>8273</v>
      </c>
      <c r="P2600" t="s">
        <v>8286</v>
      </c>
      <c r="Q2600">
        <f t="shared" si="120"/>
        <v>15</v>
      </c>
      <c r="R2600">
        <f t="shared" si="122"/>
        <v>140.54</v>
      </c>
    </row>
    <row r="2601" spans="1:18" ht="43.2" hidden="1" x14ac:dyDescent="0.3">
      <c r="A2601">
        <v>3732</v>
      </c>
      <c r="B2601" s="3" t="s">
        <v>3729</v>
      </c>
      <c r="C2601" s="3" t="s">
        <v>7842</v>
      </c>
      <c r="D2601" s="6">
        <v>850</v>
      </c>
      <c r="E2601" s="8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s="16">
        <f t="shared" si="121"/>
        <v>41968.677465277782</v>
      </c>
      <c r="L2601" t="b">
        <v>0</v>
      </c>
      <c r="M2601">
        <v>4</v>
      </c>
      <c r="N2601" t="b">
        <v>0</v>
      </c>
      <c r="O2601" s="10" t="s">
        <v>8273</v>
      </c>
      <c r="P2601" t="s">
        <v>8274</v>
      </c>
      <c r="Q2601">
        <f t="shared" si="120"/>
        <v>15</v>
      </c>
      <c r="R2601">
        <f t="shared" si="122"/>
        <v>32.75</v>
      </c>
    </row>
    <row r="2602" spans="1:18" ht="57.6" hidden="1" x14ac:dyDescent="0.3">
      <c r="A2602">
        <v>3870</v>
      </c>
      <c r="B2602" s="3" t="s">
        <v>3867</v>
      </c>
      <c r="C2602" s="3" t="s">
        <v>7979</v>
      </c>
      <c r="D2602" s="6">
        <v>10000</v>
      </c>
      <c r="E2602" s="8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s="16">
        <f t="shared" si="121"/>
        <v>41793.17219907407</v>
      </c>
      <c r="L2602" t="b">
        <v>0</v>
      </c>
      <c r="M2602">
        <v>10</v>
      </c>
      <c r="N2602" t="b">
        <v>0</v>
      </c>
      <c r="O2602" s="10" t="s">
        <v>8273</v>
      </c>
      <c r="P2602" t="s">
        <v>8294</v>
      </c>
      <c r="Q2602">
        <f t="shared" si="120"/>
        <v>15</v>
      </c>
      <c r="R2602">
        <f t="shared" si="122"/>
        <v>150</v>
      </c>
    </row>
    <row r="2603" spans="1:18" ht="43.2" hidden="1" x14ac:dyDescent="0.3">
      <c r="A2603">
        <v>3907</v>
      </c>
      <c r="B2603" s="3" t="s">
        <v>3904</v>
      </c>
      <c r="C2603" s="3" t="s">
        <v>8015</v>
      </c>
      <c r="D2603" s="6">
        <v>1000</v>
      </c>
      <c r="E2603" s="8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s="16">
        <f t="shared" si="121"/>
        <v>41906.819513888891</v>
      </c>
      <c r="L2603" t="b">
        <v>0</v>
      </c>
      <c r="M2603">
        <v>4</v>
      </c>
      <c r="N2603" t="b">
        <v>0</v>
      </c>
      <c r="O2603" s="10" t="s">
        <v>8273</v>
      </c>
      <c r="P2603" t="s">
        <v>8274</v>
      </c>
      <c r="Q2603">
        <f t="shared" si="120"/>
        <v>15</v>
      </c>
      <c r="R2603">
        <f t="shared" si="122"/>
        <v>38.25</v>
      </c>
    </row>
    <row r="2604" spans="1:18" ht="43.2" hidden="1" x14ac:dyDescent="0.3">
      <c r="A2604">
        <v>3924</v>
      </c>
      <c r="B2604" s="3" t="s">
        <v>3921</v>
      </c>
      <c r="C2604" s="3" t="s">
        <v>8032</v>
      </c>
      <c r="D2604" s="6">
        <v>15000</v>
      </c>
      <c r="E2604" s="8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s="16">
        <f t="shared" si="121"/>
        <v>41786.959745370368</v>
      </c>
      <c r="L2604" t="b">
        <v>0</v>
      </c>
      <c r="M2604">
        <v>40</v>
      </c>
      <c r="N2604" t="b">
        <v>0</v>
      </c>
      <c r="O2604" s="10" t="s">
        <v>8273</v>
      </c>
      <c r="P2604" t="s">
        <v>8274</v>
      </c>
      <c r="Q2604">
        <f t="shared" si="120"/>
        <v>15</v>
      </c>
      <c r="R2604">
        <f t="shared" si="122"/>
        <v>57.25</v>
      </c>
    </row>
    <row r="2605" spans="1:18" ht="43.2" hidden="1" x14ac:dyDescent="0.3">
      <c r="A2605">
        <v>125</v>
      </c>
      <c r="B2605" s="3" t="s">
        <v>127</v>
      </c>
      <c r="C2605" s="3" t="s">
        <v>4236</v>
      </c>
      <c r="D2605" s="6">
        <v>500</v>
      </c>
      <c r="E2605" s="8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s="16">
        <f t="shared" si="121"/>
        <v>42709.993981481486</v>
      </c>
      <c r="L2605" t="b">
        <v>0</v>
      </c>
      <c r="M2605">
        <v>6</v>
      </c>
      <c r="N2605" t="b">
        <v>0</v>
      </c>
      <c r="O2605" s="10" t="s">
        <v>8276</v>
      </c>
      <c r="P2605" t="s">
        <v>8296</v>
      </c>
      <c r="Q2605">
        <f t="shared" si="120"/>
        <v>14</v>
      </c>
      <c r="R2605">
        <f t="shared" si="122"/>
        <v>11.67</v>
      </c>
    </row>
    <row r="2606" spans="1:18" ht="43.2" hidden="1" x14ac:dyDescent="0.3">
      <c r="A2606">
        <v>431</v>
      </c>
      <c r="B2606" s="3" t="s">
        <v>432</v>
      </c>
      <c r="C2606" s="3" t="s">
        <v>4541</v>
      </c>
      <c r="D2606" s="6">
        <v>3000</v>
      </c>
      <c r="E2606" s="8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s="16">
        <f t="shared" si="121"/>
        <v>42526.871331018512</v>
      </c>
      <c r="L2606" t="b">
        <v>0</v>
      </c>
      <c r="M2606">
        <v>8</v>
      </c>
      <c r="N2606" t="b">
        <v>0</v>
      </c>
      <c r="O2606" s="10" t="s">
        <v>8276</v>
      </c>
      <c r="P2606" t="s">
        <v>8303</v>
      </c>
      <c r="Q2606">
        <f t="shared" si="120"/>
        <v>14</v>
      </c>
      <c r="R2606">
        <f t="shared" si="122"/>
        <v>51.88</v>
      </c>
    </row>
    <row r="2607" spans="1:18" ht="28.8" hidden="1" x14ac:dyDescent="0.3">
      <c r="A2607">
        <v>513</v>
      </c>
      <c r="B2607" s="3" t="s">
        <v>514</v>
      </c>
      <c r="C2607" s="3" t="s">
        <v>4623</v>
      </c>
      <c r="D2607" s="6">
        <v>50000</v>
      </c>
      <c r="E2607" s="8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s="16">
        <f t="shared" si="121"/>
        <v>42552.653993055559</v>
      </c>
      <c r="L2607" t="b">
        <v>0</v>
      </c>
      <c r="M2607">
        <v>68</v>
      </c>
      <c r="N2607" t="b">
        <v>0</v>
      </c>
      <c r="O2607" s="10" t="s">
        <v>8276</v>
      </c>
      <c r="P2607" t="s">
        <v>8303</v>
      </c>
      <c r="Q2607">
        <f t="shared" si="120"/>
        <v>14</v>
      </c>
      <c r="R2607">
        <f t="shared" si="122"/>
        <v>102.38</v>
      </c>
    </row>
    <row r="2608" spans="1:18" ht="28.8" hidden="1" x14ac:dyDescent="0.3">
      <c r="A2608">
        <v>1088</v>
      </c>
      <c r="B2608" s="3" t="s">
        <v>1089</v>
      </c>
      <c r="C2608" s="3" t="s">
        <v>5198</v>
      </c>
      <c r="D2608" s="6">
        <v>45000</v>
      </c>
      <c r="E2608" s="8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s="16">
        <f t="shared" si="121"/>
        <v>41723.799386574072</v>
      </c>
      <c r="L2608" t="b">
        <v>0</v>
      </c>
      <c r="M2608">
        <v>147</v>
      </c>
      <c r="N2608" t="b">
        <v>0</v>
      </c>
      <c r="O2608" s="10" t="s">
        <v>8270</v>
      </c>
      <c r="P2608" t="s">
        <v>8304</v>
      </c>
      <c r="Q2608">
        <f t="shared" si="120"/>
        <v>14</v>
      </c>
      <c r="R2608">
        <f t="shared" si="122"/>
        <v>43.42</v>
      </c>
    </row>
    <row r="2609" spans="1:18" ht="43.2" hidden="1" x14ac:dyDescent="0.3">
      <c r="A2609">
        <v>1093</v>
      </c>
      <c r="B2609" s="3" t="s">
        <v>1094</v>
      </c>
      <c r="C2609" s="3" t="s">
        <v>5203</v>
      </c>
      <c r="D2609" s="6">
        <v>300</v>
      </c>
      <c r="E2609" s="8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s="16">
        <f t="shared" si="121"/>
        <v>42396.973807870367</v>
      </c>
      <c r="L2609" t="b">
        <v>0</v>
      </c>
      <c r="M2609">
        <v>4</v>
      </c>
      <c r="N2609" t="b">
        <v>0</v>
      </c>
      <c r="O2609" s="10" t="s">
        <v>8270</v>
      </c>
      <c r="P2609" t="s">
        <v>8304</v>
      </c>
      <c r="Q2609">
        <f t="shared" si="120"/>
        <v>14</v>
      </c>
      <c r="R2609">
        <f t="shared" si="122"/>
        <v>10.56</v>
      </c>
    </row>
    <row r="2610" spans="1:18" ht="43.2" hidden="1" x14ac:dyDescent="0.3">
      <c r="A2610">
        <v>1132</v>
      </c>
      <c r="B2610" s="3" t="s">
        <v>1133</v>
      </c>
      <c r="C2610" s="3" t="s">
        <v>5242</v>
      </c>
      <c r="D2610" s="6">
        <v>10000</v>
      </c>
      <c r="E2610" s="8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s="16">
        <f t="shared" si="121"/>
        <v>42706.115405092598</v>
      </c>
      <c r="L2610" t="b">
        <v>0</v>
      </c>
      <c r="M2610">
        <v>13</v>
      </c>
      <c r="N2610" t="b">
        <v>0</v>
      </c>
      <c r="O2610" s="10" t="s">
        <v>8270</v>
      </c>
      <c r="P2610" t="s">
        <v>8300</v>
      </c>
      <c r="Q2610">
        <f t="shared" si="120"/>
        <v>14</v>
      </c>
      <c r="R2610">
        <f t="shared" si="122"/>
        <v>110.62</v>
      </c>
    </row>
    <row r="2611" spans="1:18" ht="43.2" hidden="1" x14ac:dyDescent="0.3">
      <c r="A2611">
        <v>1243</v>
      </c>
      <c r="B2611" s="3" t="s">
        <v>1244</v>
      </c>
      <c r="C2611" s="3" t="s">
        <v>5353</v>
      </c>
      <c r="D2611" s="6">
        <v>12000</v>
      </c>
      <c r="E2611" s="8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s="16">
        <f t="shared" si="121"/>
        <v>40671.879293981481</v>
      </c>
      <c r="L2611" t="b">
        <v>0</v>
      </c>
      <c r="M2611">
        <v>38</v>
      </c>
      <c r="N2611" t="b">
        <v>0</v>
      </c>
      <c r="O2611" s="10" t="s">
        <v>8266</v>
      </c>
      <c r="P2611" t="s">
        <v>8308</v>
      </c>
      <c r="Q2611">
        <f t="shared" si="120"/>
        <v>14</v>
      </c>
      <c r="R2611">
        <f t="shared" si="122"/>
        <v>44.5</v>
      </c>
    </row>
    <row r="2612" spans="1:18" ht="43.2" hidden="1" x14ac:dyDescent="0.3">
      <c r="A2612">
        <v>1568</v>
      </c>
      <c r="B2612" s="3" t="s">
        <v>1569</v>
      </c>
      <c r="C2612" s="3" t="s">
        <v>5678</v>
      </c>
      <c r="D2612" s="6">
        <v>25000</v>
      </c>
      <c r="E2612" s="8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s="16">
        <f t="shared" si="121"/>
        <v>41962.062326388885</v>
      </c>
      <c r="L2612" t="b">
        <v>0</v>
      </c>
      <c r="M2612">
        <v>22</v>
      </c>
      <c r="N2612" t="b">
        <v>0</v>
      </c>
      <c r="O2612" s="10" t="s">
        <v>8279</v>
      </c>
      <c r="P2612" t="s">
        <v>8311</v>
      </c>
      <c r="Q2612">
        <f t="shared" si="120"/>
        <v>14</v>
      </c>
      <c r="R2612">
        <f t="shared" si="122"/>
        <v>155</v>
      </c>
    </row>
    <row r="2613" spans="1:18" ht="43.2" hidden="1" x14ac:dyDescent="0.3">
      <c r="A2613">
        <v>1777</v>
      </c>
      <c r="B2613" s="3" t="s">
        <v>1778</v>
      </c>
      <c r="C2613" s="3" t="s">
        <v>5887</v>
      </c>
      <c r="D2613" s="6">
        <v>4800</v>
      </c>
      <c r="E2613" s="8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s="16">
        <f t="shared" si="121"/>
        <v>42025.357094907406</v>
      </c>
      <c r="L2613" t="b">
        <v>1</v>
      </c>
      <c r="M2613">
        <v>10</v>
      </c>
      <c r="N2613" t="b">
        <v>0</v>
      </c>
      <c r="O2613" s="10" t="s">
        <v>8281</v>
      </c>
      <c r="P2613" t="s">
        <v>8282</v>
      </c>
      <c r="Q2613">
        <f t="shared" si="120"/>
        <v>14</v>
      </c>
      <c r="R2613">
        <f t="shared" si="122"/>
        <v>65.099999999999994</v>
      </c>
    </row>
    <row r="2614" spans="1:18" ht="43.2" hidden="1" x14ac:dyDescent="0.3">
      <c r="A2614">
        <v>1798</v>
      </c>
      <c r="B2614" s="3" t="s">
        <v>1799</v>
      </c>
      <c r="C2614" s="3" t="s">
        <v>5908</v>
      </c>
      <c r="D2614" s="6">
        <v>16000</v>
      </c>
      <c r="E2614" s="8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s="16">
        <f t="shared" si="121"/>
        <v>42344.32677083333</v>
      </c>
      <c r="L2614" t="b">
        <v>1</v>
      </c>
      <c r="M2614">
        <v>37</v>
      </c>
      <c r="N2614" t="b">
        <v>0</v>
      </c>
      <c r="O2614" s="10" t="s">
        <v>8281</v>
      </c>
      <c r="P2614" t="s">
        <v>8282</v>
      </c>
      <c r="Q2614">
        <f t="shared" si="120"/>
        <v>14</v>
      </c>
      <c r="R2614">
        <f t="shared" si="122"/>
        <v>58.97</v>
      </c>
    </row>
    <row r="2615" spans="1:18" ht="43.2" hidden="1" x14ac:dyDescent="0.3">
      <c r="A2615">
        <v>1801</v>
      </c>
      <c r="B2615" s="3" t="s">
        <v>1802</v>
      </c>
      <c r="C2615" s="3" t="s">
        <v>5911</v>
      </c>
      <c r="D2615" s="6">
        <v>17000</v>
      </c>
      <c r="E2615" s="8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s="16">
        <f t="shared" si="121"/>
        <v>42321.660509259258</v>
      </c>
      <c r="L2615" t="b">
        <v>1</v>
      </c>
      <c r="M2615">
        <v>37</v>
      </c>
      <c r="N2615" t="b">
        <v>0</v>
      </c>
      <c r="O2615" s="10" t="s">
        <v>8281</v>
      </c>
      <c r="P2615" t="s">
        <v>8282</v>
      </c>
      <c r="Q2615">
        <f t="shared" si="120"/>
        <v>14</v>
      </c>
      <c r="R2615">
        <f t="shared" si="122"/>
        <v>63.65</v>
      </c>
    </row>
    <row r="2616" spans="1:18" ht="43.2" hidden="1" x14ac:dyDescent="0.3">
      <c r="A2616">
        <v>1909</v>
      </c>
      <c r="B2616" s="3" t="s">
        <v>1910</v>
      </c>
      <c r="C2616" s="3" t="s">
        <v>6019</v>
      </c>
      <c r="D2616" s="6">
        <v>35000</v>
      </c>
      <c r="E2616" s="8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s="16">
        <f t="shared" si="121"/>
        <v>41905.429155092592</v>
      </c>
      <c r="L2616" t="b">
        <v>0</v>
      </c>
      <c r="M2616">
        <v>38</v>
      </c>
      <c r="N2616" t="b">
        <v>0</v>
      </c>
      <c r="O2616" s="10" t="s">
        <v>8268</v>
      </c>
      <c r="P2616" t="s">
        <v>8306</v>
      </c>
      <c r="Q2616">
        <f t="shared" si="120"/>
        <v>14</v>
      </c>
      <c r="R2616">
        <f t="shared" si="122"/>
        <v>129.97</v>
      </c>
    </row>
    <row r="2617" spans="1:18" ht="43.2" hidden="1" x14ac:dyDescent="0.3">
      <c r="A2617">
        <v>2768</v>
      </c>
      <c r="B2617" s="3" t="s">
        <v>2768</v>
      </c>
      <c r="C2617" s="3" t="s">
        <v>6878</v>
      </c>
      <c r="D2617" s="6">
        <v>7000</v>
      </c>
      <c r="E2617" s="8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s="16">
        <f t="shared" si="121"/>
        <v>40967.614849537036</v>
      </c>
      <c r="L2617" t="b">
        <v>0</v>
      </c>
      <c r="M2617">
        <v>34</v>
      </c>
      <c r="N2617" t="b">
        <v>0</v>
      </c>
      <c r="O2617" s="10" t="s">
        <v>8279</v>
      </c>
      <c r="P2617" t="s">
        <v>8307</v>
      </c>
      <c r="Q2617">
        <f t="shared" si="120"/>
        <v>14</v>
      </c>
      <c r="R2617">
        <f t="shared" si="122"/>
        <v>29.47</v>
      </c>
    </row>
    <row r="2618" spans="1:18" ht="43.2" hidden="1" x14ac:dyDescent="0.3">
      <c r="A2618">
        <v>2774</v>
      </c>
      <c r="B2618" s="3" t="s">
        <v>2774</v>
      </c>
      <c r="C2618" s="3" t="s">
        <v>6884</v>
      </c>
      <c r="D2618" s="6">
        <v>4000</v>
      </c>
      <c r="E2618" s="8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s="16">
        <f t="shared" si="121"/>
        <v>41311.126481481479</v>
      </c>
      <c r="L2618" t="b">
        <v>0</v>
      </c>
      <c r="M2618">
        <v>13</v>
      </c>
      <c r="N2618" t="b">
        <v>0</v>
      </c>
      <c r="O2618" s="10" t="s">
        <v>8279</v>
      </c>
      <c r="P2618" t="s">
        <v>8307</v>
      </c>
      <c r="Q2618">
        <f t="shared" si="120"/>
        <v>14</v>
      </c>
      <c r="R2618">
        <f t="shared" si="122"/>
        <v>43.85</v>
      </c>
    </row>
    <row r="2619" spans="1:18" ht="43.2" hidden="1" x14ac:dyDescent="0.3">
      <c r="A2619">
        <v>2912</v>
      </c>
      <c r="B2619" s="3" t="s">
        <v>2912</v>
      </c>
      <c r="C2619" s="3" t="s">
        <v>7022</v>
      </c>
      <c r="D2619" s="6">
        <v>14440</v>
      </c>
      <c r="E2619" s="8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s="16">
        <f t="shared" si="121"/>
        <v>42354.131643518514</v>
      </c>
      <c r="L2619" t="b">
        <v>0</v>
      </c>
      <c r="M2619">
        <v>26</v>
      </c>
      <c r="N2619" t="b">
        <v>0</v>
      </c>
      <c r="O2619" s="10" t="s">
        <v>8273</v>
      </c>
      <c r="P2619" t="s">
        <v>8274</v>
      </c>
      <c r="Q2619">
        <f t="shared" si="120"/>
        <v>14</v>
      </c>
      <c r="R2619">
        <f t="shared" si="122"/>
        <v>78.08</v>
      </c>
    </row>
    <row r="2620" spans="1:18" ht="43.2" hidden="1" x14ac:dyDescent="0.3">
      <c r="A2620">
        <v>3069</v>
      </c>
      <c r="B2620" s="3" t="s">
        <v>3069</v>
      </c>
      <c r="C2620" s="3" t="s">
        <v>7179</v>
      </c>
      <c r="D2620" s="6">
        <v>1000</v>
      </c>
      <c r="E2620" s="8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s="16">
        <f t="shared" si="121"/>
        <v>41957.833726851852</v>
      </c>
      <c r="L2620" t="b">
        <v>0</v>
      </c>
      <c r="M2620">
        <v>7</v>
      </c>
      <c r="N2620" t="b">
        <v>0</v>
      </c>
      <c r="O2620" s="10" t="s">
        <v>8273</v>
      </c>
      <c r="P2620" t="s">
        <v>8286</v>
      </c>
      <c r="Q2620">
        <f t="shared" si="120"/>
        <v>14</v>
      </c>
      <c r="R2620">
        <f t="shared" si="122"/>
        <v>20.14</v>
      </c>
    </row>
    <row r="2621" spans="1:18" ht="43.2" hidden="1" x14ac:dyDescent="0.3">
      <c r="A2621">
        <v>3099</v>
      </c>
      <c r="B2621" s="3" t="s">
        <v>3099</v>
      </c>
      <c r="C2621" s="3" t="s">
        <v>7209</v>
      </c>
      <c r="D2621" s="6">
        <v>2000</v>
      </c>
      <c r="E2621" s="8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s="16">
        <f t="shared" si="121"/>
        <v>42382.189710648148</v>
      </c>
      <c r="L2621" t="b">
        <v>0</v>
      </c>
      <c r="M2621">
        <v>5</v>
      </c>
      <c r="N2621" t="b">
        <v>0</v>
      </c>
      <c r="O2621" s="10" t="s">
        <v>8273</v>
      </c>
      <c r="P2621" t="s">
        <v>8286</v>
      </c>
      <c r="Q2621">
        <f t="shared" si="120"/>
        <v>14</v>
      </c>
      <c r="R2621">
        <f t="shared" si="122"/>
        <v>55.6</v>
      </c>
    </row>
    <row r="2622" spans="1:18" ht="43.2" hidden="1" x14ac:dyDescent="0.3">
      <c r="A2622">
        <v>3965</v>
      </c>
      <c r="B2622" s="3" t="s">
        <v>3962</v>
      </c>
      <c r="C2622" s="3" t="s">
        <v>8072</v>
      </c>
      <c r="D2622" s="6">
        <v>2000</v>
      </c>
      <c r="E2622" s="8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s="16">
        <f t="shared" si="121"/>
        <v>42414.235879629632</v>
      </c>
      <c r="L2622" t="b">
        <v>0</v>
      </c>
      <c r="M2622">
        <v>4</v>
      </c>
      <c r="N2622" t="b">
        <v>0</v>
      </c>
      <c r="O2622" s="10" t="s">
        <v>8273</v>
      </c>
      <c r="P2622" t="s">
        <v>8274</v>
      </c>
      <c r="Q2622">
        <f t="shared" si="120"/>
        <v>14</v>
      </c>
      <c r="R2622">
        <f t="shared" si="122"/>
        <v>71.25</v>
      </c>
    </row>
    <row r="2623" spans="1:18" ht="43.2" hidden="1" x14ac:dyDescent="0.3">
      <c r="A2623">
        <v>4016</v>
      </c>
      <c r="B2623" s="3" t="s">
        <v>4012</v>
      </c>
      <c r="C2623" s="3" t="s">
        <v>8121</v>
      </c>
      <c r="D2623" s="6">
        <v>500</v>
      </c>
      <c r="E2623" s="8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s="16">
        <f t="shared" si="121"/>
        <v>41869.872685185182</v>
      </c>
      <c r="L2623" t="b">
        <v>0</v>
      </c>
      <c r="M2623">
        <v>7</v>
      </c>
      <c r="N2623" t="b">
        <v>0</v>
      </c>
      <c r="O2623" s="10" t="s">
        <v>8273</v>
      </c>
      <c r="P2623" t="s">
        <v>8274</v>
      </c>
      <c r="Q2623">
        <f t="shared" si="120"/>
        <v>14</v>
      </c>
      <c r="R2623">
        <f t="shared" si="122"/>
        <v>10</v>
      </c>
    </row>
    <row r="2624" spans="1:18" ht="43.2" hidden="1" x14ac:dyDescent="0.3">
      <c r="A2624">
        <v>135</v>
      </c>
      <c r="B2624" s="3" t="s">
        <v>137</v>
      </c>
      <c r="C2624" s="3" t="s">
        <v>4246</v>
      </c>
      <c r="D2624" s="6">
        <v>3000</v>
      </c>
      <c r="E2624" s="8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s="16">
        <f t="shared" si="121"/>
        <v>41788.381909722222</v>
      </c>
      <c r="L2624" t="b">
        <v>0</v>
      </c>
      <c r="M2624">
        <v>5</v>
      </c>
      <c r="N2624" t="b">
        <v>0</v>
      </c>
      <c r="O2624" s="10" t="s">
        <v>8276</v>
      </c>
      <c r="P2624" t="s">
        <v>8296</v>
      </c>
      <c r="Q2624">
        <f t="shared" si="120"/>
        <v>13</v>
      </c>
      <c r="R2624">
        <f t="shared" si="122"/>
        <v>80.599999999999994</v>
      </c>
    </row>
    <row r="2625" spans="1:18" ht="43.2" hidden="1" x14ac:dyDescent="0.3">
      <c r="A2625">
        <v>222</v>
      </c>
      <c r="B2625" s="3" t="s">
        <v>224</v>
      </c>
      <c r="C2625" s="3" t="s">
        <v>4332</v>
      </c>
      <c r="D2625" s="6">
        <v>1000</v>
      </c>
      <c r="E2625" s="8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s="16">
        <f t="shared" si="121"/>
        <v>42031.769884259258</v>
      </c>
      <c r="L2625" t="b">
        <v>0</v>
      </c>
      <c r="M2625">
        <v>2</v>
      </c>
      <c r="N2625" t="b">
        <v>0</v>
      </c>
      <c r="O2625" s="10" t="s">
        <v>8276</v>
      </c>
      <c r="P2625" t="s">
        <v>8305</v>
      </c>
      <c r="Q2625">
        <f t="shared" si="120"/>
        <v>13</v>
      </c>
      <c r="R2625">
        <f t="shared" si="122"/>
        <v>65</v>
      </c>
    </row>
    <row r="2626" spans="1:18" ht="43.2" hidden="1" x14ac:dyDescent="0.3">
      <c r="A2626">
        <v>944</v>
      </c>
      <c r="B2626" s="3" t="s">
        <v>945</v>
      </c>
      <c r="C2626" s="3" t="s">
        <v>5054</v>
      </c>
      <c r="D2626" s="6">
        <v>50000</v>
      </c>
      <c r="E2626" s="8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s="16">
        <f t="shared" si="121"/>
        <v>42444.583912037036</v>
      </c>
      <c r="L2626" t="b">
        <v>0</v>
      </c>
      <c r="M2626">
        <v>96</v>
      </c>
      <c r="N2626" t="b">
        <v>0</v>
      </c>
      <c r="O2626" s="10" t="s">
        <v>8268</v>
      </c>
      <c r="P2626" t="s">
        <v>8272</v>
      </c>
      <c r="Q2626">
        <f t="shared" ref="Q2626:Q2689" si="123">ROUND(E2626/D2626*100,0)</f>
        <v>13</v>
      </c>
      <c r="R2626">
        <f t="shared" si="122"/>
        <v>69.41</v>
      </c>
    </row>
    <row r="2627" spans="1:18" ht="57.6" hidden="1" x14ac:dyDescent="0.3">
      <c r="A2627">
        <v>986</v>
      </c>
      <c r="B2627" s="3" t="s">
        <v>987</v>
      </c>
      <c r="C2627" s="3" t="s">
        <v>5096</v>
      </c>
      <c r="D2627" s="6">
        <v>20000</v>
      </c>
      <c r="E2627" s="8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s="16">
        <f t="shared" ref="K2627:K2690" si="124">(((J2627/60)/60)/24)+DATE(1970,1,1)</f>
        <v>42324.767361111109</v>
      </c>
      <c r="L2627" t="b">
        <v>0</v>
      </c>
      <c r="M2627">
        <v>23</v>
      </c>
      <c r="N2627" t="b">
        <v>0</v>
      </c>
      <c r="O2627" s="10" t="s">
        <v>8268</v>
      </c>
      <c r="P2627" t="s">
        <v>8272</v>
      </c>
      <c r="Q2627">
        <f t="shared" si="123"/>
        <v>13</v>
      </c>
      <c r="R2627">
        <f t="shared" ref="R2627:R2690" si="125">IFERROR(ROUND(E2627/M2627,2),0)</f>
        <v>110.87</v>
      </c>
    </row>
    <row r="2628" spans="1:18" ht="43.2" hidden="1" x14ac:dyDescent="0.3">
      <c r="A2628">
        <v>987</v>
      </c>
      <c r="B2628" s="3" t="s">
        <v>988</v>
      </c>
      <c r="C2628" s="3" t="s">
        <v>5097</v>
      </c>
      <c r="D2628" s="6">
        <v>50000</v>
      </c>
      <c r="E2628" s="8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s="16">
        <f t="shared" si="124"/>
        <v>41773.294560185182</v>
      </c>
      <c r="L2628" t="b">
        <v>0</v>
      </c>
      <c r="M2628">
        <v>41</v>
      </c>
      <c r="N2628" t="b">
        <v>0</v>
      </c>
      <c r="O2628" s="10" t="s">
        <v>8268</v>
      </c>
      <c r="P2628" t="s">
        <v>8272</v>
      </c>
      <c r="Q2628">
        <f t="shared" si="123"/>
        <v>13</v>
      </c>
      <c r="R2628">
        <f t="shared" si="125"/>
        <v>161.22</v>
      </c>
    </row>
    <row r="2629" spans="1:18" ht="57.6" hidden="1" x14ac:dyDescent="0.3">
      <c r="A2629">
        <v>1009</v>
      </c>
      <c r="B2629" s="3" t="s">
        <v>1010</v>
      </c>
      <c r="C2629" s="3" t="s">
        <v>5119</v>
      </c>
      <c r="D2629" s="6">
        <v>50000</v>
      </c>
      <c r="E2629" s="8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s="16">
        <f t="shared" si="124"/>
        <v>42510.604699074072</v>
      </c>
      <c r="L2629" t="b">
        <v>0</v>
      </c>
      <c r="M2629">
        <v>101</v>
      </c>
      <c r="N2629" t="b">
        <v>0</v>
      </c>
      <c r="O2629" s="10" t="s">
        <v>8268</v>
      </c>
      <c r="P2629" t="s">
        <v>8272</v>
      </c>
      <c r="Q2629">
        <f t="shared" si="123"/>
        <v>13</v>
      </c>
      <c r="R2629">
        <f t="shared" si="125"/>
        <v>65</v>
      </c>
    </row>
    <row r="2630" spans="1:18" ht="43.2" hidden="1" x14ac:dyDescent="0.3">
      <c r="A2630">
        <v>1091</v>
      </c>
      <c r="B2630" s="3" t="s">
        <v>1092</v>
      </c>
      <c r="C2630" s="3" t="s">
        <v>5201</v>
      </c>
      <c r="D2630" s="6">
        <v>200</v>
      </c>
      <c r="E2630" s="8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s="16">
        <f t="shared" si="124"/>
        <v>42440.820277777777</v>
      </c>
      <c r="L2630" t="b">
        <v>0</v>
      </c>
      <c r="M2630">
        <v>2</v>
      </c>
      <c r="N2630" t="b">
        <v>0</v>
      </c>
      <c r="O2630" s="10" t="s">
        <v>8270</v>
      </c>
      <c r="P2630" t="s">
        <v>8304</v>
      </c>
      <c r="Q2630">
        <f t="shared" si="123"/>
        <v>13</v>
      </c>
      <c r="R2630">
        <f t="shared" si="125"/>
        <v>12.5</v>
      </c>
    </row>
    <row r="2631" spans="1:18" ht="57.6" hidden="1" x14ac:dyDescent="0.3">
      <c r="A2631">
        <v>1550</v>
      </c>
      <c r="B2631" s="3" t="s">
        <v>1551</v>
      </c>
      <c r="C2631" s="3" t="s">
        <v>5660</v>
      </c>
      <c r="D2631" s="6">
        <v>750</v>
      </c>
      <c r="E2631" s="8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s="16">
        <f t="shared" si="124"/>
        <v>42472.449467592596</v>
      </c>
      <c r="L2631" t="b">
        <v>0</v>
      </c>
      <c r="M2631">
        <v>7</v>
      </c>
      <c r="N2631" t="b">
        <v>0</v>
      </c>
      <c r="O2631" s="10" t="s">
        <v>8281</v>
      </c>
      <c r="P2631" t="s">
        <v>8309</v>
      </c>
      <c r="Q2631">
        <f t="shared" si="123"/>
        <v>13</v>
      </c>
      <c r="R2631">
        <f t="shared" si="125"/>
        <v>14.43</v>
      </c>
    </row>
    <row r="2632" spans="1:18" ht="28.8" hidden="1" x14ac:dyDescent="0.3">
      <c r="A2632">
        <v>1576</v>
      </c>
      <c r="B2632" s="3" t="s">
        <v>1577</v>
      </c>
      <c r="C2632" s="3" t="s">
        <v>5686</v>
      </c>
      <c r="D2632" s="6">
        <v>5000</v>
      </c>
      <c r="E2632" s="8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s="16">
        <f t="shared" si="124"/>
        <v>42140.879259259258</v>
      </c>
      <c r="L2632" t="b">
        <v>0</v>
      </c>
      <c r="M2632">
        <v>10</v>
      </c>
      <c r="N2632" t="b">
        <v>0</v>
      </c>
      <c r="O2632" s="10" t="s">
        <v>8279</v>
      </c>
      <c r="P2632" t="s">
        <v>8311</v>
      </c>
      <c r="Q2632">
        <f t="shared" si="123"/>
        <v>13</v>
      </c>
      <c r="R2632">
        <f t="shared" si="125"/>
        <v>65</v>
      </c>
    </row>
    <row r="2633" spans="1:18" ht="43.2" hidden="1" x14ac:dyDescent="0.3">
      <c r="A2633">
        <v>1812</v>
      </c>
      <c r="B2633" s="3" t="s">
        <v>1813</v>
      </c>
      <c r="C2633" s="3" t="s">
        <v>5922</v>
      </c>
      <c r="D2633" s="6">
        <v>6500</v>
      </c>
      <c r="E2633" s="8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s="16">
        <f t="shared" si="124"/>
        <v>42524.318703703699</v>
      </c>
      <c r="L2633" t="b">
        <v>0</v>
      </c>
      <c r="M2633">
        <v>23</v>
      </c>
      <c r="N2633" t="b">
        <v>0</v>
      </c>
      <c r="O2633" s="10" t="s">
        <v>8281</v>
      </c>
      <c r="P2633" t="s">
        <v>8282</v>
      </c>
      <c r="Q2633">
        <f t="shared" si="123"/>
        <v>13</v>
      </c>
      <c r="R2633">
        <f t="shared" si="125"/>
        <v>37.61</v>
      </c>
    </row>
    <row r="2634" spans="1:18" ht="43.2" hidden="1" x14ac:dyDescent="0.3">
      <c r="A2634">
        <v>2000</v>
      </c>
      <c r="B2634" s="3" t="s">
        <v>2001</v>
      </c>
      <c r="C2634" s="3" t="s">
        <v>6110</v>
      </c>
      <c r="D2634" s="6">
        <v>5000</v>
      </c>
      <c r="E2634" s="8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s="16">
        <f t="shared" si="124"/>
        <v>42345.951539351852</v>
      </c>
      <c r="L2634" t="b">
        <v>0</v>
      </c>
      <c r="M2634">
        <v>25</v>
      </c>
      <c r="N2634" t="b">
        <v>0</v>
      </c>
      <c r="O2634" s="10" t="s">
        <v>8281</v>
      </c>
      <c r="P2634" t="s">
        <v>8310</v>
      </c>
      <c r="Q2634">
        <f t="shared" si="123"/>
        <v>13</v>
      </c>
      <c r="R2634">
        <f t="shared" si="125"/>
        <v>25</v>
      </c>
    </row>
    <row r="2635" spans="1:18" ht="28.8" hidden="1" x14ac:dyDescent="0.3">
      <c r="A2635">
        <v>2138</v>
      </c>
      <c r="B2635" s="3" t="s">
        <v>2139</v>
      </c>
      <c r="C2635" s="3" t="s">
        <v>6248</v>
      </c>
      <c r="D2635" s="6">
        <v>1000</v>
      </c>
      <c r="E2635" s="8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s="16">
        <f t="shared" si="124"/>
        <v>41557.013182870374</v>
      </c>
      <c r="L2635" t="b">
        <v>0</v>
      </c>
      <c r="M2635">
        <v>12</v>
      </c>
      <c r="N2635" t="b">
        <v>0</v>
      </c>
      <c r="O2635" s="10" t="s">
        <v>8270</v>
      </c>
      <c r="P2635" t="s">
        <v>8304</v>
      </c>
      <c r="Q2635">
        <f t="shared" si="123"/>
        <v>13</v>
      </c>
      <c r="R2635">
        <f t="shared" si="125"/>
        <v>10.67</v>
      </c>
    </row>
    <row r="2636" spans="1:18" ht="28.8" hidden="1" x14ac:dyDescent="0.3">
      <c r="A2636">
        <v>3735</v>
      </c>
      <c r="B2636" s="3" t="s">
        <v>3732</v>
      </c>
      <c r="C2636" s="3" t="s">
        <v>7845</v>
      </c>
      <c r="D2636" s="6">
        <v>150</v>
      </c>
      <c r="E2636" s="8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s="16">
        <f t="shared" si="124"/>
        <v>42122.693159722221</v>
      </c>
      <c r="L2636" t="b">
        <v>0</v>
      </c>
      <c r="M2636">
        <v>2</v>
      </c>
      <c r="N2636" t="b">
        <v>0</v>
      </c>
      <c r="O2636" s="10" t="s">
        <v>8273</v>
      </c>
      <c r="P2636" t="s">
        <v>8274</v>
      </c>
      <c r="Q2636">
        <f t="shared" si="123"/>
        <v>13</v>
      </c>
      <c r="R2636">
        <f t="shared" si="125"/>
        <v>10</v>
      </c>
    </row>
    <row r="2637" spans="1:18" ht="43.2" hidden="1" x14ac:dyDescent="0.3">
      <c r="A2637">
        <v>3867</v>
      </c>
      <c r="B2637" s="3" t="s">
        <v>3864</v>
      </c>
      <c r="C2637" s="3" t="s">
        <v>7976</v>
      </c>
      <c r="D2637" s="6">
        <v>2000</v>
      </c>
      <c r="E2637" s="8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s="16">
        <f t="shared" si="124"/>
        <v>42509.814108796301</v>
      </c>
      <c r="L2637" t="b">
        <v>0</v>
      </c>
      <c r="M2637">
        <v>5</v>
      </c>
      <c r="N2637" t="b">
        <v>0</v>
      </c>
      <c r="O2637" s="10" t="s">
        <v>8273</v>
      </c>
      <c r="P2637" t="s">
        <v>8274</v>
      </c>
      <c r="Q2637">
        <f t="shared" si="123"/>
        <v>13</v>
      </c>
      <c r="R2637">
        <f t="shared" si="125"/>
        <v>50.2</v>
      </c>
    </row>
    <row r="2638" spans="1:18" ht="43.2" x14ac:dyDescent="0.3">
      <c r="A2638">
        <v>3880</v>
      </c>
      <c r="B2638" s="3" t="s">
        <v>3877</v>
      </c>
      <c r="C2638" s="3" t="s">
        <v>7989</v>
      </c>
      <c r="D2638" s="6">
        <v>7500</v>
      </c>
      <c r="E2638" s="8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s="16">
        <f t="shared" si="124"/>
        <v>41815.815046296295</v>
      </c>
      <c r="L2638" t="b">
        <v>0</v>
      </c>
      <c r="M2638">
        <v>17</v>
      </c>
      <c r="N2638" t="b">
        <v>0</v>
      </c>
      <c r="O2638" s="10" t="s">
        <v>8273</v>
      </c>
      <c r="P2638" t="s">
        <v>8294</v>
      </c>
      <c r="Q2638">
        <f t="shared" si="123"/>
        <v>13</v>
      </c>
      <c r="R2638">
        <f t="shared" si="125"/>
        <v>57.65</v>
      </c>
    </row>
    <row r="2639" spans="1:18" ht="43.2" hidden="1" x14ac:dyDescent="0.3">
      <c r="A2639">
        <v>3928</v>
      </c>
      <c r="B2639" s="3" t="s">
        <v>3925</v>
      </c>
      <c r="C2639" s="3" t="s">
        <v>8036</v>
      </c>
      <c r="D2639" s="6">
        <v>5000</v>
      </c>
      <c r="E2639" s="8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s="16">
        <f t="shared" si="124"/>
        <v>42265.683182870373</v>
      </c>
      <c r="L2639" t="b">
        <v>0</v>
      </c>
      <c r="M2639">
        <v>7</v>
      </c>
      <c r="N2639" t="b">
        <v>0</v>
      </c>
      <c r="O2639" s="10" t="s">
        <v>8273</v>
      </c>
      <c r="P2639" t="s">
        <v>8274</v>
      </c>
      <c r="Q2639">
        <f t="shared" si="123"/>
        <v>13</v>
      </c>
      <c r="R2639">
        <f t="shared" si="125"/>
        <v>93</v>
      </c>
    </row>
    <row r="2640" spans="1:18" ht="43.2" hidden="1" x14ac:dyDescent="0.3">
      <c r="A2640">
        <v>4091</v>
      </c>
      <c r="B2640" s="3" t="s">
        <v>4087</v>
      </c>
      <c r="C2640" s="3" t="s">
        <v>8194</v>
      </c>
      <c r="D2640" s="6">
        <v>1600</v>
      </c>
      <c r="E2640" s="8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s="16">
        <f t="shared" si="124"/>
        <v>41990.506377314814</v>
      </c>
      <c r="L2640" t="b">
        <v>0</v>
      </c>
      <c r="M2640">
        <v>8</v>
      </c>
      <c r="N2640" t="b">
        <v>0</v>
      </c>
      <c r="O2640" s="10" t="s">
        <v>8273</v>
      </c>
      <c r="P2640" t="s">
        <v>8274</v>
      </c>
      <c r="Q2640">
        <f t="shared" si="123"/>
        <v>13</v>
      </c>
      <c r="R2640">
        <f t="shared" si="125"/>
        <v>25.5</v>
      </c>
    </row>
    <row r="2641" spans="1:18" hidden="1" x14ac:dyDescent="0.3">
      <c r="A2641">
        <v>217</v>
      </c>
      <c r="B2641" s="3" t="s">
        <v>219</v>
      </c>
      <c r="C2641" s="3" t="s">
        <v>4327</v>
      </c>
      <c r="D2641" s="6">
        <v>100000</v>
      </c>
      <c r="E2641" s="8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s="16">
        <f t="shared" si="124"/>
        <v>41970.64061342593</v>
      </c>
      <c r="L2641" t="b">
        <v>0</v>
      </c>
      <c r="M2641">
        <v>38</v>
      </c>
      <c r="N2641" t="b">
        <v>0</v>
      </c>
      <c r="O2641" s="10" t="s">
        <v>8276</v>
      </c>
      <c r="P2641" t="s">
        <v>8305</v>
      </c>
      <c r="Q2641">
        <f t="shared" si="123"/>
        <v>12</v>
      </c>
      <c r="R2641">
        <f t="shared" si="125"/>
        <v>314.29000000000002</v>
      </c>
    </row>
    <row r="2642" spans="1:18" ht="57.6" hidden="1" x14ac:dyDescent="0.3">
      <c r="A2642">
        <v>471</v>
      </c>
      <c r="B2642" s="3" t="s">
        <v>472</v>
      </c>
      <c r="C2642" s="3" t="s">
        <v>4581</v>
      </c>
      <c r="D2642" s="6">
        <v>55000</v>
      </c>
      <c r="E2642" s="8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s="16">
        <f t="shared" si="124"/>
        <v>41703.721979166665</v>
      </c>
      <c r="L2642" t="b">
        <v>0</v>
      </c>
      <c r="M2642">
        <v>170</v>
      </c>
      <c r="N2642" t="b">
        <v>0</v>
      </c>
      <c r="O2642" s="10" t="s">
        <v>8276</v>
      </c>
      <c r="P2642" t="s">
        <v>8303</v>
      </c>
      <c r="Q2642">
        <f t="shared" si="123"/>
        <v>12</v>
      </c>
      <c r="R2642">
        <f t="shared" si="125"/>
        <v>38.479999999999997</v>
      </c>
    </row>
    <row r="2643" spans="1:18" ht="43.2" hidden="1" x14ac:dyDescent="0.3">
      <c r="A2643">
        <v>633</v>
      </c>
      <c r="B2643" s="3" t="s">
        <v>634</v>
      </c>
      <c r="C2643" s="3" t="s">
        <v>4743</v>
      </c>
      <c r="D2643" s="6">
        <v>10000</v>
      </c>
      <c r="E2643" s="8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s="16">
        <f t="shared" si="124"/>
        <v>42507.29932870371</v>
      </c>
      <c r="L2643" t="b">
        <v>0</v>
      </c>
      <c r="M2643">
        <v>25</v>
      </c>
      <c r="N2643" t="b">
        <v>0</v>
      </c>
      <c r="O2643" s="10" t="s">
        <v>8268</v>
      </c>
      <c r="P2643" t="s">
        <v>8313</v>
      </c>
      <c r="Q2643">
        <f t="shared" si="123"/>
        <v>12</v>
      </c>
      <c r="R2643">
        <f t="shared" si="125"/>
        <v>49.8</v>
      </c>
    </row>
    <row r="2644" spans="1:18" ht="28.8" hidden="1" x14ac:dyDescent="0.3">
      <c r="A2644">
        <v>690</v>
      </c>
      <c r="B2644" s="3" t="s">
        <v>691</v>
      </c>
      <c r="C2644" s="3" t="s">
        <v>4800</v>
      </c>
      <c r="D2644" s="6">
        <v>20000</v>
      </c>
      <c r="E2644" s="8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s="16">
        <f t="shared" si="124"/>
        <v>42579.634733796294</v>
      </c>
      <c r="L2644" t="b">
        <v>0</v>
      </c>
      <c r="M2644">
        <v>34</v>
      </c>
      <c r="N2644" t="b">
        <v>0</v>
      </c>
      <c r="O2644" s="10" t="s">
        <v>8268</v>
      </c>
      <c r="P2644" t="s">
        <v>8272</v>
      </c>
      <c r="Q2644">
        <f t="shared" si="123"/>
        <v>12</v>
      </c>
      <c r="R2644">
        <f t="shared" si="125"/>
        <v>72.59</v>
      </c>
    </row>
    <row r="2645" spans="1:18" ht="57.6" hidden="1" x14ac:dyDescent="0.3">
      <c r="A2645">
        <v>869</v>
      </c>
      <c r="B2645" s="3" t="s">
        <v>870</v>
      </c>
      <c r="C2645" s="3" t="s">
        <v>4979</v>
      </c>
      <c r="D2645" s="6">
        <v>8800</v>
      </c>
      <c r="E2645" s="8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s="16">
        <f t="shared" si="124"/>
        <v>41342.845567129632</v>
      </c>
      <c r="L2645" t="b">
        <v>0</v>
      </c>
      <c r="M2645">
        <v>3</v>
      </c>
      <c r="N2645" t="b">
        <v>0</v>
      </c>
      <c r="O2645" s="10" t="s">
        <v>8266</v>
      </c>
      <c r="P2645" t="s">
        <v>8302</v>
      </c>
      <c r="Q2645">
        <f t="shared" si="123"/>
        <v>12</v>
      </c>
      <c r="R2645">
        <f t="shared" si="125"/>
        <v>346.67</v>
      </c>
    </row>
    <row r="2646" spans="1:18" ht="57.6" hidden="1" x14ac:dyDescent="0.3">
      <c r="A2646">
        <v>948</v>
      </c>
      <c r="B2646" s="3" t="s">
        <v>949</v>
      </c>
      <c r="C2646" s="3" t="s">
        <v>5058</v>
      </c>
      <c r="D2646" s="6">
        <v>4000</v>
      </c>
      <c r="E2646" s="8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s="16">
        <f t="shared" si="124"/>
        <v>42411.828287037039</v>
      </c>
      <c r="L2646" t="b">
        <v>0</v>
      </c>
      <c r="M2646">
        <v>8</v>
      </c>
      <c r="N2646" t="b">
        <v>0</v>
      </c>
      <c r="O2646" s="10" t="s">
        <v>8268</v>
      </c>
      <c r="P2646" t="s">
        <v>8272</v>
      </c>
      <c r="Q2646">
        <f t="shared" si="123"/>
        <v>12</v>
      </c>
      <c r="R2646">
        <f t="shared" si="125"/>
        <v>60</v>
      </c>
    </row>
    <row r="2647" spans="1:18" ht="43.2" hidden="1" x14ac:dyDescent="0.3">
      <c r="A2647">
        <v>1180</v>
      </c>
      <c r="B2647" s="3" t="s">
        <v>1181</v>
      </c>
      <c r="C2647" s="3" t="s">
        <v>5290</v>
      </c>
      <c r="D2647" s="6">
        <v>50000</v>
      </c>
      <c r="E2647" s="8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s="16">
        <f t="shared" si="124"/>
        <v>41781.806875000002</v>
      </c>
      <c r="L2647" t="b">
        <v>0</v>
      </c>
      <c r="M2647">
        <v>85</v>
      </c>
      <c r="N2647" t="b">
        <v>0</v>
      </c>
      <c r="O2647" s="10" t="s">
        <v>8284</v>
      </c>
      <c r="P2647" t="s">
        <v>8312</v>
      </c>
      <c r="Q2647">
        <f t="shared" si="123"/>
        <v>12</v>
      </c>
      <c r="R2647">
        <f t="shared" si="125"/>
        <v>69.12</v>
      </c>
    </row>
    <row r="2648" spans="1:18" ht="43.2" hidden="1" x14ac:dyDescent="0.3">
      <c r="A2648">
        <v>1233</v>
      </c>
      <c r="B2648" s="3" t="s">
        <v>1234</v>
      </c>
      <c r="C2648" s="3" t="s">
        <v>5343</v>
      </c>
      <c r="D2648" s="6">
        <v>1000</v>
      </c>
      <c r="E2648" s="8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s="16">
        <f t="shared" si="124"/>
        <v>40939.948773148149</v>
      </c>
      <c r="L2648" t="b">
        <v>0</v>
      </c>
      <c r="M2648">
        <v>6</v>
      </c>
      <c r="N2648" t="b">
        <v>0</v>
      </c>
      <c r="O2648" s="10" t="s">
        <v>8266</v>
      </c>
      <c r="P2648" t="s">
        <v>8308</v>
      </c>
      <c r="Q2648">
        <f t="shared" si="123"/>
        <v>12</v>
      </c>
      <c r="R2648">
        <f t="shared" si="125"/>
        <v>19.329999999999998</v>
      </c>
    </row>
    <row r="2649" spans="1:18" ht="28.8" hidden="1" x14ac:dyDescent="0.3">
      <c r="A2649">
        <v>1307</v>
      </c>
      <c r="B2649" s="3" t="s">
        <v>1308</v>
      </c>
      <c r="C2649" s="3" t="s">
        <v>5417</v>
      </c>
      <c r="D2649" s="6">
        <v>50000</v>
      </c>
      <c r="E2649" s="8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s="16">
        <f t="shared" si="124"/>
        <v>42387.503229166665</v>
      </c>
      <c r="L2649" t="b">
        <v>0</v>
      </c>
      <c r="M2649">
        <v>45</v>
      </c>
      <c r="N2649" t="b">
        <v>0</v>
      </c>
      <c r="O2649" s="10" t="s">
        <v>8268</v>
      </c>
      <c r="P2649" t="s">
        <v>8272</v>
      </c>
      <c r="Q2649">
        <f t="shared" si="123"/>
        <v>12</v>
      </c>
      <c r="R2649">
        <f t="shared" si="125"/>
        <v>127.93</v>
      </c>
    </row>
    <row r="2650" spans="1:18" ht="57.6" hidden="1" x14ac:dyDescent="0.3">
      <c r="A2650">
        <v>1695</v>
      </c>
      <c r="B2650" s="3" t="s">
        <v>1696</v>
      </c>
      <c r="C2650" s="3" t="s">
        <v>5805</v>
      </c>
      <c r="D2650" s="6">
        <v>12000</v>
      </c>
      <c r="E2650" s="8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s="16">
        <f t="shared" si="124"/>
        <v>42801.031412037039</v>
      </c>
      <c r="L2650" t="b">
        <v>0</v>
      </c>
      <c r="M2650">
        <v>23</v>
      </c>
      <c r="N2650" t="b">
        <v>0</v>
      </c>
      <c r="O2650" s="10" t="s">
        <v>8266</v>
      </c>
      <c r="P2650" t="s">
        <v>8295</v>
      </c>
      <c r="Q2650">
        <f t="shared" si="123"/>
        <v>12</v>
      </c>
      <c r="R2650">
        <f t="shared" si="125"/>
        <v>61.09</v>
      </c>
    </row>
    <row r="2651" spans="1:18" ht="43.2" hidden="1" x14ac:dyDescent="0.3">
      <c r="A2651">
        <v>2129</v>
      </c>
      <c r="B2651" s="3" t="s">
        <v>2130</v>
      </c>
      <c r="C2651" s="3" t="s">
        <v>6239</v>
      </c>
      <c r="D2651" s="6">
        <v>2000</v>
      </c>
      <c r="E2651" s="8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s="16">
        <f t="shared" si="124"/>
        <v>42409.024305555555</v>
      </c>
      <c r="L2651" t="b">
        <v>0</v>
      </c>
      <c r="M2651">
        <v>12</v>
      </c>
      <c r="N2651" t="b">
        <v>0</v>
      </c>
      <c r="O2651" s="10" t="s">
        <v>8270</v>
      </c>
      <c r="P2651" t="s">
        <v>8304</v>
      </c>
      <c r="Q2651">
        <f t="shared" si="123"/>
        <v>12</v>
      </c>
      <c r="R2651">
        <f t="shared" si="125"/>
        <v>19.670000000000002</v>
      </c>
    </row>
    <row r="2652" spans="1:18" ht="28.8" hidden="1" x14ac:dyDescent="0.3">
      <c r="A2652">
        <v>2595</v>
      </c>
      <c r="B2652" s="3" t="s">
        <v>2595</v>
      </c>
      <c r="C2652" s="3" t="s">
        <v>6705</v>
      </c>
      <c r="D2652" s="6">
        <v>15000</v>
      </c>
      <c r="E2652" s="8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s="16">
        <f t="shared" si="124"/>
        <v>42760.244212962964</v>
      </c>
      <c r="L2652" t="b">
        <v>0</v>
      </c>
      <c r="M2652">
        <v>19</v>
      </c>
      <c r="N2652" t="b">
        <v>0</v>
      </c>
      <c r="O2652" s="10" t="s">
        <v>8284</v>
      </c>
      <c r="P2652" t="s">
        <v>8312</v>
      </c>
      <c r="Q2652">
        <f t="shared" si="123"/>
        <v>12</v>
      </c>
      <c r="R2652">
        <f t="shared" si="125"/>
        <v>96.05</v>
      </c>
    </row>
    <row r="2653" spans="1:18" ht="43.2" hidden="1" x14ac:dyDescent="0.3">
      <c r="A2653">
        <v>2653</v>
      </c>
      <c r="B2653" s="3" t="s">
        <v>2653</v>
      </c>
      <c r="C2653" s="3" t="s">
        <v>6763</v>
      </c>
      <c r="D2653" s="6">
        <v>51000</v>
      </c>
      <c r="E2653" s="8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s="16">
        <f t="shared" si="124"/>
        <v>41771.651932870373</v>
      </c>
      <c r="L2653" t="b">
        <v>0</v>
      </c>
      <c r="M2653">
        <v>70</v>
      </c>
      <c r="N2653" t="b">
        <v>0</v>
      </c>
      <c r="O2653" s="10" t="s">
        <v>8268</v>
      </c>
      <c r="P2653" t="s">
        <v>8275</v>
      </c>
      <c r="Q2653">
        <f t="shared" si="123"/>
        <v>12</v>
      </c>
      <c r="R2653">
        <f t="shared" si="125"/>
        <v>83.94</v>
      </c>
    </row>
    <row r="2654" spans="1:18" ht="57.6" hidden="1" x14ac:dyDescent="0.3">
      <c r="A2654">
        <v>2758</v>
      </c>
      <c r="B2654" s="3" t="s">
        <v>2758</v>
      </c>
      <c r="C2654" s="3" t="s">
        <v>6868</v>
      </c>
      <c r="D2654" s="6">
        <v>2000</v>
      </c>
      <c r="E2654" s="8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s="16">
        <f t="shared" si="124"/>
        <v>42639.441932870366</v>
      </c>
      <c r="L2654" t="b">
        <v>0</v>
      </c>
      <c r="M2654">
        <v>6</v>
      </c>
      <c r="N2654" t="b">
        <v>0</v>
      </c>
      <c r="O2654" s="10" t="s">
        <v>8279</v>
      </c>
      <c r="P2654" t="s">
        <v>8307</v>
      </c>
      <c r="Q2654">
        <f t="shared" si="123"/>
        <v>12</v>
      </c>
      <c r="R2654">
        <f t="shared" si="125"/>
        <v>39</v>
      </c>
    </row>
    <row r="2655" spans="1:18" ht="43.2" hidden="1" x14ac:dyDescent="0.3">
      <c r="A2655">
        <v>3066</v>
      </c>
      <c r="B2655" s="3" t="s">
        <v>3066</v>
      </c>
      <c r="C2655" s="3" t="s">
        <v>7176</v>
      </c>
      <c r="D2655" s="6">
        <v>350000</v>
      </c>
      <c r="E2655" s="8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s="16">
        <f t="shared" si="124"/>
        <v>42531.228437500002</v>
      </c>
      <c r="L2655" t="b">
        <v>0</v>
      </c>
      <c r="M2655">
        <v>15</v>
      </c>
      <c r="N2655" t="b">
        <v>0</v>
      </c>
      <c r="O2655" s="10" t="s">
        <v>8273</v>
      </c>
      <c r="P2655" t="s">
        <v>8286</v>
      </c>
      <c r="Q2655">
        <f t="shared" si="123"/>
        <v>12</v>
      </c>
      <c r="R2655">
        <f t="shared" si="125"/>
        <v>2796.67</v>
      </c>
    </row>
    <row r="2656" spans="1:18" ht="57.6" hidden="1" x14ac:dyDescent="0.3">
      <c r="A2656">
        <v>3084</v>
      </c>
      <c r="B2656" s="3" t="s">
        <v>3084</v>
      </c>
      <c r="C2656" s="3" t="s">
        <v>7194</v>
      </c>
      <c r="D2656" s="6">
        <v>4059</v>
      </c>
      <c r="E2656" s="8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s="16">
        <f t="shared" si="124"/>
        <v>42100.723738425921</v>
      </c>
      <c r="L2656" t="b">
        <v>0</v>
      </c>
      <c r="M2656">
        <v>6</v>
      </c>
      <c r="N2656" t="b">
        <v>0</v>
      </c>
      <c r="O2656" s="10" t="s">
        <v>8273</v>
      </c>
      <c r="P2656" t="s">
        <v>8286</v>
      </c>
      <c r="Q2656">
        <f t="shared" si="123"/>
        <v>12</v>
      </c>
      <c r="R2656">
        <f t="shared" si="125"/>
        <v>78.33</v>
      </c>
    </row>
    <row r="2657" spans="1:18" ht="57.6" hidden="1" x14ac:dyDescent="0.3">
      <c r="A2657">
        <v>3101</v>
      </c>
      <c r="B2657" s="3" t="s">
        <v>3101</v>
      </c>
      <c r="C2657" s="3" t="s">
        <v>7211</v>
      </c>
      <c r="D2657" s="6">
        <v>2500</v>
      </c>
      <c r="E2657" s="8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s="16">
        <f t="shared" si="124"/>
        <v>42171.383530092593</v>
      </c>
      <c r="L2657" t="b">
        <v>0</v>
      </c>
      <c r="M2657">
        <v>12</v>
      </c>
      <c r="N2657" t="b">
        <v>0</v>
      </c>
      <c r="O2657" s="10" t="s">
        <v>8273</v>
      </c>
      <c r="P2657" t="s">
        <v>8286</v>
      </c>
      <c r="Q2657">
        <f t="shared" si="123"/>
        <v>12</v>
      </c>
      <c r="R2657">
        <f t="shared" si="125"/>
        <v>25</v>
      </c>
    </row>
    <row r="2658" spans="1:18" ht="57.6" hidden="1" x14ac:dyDescent="0.3">
      <c r="A2658">
        <v>3189</v>
      </c>
      <c r="B2658" s="3" t="s">
        <v>3189</v>
      </c>
      <c r="C2658" s="3" t="s">
        <v>7299</v>
      </c>
      <c r="D2658" s="6">
        <v>55000</v>
      </c>
      <c r="E2658" s="8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s="16">
        <f t="shared" si="124"/>
        <v>42118.346435185187</v>
      </c>
      <c r="L2658" t="b">
        <v>0</v>
      </c>
      <c r="M2658">
        <v>19</v>
      </c>
      <c r="N2658" t="b">
        <v>0</v>
      </c>
      <c r="O2658" s="10" t="s">
        <v>8273</v>
      </c>
      <c r="P2658" t="s">
        <v>8294</v>
      </c>
      <c r="Q2658">
        <f t="shared" si="123"/>
        <v>12</v>
      </c>
      <c r="R2658">
        <f t="shared" si="125"/>
        <v>356.84</v>
      </c>
    </row>
    <row r="2659" spans="1:18" ht="43.2" x14ac:dyDescent="0.3">
      <c r="A2659">
        <v>3193</v>
      </c>
      <c r="B2659" s="3" t="s">
        <v>3193</v>
      </c>
      <c r="C2659" s="3" t="s">
        <v>7303</v>
      </c>
      <c r="D2659" s="6">
        <v>5000</v>
      </c>
      <c r="E2659" s="8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s="16">
        <f t="shared" si="124"/>
        <v>42010.968240740738</v>
      </c>
      <c r="L2659" t="b">
        <v>0</v>
      </c>
      <c r="M2659">
        <v>24</v>
      </c>
      <c r="N2659" t="b">
        <v>0</v>
      </c>
      <c r="O2659" s="10" t="s">
        <v>8273</v>
      </c>
      <c r="P2659" t="s">
        <v>8294</v>
      </c>
      <c r="Q2659">
        <f t="shared" si="123"/>
        <v>12</v>
      </c>
      <c r="R2659">
        <f t="shared" si="125"/>
        <v>24.46</v>
      </c>
    </row>
    <row r="2660" spans="1:18" ht="43.2" hidden="1" x14ac:dyDescent="0.3">
      <c r="A2660">
        <v>3905</v>
      </c>
      <c r="B2660" s="3" t="s">
        <v>3902</v>
      </c>
      <c r="C2660" s="3" t="s">
        <v>8013</v>
      </c>
      <c r="D2660" s="6">
        <v>1500</v>
      </c>
      <c r="E2660" s="8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s="16">
        <f t="shared" si="124"/>
        <v>42124.623877314814</v>
      </c>
      <c r="L2660" t="b">
        <v>0</v>
      </c>
      <c r="M2660">
        <v>7</v>
      </c>
      <c r="N2660" t="b">
        <v>0</v>
      </c>
      <c r="O2660" s="10" t="s">
        <v>8273</v>
      </c>
      <c r="P2660" t="s">
        <v>8274</v>
      </c>
      <c r="Q2660">
        <f t="shared" si="123"/>
        <v>12</v>
      </c>
      <c r="R2660">
        <f t="shared" si="125"/>
        <v>24.71</v>
      </c>
    </row>
    <row r="2661" spans="1:18" ht="43.2" hidden="1" x14ac:dyDescent="0.3">
      <c r="A2661">
        <v>3923</v>
      </c>
      <c r="B2661" s="3" t="s">
        <v>3920</v>
      </c>
      <c r="C2661" s="3" t="s">
        <v>8031</v>
      </c>
      <c r="D2661" s="6">
        <v>11500</v>
      </c>
      <c r="E2661" s="8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s="16">
        <f t="shared" si="124"/>
        <v>42075.979988425926</v>
      </c>
      <c r="L2661" t="b">
        <v>0</v>
      </c>
      <c r="M2661">
        <v>17</v>
      </c>
      <c r="N2661" t="b">
        <v>0</v>
      </c>
      <c r="O2661" s="10" t="s">
        <v>8273</v>
      </c>
      <c r="P2661" t="s">
        <v>8274</v>
      </c>
      <c r="Q2661">
        <f t="shared" si="123"/>
        <v>12</v>
      </c>
      <c r="R2661">
        <f t="shared" si="125"/>
        <v>81.41</v>
      </c>
    </row>
    <row r="2662" spans="1:18" ht="43.2" hidden="1" x14ac:dyDescent="0.3">
      <c r="A2662">
        <v>3938</v>
      </c>
      <c r="B2662" s="3" t="s">
        <v>3935</v>
      </c>
      <c r="C2662" s="3" t="s">
        <v>8046</v>
      </c>
      <c r="D2662" s="6">
        <v>3255</v>
      </c>
      <c r="E2662" s="8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s="16">
        <f t="shared" si="124"/>
        <v>42151.905717592599</v>
      </c>
      <c r="L2662" t="b">
        <v>0</v>
      </c>
      <c r="M2662">
        <v>5</v>
      </c>
      <c r="N2662" t="b">
        <v>0</v>
      </c>
      <c r="O2662" s="10" t="s">
        <v>8273</v>
      </c>
      <c r="P2662" t="s">
        <v>8274</v>
      </c>
      <c r="Q2662">
        <f t="shared" si="123"/>
        <v>12</v>
      </c>
      <c r="R2662">
        <f t="shared" si="125"/>
        <v>79.400000000000006</v>
      </c>
    </row>
    <row r="2663" spans="1:18" ht="43.2" hidden="1" x14ac:dyDescent="0.3">
      <c r="A2663">
        <v>4038</v>
      </c>
      <c r="B2663" s="3" t="s">
        <v>4034</v>
      </c>
      <c r="C2663" s="3" t="s">
        <v>8142</v>
      </c>
      <c r="D2663" s="6">
        <v>2500</v>
      </c>
      <c r="E2663" s="8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s="16">
        <f t="shared" si="124"/>
        <v>41869.798726851855</v>
      </c>
      <c r="L2663" t="b">
        <v>0</v>
      </c>
      <c r="M2663">
        <v>4</v>
      </c>
      <c r="N2663" t="b">
        <v>0</v>
      </c>
      <c r="O2663" s="10" t="s">
        <v>8273</v>
      </c>
      <c r="P2663" t="s">
        <v>8274</v>
      </c>
      <c r="Q2663">
        <f t="shared" si="123"/>
        <v>12</v>
      </c>
      <c r="R2663">
        <f t="shared" si="125"/>
        <v>75.25</v>
      </c>
    </row>
    <row r="2664" spans="1:18" ht="43.2" hidden="1" x14ac:dyDescent="0.3">
      <c r="A2664">
        <v>141</v>
      </c>
      <c r="B2664" s="3" t="s">
        <v>143</v>
      </c>
      <c r="C2664" s="3" t="s">
        <v>4251</v>
      </c>
      <c r="D2664" s="6">
        <v>12000</v>
      </c>
      <c r="E2664" s="8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s="16">
        <f t="shared" si="124"/>
        <v>42110.153043981481</v>
      </c>
      <c r="L2664" t="b">
        <v>0</v>
      </c>
      <c r="M2664">
        <v>28</v>
      </c>
      <c r="N2664" t="b">
        <v>0</v>
      </c>
      <c r="O2664" s="10" t="s">
        <v>8276</v>
      </c>
      <c r="P2664" t="s">
        <v>8296</v>
      </c>
      <c r="Q2664">
        <f t="shared" si="123"/>
        <v>11</v>
      </c>
      <c r="R2664">
        <f t="shared" si="125"/>
        <v>46.18</v>
      </c>
    </row>
    <row r="2665" spans="1:18" ht="43.2" hidden="1" x14ac:dyDescent="0.3">
      <c r="A2665">
        <v>924</v>
      </c>
      <c r="B2665" s="3" t="s">
        <v>925</v>
      </c>
      <c r="C2665" s="3" t="s">
        <v>5034</v>
      </c>
      <c r="D2665" s="6">
        <v>3000</v>
      </c>
      <c r="E2665" s="8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s="16">
        <f t="shared" si="124"/>
        <v>41288.942928240744</v>
      </c>
      <c r="L2665" t="b">
        <v>0</v>
      </c>
      <c r="M2665">
        <v>15</v>
      </c>
      <c r="N2665" t="b">
        <v>0</v>
      </c>
      <c r="O2665" s="10" t="s">
        <v>8266</v>
      </c>
      <c r="P2665" t="s">
        <v>8302</v>
      </c>
      <c r="Q2665">
        <f t="shared" si="123"/>
        <v>11</v>
      </c>
      <c r="R2665">
        <f t="shared" si="125"/>
        <v>21.8</v>
      </c>
    </row>
    <row r="2666" spans="1:18" ht="43.2" hidden="1" x14ac:dyDescent="0.3">
      <c r="A2666">
        <v>928</v>
      </c>
      <c r="B2666" s="3" t="s">
        <v>929</v>
      </c>
      <c r="C2666" s="3" t="s">
        <v>5038</v>
      </c>
      <c r="D2666" s="6">
        <v>14500</v>
      </c>
      <c r="E2666" s="8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s="16">
        <f t="shared" si="124"/>
        <v>41180.86241898148</v>
      </c>
      <c r="L2666" t="b">
        <v>0</v>
      </c>
      <c r="M2666">
        <v>28</v>
      </c>
      <c r="N2666" t="b">
        <v>0</v>
      </c>
      <c r="O2666" s="10" t="s">
        <v>8266</v>
      </c>
      <c r="P2666" t="s">
        <v>8302</v>
      </c>
      <c r="Q2666">
        <f t="shared" si="123"/>
        <v>11</v>
      </c>
      <c r="R2666">
        <f t="shared" si="125"/>
        <v>56.25</v>
      </c>
    </row>
    <row r="2667" spans="1:18" ht="57.6" hidden="1" x14ac:dyDescent="0.3">
      <c r="A2667">
        <v>958</v>
      </c>
      <c r="B2667" s="3" t="s">
        <v>959</v>
      </c>
      <c r="C2667" s="3" t="s">
        <v>5068</v>
      </c>
      <c r="D2667" s="6">
        <v>7777</v>
      </c>
      <c r="E2667" s="8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s="16">
        <f t="shared" si="124"/>
        <v>42082.802812499998</v>
      </c>
      <c r="L2667" t="b">
        <v>0</v>
      </c>
      <c r="M2667">
        <v>17</v>
      </c>
      <c r="N2667" t="b">
        <v>0</v>
      </c>
      <c r="O2667" s="10" t="s">
        <v>8268</v>
      </c>
      <c r="P2667" t="s">
        <v>8272</v>
      </c>
      <c r="Q2667">
        <f t="shared" si="123"/>
        <v>11</v>
      </c>
      <c r="R2667">
        <f t="shared" si="125"/>
        <v>51.82</v>
      </c>
    </row>
    <row r="2668" spans="1:18" ht="28.8" hidden="1" x14ac:dyDescent="0.3">
      <c r="A2668">
        <v>1308</v>
      </c>
      <c r="B2668" s="3" t="s">
        <v>1309</v>
      </c>
      <c r="C2668" s="3" t="s">
        <v>5418</v>
      </c>
      <c r="D2668" s="6">
        <v>10000</v>
      </c>
      <c r="E2668" s="8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s="16">
        <f t="shared" si="124"/>
        <v>42611.613564814819</v>
      </c>
      <c r="L2668" t="b">
        <v>0</v>
      </c>
      <c r="M2668">
        <v>38</v>
      </c>
      <c r="N2668" t="b">
        <v>0</v>
      </c>
      <c r="O2668" s="10" t="s">
        <v>8268</v>
      </c>
      <c r="P2668" t="s">
        <v>8272</v>
      </c>
      <c r="Q2668">
        <f t="shared" si="123"/>
        <v>11</v>
      </c>
      <c r="R2668">
        <f t="shared" si="125"/>
        <v>29.89</v>
      </c>
    </row>
    <row r="2669" spans="1:18" ht="43.2" hidden="1" x14ac:dyDescent="0.3">
      <c r="A2669">
        <v>1334</v>
      </c>
      <c r="B2669" s="3" t="s">
        <v>1335</v>
      </c>
      <c r="C2669" s="3" t="s">
        <v>5444</v>
      </c>
      <c r="D2669" s="6">
        <v>133000</v>
      </c>
      <c r="E2669" s="8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s="16">
        <f t="shared" si="124"/>
        <v>42410.774155092593</v>
      </c>
      <c r="L2669" t="b">
        <v>0</v>
      </c>
      <c r="M2669">
        <v>276</v>
      </c>
      <c r="N2669" t="b">
        <v>0</v>
      </c>
      <c r="O2669" s="10" t="s">
        <v>8268</v>
      </c>
      <c r="P2669" t="s">
        <v>8272</v>
      </c>
      <c r="Q2669">
        <f t="shared" si="123"/>
        <v>11</v>
      </c>
      <c r="R2669">
        <f t="shared" si="125"/>
        <v>51.82</v>
      </c>
    </row>
    <row r="2670" spans="1:18" ht="43.2" hidden="1" x14ac:dyDescent="0.3">
      <c r="A2670">
        <v>1455</v>
      </c>
      <c r="B2670" s="3" t="s">
        <v>1456</v>
      </c>
      <c r="C2670" s="3" t="s">
        <v>5565</v>
      </c>
      <c r="D2670" s="6">
        <v>15000</v>
      </c>
      <c r="E2670" s="8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s="16">
        <f t="shared" si="124"/>
        <v>41832.672685185185</v>
      </c>
      <c r="L2670" t="b">
        <v>0</v>
      </c>
      <c r="M2670">
        <v>7</v>
      </c>
      <c r="N2670" t="b">
        <v>0</v>
      </c>
      <c r="O2670" s="10" t="s">
        <v>8279</v>
      </c>
      <c r="P2670" t="s">
        <v>8314</v>
      </c>
      <c r="Q2670">
        <f t="shared" si="123"/>
        <v>11</v>
      </c>
      <c r="R2670">
        <f t="shared" si="125"/>
        <v>225</v>
      </c>
    </row>
    <row r="2671" spans="1:18" ht="57.6" hidden="1" x14ac:dyDescent="0.3">
      <c r="A2671">
        <v>1578</v>
      </c>
      <c r="B2671" s="3" t="s">
        <v>1579</v>
      </c>
      <c r="C2671" s="3" t="s">
        <v>5688</v>
      </c>
      <c r="D2671" s="6">
        <v>1897</v>
      </c>
      <c r="E2671" s="8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s="16">
        <f t="shared" si="124"/>
        <v>40399.065868055557</v>
      </c>
      <c r="L2671" t="b">
        <v>0</v>
      </c>
      <c r="M2671">
        <v>4</v>
      </c>
      <c r="N2671" t="b">
        <v>0</v>
      </c>
      <c r="O2671" s="10" t="s">
        <v>8279</v>
      </c>
      <c r="P2671" t="s">
        <v>8311</v>
      </c>
      <c r="Q2671">
        <f t="shared" si="123"/>
        <v>11</v>
      </c>
      <c r="R2671">
        <f t="shared" si="125"/>
        <v>51.25</v>
      </c>
    </row>
    <row r="2672" spans="1:18" ht="43.2" hidden="1" x14ac:dyDescent="0.3">
      <c r="A2672">
        <v>1711</v>
      </c>
      <c r="B2672" s="3" t="s">
        <v>1712</v>
      </c>
      <c r="C2672" s="3" t="s">
        <v>5821</v>
      </c>
      <c r="D2672" s="6">
        <v>10000</v>
      </c>
      <c r="E2672" s="8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s="16">
        <f t="shared" si="124"/>
        <v>41852.646226851852</v>
      </c>
      <c r="L2672" t="b">
        <v>0</v>
      </c>
      <c r="M2672">
        <v>2</v>
      </c>
      <c r="N2672" t="b">
        <v>0</v>
      </c>
      <c r="O2672" s="10" t="s">
        <v>8266</v>
      </c>
      <c r="P2672" t="s">
        <v>8295</v>
      </c>
      <c r="Q2672">
        <f t="shared" si="123"/>
        <v>11</v>
      </c>
      <c r="R2672">
        <f t="shared" si="125"/>
        <v>525</v>
      </c>
    </row>
    <row r="2673" spans="1:18" ht="43.2" hidden="1" x14ac:dyDescent="0.3">
      <c r="A2673">
        <v>1735</v>
      </c>
      <c r="B2673" s="3" t="s">
        <v>1736</v>
      </c>
      <c r="C2673" s="3" t="s">
        <v>5845</v>
      </c>
      <c r="D2673" s="6">
        <v>1000</v>
      </c>
      <c r="E2673" s="8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s="16">
        <f t="shared" si="124"/>
        <v>42559.814178240747</v>
      </c>
      <c r="L2673" t="b">
        <v>0</v>
      </c>
      <c r="M2673">
        <v>2</v>
      </c>
      <c r="N2673" t="b">
        <v>0</v>
      </c>
      <c r="O2673" s="10" t="s">
        <v>8266</v>
      </c>
      <c r="P2673" t="s">
        <v>8295</v>
      </c>
      <c r="Q2673">
        <f t="shared" si="123"/>
        <v>11</v>
      </c>
      <c r="R2673">
        <f t="shared" si="125"/>
        <v>55</v>
      </c>
    </row>
    <row r="2674" spans="1:18" ht="43.2" hidden="1" x14ac:dyDescent="0.3">
      <c r="A2674">
        <v>1794</v>
      </c>
      <c r="B2674" s="3" t="s">
        <v>1795</v>
      </c>
      <c r="C2674" s="3" t="s">
        <v>5904</v>
      </c>
      <c r="D2674" s="6">
        <v>9000</v>
      </c>
      <c r="E2674" s="8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s="16">
        <f t="shared" si="124"/>
        <v>42011.551180555558</v>
      </c>
      <c r="L2674" t="b">
        <v>1</v>
      </c>
      <c r="M2674">
        <v>18</v>
      </c>
      <c r="N2674" t="b">
        <v>0</v>
      </c>
      <c r="O2674" s="10" t="s">
        <v>8281</v>
      </c>
      <c r="P2674" t="s">
        <v>8282</v>
      </c>
      <c r="Q2674">
        <f t="shared" si="123"/>
        <v>11</v>
      </c>
      <c r="R2674">
        <f t="shared" si="125"/>
        <v>55.39</v>
      </c>
    </row>
    <row r="2675" spans="1:18" ht="28.8" hidden="1" x14ac:dyDescent="0.3">
      <c r="A2675">
        <v>1807</v>
      </c>
      <c r="B2675" s="3" t="s">
        <v>1808</v>
      </c>
      <c r="C2675" s="3" t="s">
        <v>5917</v>
      </c>
      <c r="D2675" s="6">
        <v>5000</v>
      </c>
      <c r="E2675" s="8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s="16">
        <f t="shared" si="124"/>
        <v>41880.068437499998</v>
      </c>
      <c r="L2675" t="b">
        <v>1</v>
      </c>
      <c r="M2675">
        <v>8</v>
      </c>
      <c r="N2675" t="b">
        <v>0</v>
      </c>
      <c r="O2675" s="10" t="s">
        <v>8281</v>
      </c>
      <c r="P2675" t="s">
        <v>8282</v>
      </c>
      <c r="Q2675">
        <f t="shared" si="123"/>
        <v>11</v>
      </c>
      <c r="R2675">
        <f t="shared" si="125"/>
        <v>69.13</v>
      </c>
    </row>
    <row r="2676" spans="1:18" ht="43.2" hidden="1" x14ac:dyDescent="0.3">
      <c r="A2676">
        <v>1809</v>
      </c>
      <c r="B2676" s="3" t="s">
        <v>1810</v>
      </c>
      <c r="C2676" s="3" t="s">
        <v>5919</v>
      </c>
      <c r="D2676" s="6">
        <v>3500</v>
      </c>
      <c r="E2676" s="8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s="16">
        <f t="shared" si="124"/>
        <v>42029.907858796301</v>
      </c>
      <c r="L2676" t="b">
        <v>1</v>
      </c>
      <c r="M2676">
        <v>9</v>
      </c>
      <c r="N2676" t="b">
        <v>0</v>
      </c>
      <c r="O2676" s="10" t="s">
        <v>8281</v>
      </c>
      <c r="P2676" t="s">
        <v>8282</v>
      </c>
      <c r="Q2676">
        <f t="shared" si="123"/>
        <v>11</v>
      </c>
      <c r="R2676">
        <f t="shared" si="125"/>
        <v>42.22</v>
      </c>
    </row>
    <row r="2677" spans="1:18" ht="43.2" hidden="1" x14ac:dyDescent="0.3">
      <c r="A2677">
        <v>2143</v>
      </c>
      <c r="B2677" s="3" t="s">
        <v>2144</v>
      </c>
      <c r="C2677" s="3" t="s">
        <v>6253</v>
      </c>
      <c r="D2677" s="6">
        <v>2000</v>
      </c>
      <c r="E2677" s="8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s="16">
        <f t="shared" si="124"/>
        <v>40332.886712962965</v>
      </c>
      <c r="L2677" t="b">
        <v>0</v>
      </c>
      <c r="M2677">
        <v>5</v>
      </c>
      <c r="N2677" t="b">
        <v>0</v>
      </c>
      <c r="O2677" s="10" t="s">
        <v>8270</v>
      </c>
      <c r="P2677" t="s">
        <v>8304</v>
      </c>
      <c r="Q2677">
        <f t="shared" si="123"/>
        <v>11</v>
      </c>
      <c r="R2677">
        <f t="shared" si="125"/>
        <v>45</v>
      </c>
    </row>
    <row r="2678" spans="1:18" ht="43.2" hidden="1" x14ac:dyDescent="0.3">
      <c r="A2678">
        <v>2366</v>
      </c>
      <c r="B2678" s="3" t="s">
        <v>2367</v>
      </c>
      <c r="C2678" s="3" t="s">
        <v>6476</v>
      </c>
      <c r="D2678" s="6">
        <v>25000</v>
      </c>
      <c r="E2678" s="8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s="16">
        <f t="shared" si="124"/>
        <v>42268.531631944439</v>
      </c>
      <c r="L2678" t="b">
        <v>0</v>
      </c>
      <c r="M2678">
        <v>27</v>
      </c>
      <c r="N2678" t="b">
        <v>0</v>
      </c>
      <c r="O2678" s="10" t="s">
        <v>8268</v>
      </c>
      <c r="P2678" t="s">
        <v>8313</v>
      </c>
      <c r="Q2678">
        <f t="shared" si="123"/>
        <v>11</v>
      </c>
      <c r="R2678">
        <f t="shared" si="125"/>
        <v>97.41</v>
      </c>
    </row>
    <row r="2679" spans="1:18" ht="43.2" hidden="1" x14ac:dyDescent="0.3">
      <c r="A2679">
        <v>2376</v>
      </c>
      <c r="B2679" s="3" t="s">
        <v>2377</v>
      </c>
      <c r="C2679" s="3" t="s">
        <v>6486</v>
      </c>
      <c r="D2679" s="6">
        <v>3000</v>
      </c>
      <c r="E2679" s="8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s="16">
        <f t="shared" si="124"/>
        <v>42318.925532407404</v>
      </c>
      <c r="L2679" t="b">
        <v>0</v>
      </c>
      <c r="M2679">
        <v>4</v>
      </c>
      <c r="N2679" t="b">
        <v>0</v>
      </c>
      <c r="O2679" s="10" t="s">
        <v>8268</v>
      </c>
      <c r="P2679" t="s">
        <v>8313</v>
      </c>
      <c r="Q2679">
        <f t="shared" si="123"/>
        <v>11</v>
      </c>
      <c r="R2679">
        <f t="shared" si="125"/>
        <v>81.58</v>
      </c>
    </row>
    <row r="2680" spans="1:18" ht="43.2" hidden="1" x14ac:dyDescent="0.3">
      <c r="A2680">
        <v>2581</v>
      </c>
      <c r="B2680" s="3" t="s">
        <v>2581</v>
      </c>
      <c r="C2680" s="3" t="s">
        <v>6691</v>
      </c>
      <c r="D2680" s="6">
        <v>5000</v>
      </c>
      <c r="E2680" s="8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s="16">
        <f t="shared" si="124"/>
        <v>42294.628449074073</v>
      </c>
      <c r="L2680" t="b">
        <v>0</v>
      </c>
      <c r="M2680">
        <v>11</v>
      </c>
      <c r="N2680" t="b">
        <v>0</v>
      </c>
      <c r="O2680" s="10" t="s">
        <v>8284</v>
      </c>
      <c r="P2680" t="s">
        <v>8312</v>
      </c>
      <c r="Q2680">
        <f t="shared" si="123"/>
        <v>11</v>
      </c>
      <c r="R2680">
        <f t="shared" si="125"/>
        <v>48.18</v>
      </c>
    </row>
    <row r="2681" spans="1:18" ht="43.2" hidden="1" x14ac:dyDescent="0.3">
      <c r="A2681">
        <v>2645</v>
      </c>
      <c r="B2681" s="3" t="s">
        <v>2645</v>
      </c>
      <c r="C2681" s="3" t="s">
        <v>6755</v>
      </c>
      <c r="D2681" s="6">
        <v>20000</v>
      </c>
      <c r="E2681" s="8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s="16">
        <f t="shared" si="124"/>
        <v>41921.842627314814</v>
      </c>
      <c r="L2681" t="b">
        <v>1</v>
      </c>
      <c r="M2681">
        <v>23</v>
      </c>
      <c r="N2681" t="b">
        <v>0</v>
      </c>
      <c r="O2681" s="10" t="s">
        <v>8268</v>
      </c>
      <c r="P2681" t="s">
        <v>8275</v>
      </c>
      <c r="Q2681">
        <f t="shared" si="123"/>
        <v>11</v>
      </c>
      <c r="R2681">
        <f t="shared" si="125"/>
        <v>91.3</v>
      </c>
    </row>
    <row r="2682" spans="1:18" ht="28.8" hidden="1" x14ac:dyDescent="0.3">
      <c r="A2682">
        <v>2656</v>
      </c>
      <c r="B2682" s="3" t="s">
        <v>2656</v>
      </c>
      <c r="C2682" s="3" t="s">
        <v>6766</v>
      </c>
      <c r="D2682" s="6">
        <v>150000</v>
      </c>
      <c r="E2682" s="8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s="16">
        <f t="shared" si="124"/>
        <v>42767.688518518517</v>
      </c>
      <c r="L2682" t="b">
        <v>0</v>
      </c>
      <c r="M2682">
        <v>152</v>
      </c>
      <c r="N2682" t="b">
        <v>0</v>
      </c>
      <c r="O2682" s="10" t="s">
        <v>8268</v>
      </c>
      <c r="P2682" t="s">
        <v>8275</v>
      </c>
      <c r="Q2682">
        <f t="shared" si="123"/>
        <v>11</v>
      </c>
      <c r="R2682">
        <f t="shared" si="125"/>
        <v>112.86</v>
      </c>
    </row>
    <row r="2683" spans="1:18" ht="43.2" hidden="1" x14ac:dyDescent="0.3">
      <c r="A2683">
        <v>2671</v>
      </c>
      <c r="B2683" s="3" t="s">
        <v>2671</v>
      </c>
      <c r="C2683" s="3" t="s">
        <v>6781</v>
      </c>
      <c r="D2683" s="6">
        <v>25000</v>
      </c>
      <c r="E2683" s="8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s="16">
        <f t="shared" si="124"/>
        <v>41962.749027777783</v>
      </c>
      <c r="L2683" t="b">
        <v>1</v>
      </c>
      <c r="M2683">
        <v>84</v>
      </c>
      <c r="N2683" t="b">
        <v>0</v>
      </c>
      <c r="O2683" s="10" t="s">
        <v>8268</v>
      </c>
      <c r="P2683" t="s">
        <v>8293</v>
      </c>
      <c r="Q2683">
        <f t="shared" si="123"/>
        <v>11</v>
      </c>
      <c r="R2683">
        <f t="shared" si="125"/>
        <v>33.76</v>
      </c>
    </row>
    <row r="2684" spans="1:18" ht="57.6" hidden="1" x14ac:dyDescent="0.3">
      <c r="A2684">
        <v>2690</v>
      </c>
      <c r="B2684" s="3" t="s">
        <v>2690</v>
      </c>
      <c r="C2684" s="3" t="s">
        <v>6800</v>
      </c>
      <c r="D2684" s="6">
        <v>80000</v>
      </c>
      <c r="E2684" s="8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s="16">
        <f t="shared" si="124"/>
        <v>42113.105046296296</v>
      </c>
      <c r="L2684" t="b">
        <v>0</v>
      </c>
      <c r="M2684">
        <v>118</v>
      </c>
      <c r="N2684" t="b">
        <v>0</v>
      </c>
      <c r="O2684" s="10" t="s">
        <v>8284</v>
      </c>
      <c r="P2684" t="s">
        <v>8312</v>
      </c>
      <c r="Q2684">
        <f t="shared" si="123"/>
        <v>11</v>
      </c>
      <c r="R2684">
        <f t="shared" si="125"/>
        <v>72.760000000000005</v>
      </c>
    </row>
    <row r="2685" spans="1:18" ht="28.8" hidden="1" x14ac:dyDescent="0.3">
      <c r="A2685">
        <v>2705</v>
      </c>
      <c r="B2685" s="3" t="s">
        <v>2705</v>
      </c>
      <c r="C2685" s="3" t="s">
        <v>6815</v>
      </c>
      <c r="D2685" s="6">
        <v>16500</v>
      </c>
      <c r="E2685" s="8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s="16">
        <f t="shared" si="124"/>
        <v>42773.916180555556</v>
      </c>
      <c r="L2685" t="b">
        <v>0</v>
      </c>
      <c r="M2685">
        <v>8</v>
      </c>
      <c r="N2685" t="b">
        <v>0</v>
      </c>
      <c r="O2685" s="10" t="s">
        <v>8273</v>
      </c>
      <c r="P2685" t="s">
        <v>8286</v>
      </c>
      <c r="Q2685">
        <f t="shared" si="123"/>
        <v>11</v>
      </c>
      <c r="R2685">
        <f t="shared" si="125"/>
        <v>217.38</v>
      </c>
    </row>
    <row r="2686" spans="1:18" ht="43.2" hidden="1" x14ac:dyDescent="0.3">
      <c r="A2686">
        <v>2752</v>
      </c>
      <c r="B2686" s="3" t="s">
        <v>2752</v>
      </c>
      <c r="C2686" s="3" t="s">
        <v>6862</v>
      </c>
      <c r="D2686" s="6">
        <v>4800</v>
      </c>
      <c r="E2686" s="8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s="16">
        <f t="shared" si="124"/>
        <v>40855.765092592592</v>
      </c>
      <c r="L2686" t="b">
        <v>0</v>
      </c>
      <c r="M2686">
        <v>14</v>
      </c>
      <c r="N2686" t="b">
        <v>0</v>
      </c>
      <c r="O2686" s="10" t="s">
        <v>8279</v>
      </c>
      <c r="P2686" t="s">
        <v>8307</v>
      </c>
      <c r="Q2686">
        <f t="shared" si="123"/>
        <v>11</v>
      </c>
      <c r="R2686">
        <f t="shared" si="125"/>
        <v>39.29</v>
      </c>
    </row>
    <row r="2687" spans="1:18" ht="43.2" hidden="1" x14ac:dyDescent="0.3">
      <c r="A2687">
        <v>2759</v>
      </c>
      <c r="B2687" s="3" t="s">
        <v>2759</v>
      </c>
      <c r="C2687" s="3" t="s">
        <v>6869</v>
      </c>
      <c r="D2687" s="6">
        <v>1000</v>
      </c>
      <c r="E2687" s="8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s="16">
        <f t="shared" si="124"/>
        <v>42524.36650462963</v>
      </c>
      <c r="L2687" t="b">
        <v>0</v>
      </c>
      <c r="M2687">
        <v>2</v>
      </c>
      <c r="N2687" t="b">
        <v>0</v>
      </c>
      <c r="O2687" s="10" t="s">
        <v>8279</v>
      </c>
      <c r="P2687" t="s">
        <v>8307</v>
      </c>
      <c r="Q2687">
        <f t="shared" si="123"/>
        <v>11</v>
      </c>
      <c r="R2687">
        <f t="shared" si="125"/>
        <v>52.5</v>
      </c>
    </row>
    <row r="2688" spans="1:18" ht="43.2" hidden="1" x14ac:dyDescent="0.3">
      <c r="A2688">
        <v>2877</v>
      </c>
      <c r="B2688" s="3" t="s">
        <v>2877</v>
      </c>
      <c r="C2688" s="3" t="s">
        <v>6987</v>
      </c>
      <c r="D2688" s="6">
        <v>6000</v>
      </c>
      <c r="E2688" s="8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s="16">
        <f t="shared" si="124"/>
        <v>42672.955138888887</v>
      </c>
      <c r="L2688" t="b">
        <v>0</v>
      </c>
      <c r="M2688">
        <v>6</v>
      </c>
      <c r="N2688" t="b">
        <v>0</v>
      </c>
      <c r="O2688" s="10" t="s">
        <v>8273</v>
      </c>
      <c r="P2688" t="s">
        <v>8274</v>
      </c>
      <c r="Q2688">
        <f t="shared" si="123"/>
        <v>11</v>
      </c>
      <c r="R2688">
        <f t="shared" si="125"/>
        <v>108.33</v>
      </c>
    </row>
    <row r="2689" spans="1:18" ht="28.8" hidden="1" x14ac:dyDescent="0.3">
      <c r="A2689">
        <v>3064</v>
      </c>
      <c r="B2689" s="3" t="s">
        <v>3064</v>
      </c>
      <c r="C2689" s="3" t="s">
        <v>7174</v>
      </c>
      <c r="D2689" s="6">
        <v>75000</v>
      </c>
      <c r="E2689" s="8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s="16">
        <f t="shared" si="124"/>
        <v>42299.130162037036</v>
      </c>
      <c r="L2689" t="b">
        <v>0</v>
      </c>
      <c r="M2689">
        <v>72</v>
      </c>
      <c r="N2689" t="b">
        <v>0</v>
      </c>
      <c r="O2689" s="10" t="s">
        <v>8273</v>
      </c>
      <c r="P2689" t="s">
        <v>8286</v>
      </c>
      <c r="Q2689">
        <f t="shared" si="123"/>
        <v>11</v>
      </c>
      <c r="R2689">
        <f t="shared" si="125"/>
        <v>117.65</v>
      </c>
    </row>
    <row r="2690" spans="1:18" ht="43.2" hidden="1" x14ac:dyDescent="0.3">
      <c r="A2690">
        <v>3146</v>
      </c>
      <c r="B2690" s="3" t="s">
        <v>3146</v>
      </c>
      <c r="C2690" s="3" t="s">
        <v>7256</v>
      </c>
      <c r="D2690" s="6">
        <v>50000</v>
      </c>
      <c r="E2690" s="8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s="16">
        <f t="shared" si="124"/>
        <v>42796.682476851856</v>
      </c>
      <c r="L2690" t="b">
        <v>0</v>
      </c>
      <c r="M2690">
        <v>12</v>
      </c>
      <c r="N2690" t="b">
        <v>0</v>
      </c>
      <c r="O2690" s="10" t="s">
        <v>8273</v>
      </c>
      <c r="P2690" t="s">
        <v>8274</v>
      </c>
      <c r="Q2690">
        <f t="shared" ref="Q2690:Q2753" si="126">ROUND(E2690/D2690*100,0)</f>
        <v>11</v>
      </c>
      <c r="R2690">
        <f t="shared" si="125"/>
        <v>437.5</v>
      </c>
    </row>
    <row r="2691" spans="1:18" ht="28.8" hidden="1" x14ac:dyDescent="0.3">
      <c r="A2691">
        <v>3197</v>
      </c>
      <c r="B2691" s="3" t="s">
        <v>3197</v>
      </c>
      <c r="C2691" s="3" t="s">
        <v>7307</v>
      </c>
      <c r="D2691" s="6">
        <v>10000</v>
      </c>
      <c r="E2691" s="8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s="16">
        <f t="shared" ref="K2691:K2754" si="127">(((J2691/60)/60)/24)+DATE(1970,1,1)</f>
        <v>42009.493263888886</v>
      </c>
      <c r="L2691" t="b">
        <v>0</v>
      </c>
      <c r="M2691">
        <v>4</v>
      </c>
      <c r="N2691" t="b">
        <v>0</v>
      </c>
      <c r="O2691" s="10" t="s">
        <v>8273</v>
      </c>
      <c r="P2691" t="s">
        <v>8294</v>
      </c>
      <c r="Q2691">
        <f t="shared" si="126"/>
        <v>11</v>
      </c>
      <c r="R2691">
        <f t="shared" ref="R2691:R2754" si="128">IFERROR(ROUND(E2691/M2691,2),0)</f>
        <v>286.25</v>
      </c>
    </row>
    <row r="2692" spans="1:18" ht="43.2" hidden="1" x14ac:dyDescent="0.3">
      <c r="A2692">
        <v>3731</v>
      </c>
      <c r="B2692" s="3" t="s">
        <v>3728</v>
      </c>
      <c r="C2692" s="3" t="s">
        <v>7841</v>
      </c>
      <c r="D2692" s="6">
        <v>5500</v>
      </c>
      <c r="E2692" s="8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s="16">
        <f t="shared" si="127"/>
        <v>41983.752847222218</v>
      </c>
      <c r="L2692" t="b">
        <v>0</v>
      </c>
      <c r="M2692">
        <v>12</v>
      </c>
      <c r="N2692" t="b">
        <v>0</v>
      </c>
      <c r="O2692" s="10" t="s">
        <v>8273</v>
      </c>
      <c r="P2692" t="s">
        <v>8274</v>
      </c>
      <c r="Q2692">
        <f t="shared" si="126"/>
        <v>11</v>
      </c>
      <c r="R2692">
        <f t="shared" si="128"/>
        <v>51.67</v>
      </c>
    </row>
    <row r="2693" spans="1:18" ht="43.2" hidden="1" x14ac:dyDescent="0.3">
      <c r="A2693">
        <v>3896</v>
      </c>
      <c r="B2693" s="3" t="s">
        <v>3893</v>
      </c>
      <c r="C2693" s="3" t="s">
        <v>8004</v>
      </c>
      <c r="D2693" s="6">
        <v>1600</v>
      </c>
      <c r="E2693" s="8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s="16">
        <f t="shared" si="127"/>
        <v>41793.191875000004</v>
      </c>
      <c r="L2693" t="b">
        <v>0</v>
      </c>
      <c r="M2693">
        <v>4</v>
      </c>
      <c r="N2693" t="b">
        <v>0</v>
      </c>
      <c r="O2693" s="10" t="s">
        <v>8273</v>
      </c>
      <c r="P2693" t="s">
        <v>8274</v>
      </c>
      <c r="Q2693">
        <f t="shared" si="126"/>
        <v>11</v>
      </c>
      <c r="R2693">
        <f t="shared" si="128"/>
        <v>42.5</v>
      </c>
    </row>
    <row r="2694" spans="1:18" ht="43.2" hidden="1" x14ac:dyDescent="0.3">
      <c r="A2694">
        <v>3934</v>
      </c>
      <c r="B2694" s="3" t="s">
        <v>3931</v>
      </c>
      <c r="C2694" s="3" t="s">
        <v>8042</v>
      </c>
      <c r="D2694" s="6">
        <v>5000</v>
      </c>
      <c r="E2694" s="8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s="16">
        <f t="shared" si="127"/>
        <v>42233.671747685185</v>
      </c>
      <c r="L2694" t="b">
        <v>0</v>
      </c>
      <c r="M2694">
        <v>12</v>
      </c>
      <c r="N2694" t="b">
        <v>0</v>
      </c>
      <c r="O2694" s="10" t="s">
        <v>8273</v>
      </c>
      <c r="P2694" t="s">
        <v>8274</v>
      </c>
      <c r="Q2694">
        <f t="shared" si="126"/>
        <v>11</v>
      </c>
      <c r="R2694">
        <f t="shared" si="128"/>
        <v>45.83</v>
      </c>
    </row>
    <row r="2695" spans="1:18" ht="43.2" hidden="1" x14ac:dyDescent="0.3">
      <c r="A2695">
        <v>3968</v>
      </c>
      <c r="B2695" s="3" t="s">
        <v>3965</v>
      </c>
      <c r="C2695" s="3" t="s">
        <v>8075</v>
      </c>
      <c r="D2695" s="6">
        <v>5000</v>
      </c>
      <c r="E2695" s="8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s="16">
        <f t="shared" si="127"/>
        <v>42452.815659722226</v>
      </c>
      <c r="L2695" t="b">
        <v>0</v>
      </c>
      <c r="M2695">
        <v>11</v>
      </c>
      <c r="N2695" t="b">
        <v>0</v>
      </c>
      <c r="O2695" s="10" t="s">
        <v>8273</v>
      </c>
      <c r="P2695" t="s">
        <v>8274</v>
      </c>
      <c r="Q2695">
        <f t="shared" si="126"/>
        <v>11</v>
      </c>
      <c r="R2695">
        <f t="shared" si="128"/>
        <v>47.91</v>
      </c>
    </row>
    <row r="2696" spans="1:18" ht="43.2" hidden="1" x14ac:dyDescent="0.3">
      <c r="A2696">
        <v>3978</v>
      </c>
      <c r="B2696" s="3" t="s">
        <v>3975</v>
      </c>
      <c r="C2696" s="3" t="s">
        <v>8085</v>
      </c>
      <c r="D2696" s="6">
        <v>2000</v>
      </c>
      <c r="E2696" s="8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s="16">
        <f t="shared" si="127"/>
        <v>41975.642974537041</v>
      </c>
      <c r="L2696" t="b">
        <v>0</v>
      </c>
      <c r="M2696">
        <v>8</v>
      </c>
      <c r="N2696" t="b">
        <v>0</v>
      </c>
      <c r="O2696" s="10" t="s">
        <v>8273</v>
      </c>
      <c r="P2696" t="s">
        <v>8274</v>
      </c>
      <c r="Q2696">
        <f t="shared" si="126"/>
        <v>11</v>
      </c>
      <c r="R2696">
        <f t="shared" si="128"/>
        <v>26.75</v>
      </c>
    </row>
    <row r="2697" spans="1:18" ht="57.6" hidden="1" x14ac:dyDescent="0.3">
      <c r="A2697">
        <v>4037</v>
      </c>
      <c r="B2697" s="3" t="s">
        <v>4033</v>
      </c>
      <c r="C2697" s="3" t="s">
        <v>8141</v>
      </c>
      <c r="D2697" s="6">
        <v>700</v>
      </c>
      <c r="E2697" s="8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s="16">
        <f t="shared" si="127"/>
        <v>42497.070775462969</v>
      </c>
      <c r="L2697" t="b">
        <v>0</v>
      </c>
      <c r="M2697">
        <v>2</v>
      </c>
      <c r="N2697" t="b">
        <v>0</v>
      </c>
      <c r="O2697" s="10" t="s">
        <v>8273</v>
      </c>
      <c r="P2697" t="s">
        <v>8274</v>
      </c>
      <c r="Q2697">
        <f t="shared" si="126"/>
        <v>11</v>
      </c>
      <c r="R2697">
        <f t="shared" si="128"/>
        <v>40</v>
      </c>
    </row>
    <row r="2698" spans="1:18" ht="43.2" hidden="1" x14ac:dyDescent="0.3">
      <c r="A2698">
        <v>4088</v>
      </c>
      <c r="B2698" s="3" t="s">
        <v>4084</v>
      </c>
      <c r="C2698" s="3" t="s">
        <v>8191</v>
      </c>
      <c r="D2698" s="6">
        <v>2000</v>
      </c>
      <c r="E2698" s="8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s="16">
        <f t="shared" si="127"/>
        <v>41990.612546296295</v>
      </c>
      <c r="L2698" t="b">
        <v>0</v>
      </c>
      <c r="M2698">
        <v>3</v>
      </c>
      <c r="N2698" t="b">
        <v>0</v>
      </c>
      <c r="O2698" s="10" t="s">
        <v>8273</v>
      </c>
      <c r="P2698" t="s">
        <v>8274</v>
      </c>
      <c r="Q2698">
        <f t="shared" si="126"/>
        <v>11</v>
      </c>
      <c r="R2698">
        <f t="shared" si="128"/>
        <v>72</v>
      </c>
    </row>
    <row r="2699" spans="1:18" ht="43.2" hidden="1" x14ac:dyDescent="0.3">
      <c r="A2699">
        <v>4096</v>
      </c>
      <c r="B2699" s="3" t="s">
        <v>4092</v>
      </c>
      <c r="C2699" s="3" t="s">
        <v>8199</v>
      </c>
      <c r="D2699" s="6">
        <v>3500</v>
      </c>
      <c r="E2699" s="8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s="16">
        <f t="shared" si="127"/>
        <v>42750.530312499999</v>
      </c>
      <c r="L2699" t="b">
        <v>0</v>
      </c>
      <c r="M2699">
        <v>5</v>
      </c>
      <c r="N2699" t="b">
        <v>0</v>
      </c>
      <c r="O2699" s="10" t="s">
        <v>8273</v>
      </c>
      <c r="P2699" t="s">
        <v>8274</v>
      </c>
      <c r="Q2699">
        <f t="shared" si="126"/>
        <v>11</v>
      </c>
      <c r="R2699">
        <f t="shared" si="128"/>
        <v>80</v>
      </c>
    </row>
    <row r="2700" spans="1:18" ht="43.2" hidden="1" x14ac:dyDescent="0.3">
      <c r="A2700">
        <v>132</v>
      </c>
      <c r="B2700" s="3" t="s">
        <v>134</v>
      </c>
      <c r="C2700" s="3" t="s">
        <v>4243</v>
      </c>
      <c r="D2700" s="6">
        <v>80000</v>
      </c>
      <c r="E2700" s="8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s="16">
        <f t="shared" si="127"/>
        <v>41905.812581018516</v>
      </c>
      <c r="L2700" t="b">
        <v>0</v>
      </c>
      <c r="M2700">
        <v>81</v>
      </c>
      <c r="N2700" t="b">
        <v>0</v>
      </c>
      <c r="O2700" s="10" t="s">
        <v>8276</v>
      </c>
      <c r="P2700" t="s">
        <v>8296</v>
      </c>
      <c r="Q2700">
        <f t="shared" si="126"/>
        <v>10</v>
      </c>
      <c r="R2700">
        <f t="shared" si="128"/>
        <v>94.51</v>
      </c>
    </row>
    <row r="2701" spans="1:18" ht="43.2" hidden="1" x14ac:dyDescent="0.3">
      <c r="A2701">
        <v>197</v>
      </c>
      <c r="B2701" s="3" t="s">
        <v>199</v>
      </c>
      <c r="C2701" s="3" t="s">
        <v>4307</v>
      </c>
      <c r="D2701" s="6">
        <v>2500</v>
      </c>
      <c r="E2701" s="8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s="16">
        <f t="shared" si="127"/>
        <v>42741.848379629635</v>
      </c>
      <c r="L2701" t="b">
        <v>0</v>
      </c>
      <c r="M2701">
        <v>8</v>
      </c>
      <c r="N2701" t="b">
        <v>0</v>
      </c>
      <c r="O2701" s="10" t="s">
        <v>8276</v>
      </c>
      <c r="P2701" t="s">
        <v>8305</v>
      </c>
      <c r="Q2701">
        <f t="shared" si="126"/>
        <v>10</v>
      </c>
      <c r="R2701">
        <f t="shared" si="128"/>
        <v>32.75</v>
      </c>
    </row>
    <row r="2702" spans="1:18" ht="57.6" hidden="1" x14ac:dyDescent="0.3">
      <c r="A2702">
        <v>432</v>
      </c>
      <c r="B2702" s="3" t="s">
        <v>433</v>
      </c>
      <c r="C2702" s="3" t="s">
        <v>4542</v>
      </c>
      <c r="D2702" s="6">
        <v>6000</v>
      </c>
      <c r="E2702" s="8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s="16">
        <f t="shared" si="127"/>
        <v>42238.726631944446</v>
      </c>
      <c r="L2702" t="b">
        <v>0</v>
      </c>
      <c r="M2702">
        <v>8</v>
      </c>
      <c r="N2702" t="b">
        <v>0</v>
      </c>
      <c r="O2702" s="10" t="s">
        <v>8276</v>
      </c>
      <c r="P2702" t="s">
        <v>8303</v>
      </c>
      <c r="Q2702">
        <f t="shared" si="126"/>
        <v>10</v>
      </c>
      <c r="R2702">
        <f t="shared" si="128"/>
        <v>71.25</v>
      </c>
    </row>
    <row r="2703" spans="1:18" ht="57.6" hidden="1" x14ac:dyDescent="0.3">
      <c r="A2703">
        <v>499</v>
      </c>
      <c r="B2703" s="3" t="s">
        <v>500</v>
      </c>
      <c r="C2703" s="3" t="s">
        <v>4609</v>
      </c>
      <c r="D2703" s="6">
        <v>20000</v>
      </c>
      <c r="E2703" s="8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s="16">
        <f t="shared" si="127"/>
        <v>40043.895462962959</v>
      </c>
      <c r="L2703" t="b">
        <v>0</v>
      </c>
      <c r="M2703">
        <v>26</v>
      </c>
      <c r="N2703" t="b">
        <v>0</v>
      </c>
      <c r="O2703" s="10" t="s">
        <v>8276</v>
      </c>
      <c r="P2703" t="s">
        <v>8303</v>
      </c>
      <c r="Q2703">
        <f t="shared" si="126"/>
        <v>10</v>
      </c>
      <c r="R2703">
        <f t="shared" si="128"/>
        <v>73.459999999999994</v>
      </c>
    </row>
    <row r="2704" spans="1:18" ht="43.2" hidden="1" x14ac:dyDescent="0.3">
      <c r="A2704">
        <v>667</v>
      </c>
      <c r="B2704" s="3" t="s">
        <v>668</v>
      </c>
      <c r="C2704" s="3" t="s">
        <v>4777</v>
      </c>
      <c r="D2704" s="6">
        <v>50000</v>
      </c>
      <c r="E2704" s="8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s="16">
        <f t="shared" si="127"/>
        <v>42632.373414351852</v>
      </c>
      <c r="L2704" t="b">
        <v>0</v>
      </c>
      <c r="M2704">
        <v>28</v>
      </c>
      <c r="N2704" t="b">
        <v>0</v>
      </c>
      <c r="O2704" s="10" t="s">
        <v>8268</v>
      </c>
      <c r="P2704" t="s">
        <v>8272</v>
      </c>
      <c r="Q2704">
        <f t="shared" si="126"/>
        <v>10</v>
      </c>
      <c r="R2704">
        <f t="shared" si="128"/>
        <v>178.93</v>
      </c>
    </row>
    <row r="2705" spans="1:18" ht="43.2" hidden="1" x14ac:dyDescent="0.3">
      <c r="A2705">
        <v>716</v>
      </c>
      <c r="B2705" s="3" t="s">
        <v>717</v>
      </c>
      <c r="C2705" s="3" t="s">
        <v>4826</v>
      </c>
      <c r="D2705" s="6">
        <v>7000</v>
      </c>
      <c r="E2705" s="8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s="16">
        <f t="shared" si="127"/>
        <v>41940.658645833333</v>
      </c>
      <c r="L2705" t="b">
        <v>0</v>
      </c>
      <c r="M2705">
        <v>16</v>
      </c>
      <c r="N2705" t="b">
        <v>0</v>
      </c>
      <c r="O2705" s="10" t="s">
        <v>8268</v>
      </c>
      <c r="P2705" t="s">
        <v>8272</v>
      </c>
      <c r="Q2705">
        <f t="shared" si="126"/>
        <v>10</v>
      </c>
      <c r="R2705">
        <f t="shared" si="128"/>
        <v>44.69</v>
      </c>
    </row>
    <row r="2706" spans="1:18" ht="43.2" hidden="1" x14ac:dyDescent="0.3">
      <c r="A2706">
        <v>893</v>
      </c>
      <c r="B2706" s="3" t="s">
        <v>894</v>
      </c>
      <c r="C2706" s="3" t="s">
        <v>5003</v>
      </c>
      <c r="D2706" s="6">
        <v>2000</v>
      </c>
      <c r="E2706" s="8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s="16">
        <f t="shared" si="127"/>
        <v>42065.897719907407</v>
      </c>
      <c r="L2706" t="b">
        <v>0</v>
      </c>
      <c r="M2706">
        <v>5</v>
      </c>
      <c r="N2706" t="b">
        <v>0</v>
      </c>
      <c r="O2706" s="10" t="s">
        <v>8266</v>
      </c>
      <c r="P2706" t="s">
        <v>8287</v>
      </c>
      <c r="Q2706">
        <f t="shared" si="126"/>
        <v>10</v>
      </c>
      <c r="R2706">
        <f t="shared" si="128"/>
        <v>40</v>
      </c>
    </row>
    <row r="2707" spans="1:18" ht="28.8" hidden="1" x14ac:dyDescent="0.3">
      <c r="A2707">
        <v>943</v>
      </c>
      <c r="B2707" s="3" t="s">
        <v>944</v>
      </c>
      <c r="C2707" s="3" t="s">
        <v>5053</v>
      </c>
      <c r="D2707" s="6">
        <v>3000</v>
      </c>
      <c r="E2707" s="8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s="16">
        <f t="shared" si="127"/>
        <v>42673.66788194445</v>
      </c>
      <c r="L2707" t="b">
        <v>0</v>
      </c>
      <c r="M2707">
        <v>12</v>
      </c>
      <c r="N2707" t="b">
        <v>0</v>
      </c>
      <c r="O2707" s="10" t="s">
        <v>8268</v>
      </c>
      <c r="P2707" t="s">
        <v>8272</v>
      </c>
      <c r="Q2707">
        <f t="shared" si="126"/>
        <v>10</v>
      </c>
      <c r="R2707">
        <f t="shared" si="128"/>
        <v>24.08</v>
      </c>
    </row>
    <row r="2708" spans="1:18" ht="28.8" hidden="1" x14ac:dyDescent="0.3">
      <c r="A2708">
        <v>1150</v>
      </c>
      <c r="B2708" s="3" t="s">
        <v>1151</v>
      </c>
      <c r="C2708" s="3" t="s">
        <v>5260</v>
      </c>
      <c r="D2708" s="6">
        <v>2500</v>
      </c>
      <c r="E2708" s="8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s="16">
        <f t="shared" si="127"/>
        <v>42317.954571759255</v>
      </c>
      <c r="L2708" t="b">
        <v>0</v>
      </c>
      <c r="M2708">
        <v>6</v>
      </c>
      <c r="N2708" t="b">
        <v>0</v>
      </c>
      <c r="O2708" s="10" t="s">
        <v>8284</v>
      </c>
      <c r="P2708" t="s">
        <v>8312</v>
      </c>
      <c r="Q2708">
        <f t="shared" si="126"/>
        <v>10</v>
      </c>
      <c r="R2708">
        <f t="shared" si="128"/>
        <v>42</v>
      </c>
    </row>
    <row r="2709" spans="1:18" ht="43.2" hidden="1" x14ac:dyDescent="0.3">
      <c r="A2709">
        <v>1324</v>
      </c>
      <c r="B2709" s="3" t="s">
        <v>1325</v>
      </c>
      <c r="C2709" s="3" t="s">
        <v>5434</v>
      </c>
      <c r="D2709" s="6">
        <v>50000</v>
      </c>
      <c r="E2709" s="8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s="16">
        <f t="shared" si="127"/>
        <v>42626.633703703701</v>
      </c>
      <c r="L2709" t="b">
        <v>0</v>
      </c>
      <c r="M2709">
        <v>90</v>
      </c>
      <c r="N2709" t="b">
        <v>0</v>
      </c>
      <c r="O2709" s="10" t="s">
        <v>8268</v>
      </c>
      <c r="P2709" t="s">
        <v>8272</v>
      </c>
      <c r="Q2709">
        <f t="shared" si="126"/>
        <v>10</v>
      </c>
      <c r="R2709">
        <f t="shared" si="128"/>
        <v>54.67</v>
      </c>
    </row>
    <row r="2710" spans="1:18" ht="43.2" hidden="1" x14ac:dyDescent="0.3">
      <c r="A2710">
        <v>1434</v>
      </c>
      <c r="B2710" s="3" t="s">
        <v>1435</v>
      </c>
      <c r="C2710" s="3" t="s">
        <v>5544</v>
      </c>
      <c r="D2710" s="6">
        <v>82000</v>
      </c>
      <c r="E2710" s="8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s="16">
        <f t="shared" si="127"/>
        <v>42142.767106481479</v>
      </c>
      <c r="L2710" t="b">
        <v>0</v>
      </c>
      <c r="M2710">
        <v>11</v>
      </c>
      <c r="N2710" t="b">
        <v>0</v>
      </c>
      <c r="O2710" s="10" t="s">
        <v>8279</v>
      </c>
      <c r="P2710" t="s">
        <v>8314</v>
      </c>
      <c r="Q2710">
        <f t="shared" si="126"/>
        <v>10</v>
      </c>
      <c r="R2710">
        <f t="shared" si="128"/>
        <v>744.55</v>
      </c>
    </row>
    <row r="2711" spans="1:18" ht="43.2" hidden="1" x14ac:dyDescent="0.3">
      <c r="A2711">
        <v>1707</v>
      </c>
      <c r="B2711" s="3" t="s">
        <v>1708</v>
      </c>
      <c r="C2711" s="3" t="s">
        <v>5817</v>
      </c>
      <c r="D2711" s="6">
        <v>5000</v>
      </c>
      <c r="E2711" s="8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s="16">
        <f t="shared" si="127"/>
        <v>42427.721006944441</v>
      </c>
      <c r="L2711" t="b">
        <v>0</v>
      </c>
      <c r="M2711">
        <v>9</v>
      </c>
      <c r="N2711" t="b">
        <v>0</v>
      </c>
      <c r="O2711" s="10" t="s">
        <v>8266</v>
      </c>
      <c r="P2711" t="s">
        <v>8295</v>
      </c>
      <c r="Q2711">
        <f t="shared" si="126"/>
        <v>10</v>
      </c>
      <c r="R2711">
        <f t="shared" si="128"/>
        <v>54.11</v>
      </c>
    </row>
    <row r="2712" spans="1:18" ht="43.2" hidden="1" x14ac:dyDescent="0.3">
      <c r="A2712">
        <v>1725</v>
      </c>
      <c r="B2712" s="3" t="s">
        <v>1726</v>
      </c>
      <c r="C2712" s="3" t="s">
        <v>5835</v>
      </c>
      <c r="D2712" s="6">
        <v>5500</v>
      </c>
      <c r="E2712" s="8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s="16">
        <f t="shared" si="127"/>
        <v>41845.968159722222</v>
      </c>
      <c r="L2712" t="b">
        <v>0</v>
      </c>
      <c r="M2712">
        <v>9</v>
      </c>
      <c r="N2712" t="b">
        <v>0</v>
      </c>
      <c r="O2712" s="10" t="s">
        <v>8266</v>
      </c>
      <c r="P2712" t="s">
        <v>8295</v>
      </c>
      <c r="Q2712">
        <f t="shared" si="126"/>
        <v>10</v>
      </c>
      <c r="R2712">
        <f t="shared" si="128"/>
        <v>62.22</v>
      </c>
    </row>
    <row r="2713" spans="1:18" ht="43.2" hidden="1" x14ac:dyDescent="0.3">
      <c r="A2713">
        <v>1870</v>
      </c>
      <c r="B2713" s="3" t="s">
        <v>1871</v>
      </c>
      <c r="C2713" s="3" t="s">
        <v>5980</v>
      </c>
      <c r="D2713" s="6">
        <v>3500</v>
      </c>
      <c r="E2713" s="8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s="16">
        <f t="shared" si="127"/>
        <v>42371.355729166666</v>
      </c>
      <c r="L2713" t="b">
        <v>0</v>
      </c>
      <c r="M2713">
        <v>11</v>
      </c>
      <c r="N2713" t="b">
        <v>0</v>
      </c>
      <c r="O2713" s="10" t="s">
        <v>8270</v>
      </c>
      <c r="P2713" t="s">
        <v>8300</v>
      </c>
      <c r="Q2713">
        <f t="shared" si="126"/>
        <v>10</v>
      </c>
      <c r="R2713">
        <f t="shared" si="128"/>
        <v>32.82</v>
      </c>
    </row>
    <row r="2714" spans="1:18" ht="57.6" hidden="1" x14ac:dyDescent="0.3">
      <c r="A2714">
        <v>2123</v>
      </c>
      <c r="B2714" s="3" t="s">
        <v>2124</v>
      </c>
      <c r="C2714" s="3" t="s">
        <v>6233</v>
      </c>
      <c r="D2714" s="6">
        <v>500</v>
      </c>
      <c r="E2714" s="8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s="16">
        <f t="shared" si="127"/>
        <v>40198.424849537041</v>
      </c>
      <c r="L2714" t="b">
        <v>0</v>
      </c>
      <c r="M2714">
        <v>5</v>
      </c>
      <c r="N2714" t="b">
        <v>0</v>
      </c>
      <c r="O2714" s="10" t="s">
        <v>8270</v>
      </c>
      <c r="P2714" t="s">
        <v>8304</v>
      </c>
      <c r="Q2714">
        <f t="shared" si="126"/>
        <v>10</v>
      </c>
      <c r="R2714">
        <f t="shared" si="128"/>
        <v>10</v>
      </c>
    </row>
    <row r="2715" spans="1:18" ht="57.6" hidden="1" x14ac:dyDescent="0.3">
      <c r="A2715">
        <v>2124</v>
      </c>
      <c r="B2715" s="3" t="s">
        <v>2125</v>
      </c>
      <c r="C2715" s="3" t="s">
        <v>6234</v>
      </c>
      <c r="D2715" s="6">
        <v>1100</v>
      </c>
      <c r="E2715" s="8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s="16">
        <f t="shared" si="127"/>
        <v>40464.028182870366</v>
      </c>
      <c r="L2715" t="b">
        <v>0</v>
      </c>
      <c r="M2715">
        <v>5</v>
      </c>
      <c r="N2715" t="b">
        <v>0</v>
      </c>
      <c r="O2715" s="10" t="s">
        <v>8270</v>
      </c>
      <c r="P2715" t="s">
        <v>8304</v>
      </c>
      <c r="Q2715">
        <f t="shared" si="126"/>
        <v>10</v>
      </c>
      <c r="R2715">
        <f t="shared" si="128"/>
        <v>23</v>
      </c>
    </row>
    <row r="2716" spans="1:18" ht="43.2" hidden="1" x14ac:dyDescent="0.3">
      <c r="A2716">
        <v>2135</v>
      </c>
      <c r="B2716" s="3" t="s">
        <v>2136</v>
      </c>
      <c r="C2716" s="3" t="s">
        <v>6245</v>
      </c>
      <c r="D2716" s="6">
        <v>5000</v>
      </c>
      <c r="E2716" s="8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s="16">
        <f t="shared" si="127"/>
        <v>41156.963344907403</v>
      </c>
      <c r="L2716" t="b">
        <v>0</v>
      </c>
      <c r="M2716">
        <v>22</v>
      </c>
      <c r="N2716" t="b">
        <v>0</v>
      </c>
      <c r="O2716" s="10" t="s">
        <v>8270</v>
      </c>
      <c r="P2716" t="s">
        <v>8304</v>
      </c>
      <c r="Q2716">
        <f t="shared" si="126"/>
        <v>10</v>
      </c>
      <c r="R2716">
        <f t="shared" si="128"/>
        <v>21.73</v>
      </c>
    </row>
    <row r="2717" spans="1:18" ht="43.2" hidden="1" x14ac:dyDescent="0.3">
      <c r="A2717">
        <v>2517</v>
      </c>
      <c r="B2717" s="3" t="s">
        <v>2517</v>
      </c>
      <c r="C2717" s="3" t="s">
        <v>6627</v>
      </c>
      <c r="D2717" s="6">
        <v>18000</v>
      </c>
      <c r="E2717" s="8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s="16">
        <f t="shared" si="127"/>
        <v>42052.802430555559</v>
      </c>
      <c r="L2717" t="b">
        <v>0</v>
      </c>
      <c r="M2717">
        <v>33</v>
      </c>
      <c r="N2717" t="b">
        <v>0</v>
      </c>
      <c r="O2717" s="10" t="s">
        <v>8284</v>
      </c>
      <c r="P2717" t="s">
        <v>8315</v>
      </c>
      <c r="Q2717">
        <f t="shared" si="126"/>
        <v>10</v>
      </c>
      <c r="R2717">
        <f t="shared" si="128"/>
        <v>53.55</v>
      </c>
    </row>
    <row r="2718" spans="1:18" ht="43.2" hidden="1" x14ac:dyDescent="0.3">
      <c r="A2718">
        <v>2756</v>
      </c>
      <c r="B2718" s="3" t="s">
        <v>2756</v>
      </c>
      <c r="C2718" s="3" t="s">
        <v>6866</v>
      </c>
      <c r="D2718" s="6">
        <v>10000</v>
      </c>
      <c r="E2718" s="8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s="16">
        <f t="shared" si="127"/>
        <v>41620.90047453704</v>
      </c>
      <c r="L2718" t="b">
        <v>0</v>
      </c>
      <c r="M2718">
        <v>33</v>
      </c>
      <c r="N2718" t="b">
        <v>0</v>
      </c>
      <c r="O2718" s="10" t="s">
        <v>8279</v>
      </c>
      <c r="P2718" t="s">
        <v>8307</v>
      </c>
      <c r="Q2718">
        <f t="shared" si="126"/>
        <v>10</v>
      </c>
      <c r="R2718">
        <f t="shared" si="128"/>
        <v>31.76</v>
      </c>
    </row>
    <row r="2719" spans="1:18" ht="43.2" hidden="1" x14ac:dyDescent="0.3">
      <c r="A2719">
        <v>2770</v>
      </c>
      <c r="B2719" s="3" t="s">
        <v>2770</v>
      </c>
      <c r="C2719" s="3" t="s">
        <v>6880</v>
      </c>
      <c r="D2719" s="6">
        <v>20000</v>
      </c>
      <c r="E2719" s="8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s="16">
        <f t="shared" si="127"/>
        <v>41686.705208333333</v>
      </c>
      <c r="L2719" t="b">
        <v>0</v>
      </c>
      <c r="M2719">
        <v>33</v>
      </c>
      <c r="N2719" t="b">
        <v>0</v>
      </c>
      <c r="O2719" s="10" t="s">
        <v>8279</v>
      </c>
      <c r="P2719" t="s">
        <v>8307</v>
      </c>
      <c r="Q2719">
        <f t="shared" si="126"/>
        <v>10</v>
      </c>
      <c r="R2719">
        <f t="shared" si="128"/>
        <v>63.1</v>
      </c>
    </row>
    <row r="2720" spans="1:18" ht="43.2" hidden="1" x14ac:dyDescent="0.3">
      <c r="A2720">
        <v>3730</v>
      </c>
      <c r="B2720" s="3" t="s">
        <v>3727</v>
      </c>
      <c r="C2720" s="3" t="s">
        <v>7840</v>
      </c>
      <c r="D2720" s="6">
        <v>1000</v>
      </c>
      <c r="E2720" s="8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s="16">
        <f t="shared" si="127"/>
        <v>42203.677766203706</v>
      </c>
      <c r="L2720" t="b">
        <v>0</v>
      </c>
      <c r="M2720">
        <v>1</v>
      </c>
      <c r="N2720" t="b">
        <v>0</v>
      </c>
      <c r="O2720" s="10" t="s">
        <v>8273</v>
      </c>
      <c r="P2720" t="s">
        <v>8274</v>
      </c>
      <c r="Q2720">
        <f t="shared" si="126"/>
        <v>10</v>
      </c>
      <c r="R2720">
        <f t="shared" si="128"/>
        <v>100</v>
      </c>
    </row>
    <row r="2721" spans="1:18" ht="43.2" hidden="1" x14ac:dyDescent="0.3">
      <c r="A2721">
        <v>3745</v>
      </c>
      <c r="B2721" s="3" t="s">
        <v>3742</v>
      </c>
      <c r="C2721" s="3" t="s">
        <v>7855</v>
      </c>
      <c r="D2721" s="6">
        <v>100</v>
      </c>
      <c r="E2721" s="8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s="16">
        <f t="shared" si="127"/>
        <v>41831.697939814818</v>
      </c>
      <c r="L2721" t="b">
        <v>0</v>
      </c>
      <c r="M2721">
        <v>1</v>
      </c>
      <c r="N2721" t="b">
        <v>0</v>
      </c>
      <c r="O2721" s="10" t="s">
        <v>8273</v>
      </c>
      <c r="P2721" t="s">
        <v>8274</v>
      </c>
      <c r="Q2721">
        <f t="shared" si="126"/>
        <v>10</v>
      </c>
      <c r="R2721">
        <f t="shared" si="128"/>
        <v>10</v>
      </c>
    </row>
    <row r="2722" spans="1:18" ht="43.2" hidden="1" x14ac:dyDescent="0.3">
      <c r="A2722">
        <v>3913</v>
      </c>
      <c r="B2722" s="3" t="s">
        <v>3910</v>
      </c>
      <c r="C2722" s="3" t="s">
        <v>8021</v>
      </c>
      <c r="D2722" s="6">
        <v>10000</v>
      </c>
      <c r="E2722" s="8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s="16">
        <f t="shared" si="127"/>
        <v>42308.211215277777</v>
      </c>
      <c r="L2722" t="b">
        <v>0</v>
      </c>
      <c r="M2722">
        <v>7</v>
      </c>
      <c r="N2722" t="b">
        <v>0</v>
      </c>
      <c r="O2722" s="10" t="s">
        <v>8273</v>
      </c>
      <c r="P2722" t="s">
        <v>8274</v>
      </c>
      <c r="Q2722">
        <f t="shared" si="126"/>
        <v>10</v>
      </c>
      <c r="R2722">
        <f t="shared" si="128"/>
        <v>142.86000000000001</v>
      </c>
    </row>
    <row r="2723" spans="1:18" ht="43.2" hidden="1" x14ac:dyDescent="0.3">
      <c r="A2723">
        <v>3925</v>
      </c>
      <c r="B2723" s="3" t="s">
        <v>3922</v>
      </c>
      <c r="C2723" s="3" t="s">
        <v>8033</v>
      </c>
      <c r="D2723" s="6">
        <v>150</v>
      </c>
      <c r="E2723" s="8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s="16">
        <f t="shared" si="127"/>
        <v>41820.870821759258</v>
      </c>
      <c r="L2723" t="b">
        <v>0</v>
      </c>
      <c r="M2723">
        <v>3</v>
      </c>
      <c r="N2723" t="b">
        <v>0</v>
      </c>
      <c r="O2723" s="10" t="s">
        <v>8273</v>
      </c>
      <c r="P2723" t="s">
        <v>8274</v>
      </c>
      <c r="Q2723">
        <f t="shared" si="126"/>
        <v>10</v>
      </c>
      <c r="R2723">
        <f t="shared" si="128"/>
        <v>5</v>
      </c>
    </row>
    <row r="2724" spans="1:18" ht="57.6" hidden="1" x14ac:dyDescent="0.3">
      <c r="A2724">
        <v>3986</v>
      </c>
      <c r="B2724" s="3" t="s">
        <v>3982</v>
      </c>
      <c r="C2724" s="3" t="s">
        <v>8092</v>
      </c>
      <c r="D2724" s="6">
        <v>5000</v>
      </c>
      <c r="E2724" s="8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s="16">
        <f t="shared" si="127"/>
        <v>42467.548541666663</v>
      </c>
      <c r="L2724" t="b">
        <v>0</v>
      </c>
      <c r="M2724">
        <v>13</v>
      </c>
      <c r="N2724" t="b">
        <v>0</v>
      </c>
      <c r="O2724" s="10" t="s">
        <v>8273</v>
      </c>
      <c r="P2724" t="s">
        <v>8274</v>
      </c>
      <c r="Q2724">
        <f t="shared" si="126"/>
        <v>10</v>
      </c>
      <c r="R2724">
        <f t="shared" si="128"/>
        <v>37.54</v>
      </c>
    </row>
    <row r="2725" spans="1:18" ht="43.2" hidden="1" x14ac:dyDescent="0.3">
      <c r="A2725">
        <v>4003</v>
      </c>
      <c r="B2725" s="3" t="s">
        <v>3999</v>
      </c>
      <c r="C2725" s="3" t="s">
        <v>8071</v>
      </c>
      <c r="D2725" s="6">
        <v>2000</v>
      </c>
      <c r="E2725" s="8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s="16">
        <f t="shared" si="127"/>
        <v>42020.587349537032</v>
      </c>
      <c r="L2725" t="b">
        <v>0</v>
      </c>
      <c r="M2725">
        <v>2</v>
      </c>
      <c r="N2725" t="b">
        <v>0</v>
      </c>
      <c r="O2725" s="10" t="s">
        <v>8273</v>
      </c>
      <c r="P2725" t="s">
        <v>8274</v>
      </c>
      <c r="Q2725">
        <f t="shared" si="126"/>
        <v>10</v>
      </c>
      <c r="R2725">
        <f t="shared" si="128"/>
        <v>100.5</v>
      </c>
    </row>
    <row r="2726" spans="1:18" ht="43.2" hidden="1" x14ac:dyDescent="0.3">
      <c r="A2726">
        <v>4103</v>
      </c>
      <c r="B2726" s="3" t="s">
        <v>4099</v>
      </c>
      <c r="C2726" s="3" t="s">
        <v>8206</v>
      </c>
      <c r="D2726" s="6">
        <v>1000</v>
      </c>
      <c r="E2726" s="8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s="16">
        <f t="shared" si="127"/>
        <v>42188.83293981482</v>
      </c>
      <c r="L2726" t="b">
        <v>0</v>
      </c>
      <c r="M2726">
        <v>6</v>
      </c>
      <c r="N2726" t="b">
        <v>0</v>
      </c>
      <c r="O2726" s="10" t="s">
        <v>8273</v>
      </c>
      <c r="P2726" t="s">
        <v>8274</v>
      </c>
      <c r="Q2726">
        <f t="shared" si="126"/>
        <v>10</v>
      </c>
      <c r="R2726">
        <f t="shared" si="128"/>
        <v>16.670000000000002</v>
      </c>
    </row>
    <row r="2727" spans="1:18" ht="43.2" hidden="1" x14ac:dyDescent="0.3">
      <c r="A2727">
        <v>438</v>
      </c>
      <c r="B2727" s="3" t="s">
        <v>439</v>
      </c>
      <c r="C2727" s="3" t="s">
        <v>4548</v>
      </c>
      <c r="D2727" s="6">
        <v>20000</v>
      </c>
      <c r="E2727" s="8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s="16">
        <f t="shared" si="127"/>
        <v>42296.261087962965</v>
      </c>
      <c r="L2727" t="b">
        <v>0</v>
      </c>
      <c r="M2727">
        <v>11</v>
      </c>
      <c r="N2727" t="b">
        <v>0</v>
      </c>
      <c r="O2727" s="10" t="s">
        <v>8276</v>
      </c>
      <c r="P2727" t="s">
        <v>8303</v>
      </c>
      <c r="Q2727">
        <f t="shared" si="126"/>
        <v>9</v>
      </c>
      <c r="R2727">
        <f t="shared" si="128"/>
        <v>170.55</v>
      </c>
    </row>
    <row r="2728" spans="1:18" ht="72" hidden="1" x14ac:dyDescent="0.3">
      <c r="A2728">
        <v>587</v>
      </c>
      <c r="B2728" s="3" t="s">
        <v>588</v>
      </c>
      <c r="C2728" s="3" t="s">
        <v>4697</v>
      </c>
      <c r="D2728" s="6">
        <v>30000</v>
      </c>
      <c r="E2728" s="8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s="16">
        <f t="shared" si="127"/>
        <v>42080.757326388892</v>
      </c>
      <c r="L2728" t="b">
        <v>0</v>
      </c>
      <c r="M2728">
        <v>7</v>
      </c>
      <c r="N2728" t="b">
        <v>0</v>
      </c>
      <c r="O2728" s="10" t="s">
        <v>8268</v>
      </c>
      <c r="P2728" t="s">
        <v>8313</v>
      </c>
      <c r="Q2728">
        <f t="shared" si="126"/>
        <v>9</v>
      </c>
      <c r="R2728">
        <f t="shared" si="128"/>
        <v>389.29</v>
      </c>
    </row>
    <row r="2729" spans="1:18" ht="43.2" hidden="1" x14ac:dyDescent="0.3">
      <c r="A2729">
        <v>889</v>
      </c>
      <c r="B2729" s="3" t="s">
        <v>890</v>
      </c>
      <c r="C2729" s="3" t="s">
        <v>4999</v>
      </c>
      <c r="D2729" s="6">
        <v>25000</v>
      </c>
      <c r="E2729" s="8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s="16">
        <f t="shared" si="127"/>
        <v>41887.784062500003</v>
      </c>
      <c r="L2729" t="b">
        <v>0</v>
      </c>
      <c r="M2729">
        <v>32</v>
      </c>
      <c r="N2729" t="b">
        <v>0</v>
      </c>
      <c r="O2729" s="10" t="s">
        <v>8266</v>
      </c>
      <c r="P2729" t="s">
        <v>8287</v>
      </c>
      <c r="Q2729">
        <f t="shared" si="126"/>
        <v>9</v>
      </c>
      <c r="R2729">
        <f t="shared" si="128"/>
        <v>73.760000000000005</v>
      </c>
    </row>
    <row r="2730" spans="1:18" ht="57.6" hidden="1" x14ac:dyDescent="0.3">
      <c r="A2730">
        <v>942</v>
      </c>
      <c r="B2730" s="3" t="s">
        <v>943</v>
      </c>
      <c r="C2730" s="3" t="s">
        <v>5052</v>
      </c>
      <c r="D2730" s="6">
        <v>7500</v>
      </c>
      <c r="E2730" s="8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s="16">
        <f t="shared" si="127"/>
        <v>42382.843287037031</v>
      </c>
      <c r="L2730" t="b">
        <v>0</v>
      </c>
      <c r="M2730">
        <v>16</v>
      </c>
      <c r="N2730" t="b">
        <v>0</v>
      </c>
      <c r="O2730" s="10" t="s">
        <v>8268</v>
      </c>
      <c r="P2730" t="s">
        <v>8272</v>
      </c>
      <c r="Q2730">
        <f t="shared" si="126"/>
        <v>9</v>
      </c>
      <c r="R2730">
        <f t="shared" si="128"/>
        <v>41.75</v>
      </c>
    </row>
    <row r="2731" spans="1:18" ht="43.2" hidden="1" x14ac:dyDescent="0.3">
      <c r="A2731">
        <v>1043</v>
      </c>
      <c r="B2731" s="3" t="s">
        <v>1044</v>
      </c>
      <c r="C2731" s="3" t="s">
        <v>5153</v>
      </c>
      <c r="D2731" s="6">
        <v>100000</v>
      </c>
      <c r="E2731" s="8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s="16">
        <f t="shared" si="127"/>
        <v>42114.252951388888</v>
      </c>
      <c r="L2731" t="b">
        <v>0</v>
      </c>
      <c r="M2731">
        <v>292</v>
      </c>
      <c r="N2731" t="b">
        <v>0</v>
      </c>
      <c r="O2731" s="10" t="s">
        <v>8297</v>
      </c>
      <c r="P2731" t="s">
        <v>8298</v>
      </c>
      <c r="Q2731">
        <f t="shared" si="126"/>
        <v>9</v>
      </c>
      <c r="R2731">
        <f t="shared" si="128"/>
        <v>29.24</v>
      </c>
    </row>
    <row r="2732" spans="1:18" ht="43.2" hidden="1" x14ac:dyDescent="0.3">
      <c r="A2732">
        <v>1064</v>
      </c>
      <c r="B2732" s="3" t="s">
        <v>1065</v>
      </c>
      <c r="C2732" s="3" t="s">
        <v>5174</v>
      </c>
      <c r="D2732" s="6">
        <v>90000</v>
      </c>
      <c r="E2732" s="8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s="16">
        <f t="shared" si="127"/>
        <v>41417.228043981479</v>
      </c>
      <c r="L2732" t="b">
        <v>0</v>
      </c>
      <c r="M2732">
        <v>123</v>
      </c>
      <c r="N2732" t="b">
        <v>0</v>
      </c>
      <c r="O2732" s="10" t="s">
        <v>8270</v>
      </c>
      <c r="P2732" t="s">
        <v>8304</v>
      </c>
      <c r="Q2732">
        <f t="shared" si="126"/>
        <v>9</v>
      </c>
      <c r="R2732">
        <f t="shared" si="128"/>
        <v>65.67</v>
      </c>
    </row>
    <row r="2733" spans="1:18" ht="43.2" hidden="1" x14ac:dyDescent="0.3">
      <c r="A2733">
        <v>1080</v>
      </c>
      <c r="B2733" s="3" t="s">
        <v>1081</v>
      </c>
      <c r="C2733" s="3" t="s">
        <v>5190</v>
      </c>
      <c r="D2733" s="6">
        <v>20000</v>
      </c>
      <c r="E2733" s="8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s="16">
        <f t="shared" si="127"/>
        <v>41740.138113425928</v>
      </c>
      <c r="L2733" t="b">
        <v>0</v>
      </c>
      <c r="M2733">
        <v>98</v>
      </c>
      <c r="N2733" t="b">
        <v>0</v>
      </c>
      <c r="O2733" s="10" t="s">
        <v>8270</v>
      </c>
      <c r="P2733" t="s">
        <v>8304</v>
      </c>
      <c r="Q2733">
        <f t="shared" si="126"/>
        <v>9</v>
      </c>
      <c r="R2733">
        <f t="shared" si="128"/>
        <v>18.579999999999998</v>
      </c>
    </row>
    <row r="2734" spans="1:18" ht="43.2" hidden="1" x14ac:dyDescent="0.3">
      <c r="A2734">
        <v>1146</v>
      </c>
      <c r="B2734" s="3" t="s">
        <v>1147</v>
      </c>
      <c r="C2734" s="3" t="s">
        <v>5256</v>
      </c>
      <c r="D2734" s="6">
        <v>6000</v>
      </c>
      <c r="E2734" s="8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s="16">
        <f t="shared" si="127"/>
        <v>41723.9533912037</v>
      </c>
      <c r="L2734" t="b">
        <v>0</v>
      </c>
      <c r="M2734">
        <v>12</v>
      </c>
      <c r="N2734" t="b">
        <v>0</v>
      </c>
      <c r="O2734" s="10" t="s">
        <v>8284</v>
      </c>
      <c r="P2734" t="s">
        <v>8312</v>
      </c>
      <c r="Q2734">
        <f t="shared" si="126"/>
        <v>9</v>
      </c>
      <c r="R2734">
        <f t="shared" si="128"/>
        <v>44.17</v>
      </c>
    </row>
    <row r="2735" spans="1:18" ht="43.2" hidden="1" x14ac:dyDescent="0.3">
      <c r="A2735">
        <v>1323</v>
      </c>
      <c r="B2735" s="3" t="s">
        <v>1324</v>
      </c>
      <c r="C2735" s="3" t="s">
        <v>5433</v>
      </c>
      <c r="D2735" s="6">
        <v>15000</v>
      </c>
      <c r="E2735" s="8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s="16">
        <f t="shared" si="127"/>
        <v>42451.698449074072</v>
      </c>
      <c r="L2735" t="b">
        <v>0</v>
      </c>
      <c r="M2735">
        <v>44</v>
      </c>
      <c r="N2735" t="b">
        <v>0</v>
      </c>
      <c r="O2735" s="10" t="s">
        <v>8268</v>
      </c>
      <c r="P2735" t="s">
        <v>8272</v>
      </c>
      <c r="Q2735">
        <f t="shared" si="126"/>
        <v>9</v>
      </c>
      <c r="R2735">
        <f t="shared" si="128"/>
        <v>30.27</v>
      </c>
    </row>
    <row r="2736" spans="1:18" ht="43.2" hidden="1" x14ac:dyDescent="0.3">
      <c r="A2736">
        <v>1494</v>
      </c>
      <c r="B2736" s="3" t="s">
        <v>1495</v>
      </c>
      <c r="C2736" s="3" t="s">
        <v>5604</v>
      </c>
      <c r="D2736" s="6">
        <v>5000</v>
      </c>
      <c r="E2736" s="8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s="16">
        <f t="shared" si="127"/>
        <v>42067.722372685181</v>
      </c>
      <c r="L2736" t="b">
        <v>0</v>
      </c>
      <c r="M2736">
        <v>11</v>
      </c>
      <c r="N2736" t="b">
        <v>0</v>
      </c>
      <c r="O2736" s="10" t="s">
        <v>8279</v>
      </c>
      <c r="P2736" t="s">
        <v>8301</v>
      </c>
      <c r="Q2736">
        <f t="shared" si="126"/>
        <v>9</v>
      </c>
      <c r="R2736">
        <f t="shared" si="128"/>
        <v>40.450000000000003</v>
      </c>
    </row>
    <row r="2737" spans="1:18" ht="28.8" hidden="1" x14ac:dyDescent="0.3">
      <c r="A2737">
        <v>1548</v>
      </c>
      <c r="B2737" s="3" t="s">
        <v>1549</v>
      </c>
      <c r="C2737" s="3" t="s">
        <v>5658</v>
      </c>
      <c r="D2737" s="6">
        <v>700</v>
      </c>
      <c r="E2737" s="8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s="16">
        <f t="shared" si="127"/>
        <v>42286.88217592593</v>
      </c>
      <c r="L2737" t="b">
        <v>0</v>
      </c>
      <c r="M2737">
        <v>1</v>
      </c>
      <c r="N2737" t="b">
        <v>0</v>
      </c>
      <c r="O2737" s="10" t="s">
        <v>8281</v>
      </c>
      <c r="P2737" t="s">
        <v>8309</v>
      </c>
      <c r="Q2737">
        <f t="shared" si="126"/>
        <v>9</v>
      </c>
      <c r="R2737">
        <f t="shared" si="128"/>
        <v>60</v>
      </c>
    </row>
    <row r="2738" spans="1:18" ht="28.8" hidden="1" x14ac:dyDescent="0.3">
      <c r="A2738">
        <v>1582</v>
      </c>
      <c r="B2738" s="3" t="s">
        <v>1583</v>
      </c>
      <c r="C2738" s="3" t="s">
        <v>5692</v>
      </c>
      <c r="D2738" s="6">
        <v>1000</v>
      </c>
      <c r="E2738" s="8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s="16">
        <f t="shared" si="127"/>
        <v>42246.789965277778</v>
      </c>
      <c r="L2738" t="b">
        <v>0</v>
      </c>
      <c r="M2738">
        <v>3</v>
      </c>
      <c r="N2738" t="b">
        <v>0</v>
      </c>
      <c r="O2738" s="10" t="s">
        <v>8281</v>
      </c>
      <c r="P2738" t="s">
        <v>8299</v>
      </c>
      <c r="Q2738">
        <f t="shared" si="126"/>
        <v>9</v>
      </c>
      <c r="R2738">
        <f t="shared" si="128"/>
        <v>31</v>
      </c>
    </row>
    <row r="2739" spans="1:18" ht="43.2" hidden="1" x14ac:dyDescent="0.3">
      <c r="A2739">
        <v>1693</v>
      </c>
      <c r="B2739" s="3" t="s">
        <v>1694</v>
      </c>
      <c r="C2739" s="3" t="s">
        <v>5803</v>
      </c>
      <c r="D2739" s="6">
        <v>3000</v>
      </c>
      <c r="E2739" s="8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s="16">
        <f t="shared" si="127"/>
        <v>42803.920277777783</v>
      </c>
      <c r="L2739" t="b">
        <v>0</v>
      </c>
      <c r="M2739">
        <v>8</v>
      </c>
      <c r="N2739" t="b">
        <v>0</v>
      </c>
      <c r="O2739" s="10" t="s">
        <v>8266</v>
      </c>
      <c r="P2739" t="s">
        <v>8295</v>
      </c>
      <c r="Q2739">
        <f t="shared" si="126"/>
        <v>9</v>
      </c>
      <c r="R2739">
        <f t="shared" si="128"/>
        <v>35</v>
      </c>
    </row>
    <row r="2740" spans="1:18" ht="43.2" hidden="1" x14ac:dyDescent="0.3">
      <c r="A2740">
        <v>1914</v>
      </c>
      <c r="B2740" s="3" t="s">
        <v>1915</v>
      </c>
      <c r="C2740" s="3" t="s">
        <v>6024</v>
      </c>
      <c r="D2740" s="6">
        <v>666</v>
      </c>
      <c r="E2740" s="8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s="16">
        <f t="shared" si="127"/>
        <v>41929.174456018518</v>
      </c>
      <c r="L2740" t="b">
        <v>0</v>
      </c>
      <c r="M2740">
        <v>2</v>
      </c>
      <c r="N2740" t="b">
        <v>0</v>
      </c>
      <c r="O2740" s="10" t="s">
        <v>8268</v>
      </c>
      <c r="P2740" t="s">
        <v>8306</v>
      </c>
      <c r="Q2740">
        <f t="shared" si="126"/>
        <v>9</v>
      </c>
      <c r="R2740">
        <f t="shared" si="128"/>
        <v>30</v>
      </c>
    </row>
    <row r="2741" spans="1:18" ht="43.2" hidden="1" x14ac:dyDescent="0.3">
      <c r="A2741">
        <v>2892</v>
      </c>
      <c r="B2741" s="3" t="s">
        <v>2892</v>
      </c>
      <c r="C2741" s="3" t="s">
        <v>7002</v>
      </c>
      <c r="D2741" s="6">
        <v>5500</v>
      </c>
      <c r="E2741" s="8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s="16">
        <f t="shared" si="127"/>
        <v>41869.714166666665</v>
      </c>
      <c r="L2741" t="b">
        <v>0</v>
      </c>
      <c r="M2741">
        <v>17</v>
      </c>
      <c r="N2741" t="b">
        <v>0</v>
      </c>
      <c r="O2741" s="10" t="s">
        <v>8273</v>
      </c>
      <c r="P2741" t="s">
        <v>8274</v>
      </c>
      <c r="Q2741">
        <f t="shared" si="126"/>
        <v>9</v>
      </c>
      <c r="R2741">
        <f t="shared" si="128"/>
        <v>29.41</v>
      </c>
    </row>
    <row r="2742" spans="1:18" ht="57.6" hidden="1" x14ac:dyDescent="0.3">
      <c r="A2742">
        <v>2906</v>
      </c>
      <c r="B2742" s="3" t="s">
        <v>2906</v>
      </c>
      <c r="C2742" s="3" t="s">
        <v>7016</v>
      </c>
      <c r="D2742" s="6">
        <v>6000</v>
      </c>
      <c r="E2742" s="8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s="16">
        <f t="shared" si="127"/>
        <v>42199.648912037039</v>
      </c>
      <c r="L2742" t="b">
        <v>0</v>
      </c>
      <c r="M2742">
        <v>7</v>
      </c>
      <c r="N2742" t="b">
        <v>0</v>
      </c>
      <c r="O2742" s="10" t="s">
        <v>8273</v>
      </c>
      <c r="P2742" t="s">
        <v>8274</v>
      </c>
      <c r="Q2742">
        <f t="shared" si="126"/>
        <v>9</v>
      </c>
      <c r="R2742">
        <f t="shared" si="128"/>
        <v>80.709999999999994</v>
      </c>
    </row>
    <row r="2743" spans="1:18" ht="43.2" hidden="1" x14ac:dyDescent="0.3">
      <c r="A2743">
        <v>2919</v>
      </c>
      <c r="B2743" s="3" t="s">
        <v>2919</v>
      </c>
      <c r="C2743" s="3" t="s">
        <v>7029</v>
      </c>
      <c r="D2743" s="6">
        <v>600</v>
      </c>
      <c r="E2743" s="8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s="16">
        <f t="shared" si="127"/>
        <v>41826.61954861111</v>
      </c>
      <c r="L2743" t="b">
        <v>0</v>
      </c>
      <c r="M2743">
        <v>6</v>
      </c>
      <c r="N2743" t="b">
        <v>0</v>
      </c>
      <c r="O2743" s="10" t="s">
        <v>8273</v>
      </c>
      <c r="P2743" t="s">
        <v>8274</v>
      </c>
      <c r="Q2743">
        <f t="shared" si="126"/>
        <v>9</v>
      </c>
      <c r="R2743">
        <f t="shared" si="128"/>
        <v>8.5</v>
      </c>
    </row>
    <row r="2744" spans="1:18" ht="43.2" hidden="1" x14ac:dyDescent="0.3">
      <c r="A2744">
        <v>3075</v>
      </c>
      <c r="B2744" s="3" t="s">
        <v>3075</v>
      </c>
      <c r="C2744" s="3" t="s">
        <v>7185</v>
      </c>
      <c r="D2744" s="6">
        <v>15000</v>
      </c>
      <c r="E2744" s="8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s="16">
        <f t="shared" si="127"/>
        <v>42551.102314814809</v>
      </c>
      <c r="L2744" t="b">
        <v>0</v>
      </c>
      <c r="M2744">
        <v>20</v>
      </c>
      <c r="N2744" t="b">
        <v>0</v>
      </c>
      <c r="O2744" s="10" t="s">
        <v>8273</v>
      </c>
      <c r="P2744" t="s">
        <v>8286</v>
      </c>
      <c r="Q2744">
        <f t="shared" si="126"/>
        <v>9</v>
      </c>
      <c r="R2744">
        <f t="shared" si="128"/>
        <v>64.8</v>
      </c>
    </row>
    <row r="2745" spans="1:18" ht="43.2" hidden="1" x14ac:dyDescent="0.3">
      <c r="A2745">
        <v>3728</v>
      </c>
      <c r="B2745" s="3" t="s">
        <v>3725</v>
      </c>
      <c r="C2745" s="3" t="s">
        <v>7838</v>
      </c>
      <c r="D2745" s="6">
        <v>20000</v>
      </c>
      <c r="E2745" s="8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s="16">
        <f t="shared" si="127"/>
        <v>42205.171018518522</v>
      </c>
      <c r="L2745" t="b">
        <v>0</v>
      </c>
      <c r="M2745">
        <v>31</v>
      </c>
      <c r="N2745" t="b">
        <v>0</v>
      </c>
      <c r="O2745" s="10" t="s">
        <v>8273</v>
      </c>
      <c r="P2745" t="s">
        <v>8274</v>
      </c>
      <c r="Q2745">
        <f t="shared" si="126"/>
        <v>9</v>
      </c>
      <c r="R2745">
        <f t="shared" si="128"/>
        <v>60.06</v>
      </c>
    </row>
    <row r="2746" spans="1:18" ht="43.2" hidden="1" x14ac:dyDescent="0.3">
      <c r="A2746">
        <v>3801</v>
      </c>
      <c r="B2746" s="3" t="s">
        <v>3798</v>
      </c>
      <c r="C2746" s="3" t="s">
        <v>7911</v>
      </c>
      <c r="D2746" s="6">
        <v>5000</v>
      </c>
      <c r="E2746" s="8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s="16">
        <f t="shared" si="127"/>
        <v>41975.676111111112</v>
      </c>
      <c r="L2746" t="b">
        <v>0</v>
      </c>
      <c r="M2746">
        <v>9</v>
      </c>
      <c r="N2746" t="b">
        <v>0</v>
      </c>
      <c r="O2746" s="10" t="s">
        <v>8273</v>
      </c>
      <c r="P2746" t="s">
        <v>8294</v>
      </c>
      <c r="Q2746">
        <f t="shared" si="126"/>
        <v>9</v>
      </c>
      <c r="R2746">
        <f t="shared" si="128"/>
        <v>47.33</v>
      </c>
    </row>
    <row r="2747" spans="1:18" ht="43.2" hidden="1" x14ac:dyDescent="0.3">
      <c r="A2747">
        <v>3841</v>
      </c>
      <c r="B2747" s="3" t="s">
        <v>3838</v>
      </c>
      <c r="C2747" s="3" t="s">
        <v>7950</v>
      </c>
      <c r="D2747" s="6">
        <v>10000</v>
      </c>
      <c r="E2747" s="8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s="16">
        <f t="shared" si="127"/>
        <v>41780.785729166666</v>
      </c>
      <c r="L2747" t="b">
        <v>1</v>
      </c>
      <c r="M2747">
        <v>34</v>
      </c>
      <c r="N2747" t="b">
        <v>0</v>
      </c>
      <c r="O2747" s="10" t="s">
        <v>8273</v>
      </c>
      <c r="P2747" t="s">
        <v>8274</v>
      </c>
      <c r="Q2747">
        <f t="shared" si="126"/>
        <v>9</v>
      </c>
      <c r="R2747">
        <f t="shared" si="128"/>
        <v>25.65</v>
      </c>
    </row>
    <row r="2748" spans="1:18" ht="43.2" hidden="1" x14ac:dyDescent="0.3">
      <c r="A2748">
        <v>3908</v>
      </c>
      <c r="B2748" s="3" t="s">
        <v>3905</v>
      </c>
      <c r="C2748" s="3" t="s">
        <v>8016</v>
      </c>
      <c r="D2748" s="6">
        <v>750</v>
      </c>
      <c r="E2748" s="8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s="16">
        <f t="shared" si="127"/>
        <v>41834.135370370372</v>
      </c>
      <c r="L2748" t="b">
        <v>0</v>
      </c>
      <c r="M2748">
        <v>4</v>
      </c>
      <c r="N2748" t="b">
        <v>0</v>
      </c>
      <c r="O2748" s="10" t="s">
        <v>8273</v>
      </c>
      <c r="P2748" t="s">
        <v>8274</v>
      </c>
      <c r="Q2748">
        <f t="shared" si="126"/>
        <v>9</v>
      </c>
      <c r="R2748">
        <f t="shared" si="128"/>
        <v>16.25</v>
      </c>
    </row>
    <row r="2749" spans="1:18" ht="28.8" hidden="1" x14ac:dyDescent="0.3">
      <c r="A2749">
        <v>4018</v>
      </c>
      <c r="B2749" s="3" t="s">
        <v>4014</v>
      </c>
      <c r="C2749" s="3" t="s">
        <v>8123</v>
      </c>
      <c r="D2749" s="6">
        <v>1500</v>
      </c>
      <c r="E2749" s="8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s="16">
        <f t="shared" si="127"/>
        <v>42620.91097222222</v>
      </c>
      <c r="L2749" t="b">
        <v>0</v>
      </c>
      <c r="M2749">
        <v>4</v>
      </c>
      <c r="N2749" t="b">
        <v>0</v>
      </c>
      <c r="O2749" s="10" t="s">
        <v>8273</v>
      </c>
      <c r="P2749" t="s">
        <v>8274</v>
      </c>
      <c r="Q2749">
        <f t="shared" si="126"/>
        <v>9</v>
      </c>
      <c r="R2749">
        <f t="shared" si="128"/>
        <v>32.5</v>
      </c>
    </row>
    <row r="2750" spans="1:18" ht="43.2" hidden="1" x14ac:dyDescent="0.3">
      <c r="A2750">
        <v>4077</v>
      </c>
      <c r="B2750" s="3" t="s">
        <v>4073</v>
      </c>
      <c r="C2750" s="3" t="s">
        <v>8180</v>
      </c>
      <c r="D2750" s="6">
        <v>15000</v>
      </c>
      <c r="E2750" s="8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s="16">
        <f t="shared" si="127"/>
        <v>42695.7105787037</v>
      </c>
      <c r="L2750" t="b">
        <v>0</v>
      </c>
      <c r="M2750">
        <v>6</v>
      </c>
      <c r="N2750" t="b">
        <v>0</v>
      </c>
      <c r="O2750" s="10" t="s">
        <v>8273</v>
      </c>
      <c r="P2750" t="s">
        <v>8274</v>
      </c>
      <c r="Q2750">
        <f t="shared" si="126"/>
        <v>9</v>
      </c>
      <c r="R2750">
        <f t="shared" si="128"/>
        <v>222.5</v>
      </c>
    </row>
    <row r="2751" spans="1:18" ht="43.2" hidden="1" x14ac:dyDescent="0.3">
      <c r="A2751">
        <v>145</v>
      </c>
      <c r="B2751" s="3" t="s">
        <v>147</v>
      </c>
      <c r="C2751" s="3" t="s">
        <v>4255</v>
      </c>
      <c r="D2751" s="6">
        <v>4500</v>
      </c>
      <c r="E2751" s="8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s="16">
        <f t="shared" si="127"/>
        <v>42200.542268518519</v>
      </c>
      <c r="L2751" t="b">
        <v>0</v>
      </c>
      <c r="M2751">
        <v>9</v>
      </c>
      <c r="N2751" t="b">
        <v>0</v>
      </c>
      <c r="O2751" s="10" t="s">
        <v>8276</v>
      </c>
      <c r="P2751" t="s">
        <v>8296</v>
      </c>
      <c r="Q2751">
        <f t="shared" si="126"/>
        <v>8</v>
      </c>
      <c r="R2751">
        <f t="shared" si="128"/>
        <v>37.56</v>
      </c>
    </row>
    <row r="2752" spans="1:18" ht="43.2" hidden="1" x14ac:dyDescent="0.3">
      <c r="A2752">
        <v>458</v>
      </c>
      <c r="B2752" s="3" t="s">
        <v>459</v>
      </c>
      <c r="C2752" s="3" t="s">
        <v>4568</v>
      </c>
      <c r="D2752" s="6">
        <v>10000</v>
      </c>
      <c r="E2752" s="8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s="16">
        <f t="shared" si="127"/>
        <v>41378.69976851852</v>
      </c>
      <c r="L2752" t="b">
        <v>0</v>
      </c>
      <c r="M2752">
        <v>49</v>
      </c>
      <c r="N2752" t="b">
        <v>0</v>
      </c>
      <c r="O2752" s="10" t="s">
        <v>8276</v>
      </c>
      <c r="P2752" t="s">
        <v>8303</v>
      </c>
      <c r="Q2752">
        <f t="shared" si="126"/>
        <v>8</v>
      </c>
      <c r="R2752">
        <f t="shared" si="128"/>
        <v>16.760000000000002</v>
      </c>
    </row>
    <row r="2753" spans="1:18" ht="43.2" hidden="1" x14ac:dyDescent="0.3">
      <c r="A2753">
        <v>664</v>
      </c>
      <c r="B2753" s="3" t="s">
        <v>665</v>
      </c>
      <c r="C2753" s="3" t="s">
        <v>4774</v>
      </c>
      <c r="D2753" s="6">
        <v>12000</v>
      </c>
      <c r="E2753" s="8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s="16">
        <f t="shared" si="127"/>
        <v>42077.666377314818</v>
      </c>
      <c r="L2753" t="b">
        <v>0</v>
      </c>
      <c r="M2753">
        <v>29</v>
      </c>
      <c r="N2753" t="b">
        <v>0</v>
      </c>
      <c r="O2753" s="10" t="s">
        <v>8268</v>
      </c>
      <c r="P2753" t="s">
        <v>8272</v>
      </c>
      <c r="Q2753">
        <f t="shared" si="126"/>
        <v>8</v>
      </c>
      <c r="R2753">
        <f t="shared" si="128"/>
        <v>31.17</v>
      </c>
    </row>
    <row r="2754" spans="1:18" ht="43.2" hidden="1" x14ac:dyDescent="0.3">
      <c r="A2754">
        <v>999</v>
      </c>
      <c r="B2754" s="3" t="s">
        <v>1000</v>
      </c>
      <c r="C2754" s="3" t="s">
        <v>5109</v>
      </c>
      <c r="D2754" s="6">
        <v>150000</v>
      </c>
      <c r="E2754" s="8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s="16">
        <f t="shared" si="127"/>
        <v>41926.29965277778</v>
      </c>
      <c r="L2754" t="b">
        <v>0</v>
      </c>
      <c r="M2754">
        <v>40</v>
      </c>
      <c r="N2754" t="b">
        <v>0</v>
      </c>
      <c r="O2754" s="10" t="s">
        <v>8268</v>
      </c>
      <c r="P2754" t="s">
        <v>8272</v>
      </c>
      <c r="Q2754">
        <f t="shared" ref="Q2754:Q2817" si="129">ROUND(E2754/D2754*100,0)</f>
        <v>8</v>
      </c>
      <c r="R2754">
        <f t="shared" si="128"/>
        <v>292.08</v>
      </c>
    </row>
    <row r="2755" spans="1:18" ht="57.6" hidden="1" x14ac:dyDescent="0.3">
      <c r="A2755">
        <v>1078</v>
      </c>
      <c r="B2755" s="3" t="s">
        <v>1079</v>
      </c>
      <c r="C2755" s="3" t="s">
        <v>5188</v>
      </c>
      <c r="D2755" s="6">
        <v>600</v>
      </c>
      <c r="E2755" s="8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s="16">
        <f t="shared" ref="K2755:K2818" si="130">(((J2755/60)/60)/24)+DATE(1970,1,1)</f>
        <v>40701.195844907408</v>
      </c>
      <c r="L2755" t="b">
        <v>0</v>
      </c>
      <c r="M2755">
        <v>5</v>
      </c>
      <c r="N2755" t="b">
        <v>0</v>
      </c>
      <c r="O2755" s="10" t="s">
        <v>8270</v>
      </c>
      <c r="P2755" t="s">
        <v>8304</v>
      </c>
      <c r="Q2755">
        <f t="shared" si="129"/>
        <v>8</v>
      </c>
      <c r="R2755">
        <f t="shared" ref="R2755:R2818" si="131">IFERROR(ROUND(E2755/M2755,2),0)</f>
        <v>9</v>
      </c>
    </row>
    <row r="2756" spans="1:18" ht="28.8" hidden="1" x14ac:dyDescent="0.3">
      <c r="A2756">
        <v>1089</v>
      </c>
      <c r="B2756" s="3" t="s">
        <v>1090</v>
      </c>
      <c r="C2756" s="3" t="s">
        <v>5199</v>
      </c>
      <c r="D2756" s="6">
        <v>15000</v>
      </c>
      <c r="E2756" s="8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s="16">
        <f t="shared" si="130"/>
        <v>42151.189525462964</v>
      </c>
      <c r="L2756" t="b">
        <v>0</v>
      </c>
      <c r="M2756">
        <v>49</v>
      </c>
      <c r="N2756" t="b">
        <v>0</v>
      </c>
      <c r="O2756" s="10" t="s">
        <v>8270</v>
      </c>
      <c r="P2756" t="s">
        <v>8304</v>
      </c>
      <c r="Q2756">
        <f t="shared" si="129"/>
        <v>8</v>
      </c>
      <c r="R2756">
        <f t="shared" si="131"/>
        <v>23.96</v>
      </c>
    </row>
    <row r="2757" spans="1:18" ht="43.2" hidden="1" x14ac:dyDescent="0.3">
      <c r="A2757">
        <v>1117</v>
      </c>
      <c r="B2757" s="3" t="s">
        <v>1118</v>
      </c>
      <c r="C2757" s="3" t="s">
        <v>5227</v>
      </c>
      <c r="D2757" s="6">
        <v>1000</v>
      </c>
      <c r="E2757" s="8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s="16">
        <f t="shared" si="130"/>
        <v>42333.598530092597</v>
      </c>
      <c r="L2757" t="b">
        <v>0</v>
      </c>
      <c r="M2757">
        <v>8</v>
      </c>
      <c r="N2757" t="b">
        <v>0</v>
      </c>
      <c r="O2757" s="10" t="s">
        <v>8270</v>
      </c>
      <c r="P2757" t="s">
        <v>8304</v>
      </c>
      <c r="Q2757">
        <f t="shared" si="129"/>
        <v>8</v>
      </c>
      <c r="R2757">
        <f t="shared" si="131"/>
        <v>10.38</v>
      </c>
    </row>
    <row r="2758" spans="1:18" ht="57.6" hidden="1" x14ac:dyDescent="0.3">
      <c r="A2758">
        <v>1427</v>
      </c>
      <c r="B2758" s="3" t="s">
        <v>1428</v>
      </c>
      <c r="C2758" s="3" t="s">
        <v>5537</v>
      </c>
      <c r="D2758" s="6">
        <v>5000</v>
      </c>
      <c r="E2758" s="8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s="16">
        <f t="shared" si="130"/>
        <v>42601.851678240739</v>
      </c>
      <c r="L2758" t="b">
        <v>0</v>
      </c>
      <c r="M2758">
        <v>4</v>
      </c>
      <c r="N2758" t="b">
        <v>0</v>
      </c>
      <c r="O2758" s="10" t="s">
        <v>8279</v>
      </c>
      <c r="P2758" t="s">
        <v>8314</v>
      </c>
      <c r="Q2758">
        <f t="shared" si="129"/>
        <v>8</v>
      </c>
      <c r="R2758">
        <f t="shared" si="131"/>
        <v>104.75</v>
      </c>
    </row>
    <row r="2759" spans="1:18" ht="43.2" hidden="1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s="16">
        <f t="shared" si="130"/>
        <v>41961.813518518517</v>
      </c>
      <c r="L2759" t="b">
        <v>0</v>
      </c>
      <c r="M2759">
        <v>5</v>
      </c>
      <c r="N2759" t="b">
        <v>0</v>
      </c>
      <c r="O2759" s="10" t="s">
        <v>8279</v>
      </c>
      <c r="P2759" t="s">
        <v>8314</v>
      </c>
      <c r="Q2759">
        <f t="shared" si="129"/>
        <v>8</v>
      </c>
      <c r="R2759">
        <f t="shared" si="131"/>
        <v>80.599999999999994</v>
      </c>
    </row>
    <row r="2760" spans="1:18" ht="43.2" hidden="1" x14ac:dyDescent="0.3">
      <c r="A2760">
        <v>1491</v>
      </c>
      <c r="B2760" s="3" t="s">
        <v>1492</v>
      </c>
      <c r="C2760" s="3" t="s">
        <v>5601</v>
      </c>
      <c r="D2760" s="6">
        <v>1200</v>
      </c>
      <c r="E2760" s="8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s="16">
        <f t="shared" si="130"/>
        <v>41991.713460648149</v>
      </c>
      <c r="L2760" t="b">
        <v>0</v>
      </c>
      <c r="M2760">
        <v>1</v>
      </c>
      <c r="N2760" t="b">
        <v>0</v>
      </c>
      <c r="O2760" s="10" t="s">
        <v>8279</v>
      </c>
      <c r="P2760" t="s">
        <v>8301</v>
      </c>
      <c r="Q2760">
        <f t="shared" si="129"/>
        <v>8</v>
      </c>
      <c r="R2760">
        <f t="shared" si="131"/>
        <v>100</v>
      </c>
    </row>
    <row r="2761" spans="1:18" ht="43.2" hidden="1" x14ac:dyDescent="0.3">
      <c r="A2761">
        <v>1714</v>
      </c>
      <c r="B2761" s="3" t="s">
        <v>1715</v>
      </c>
      <c r="C2761" s="3" t="s">
        <v>5824</v>
      </c>
      <c r="D2761" s="6">
        <v>25000</v>
      </c>
      <c r="E2761" s="8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s="16">
        <f t="shared" si="130"/>
        <v>42095.918530092589</v>
      </c>
      <c r="L2761" t="b">
        <v>0</v>
      </c>
      <c r="M2761">
        <v>17</v>
      </c>
      <c r="N2761" t="b">
        <v>0</v>
      </c>
      <c r="O2761" s="10" t="s">
        <v>8266</v>
      </c>
      <c r="P2761" t="s">
        <v>8295</v>
      </c>
      <c r="Q2761">
        <f t="shared" si="129"/>
        <v>8</v>
      </c>
      <c r="R2761">
        <f t="shared" si="131"/>
        <v>115.71</v>
      </c>
    </row>
    <row r="2762" spans="1:18" ht="43.2" hidden="1" x14ac:dyDescent="0.3">
      <c r="A2762">
        <v>1716</v>
      </c>
      <c r="B2762" s="3" t="s">
        <v>1717</v>
      </c>
      <c r="C2762" s="3" t="s">
        <v>5826</v>
      </c>
      <c r="D2762" s="6">
        <v>2000</v>
      </c>
      <c r="E2762" s="8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s="16">
        <f t="shared" si="130"/>
        <v>42673.577534722222</v>
      </c>
      <c r="L2762" t="b">
        <v>0</v>
      </c>
      <c r="M2762">
        <v>3</v>
      </c>
      <c r="N2762" t="b">
        <v>0</v>
      </c>
      <c r="O2762" s="10" t="s">
        <v>8266</v>
      </c>
      <c r="P2762" t="s">
        <v>8295</v>
      </c>
      <c r="Q2762">
        <f t="shared" si="129"/>
        <v>8</v>
      </c>
      <c r="R2762">
        <f t="shared" si="131"/>
        <v>50</v>
      </c>
    </row>
    <row r="2763" spans="1:18" ht="43.2" hidden="1" x14ac:dyDescent="0.3">
      <c r="A2763">
        <v>1862</v>
      </c>
      <c r="B2763" s="3" t="s">
        <v>1863</v>
      </c>
      <c r="C2763" s="3" t="s">
        <v>5972</v>
      </c>
      <c r="D2763" s="6">
        <v>18000</v>
      </c>
      <c r="E2763" s="8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s="16">
        <f t="shared" si="130"/>
        <v>42755.492754629624</v>
      </c>
      <c r="L2763" t="b">
        <v>0</v>
      </c>
      <c r="M2763">
        <v>16</v>
      </c>
      <c r="N2763" t="b">
        <v>0</v>
      </c>
      <c r="O2763" s="10" t="s">
        <v>8270</v>
      </c>
      <c r="P2763" t="s">
        <v>8300</v>
      </c>
      <c r="Q2763">
        <f t="shared" si="129"/>
        <v>8</v>
      </c>
      <c r="R2763">
        <f t="shared" si="131"/>
        <v>90.94</v>
      </c>
    </row>
    <row r="2764" spans="1:18" ht="43.2" hidden="1" x14ac:dyDescent="0.3">
      <c r="A2764">
        <v>1995</v>
      </c>
      <c r="B2764" s="3" t="s">
        <v>1996</v>
      </c>
      <c r="C2764" s="3" t="s">
        <v>6105</v>
      </c>
      <c r="D2764" s="6">
        <v>1000</v>
      </c>
      <c r="E2764" s="8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s="16">
        <f t="shared" si="130"/>
        <v>42181.902037037042</v>
      </c>
      <c r="L2764" t="b">
        <v>0</v>
      </c>
      <c r="M2764">
        <v>3</v>
      </c>
      <c r="N2764" t="b">
        <v>0</v>
      </c>
      <c r="O2764" s="10" t="s">
        <v>8281</v>
      </c>
      <c r="P2764" t="s">
        <v>8310</v>
      </c>
      <c r="Q2764">
        <f t="shared" si="129"/>
        <v>8</v>
      </c>
      <c r="R2764">
        <f t="shared" si="131"/>
        <v>26</v>
      </c>
    </row>
    <row r="2765" spans="1:18" ht="43.2" hidden="1" x14ac:dyDescent="0.3">
      <c r="A2765">
        <v>2325</v>
      </c>
      <c r="B2765" s="3" t="s">
        <v>2326</v>
      </c>
      <c r="C2765" s="3" t="s">
        <v>6435</v>
      </c>
      <c r="D2765" s="6">
        <v>1000</v>
      </c>
      <c r="E2765" s="8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s="16">
        <f t="shared" si="130"/>
        <v>42794.022349537037</v>
      </c>
      <c r="L2765" t="b">
        <v>0</v>
      </c>
      <c r="M2765">
        <v>7</v>
      </c>
      <c r="N2765" t="b">
        <v>0</v>
      </c>
      <c r="O2765" s="10" t="s">
        <v>8284</v>
      </c>
      <c r="P2765" t="s">
        <v>8285</v>
      </c>
      <c r="Q2765">
        <f t="shared" si="129"/>
        <v>8</v>
      </c>
      <c r="R2765">
        <f t="shared" si="131"/>
        <v>11.43</v>
      </c>
    </row>
    <row r="2766" spans="1:18" ht="43.2" hidden="1" x14ac:dyDescent="0.3">
      <c r="A2766">
        <v>2646</v>
      </c>
      <c r="B2766" s="3" t="s">
        <v>2646</v>
      </c>
      <c r="C2766" s="3" t="s">
        <v>6756</v>
      </c>
      <c r="D2766" s="6">
        <v>500000</v>
      </c>
      <c r="E2766" s="8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s="16">
        <f t="shared" si="130"/>
        <v>42226.313298611116</v>
      </c>
      <c r="L2766" t="b">
        <v>1</v>
      </c>
      <c r="M2766">
        <v>535</v>
      </c>
      <c r="N2766" t="b">
        <v>0</v>
      </c>
      <c r="O2766" s="10" t="s">
        <v>8268</v>
      </c>
      <c r="P2766" t="s">
        <v>8275</v>
      </c>
      <c r="Q2766">
        <f t="shared" si="129"/>
        <v>8</v>
      </c>
      <c r="R2766">
        <f t="shared" si="131"/>
        <v>78.67</v>
      </c>
    </row>
    <row r="2767" spans="1:18" ht="57.6" hidden="1" x14ac:dyDescent="0.3">
      <c r="A2767">
        <v>2675</v>
      </c>
      <c r="B2767" s="3" t="s">
        <v>2675</v>
      </c>
      <c r="C2767" s="3" t="s">
        <v>6785</v>
      </c>
      <c r="D2767" s="6">
        <v>25000</v>
      </c>
      <c r="E2767" s="8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s="16">
        <f t="shared" si="130"/>
        <v>41923.857511574075</v>
      </c>
      <c r="L2767" t="b">
        <v>1</v>
      </c>
      <c r="M2767">
        <v>29</v>
      </c>
      <c r="N2767" t="b">
        <v>0</v>
      </c>
      <c r="O2767" s="10" t="s">
        <v>8268</v>
      </c>
      <c r="P2767" t="s">
        <v>8293</v>
      </c>
      <c r="Q2767">
        <f t="shared" si="129"/>
        <v>8</v>
      </c>
      <c r="R2767">
        <f t="shared" si="131"/>
        <v>65.41</v>
      </c>
    </row>
    <row r="2768" spans="1:18" ht="57.6" hidden="1" x14ac:dyDescent="0.3">
      <c r="A2768">
        <v>2776</v>
      </c>
      <c r="B2768" s="3" t="s">
        <v>2776</v>
      </c>
      <c r="C2768" s="3" t="s">
        <v>6886</v>
      </c>
      <c r="D2768" s="6">
        <v>21000</v>
      </c>
      <c r="E2768" s="8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s="16">
        <f t="shared" si="130"/>
        <v>42136.297175925924</v>
      </c>
      <c r="L2768" t="b">
        <v>0</v>
      </c>
      <c r="M2768">
        <v>36</v>
      </c>
      <c r="N2768" t="b">
        <v>0</v>
      </c>
      <c r="O2768" s="10" t="s">
        <v>8279</v>
      </c>
      <c r="P2768" t="s">
        <v>8307</v>
      </c>
      <c r="Q2768">
        <f t="shared" si="129"/>
        <v>8</v>
      </c>
      <c r="R2768">
        <f t="shared" si="131"/>
        <v>45.97</v>
      </c>
    </row>
    <row r="2769" spans="1:18" ht="43.2" hidden="1" x14ac:dyDescent="0.3">
      <c r="A2769">
        <v>2916</v>
      </c>
      <c r="B2769" s="3" t="s">
        <v>2916</v>
      </c>
      <c r="C2769" s="3" t="s">
        <v>7026</v>
      </c>
      <c r="D2769" s="6">
        <v>1850</v>
      </c>
      <c r="E2769" s="8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s="16">
        <f t="shared" si="130"/>
        <v>41755.476724537039</v>
      </c>
      <c r="L2769" t="b">
        <v>0</v>
      </c>
      <c r="M2769">
        <v>7</v>
      </c>
      <c r="N2769" t="b">
        <v>0</v>
      </c>
      <c r="O2769" s="10" t="s">
        <v>8273</v>
      </c>
      <c r="P2769" t="s">
        <v>8274</v>
      </c>
      <c r="Q2769">
        <f t="shared" si="129"/>
        <v>8</v>
      </c>
      <c r="R2769">
        <f t="shared" si="131"/>
        <v>20.71</v>
      </c>
    </row>
    <row r="2770" spans="1:18" ht="43.2" hidden="1" x14ac:dyDescent="0.3">
      <c r="A2770">
        <v>2952</v>
      </c>
      <c r="B2770" s="3" t="s">
        <v>2952</v>
      </c>
      <c r="C2770" s="3" t="s">
        <v>7062</v>
      </c>
      <c r="D2770" s="6">
        <v>20000</v>
      </c>
      <c r="E2770" s="8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s="16">
        <f t="shared" si="130"/>
        <v>42628.690266203703</v>
      </c>
      <c r="L2770" t="b">
        <v>0</v>
      </c>
      <c r="M2770">
        <v>8</v>
      </c>
      <c r="N2770" t="b">
        <v>0</v>
      </c>
      <c r="O2770" s="10" t="s">
        <v>8273</v>
      </c>
      <c r="P2770" t="s">
        <v>8286</v>
      </c>
      <c r="Q2770">
        <f t="shared" si="129"/>
        <v>8</v>
      </c>
      <c r="R2770">
        <f t="shared" si="131"/>
        <v>200.63</v>
      </c>
    </row>
    <row r="2771" spans="1:18" ht="43.2" hidden="1" x14ac:dyDescent="0.3">
      <c r="A2771">
        <v>3922</v>
      </c>
      <c r="B2771" s="3" t="s">
        <v>3919</v>
      </c>
      <c r="C2771" s="3" t="s">
        <v>8030</v>
      </c>
      <c r="D2771" s="6">
        <v>750</v>
      </c>
      <c r="E2771" s="8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s="16">
        <f t="shared" si="130"/>
        <v>42020.768634259264</v>
      </c>
      <c r="L2771" t="b">
        <v>0</v>
      </c>
      <c r="M2771">
        <v>6</v>
      </c>
      <c r="N2771" t="b">
        <v>0</v>
      </c>
      <c r="O2771" s="10" t="s">
        <v>8273</v>
      </c>
      <c r="P2771" t="s">
        <v>8274</v>
      </c>
      <c r="Q2771">
        <f t="shared" si="129"/>
        <v>8</v>
      </c>
      <c r="R2771">
        <f t="shared" si="131"/>
        <v>10.17</v>
      </c>
    </row>
    <row r="2772" spans="1:18" ht="43.2" hidden="1" x14ac:dyDescent="0.3">
      <c r="A2772">
        <v>4011</v>
      </c>
      <c r="B2772" s="3" t="s">
        <v>4007</v>
      </c>
      <c r="C2772" s="3" t="s">
        <v>8116</v>
      </c>
      <c r="D2772" s="6">
        <v>250</v>
      </c>
      <c r="E2772" s="8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s="16">
        <f t="shared" si="130"/>
        <v>42002.54488425926</v>
      </c>
      <c r="L2772" t="b">
        <v>0</v>
      </c>
      <c r="M2772">
        <v>4</v>
      </c>
      <c r="N2772" t="b">
        <v>0</v>
      </c>
      <c r="O2772" s="10" t="s">
        <v>8273</v>
      </c>
      <c r="P2772" t="s">
        <v>8274</v>
      </c>
      <c r="Q2772">
        <f t="shared" si="129"/>
        <v>8</v>
      </c>
      <c r="R2772">
        <f t="shared" si="131"/>
        <v>4.75</v>
      </c>
    </row>
    <row r="2773" spans="1:18" ht="57.6" hidden="1" x14ac:dyDescent="0.3">
      <c r="A2773">
        <v>4046</v>
      </c>
      <c r="B2773" s="3" t="s">
        <v>4042</v>
      </c>
      <c r="C2773" s="3" t="s">
        <v>8150</v>
      </c>
      <c r="D2773" s="6">
        <v>5600</v>
      </c>
      <c r="E2773" s="8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s="16">
        <f t="shared" si="130"/>
        <v>41904.650578703702</v>
      </c>
      <c r="L2773" t="b">
        <v>0</v>
      </c>
      <c r="M2773">
        <v>12</v>
      </c>
      <c r="N2773" t="b">
        <v>0</v>
      </c>
      <c r="O2773" s="10" t="s">
        <v>8273</v>
      </c>
      <c r="P2773" t="s">
        <v>8274</v>
      </c>
      <c r="Q2773">
        <f t="shared" si="129"/>
        <v>8</v>
      </c>
      <c r="R2773">
        <f t="shared" si="131"/>
        <v>38.33</v>
      </c>
    </row>
    <row r="2774" spans="1:18" ht="43.2" hidden="1" x14ac:dyDescent="0.3">
      <c r="A2774">
        <v>424</v>
      </c>
      <c r="B2774" s="3" t="s">
        <v>425</v>
      </c>
      <c r="C2774" s="3" t="s">
        <v>4534</v>
      </c>
      <c r="D2774" s="6">
        <v>3000</v>
      </c>
      <c r="E2774" s="8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s="16">
        <f t="shared" si="130"/>
        <v>40934.376145833332</v>
      </c>
      <c r="L2774" t="b">
        <v>0</v>
      </c>
      <c r="M2774">
        <v>5</v>
      </c>
      <c r="N2774" t="b">
        <v>0</v>
      </c>
      <c r="O2774" s="10" t="s">
        <v>8276</v>
      </c>
      <c r="P2774" t="s">
        <v>8303</v>
      </c>
      <c r="Q2774">
        <f t="shared" si="129"/>
        <v>7</v>
      </c>
      <c r="R2774">
        <f t="shared" si="131"/>
        <v>40.78</v>
      </c>
    </row>
    <row r="2775" spans="1:18" ht="43.2" hidden="1" x14ac:dyDescent="0.3">
      <c r="A2775">
        <v>446</v>
      </c>
      <c r="B2775" s="3" t="s">
        <v>447</v>
      </c>
      <c r="C2775" s="3" t="s">
        <v>4556</v>
      </c>
      <c r="D2775" s="6">
        <v>10500</v>
      </c>
      <c r="E2775" s="8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s="16">
        <f t="shared" si="130"/>
        <v>42037.083564814813</v>
      </c>
      <c r="L2775" t="b">
        <v>0</v>
      </c>
      <c r="M2775">
        <v>16</v>
      </c>
      <c r="N2775" t="b">
        <v>0</v>
      </c>
      <c r="O2775" s="10" t="s">
        <v>8276</v>
      </c>
      <c r="P2775" t="s">
        <v>8303</v>
      </c>
      <c r="Q2775">
        <f t="shared" si="129"/>
        <v>7</v>
      </c>
      <c r="R2775">
        <f t="shared" si="131"/>
        <v>47.88</v>
      </c>
    </row>
    <row r="2776" spans="1:18" ht="28.8" hidden="1" x14ac:dyDescent="0.3">
      <c r="A2776">
        <v>684</v>
      </c>
      <c r="B2776" s="3" t="s">
        <v>685</v>
      </c>
      <c r="C2776" s="3" t="s">
        <v>4794</v>
      </c>
      <c r="D2776" s="6">
        <v>320000</v>
      </c>
      <c r="E2776" s="8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s="16">
        <f t="shared" si="130"/>
        <v>41809.473275462966</v>
      </c>
      <c r="L2776" t="b">
        <v>0</v>
      </c>
      <c r="M2776">
        <v>135</v>
      </c>
      <c r="N2776" t="b">
        <v>0</v>
      </c>
      <c r="O2776" s="10" t="s">
        <v>8268</v>
      </c>
      <c r="P2776" t="s">
        <v>8272</v>
      </c>
      <c r="Q2776">
        <f t="shared" si="129"/>
        <v>7</v>
      </c>
      <c r="R2776">
        <f t="shared" si="131"/>
        <v>177.39</v>
      </c>
    </row>
    <row r="2777" spans="1:18" ht="43.2" hidden="1" x14ac:dyDescent="0.3">
      <c r="A2777">
        <v>692</v>
      </c>
      <c r="B2777" s="3" t="s">
        <v>693</v>
      </c>
      <c r="C2777" s="3" t="s">
        <v>4802</v>
      </c>
      <c r="D2777" s="6">
        <v>20000</v>
      </c>
      <c r="E2777" s="8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s="16">
        <f t="shared" si="130"/>
        <v>42696.37572916667</v>
      </c>
      <c r="L2777" t="b">
        <v>0</v>
      </c>
      <c r="M2777">
        <v>201</v>
      </c>
      <c r="N2777" t="b">
        <v>0</v>
      </c>
      <c r="O2777" s="10" t="s">
        <v>8268</v>
      </c>
      <c r="P2777" t="s">
        <v>8272</v>
      </c>
      <c r="Q2777">
        <f t="shared" si="129"/>
        <v>7</v>
      </c>
      <c r="R2777">
        <f t="shared" si="131"/>
        <v>6.5</v>
      </c>
    </row>
    <row r="2778" spans="1:18" ht="57.6" hidden="1" x14ac:dyDescent="0.3">
      <c r="A2778">
        <v>888</v>
      </c>
      <c r="B2778" s="3" t="s">
        <v>889</v>
      </c>
      <c r="C2778" s="3" t="s">
        <v>4998</v>
      </c>
      <c r="D2778" s="6">
        <v>1000</v>
      </c>
      <c r="E2778" s="8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s="16">
        <f t="shared" si="130"/>
        <v>40751.753298611111</v>
      </c>
      <c r="L2778" t="b">
        <v>0</v>
      </c>
      <c r="M2778">
        <v>4</v>
      </c>
      <c r="N2778" t="b">
        <v>0</v>
      </c>
      <c r="O2778" s="10" t="s">
        <v>8266</v>
      </c>
      <c r="P2778" t="s">
        <v>8287</v>
      </c>
      <c r="Q2778">
        <f t="shared" si="129"/>
        <v>7</v>
      </c>
      <c r="R2778">
        <f t="shared" si="131"/>
        <v>18</v>
      </c>
    </row>
    <row r="2779" spans="1:18" ht="43.2" hidden="1" x14ac:dyDescent="0.3">
      <c r="A2779">
        <v>913</v>
      </c>
      <c r="B2779" s="3" t="s">
        <v>914</v>
      </c>
      <c r="C2779" s="3" t="s">
        <v>5023</v>
      </c>
      <c r="D2779" s="6">
        <v>30000</v>
      </c>
      <c r="E2779" s="8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s="16">
        <f t="shared" si="130"/>
        <v>41004.139108796298</v>
      </c>
      <c r="L2779" t="b">
        <v>0</v>
      </c>
      <c r="M2779">
        <v>24</v>
      </c>
      <c r="N2779" t="b">
        <v>0</v>
      </c>
      <c r="O2779" s="10" t="s">
        <v>8266</v>
      </c>
      <c r="P2779" t="s">
        <v>8302</v>
      </c>
      <c r="Q2779">
        <f t="shared" si="129"/>
        <v>7</v>
      </c>
      <c r="R2779">
        <f t="shared" si="131"/>
        <v>82.58</v>
      </c>
    </row>
    <row r="2780" spans="1:18" ht="43.2" hidden="1" x14ac:dyDescent="0.3">
      <c r="A2780">
        <v>931</v>
      </c>
      <c r="B2780" s="3" t="s">
        <v>932</v>
      </c>
      <c r="C2780" s="3" t="s">
        <v>5041</v>
      </c>
      <c r="D2780" s="6">
        <v>2000</v>
      </c>
      <c r="E2780" s="8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s="16">
        <f t="shared" si="130"/>
        <v>41680.359976851854</v>
      </c>
      <c r="L2780" t="b">
        <v>0</v>
      </c>
      <c r="M2780">
        <v>7</v>
      </c>
      <c r="N2780" t="b">
        <v>0</v>
      </c>
      <c r="O2780" s="10" t="s">
        <v>8266</v>
      </c>
      <c r="P2780" t="s">
        <v>8302</v>
      </c>
      <c r="Q2780">
        <f t="shared" si="129"/>
        <v>7</v>
      </c>
      <c r="R2780">
        <f t="shared" si="131"/>
        <v>18.71</v>
      </c>
    </row>
    <row r="2781" spans="1:18" ht="43.2" hidden="1" x14ac:dyDescent="0.3">
      <c r="A2781">
        <v>995</v>
      </c>
      <c r="B2781" s="3" t="s">
        <v>996</v>
      </c>
      <c r="C2781" s="3" t="s">
        <v>5105</v>
      </c>
      <c r="D2781" s="6">
        <v>10000</v>
      </c>
      <c r="E2781" s="8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s="16">
        <f t="shared" si="130"/>
        <v>41947.940740740742</v>
      </c>
      <c r="L2781" t="b">
        <v>0</v>
      </c>
      <c r="M2781">
        <v>9</v>
      </c>
      <c r="N2781" t="b">
        <v>0</v>
      </c>
      <c r="O2781" s="10" t="s">
        <v>8268</v>
      </c>
      <c r="P2781" t="s">
        <v>8272</v>
      </c>
      <c r="Q2781">
        <f t="shared" si="129"/>
        <v>7</v>
      </c>
      <c r="R2781">
        <f t="shared" si="131"/>
        <v>80.67</v>
      </c>
    </row>
    <row r="2782" spans="1:18" ht="28.8" hidden="1" x14ac:dyDescent="0.3">
      <c r="A2782">
        <v>1098</v>
      </c>
      <c r="B2782" s="3" t="s">
        <v>1099</v>
      </c>
      <c r="C2782" s="3" t="s">
        <v>5208</v>
      </c>
      <c r="D2782" s="6">
        <v>25000</v>
      </c>
      <c r="E2782" s="8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s="16">
        <f t="shared" si="130"/>
        <v>41712.762673611112</v>
      </c>
      <c r="L2782" t="b">
        <v>0</v>
      </c>
      <c r="M2782">
        <v>22</v>
      </c>
      <c r="N2782" t="b">
        <v>0</v>
      </c>
      <c r="O2782" s="10" t="s">
        <v>8270</v>
      </c>
      <c r="P2782" t="s">
        <v>8304</v>
      </c>
      <c r="Q2782">
        <f t="shared" si="129"/>
        <v>7</v>
      </c>
      <c r="R2782">
        <f t="shared" si="131"/>
        <v>81.95</v>
      </c>
    </row>
    <row r="2783" spans="1:18" ht="43.2" hidden="1" x14ac:dyDescent="0.3">
      <c r="A2783">
        <v>1154</v>
      </c>
      <c r="B2783" s="3" t="s">
        <v>1155</v>
      </c>
      <c r="C2783" s="3" t="s">
        <v>5264</v>
      </c>
      <c r="D2783" s="6">
        <v>5000</v>
      </c>
      <c r="E2783" s="8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s="16">
        <f t="shared" si="130"/>
        <v>42223.108865740738</v>
      </c>
      <c r="L2783" t="b">
        <v>0</v>
      </c>
      <c r="M2783">
        <v>3</v>
      </c>
      <c r="N2783" t="b">
        <v>0</v>
      </c>
      <c r="O2783" s="10" t="s">
        <v>8284</v>
      </c>
      <c r="P2783" t="s">
        <v>8312</v>
      </c>
      <c r="Q2783">
        <f t="shared" si="129"/>
        <v>7</v>
      </c>
      <c r="R2783">
        <f t="shared" si="131"/>
        <v>108.33</v>
      </c>
    </row>
    <row r="2784" spans="1:18" ht="28.8" hidden="1" x14ac:dyDescent="0.3">
      <c r="A2784">
        <v>1224</v>
      </c>
      <c r="B2784" s="3" t="s">
        <v>1225</v>
      </c>
      <c r="C2784" s="3" t="s">
        <v>5334</v>
      </c>
      <c r="D2784" s="6">
        <v>15000</v>
      </c>
      <c r="E2784" s="8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s="16">
        <f t="shared" si="130"/>
        <v>41736.549791666665</v>
      </c>
      <c r="L2784" t="b">
        <v>0</v>
      </c>
      <c r="M2784">
        <v>18</v>
      </c>
      <c r="N2784" t="b">
        <v>0</v>
      </c>
      <c r="O2784" s="10" t="s">
        <v>8266</v>
      </c>
      <c r="P2784" t="s">
        <v>8308</v>
      </c>
      <c r="Q2784">
        <f t="shared" si="129"/>
        <v>7</v>
      </c>
      <c r="R2784">
        <f t="shared" si="131"/>
        <v>58.89</v>
      </c>
    </row>
    <row r="2785" spans="1:18" ht="28.8" hidden="1" x14ac:dyDescent="0.3">
      <c r="A2785">
        <v>1339</v>
      </c>
      <c r="B2785" s="3" t="s">
        <v>1340</v>
      </c>
      <c r="C2785" s="3" t="s">
        <v>5449</v>
      </c>
      <c r="D2785" s="6">
        <v>50000</v>
      </c>
      <c r="E2785" s="8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s="16">
        <f t="shared" si="130"/>
        <v>41936.647164351853</v>
      </c>
      <c r="L2785" t="b">
        <v>0</v>
      </c>
      <c r="M2785">
        <v>37</v>
      </c>
      <c r="N2785" t="b">
        <v>0</v>
      </c>
      <c r="O2785" s="10" t="s">
        <v>8268</v>
      </c>
      <c r="P2785" t="s">
        <v>8272</v>
      </c>
      <c r="Q2785">
        <f t="shared" si="129"/>
        <v>7</v>
      </c>
      <c r="R2785">
        <f t="shared" si="131"/>
        <v>89.65</v>
      </c>
    </row>
    <row r="2786" spans="1:18" ht="43.2" hidden="1" x14ac:dyDescent="0.3">
      <c r="A2786">
        <v>1408</v>
      </c>
      <c r="B2786" s="3" t="s">
        <v>1409</v>
      </c>
      <c r="C2786" s="3" t="s">
        <v>5518</v>
      </c>
      <c r="D2786" s="6">
        <v>1000</v>
      </c>
      <c r="E2786" s="8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s="16">
        <f t="shared" si="130"/>
        <v>42291.872175925921</v>
      </c>
      <c r="L2786" t="b">
        <v>0</v>
      </c>
      <c r="M2786">
        <v>6</v>
      </c>
      <c r="N2786" t="b">
        <v>0</v>
      </c>
      <c r="O2786" s="10" t="s">
        <v>8279</v>
      </c>
      <c r="P2786" t="s">
        <v>8314</v>
      </c>
      <c r="Q2786">
        <f t="shared" si="129"/>
        <v>7</v>
      </c>
      <c r="R2786">
        <f t="shared" si="131"/>
        <v>12</v>
      </c>
    </row>
    <row r="2787" spans="1:18" ht="57.6" hidden="1" x14ac:dyDescent="0.3">
      <c r="A2787">
        <v>1419</v>
      </c>
      <c r="B2787" s="3" t="s">
        <v>1420</v>
      </c>
      <c r="C2787" s="3" t="s">
        <v>5529</v>
      </c>
      <c r="D2787" s="6">
        <v>6300</v>
      </c>
      <c r="E2787" s="8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s="16">
        <f t="shared" si="130"/>
        <v>42622.456238425926</v>
      </c>
      <c r="L2787" t="b">
        <v>0</v>
      </c>
      <c r="M2787">
        <v>10</v>
      </c>
      <c r="N2787" t="b">
        <v>0</v>
      </c>
      <c r="O2787" s="10" t="s">
        <v>8279</v>
      </c>
      <c r="P2787" t="s">
        <v>8314</v>
      </c>
      <c r="Q2787">
        <f t="shared" si="129"/>
        <v>7</v>
      </c>
      <c r="R2787">
        <f t="shared" si="131"/>
        <v>44.5</v>
      </c>
    </row>
    <row r="2788" spans="1:18" ht="43.2" hidden="1" x14ac:dyDescent="0.3">
      <c r="A2788">
        <v>1433</v>
      </c>
      <c r="B2788" s="3" t="s">
        <v>1434</v>
      </c>
      <c r="C2788" s="3" t="s">
        <v>5543</v>
      </c>
      <c r="D2788" s="6">
        <v>12000</v>
      </c>
      <c r="E2788" s="8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s="16">
        <f t="shared" si="130"/>
        <v>42673.625868055555</v>
      </c>
      <c r="L2788" t="b">
        <v>0</v>
      </c>
      <c r="M2788">
        <v>10</v>
      </c>
      <c r="N2788" t="b">
        <v>0</v>
      </c>
      <c r="O2788" s="10" t="s">
        <v>8279</v>
      </c>
      <c r="P2788" t="s">
        <v>8314</v>
      </c>
      <c r="Q2788">
        <f t="shared" si="129"/>
        <v>7</v>
      </c>
      <c r="R2788">
        <f t="shared" si="131"/>
        <v>80.5</v>
      </c>
    </row>
    <row r="2789" spans="1:18" ht="43.2" hidden="1" x14ac:dyDescent="0.3">
      <c r="A2789">
        <v>1439</v>
      </c>
      <c r="B2789" s="3" t="s">
        <v>1440</v>
      </c>
      <c r="C2789" s="3" t="s">
        <v>5549</v>
      </c>
      <c r="D2789" s="6">
        <v>2725</v>
      </c>
      <c r="E2789" s="8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s="16">
        <f t="shared" si="130"/>
        <v>42040.829872685179</v>
      </c>
      <c r="L2789" t="b">
        <v>0</v>
      </c>
      <c r="M2789">
        <v>6</v>
      </c>
      <c r="N2789" t="b">
        <v>0</v>
      </c>
      <c r="O2789" s="10" t="s">
        <v>8279</v>
      </c>
      <c r="P2789" t="s">
        <v>8314</v>
      </c>
      <c r="Q2789">
        <f t="shared" si="129"/>
        <v>7</v>
      </c>
      <c r="R2789">
        <f t="shared" si="131"/>
        <v>30</v>
      </c>
    </row>
    <row r="2790" spans="1:18" ht="43.2" hidden="1" x14ac:dyDescent="0.3">
      <c r="A2790">
        <v>1600</v>
      </c>
      <c r="B2790" s="3" t="s">
        <v>1601</v>
      </c>
      <c r="C2790" s="3" t="s">
        <v>5710</v>
      </c>
      <c r="D2790" s="6">
        <v>5000</v>
      </c>
      <c r="E2790" s="8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s="16">
        <f t="shared" si="130"/>
        <v>41791.057314814818</v>
      </c>
      <c r="L2790" t="b">
        <v>0</v>
      </c>
      <c r="M2790">
        <v>9</v>
      </c>
      <c r="N2790" t="b">
        <v>0</v>
      </c>
      <c r="O2790" s="10" t="s">
        <v>8281</v>
      </c>
      <c r="P2790" t="s">
        <v>8299</v>
      </c>
      <c r="Q2790">
        <f t="shared" si="129"/>
        <v>7</v>
      </c>
      <c r="R2790">
        <f t="shared" si="131"/>
        <v>40.78</v>
      </c>
    </row>
    <row r="2791" spans="1:18" ht="57.6" hidden="1" x14ac:dyDescent="0.3">
      <c r="A2791">
        <v>1723</v>
      </c>
      <c r="B2791" s="3" t="s">
        <v>1724</v>
      </c>
      <c r="C2791" s="3" t="s">
        <v>5833</v>
      </c>
      <c r="D2791" s="6">
        <v>10000</v>
      </c>
      <c r="E2791" s="8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s="16">
        <f t="shared" si="130"/>
        <v>42129.82540509259</v>
      </c>
      <c r="L2791" t="b">
        <v>0</v>
      </c>
      <c r="M2791">
        <v>3</v>
      </c>
      <c r="N2791" t="b">
        <v>0</v>
      </c>
      <c r="O2791" s="10" t="s">
        <v>8266</v>
      </c>
      <c r="P2791" t="s">
        <v>8295</v>
      </c>
      <c r="Q2791">
        <f t="shared" si="129"/>
        <v>7</v>
      </c>
      <c r="R2791">
        <f t="shared" si="131"/>
        <v>216.67</v>
      </c>
    </row>
    <row r="2792" spans="1:18" ht="43.2" hidden="1" x14ac:dyDescent="0.3">
      <c r="A2792">
        <v>1776</v>
      </c>
      <c r="B2792" s="3" t="s">
        <v>1777</v>
      </c>
      <c r="C2792" s="3" t="s">
        <v>5886</v>
      </c>
      <c r="D2792" s="6">
        <v>5000</v>
      </c>
      <c r="E2792" s="8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s="16">
        <f t="shared" si="130"/>
        <v>41905.95684027778</v>
      </c>
      <c r="L2792" t="b">
        <v>1</v>
      </c>
      <c r="M2792">
        <v>4</v>
      </c>
      <c r="N2792" t="b">
        <v>0</v>
      </c>
      <c r="O2792" s="10" t="s">
        <v>8281</v>
      </c>
      <c r="P2792" t="s">
        <v>8282</v>
      </c>
      <c r="Q2792">
        <f t="shared" si="129"/>
        <v>7</v>
      </c>
      <c r="R2792">
        <f t="shared" si="131"/>
        <v>83.75</v>
      </c>
    </row>
    <row r="2793" spans="1:18" ht="57.6" hidden="1" x14ac:dyDescent="0.3">
      <c r="A2793">
        <v>1820</v>
      </c>
      <c r="B2793" s="3" t="s">
        <v>1821</v>
      </c>
      <c r="C2793" s="3" t="s">
        <v>5930</v>
      </c>
      <c r="D2793" s="6">
        <v>26000</v>
      </c>
      <c r="E2793" s="8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s="16">
        <f t="shared" si="130"/>
        <v>42065.084375000006</v>
      </c>
      <c r="L2793" t="b">
        <v>0</v>
      </c>
      <c r="M2793">
        <v>8</v>
      </c>
      <c r="N2793" t="b">
        <v>0</v>
      </c>
      <c r="O2793" s="10" t="s">
        <v>8281</v>
      </c>
      <c r="P2793" t="s">
        <v>8282</v>
      </c>
      <c r="Q2793">
        <f t="shared" si="129"/>
        <v>7</v>
      </c>
      <c r="R2793">
        <f t="shared" si="131"/>
        <v>213.38</v>
      </c>
    </row>
    <row r="2794" spans="1:18" ht="28.8" hidden="1" x14ac:dyDescent="0.3">
      <c r="A2794">
        <v>1991</v>
      </c>
      <c r="B2794" s="3" t="s">
        <v>1992</v>
      </c>
      <c r="C2794" s="3" t="s">
        <v>6101</v>
      </c>
      <c r="D2794" s="6">
        <v>2000</v>
      </c>
      <c r="E2794" s="8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s="16">
        <f t="shared" si="130"/>
        <v>42167.89335648148</v>
      </c>
      <c r="L2794" t="b">
        <v>0</v>
      </c>
      <c r="M2794">
        <v>3</v>
      </c>
      <c r="N2794" t="b">
        <v>0</v>
      </c>
      <c r="O2794" s="10" t="s">
        <v>8281</v>
      </c>
      <c r="P2794" t="s">
        <v>8310</v>
      </c>
      <c r="Q2794">
        <f t="shared" si="129"/>
        <v>7</v>
      </c>
      <c r="R2794">
        <f t="shared" si="131"/>
        <v>46.67</v>
      </c>
    </row>
    <row r="2795" spans="1:18" ht="43.2" hidden="1" x14ac:dyDescent="0.3">
      <c r="A2795">
        <v>2158</v>
      </c>
      <c r="B2795" s="3" t="s">
        <v>2159</v>
      </c>
      <c r="C2795" s="3" t="s">
        <v>6268</v>
      </c>
      <c r="D2795" s="6">
        <v>300000</v>
      </c>
      <c r="E2795" s="8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s="16">
        <f t="shared" si="130"/>
        <v>41264.853865740741</v>
      </c>
      <c r="L2795" t="b">
        <v>0</v>
      </c>
      <c r="M2795">
        <v>311</v>
      </c>
      <c r="N2795" t="b">
        <v>0</v>
      </c>
      <c r="O2795" s="10" t="s">
        <v>8270</v>
      </c>
      <c r="P2795" t="s">
        <v>8304</v>
      </c>
      <c r="Q2795">
        <f t="shared" si="129"/>
        <v>7</v>
      </c>
      <c r="R2795">
        <f t="shared" si="131"/>
        <v>63.57</v>
      </c>
    </row>
    <row r="2796" spans="1:18" ht="43.2" hidden="1" x14ac:dyDescent="0.3">
      <c r="A2796">
        <v>2600</v>
      </c>
      <c r="B2796" s="3" t="s">
        <v>2600</v>
      </c>
      <c r="C2796" s="3" t="s">
        <v>6710</v>
      </c>
      <c r="D2796" s="6">
        <v>50000</v>
      </c>
      <c r="E2796" s="8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s="16">
        <f t="shared" si="130"/>
        <v>42394.900462962964</v>
      </c>
      <c r="L2796" t="b">
        <v>0</v>
      </c>
      <c r="M2796">
        <v>30</v>
      </c>
      <c r="N2796" t="b">
        <v>0</v>
      </c>
      <c r="O2796" s="10" t="s">
        <v>8284</v>
      </c>
      <c r="P2796" t="s">
        <v>8312</v>
      </c>
      <c r="Q2796">
        <f t="shared" si="129"/>
        <v>7</v>
      </c>
      <c r="R2796">
        <f t="shared" si="131"/>
        <v>115.53</v>
      </c>
    </row>
    <row r="2797" spans="1:18" ht="57.6" hidden="1" x14ac:dyDescent="0.3">
      <c r="A2797">
        <v>2860</v>
      </c>
      <c r="B2797" s="3" t="s">
        <v>2860</v>
      </c>
      <c r="C2797" s="3" t="s">
        <v>6970</v>
      </c>
      <c r="D2797" s="6">
        <v>4000</v>
      </c>
      <c r="E2797" s="8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s="16">
        <f t="shared" si="130"/>
        <v>42480.800648148142</v>
      </c>
      <c r="L2797" t="b">
        <v>0</v>
      </c>
      <c r="M2797">
        <v>9</v>
      </c>
      <c r="N2797" t="b">
        <v>0</v>
      </c>
      <c r="O2797" s="10" t="s">
        <v>8273</v>
      </c>
      <c r="P2797" t="s">
        <v>8274</v>
      </c>
      <c r="Q2797">
        <f t="shared" si="129"/>
        <v>7</v>
      </c>
      <c r="R2797">
        <f t="shared" si="131"/>
        <v>29.56</v>
      </c>
    </row>
    <row r="2798" spans="1:18" ht="28.8" hidden="1" x14ac:dyDescent="0.3">
      <c r="A2798">
        <v>3638</v>
      </c>
      <c r="B2798" s="3" t="s">
        <v>3636</v>
      </c>
      <c r="C2798" s="3" t="s">
        <v>7748</v>
      </c>
      <c r="D2798" s="6">
        <v>3300</v>
      </c>
      <c r="E2798" s="8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s="16">
        <f t="shared" si="130"/>
        <v>42053.672824074078</v>
      </c>
      <c r="L2798" t="b">
        <v>0</v>
      </c>
      <c r="M2798">
        <v>2</v>
      </c>
      <c r="N2798" t="b">
        <v>0</v>
      </c>
      <c r="O2798" s="10" t="s">
        <v>8273</v>
      </c>
      <c r="P2798" t="s">
        <v>8294</v>
      </c>
      <c r="Q2798">
        <f t="shared" si="129"/>
        <v>7</v>
      </c>
      <c r="R2798">
        <f t="shared" si="131"/>
        <v>108</v>
      </c>
    </row>
    <row r="2799" spans="1:18" ht="43.2" hidden="1" x14ac:dyDescent="0.3">
      <c r="A2799">
        <v>3729</v>
      </c>
      <c r="B2799" s="3" t="s">
        <v>3726</v>
      </c>
      <c r="C2799" s="3" t="s">
        <v>7839</v>
      </c>
      <c r="D2799" s="6">
        <v>5000</v>
      </c>
      <c r="E2799" s="8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s="16">
        <f t="shared" si="130"/>
        <v>42041.205000000002</v>
      </c>
      <c r="L2799" t="b">
        <v>0</v>
      </c>
      <c r="M2799">
        <v>5</v>
      </c>
      <c r="N2799" t="b">
        <v>0</v>
      </c>
      <c r="O2799" s="10" t="s">
        <v>8273</v>
      </c>
      <c r="P2799" t="s">
        <v>8274</v>
      </c>
      <c r="Q2799">
        <f t="shared" si="129"/>
        <v>7</v>
      </c>
      <c r="R2799">
        <f t="shared" si="131"/>
        <v>72.400000000000006</v>
      </c>
    </row>
    <row r="2800" spans="1:18" ht="57.6" hidden="1" x14ac:dyDescent="0.3">
      <c r="A2800">
        <v>3849</v>
      </c>
      <c r="B2800" s="3" t="s">
        <v>3846</v>
      </c>
      <c r="C2800" s="3" t="s">
        <v>7958</v>
      </c>
      <c r="D2800" s="6">
        <v>30000</v>
      </c>
      <c r="E2800" s="8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s="16">
        <f t="shared" si="130"/>
        <v>42136.767175925925</v>
      </c>
      <c r="L2800" t="b">
        <v>1</v>
      </c>
      <c r="M2800">
        <v>28</v>
      </c>
      <c r="N2800" t="b">
        <v>0</v>
      </c>
      <c r="O2800" s="10" t="s">
        <v>8273</v>
      </c>
      <c r="P2800" t="s">
        <v>8274</v>
      </c>
      <c r="Q2800">
        <f t="shared" si="129"/>
        <v>7</v>
      </c>
      <c r="R2800">
        <f t="shared" si="131"/>
        <v>75.459999999999994</v>
      </c>
    </row>
    <row r="2801" spans="1:18" ht="57.6" hidden="1" x14ac:dyDescent="0.3">
      <c r="A2801">
        <v>3969</v>
      </c>
      <c r="B2801" s="3" t="s">
        <v>3966</v>
      </c>
      <c r="C2801" s="3" t="s">
        <v>8076</v>
      </c>
      <c r="D2801" s="6">
        <v>2825</v>
      </c>
      <c r="E2801" s="8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s="16">
        <f t="shared" si="130"/>
        <v>42601.854699074072</v>
      </c>
      <c r="L2801" t="b">
        <v>0</v>
      </c>
      <c r="M2801">
        <v>6</v>
      </c>
      <c r="N2801" t="b">
        <v>0</v>
      </c>
      <c r="O2801" s="10" t="s">
        <v>8273</v>
      </c>
      <c r="P2801" t="s">
        <v>8274</v>
      </c>
      <c r="Q2801">
        <f t="shared" si="129"/>
        <v>7</v>
      </c>
      <c r="R2801">
        <f t="shared" si="131"/>
        <v>35.17</v>
      </c>
    </row>
    <row r="2802" spans="1:18" ht="43.2" hidden="1" x14ac:dyDescent="0.3">
      <c r="A2802">
        <v>4027</v>
      </c>
      <c r="B2802" s="3" t="s">
        <v>4023</v>
      </c>
      <c r="C2802" s="3" t="s">
        <v>8132</v>
      </c>
      <c r="D2802" s="6">
        <v>3000</v>
      </c>
      <c r="E2802" s="8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s="16">
        <f t="shared" si="130"/>
        <v>42768.97084490741</v>
      </c>
      <c r="L2802" t="b">
        <v>0</v>
      </c>
      <c r="M2802">
        <v>7</v>
      </c>
      <c r="N2802" t="b">
        <v>0</v>
      </c>
      <c r="O2802" s="10" t="s">
        <v>8273</v>
      </c>
      <c r="P2802" t="s">
        <v>8274</v>
      </c>
      <c r="Q2802">
        <f t="shared" si="129"/>
        <v>7</v>
      </c>
      <c r="R2802">
        <f t="shared" si="131"/>
        <v>30.71</v>
      </c>
    </row>
    <row r="2803" spans="1:18" ht="43.2" hidden="1" x14ac:dyDescent="0.3">
      <c r="A2803">
        <v>4032</v>
      </c>
      <c r="B2803" s="3" t="s">
        <v>4028</v>
      </c>
      <c r="C2803" s="3" t="s">
        <v>8137</v>
      </c>
      <c r="D2803" s="6">
        <v>6048</v>
      </c>
      <c r="E2803" s="8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s="16">
        <f t="shared" si="130"/>
        <v>42293.809212962966</v>
      </c>
      <c r="L2803" t="b">
        <v>0</v>
      </c>
      <c r="M2803">
        <v>7</v>
      </c>
      <c r="N2803" t="b">
        <v>0</v>
      </c>
      <c r="O2803" s="10" t="s">
        <v>8273</v>
      </c>
      <c r="P2803" t="s">
        <v>8274</v>
      </c>
      <c r="Q2803">
        <f t="shared" si="129"/>
        <v>7</v>
      </c>
      <c r="R2803">
        <f t="shared" si="131"/>
        <v>59</v>
      </c>
    </row>
    <row r="2804" spans="1:18" ht="57.6" hidden="1" x14ac:dyDescent="0.3">
      <c r="A2804">
        <v>4105</v>
      </c>
      <c r="B2804" s="3" t="s">
        <v>4101</v>
      </c>
      <c r="C2804" s="3" t="s">
        <v>8208</v>
      </c>
      <c r="D2804" s="6">
        <v>33000</v>
      </c>
      <c r="E2804" s="8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s="16">
        <f t="shared" si="130"/>
        <v>42697.010520833333</v>
      </c>
      <c r="L2804" t="b">
        <v>0</v>
      </c>
      <c r="M2804">
        <v>6</v>
      </c>
      <c r="N2804" t="b">
        <v>0</v>
      </c>
      <c r="O2804" s="10" t="s">
        <v>8273</v>
      </c>
      <c r="P2804" t="s">
        <v>8274</v>
      </c>
      <c r="Q2804">
        <f t="shared" si="129"/>
        <v>7</v>
      </c>
      <c r="R2804">
        <f t="shared" si="131"/>
        <v>383.33</v>
      </c>
    </row>
    <row r="2805" spans="1:18" ht="43.2" hidden="1" x14ac:dyDescent="0.3">
      <c r="A2805">
        <v>126</v>
      </c>
      <c r="B2805" s="3" t="s">
        <v>128</v>
      </c>
      <c r="C2805" s="3" t="s">
        <v>4237</v>
      </c>
      <c r="D2805" s="6">
        <v>25000</v>
      </c>
      <c r="E2805" s="8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s="16">
        <f t="shared" si="130"/>
        <v>42135.589548611111</v>
      </c>
      <c r="L2805" t="b">
        <v>0</v>
      </c>
      <c r="M2805">
        <v>13</v>
      </c>
      <c r="N2805" t="b">
        <v>0</v>
      </c>
      <c r="O2805" s="10" t="s">
        <v>8276</v>
      </c>
      <c r="P2805" t="s">
        <v>8296</v>
      </c>
      <c r="Q2805">
        <f t="shared" si="129"/>
        <v>6</v>
      </c>
      <c r="R2805">
        <f t="shared" si="131"/>
        <v>106.69</v>
      </c>
    </row>
    <row r="2806" spans="1:18" ht="43.2" hidden="1" x14ac:dyDescent="0.3">
      <c r="A2806">
        <v>175</v>
      </c>
      <c r="B2806" s="3" t="s">
        <v>177</v>
      </c>
      <c r="C2806" s="3" t="s">
        <v>4285</v>
      </c>
      <c r="D2806" s="6">
        <v>20000</v>
      </c>
      <c r="E2806" s="8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s="16">
        <f t="shared" si="130"/>
        <v>41855.777905092589</v>
      </c>
      <c r="L2806" t="b">
        <v>0</v>
      </c>
      <c r="M2806">
        <v>26</v>
      </c>
      <c r="N2806" t="b">
        <v>0</v>
      </c>
      <c r="O2806" s="10" t="s">
        <v>8276</v>
      </c>
      <c r="P2806" t="s">
        <v>8305</v>
      </c>
      <c r="Q2806">
        <f t="shared" si="129"/>
        <v>6</v>
      </c>
      <c r="R2806">
        <f t="shared" si="131"/>
        <v>49.88</v>
      </c>
    </row>
    <row r="2807" spans="1:18" hidden="1" x14ac:dyDescent="0.3">
      <c r="A2807">
        <v>185</v>
      </c>
      <c r="B2807" s="3" t="s">
        <v>187</v>
      </c>
      <c r="C2807" s="3" t="s">
        <v>4295</v>
      </c>
      <c r="D2807" s="6">
        <v>40000</v>
      </c>
      <c r="E2807" s="8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s="16">
        <f t="shared" si="130"/>
        <v>42570.91133101852</v>
      </c>
      <c r="L2807" t="b">
        <v>0</v>
      </c>
      <c r="M2807">
        <v>10</v>
      </c>
      <c r="N2807" t="b">
        <v>0</v>
      </c>
      <c r="O2807" s="10" t="s">
        <v>8276</v>
      </c>
      <c r="P2807" t="s">
        <v>8305</v>
      </c>
      <c r="Q2807">
        <f t="shared" si="129"/>
        <v>6</v>
      </c>
      <c r="R2807">
        <f t="shared" si="131"/>
        <v>220</v>
      </c>
    </row>
    <row r="2808" spans="1:18" ht="28.8" hidden="1" x14ac:dyDescent="0.3">
      <c r="A2808">
        <v>428</v>
      </c>
      <c r="B2808" s="3" t="s">
        <v>429</v>
      </c>
      <c r="C2808" s="3" t="s">
        <v>4538</v>
      </c>
      <c r="D2808" s="6">
        <v>12000</v>
      </c>
      <c r="E2808" s="8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s="16">
        <f t="shared" si="130"/>
        <v>41778.766724537039</v>
      </c>
      <c r="L2808" t="b">
        <v>0</v>
      </c>
      <c r="M2808">
        <v>13</v>
      </c>
      <c r="N2808" t="b">
        <v>0</v>
      </c>
      <c r="O2808" s="10" t="s">
        <v>8276</v>
      </c>
      <c r="P2808" t="s">
        <v>8303</v>
      </c>
      <c r="Q2808">
        <f t="shared" si="129"/>
        <v>6</v>
      </c>
      <c r="R2808">
        <f t="shared" si="131"/>
        <v>52</v>
      </c>
    </row>
    <row r="2809" spans="1:18" ht="43.2" hidden="1" x14ac:dyDescent="0.3">
      <c r="A2809">
        <v>481</v>
      </c>
      <c r="B2809" s="3" t="s">
        <v>482</v>
      </c>
      <c r="C2809" s="3" t="s">
        <v>4591</v>
      </c>
      <c r="D2809" s="6">
        <v>30000</v>
      </c>
      <c r="E2809" s="8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s="16">
        <f t="shared" si="130"/>
        <v>41162.672326388885</v>
      </c>
      <c r="L2809" t="b">
        <v>0</v>
      </c>
      <c r="M2809">
        <v>21</v>
      </c>
      <c r="N2809" t="b">
        <v>0</v>
      </c>
      <c r="O2809" s="10" t="s">
        <v>8276</v>
      </c>
      <c r="P2809" t="s">
        <v>8303</v>
      </c>
      <c r="Q2809">
        <f t="shared" si="129"/>
        <v>6</v>
      </c>
      <c r="R2809">
        <f t="shared" si="131"/>
        <v>87.14</v>
      </c>
    </row>
    <row r="2810" spans="1:18" ht="43.2" hidden="1" x14ac:dyDescent="0.3">
      <c r="A2810">
        <v>622</v>
      </c>
      <c r="B2810" s="3" t="s">
        <v>623</v>
      </c>
      <c r="C2810" s="3" t="s">
        <v>4732</v>
      </c>
      <c r="D2810" s="6">
        <v>6000</v>
      </c>
      <c r="E2810" s="8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s="16">
        <f t="shared" si="130"/>
        <v>42532.774745370371</v>
      </c>
      <c r="L2810" t="b">
        <v>0</v>
      </c>
      <c r="M2810">
        <v>9</v>
      </c>
      <c r="N2810" t="b">
        <v>0</v>
      </c>
      <c r="O2810" s="10" t="s">
        <v>8268</v>
      </c>
      <c r="P2810" t="s">
        <v>8313</v>
      </c>
      <c r="Q2810">
        <f t="shared" si="129"/>
        <v>6</v>
      </c>
      <c r="R2810">
        <f t="shared" si="131"/>
        <v>37.89</v>
      </c>
    </row>
    <row r="2811" spans="1:18" ht="43.2" hidden="1" x14ac:dyDescent="0.3">
      <c r="A2811">
        <v>703</v>
      </c>
      <c r="B2811" s="3" t="s">
        <v>704</v>
      </c>
      <c r="C2811" s="3" t="s">
        <v>4813</v>
      </c>
      <c r="D2811" s="6">
        <v>15000</v>
      </c>
      <c r="E2811" s="8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s="16">
        <f t="shared" si="130"/>
        <v>42711.950798611113</v>
      </c>
      <c r="L2811" t="b">
        <v>0</v>
      </c>
      <c r="M2811">
        <v>7</v>
      </c>
      <c r="N2811" t="b">
        <v>0</v>
      </c>
      <c r="O2811" s="10" t="s">
        <v>8268</v>
      </c>
      <c r="P2811" t="s">
        <v>8272</v>
      </c>
      <c r="Q2811">
        <f t="shared" si="129"/>
        <v>6</v>
      </c>
      <c r="R2811">
        <f t="shared" si="131"/>
        <v>119.57</v>
      </c>
    </row>
    <row r="2812" spans="1:18" ht="43.2" hidden="1" x14ac:dyDescent="0.3">
      <c r="A2812">
        <v>915</v>
      </c>
      <c r="B2812" s="3" t="s">
        <v>916</v>
      </c>
      <c r="C2812" s="3" t="s">
        <v>5025</v>
      </c>
      <c r="D2812" s="6">
        <v>6500</v>
      </c>
      <c r="E2812" s="8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s="16">
        <f t="shared" si="130"/>
        <v>40937.679560185185</v>
      </c>
      <c r="L2812" t="b">
        <v>0</v>
      </c>
      <c r="M2812">
        <v>9</v>
      </c>
      <c r="N2812" t="b">
        <v>0</v>
      </c>
      <c r="O2812" s="10" t="s">
        <v>8266</v>
      </c>
      <c r="P2812" t="s">
        <v>8302</v>
      </c>
      <c r="Q2812">
        <f t="shared" si="129"/>
        <v>6</v>
      </c>
      <c r="R2812">
        <f t="shared" si="131"/>
        <v>41.67</v>
      </c>
    </row>
    <row r="2813" spans="1:18" ht="43.2" hidden="1" x14ac:dyDescent="0.3">
      <c r="A2813">
        <v>933</v>
      </c>
      <c r="B2813" s="3" t="s">
        <v>934</v>
      </c>
      <c r="C2813" s="3" t="s">
        <v>5043</v>
      </c>
      <c r="D2813" s="6">
        <v>2000</v>
      </c>
      <c r="E2813" s="8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s="16">
        <f t="shared" si="130"/>
        <v>41711.169085648151</v>
      </c>
      <c r="L2813" t="b">
        <v>0</v>
      </c>
      <c r="M2813">
        <v>2</v>
      </c>
      <c r="N2813" t="b">
        <v>0</v>
      </c>
      <c r="O2813" s="10" t="s">
        <v>8266</v>
      </c>
      <c r="P2813" t="s">
        <v>8302</v>
      </c>
      <c r="Q2813">
        <f t="shared" si="129"/>
        <v>6</v>
      </c>
      <c r="R2813">
        <f t="shared" si="131"/>
        <v>60</v>
      </c>
    </row>
    <row r="2814" spans="1:18" ht="43.2" hidden="1" x14ac:dyDescent="0.3">
      <c r="A2814">
        <v>955</v>
      </c>
      <c r="B2814" s="3" t="s">
        <v>956</v>
      </c>
      <c r="C2814" s="3" t="s">
        <v>5065</v>
      </c>
      <c r="D2814" s="6">
        <v>300000</v>
      </c>
      <c r="E2814" s="8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s="16">
        <f t="shared" si="130"/>
        <v>42586.295138888891</v>
      </c>
      <c r="L2814" t="b">
        <v>0</v>
      </c>
      <c r="M2814">
        <v>93</v>
      </c>
      <c r="N2814" t="b">
        <v>0</v>
      </c>
      <c r="O2814" s="10" t="s">
        <v>8268</v>
      </c>
      <c r="P2814" t="s">
        <v>8272</v>
      </c>
      <c r="Q2814">
        <f t="shared" si="129"/>
        <v>6</v>
      </c>
      <c r="R2814">
        <f t="shared" si="131"/>
        <v>182.62</v>
      </c>
    </row>
    <row r="2815" spans="1:18" ht="43.2" hidden="1" x14ac:dyDescent="0.3">
      <c r="A2815">
        <v>985</v>
      </c>
      <c r="B2815" s="3" t="s">
        <v>986</v>
      </c>
      <c r="C2815" s="3" t="s">
        <v>5095</v>
      </c>
      <c r="D2815" s="6">
        <v>30000</v>
      </c>
      <c r="E2815" s="8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s="16">
        <f t="shared" si="130"/>
        <v>42339.967708333337</v>
      </c>
      <c r="L2815" t="b">
        <v>0</v>
      </c>
      <c r="M2815">
        <v>23</v>
      </c>
      <c r="N2815" t="b">
        <v>0</v>
      </c>
      <c r="O2815" s="10" t="s">
        <v>8268</v>
      </c>
      <c r="P2815" t="s">
        <v>8272</v>
      </c>
      <c r="Q2815">
        <f t="shared" si="129"/>
        <v>6</v>
      </c>
      <c r="R2815">
        <f t="shared" si="131"/>
        <v>82.09</v>
      </c>
    </row>
    <row r="2816" spans="1:18" ht="43.2" hidden="1" x14ac:dyDescent="0.3">
      <c r="A2816">
        <v>1006</v>
      </c>
      <c r="B2816" s="3" t="s">
        <v>1007</v>
      </c>
      <c r="C2816" s="3" t="s">
        <v>5116</v>
      </c>
      <c r="D2816" s="6">
        <v>4000</v>
      </c>
      <c r="E2816" s="8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s="16">
        <f t="shared" si="130"/>
        <v>41977.040185185186</v>
      </c>
      <c r="L2816" t="b">
        <v>0</v>
      </c>
      <c r="M2816">
        <v>8</v>
      </c>
      <c r="N2816" t="b">
        <v>0</v>
      </c>
      <c r="O2816" s="10" t="s">
        <v>8268</v>
      </c>
      <c r="P2816" t="s">
        <v>8272</v>
      </c>
      <c r="Q2816">
        <f t="shared" si="129"/>
        <v>6</v>
      </c>
      <c r="R2816">
        <f t="shared" si="131"/>
        <v>29.25</v>
      </c>
    </row>
    <row r="2817" spans="1:18" ht="57.6" hidden="1" x14ac:dyDescent="0.3">
      <c r="A2817">
        <v>1074</v>
      </c>
      <c r="B2817" s="3" t="s">
        <v>1075</v>
      </c>
      <c r="C2817" s="3" t="s">
        <v>5184</v>
      </c>
      <c r="D2817" s="6">
        <v>54000</v>
      </c>
      <c r="E2817" s="8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s="16">
        <f t="shared" si="130"/>
        <v>41613.172974537039</v>
      </c>
      <c r="L2817" t="b">
        <v>0</v>
      </c>
      <c r="M2817">
        <v>30</v>
      </c>
      <c r="N2817" t="b">
        <v>0</v>
      </c>
      <c r="O2817" s="10" t="s">
        <v>8270</v>
      </c>
      <c r="P2817" t="s">
        <v>8304</v>
      </c>
      <c r="Q2817">
        <f t="shared" si="129"/>
        <v>6</v>
      </c>
      <c r="R2817">
        <f t="shared" si="131"/>
        <v>113.57</v>
      </c>
    </row>
    <row r="2818" spans="1:18" ht="43.2" hidden="1" x14ac:dyDescent="0.3">
      <c r="A2818">
        <v>1136</v>
      </c>
      <c r="B2818" s="3" t="s">
        <v>1137</v>
      </c>
      <c r="C2818" s="3" t="s">
        <v>5246</v>
      </c>
      <c r="D2818" s="6">
        <v>4190</v>
      </c>
      <c r="E2818" s="8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s="16">
        <f t="shared" si="130"/>
        <v>42327.671631944439</v>
      </c>
      <c r="L2818" t="b">
        <v>0</v>
      </c>
      <c r="M2818">
        <v>6</v>
      </c>
      <c r="N2818" t="b">
        <v>0</v>
      </c>
      <c r="O2818" s="10" t="s">
        <v>8270</v>
      </c>
      <c r="P2818" t="s">
        <v>8300</v>
      </c>
      <c r="Q2818">
        <f t="shared" ref="Q2818:Q2881" si="132">ROUND(E2818/D2818*100,0)</f>
        <v>6</v>
      </c>
      <c r="R2818">
        <f t="shared" si="131"/>
        <v>45</v>
      </c>
    </row>
    <row r="2819" spans="1:18" hidden="1" x14ac:dyDescent="0.3">
      <c r="A2819">
        <v>1152</v>
      </c>
      <c r="B2819" s="3" t="s">
        <v>1153</v>
      </c>
      <c r="C2819" s="3" t="s">
        <v>5262</v>
      </c>
      <c r="D2819" s="6">
        <v>16000</v>
      </c>
      <c r="E2819" s="8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s="16">
        <f t="shared" ref="K2819:K2882" si="133">(((J2819/60)/60)/24)+DATE(1970,1,1)</f>
        <v>42109.709629629629</v>
      </c>
      <c r="L2819" t="b">
        <v>0</v>
      </c>
      <c r="M2819">
        <v>15</v>
      </c>
      <c r="N2819" t="b">
        <v>0</v>
      </c>
      <c r="O2819" s="10" t="s">
        <v>8284</v>
      </c>
      <c r="P2819" t="s">
        <v>8312</v>
      </c>
      <c r="Q2819">
        <f t="shared" si="132"/>
        <v>6</v>
      </c>
      <c r="R2819">
        <f t="shared" ref="R2819:R2882" si="134">IFERROR(ROUND(E2819/M2819,2),0)</f>
        <v>60.73</v>
      </c>
    </row>
    <row r="2820" spans="1:18" ht="43.2" hidden="1" x14ac:dyDescent="0.3">
      <c r="A2820">
        <v>1168</v>
      </c>
      <c r="B2820" s="3" t="s">
        <v>1169</v>
      </c>
      <c r="C2820" s="3" t="s">
        <v>5278</v>
      </c>
      <c r="D2820" s="6">
        <v>18000</v>
      </c>
      <c r="E2820" s="8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s="16">
        <f t="shared" si="133"/>
        <v>42605.053993055553</v>
      </c>
      <c r="L2820" t="b">
        <v>0</v>
      </c>
      <c r="M2820">
        <v>3</v>
      </c>
      <c r="N2820" t="b">
        <v>0</v>
      </c>
      <c r="O2820" s="10" t="s">
        <v>8284</v>
      </c>
      <c r="P2820" t="s">
        <v>8312</v>
      </c>
      <c r="Q2820">
        <f t="shared" si="132"/>
        <v>6</v>
      </c>
      <c r="R2820">
        <f t="shared" si="134"/>
        <v>340</v>
      </c>
    </row>
    <row r="2821" spans="1:18" ht="43.2" hidden="1" x14ac:dyDescent="0.3">
      <c r="A2821">
        <v>1174</v>
      </c>
      <c r="B2821" s="3" t="s">
        <v>1175</v>
      </c>
      <c r="C2821" s="3" t="s">
        <v>5284</v>
      </c>
      <c r="D2821" s="6">
        <v>15000</v>
      </c>
      <c r="E2821" s="8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s="16">
        <f t="shared" si="133"/>
        <v>42468.84174768519</v>
      </c>
      <c r="L2821" t="b">
        <v>0</v>
      </c>
      <c r="M2821">
        <v>19</v>
      </c>
      <c r="N2821" t="b">
        <v>0</v>
      </c>
      <c r="O2821" s="10" t="s">
        <v>8284</v>
      </c>
      <c r="P2821" t="s">
        <v>8312</v>
      </c>
      <c r="Q2821">
        <f t="shared" si="132"/>
        <v>6</v>
      </c>
      <c r="R2821">
        <f t="shared" si="134"/>
        <v>46.63</v>
      </c>
    </row>
    <row r="2822" spans="1:18" ht="57.6" hidden="1" x14ac:dyDescent="0.3">
      <c r="A2822">
        <v>1317</v>
      </c>
      <c r="B2822" s="3" t="s">
        <v>1318</v>
      </c>
      <c r="C2822" s="3" t="s">
        <v>5427</v>
      </c>
      <c r="D2822" s="6">
        <v>200000</v>
      </c>
      <c r="E2822" s="8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s="16">
        <f t="shared" si="133"/>
        <v>42520.235486111109</v>
      </c>
      <c r="L2822" t="b">
        <v>0</v>
      </c>
      <c r="M2822">
        <v>19</v>
      </c>
      <c r="N2822" t="b">
        <v>0</v>
      </c>
      <c r="O2822" s="10" t="s">
        <v>8268</v>
      </c>
      <c r="P2822" t="s">
        <v>8272</v>
      </c>
      <c r="Q2822">
        <f t="shared" si="132"/>
        <v>6</v>
      </c>
      <c r="R2822">
        <f t="shared" si="134"/>
        <v>603.53</v>
      </c>
    </row>
    <row r="2823" spans="1:18" ht="43.2" hidden="1" x14ac:dyDescent="0.3">
      <c r="A2823">
        <v>1720</v>
      </c>
      <c r="B2823" s="3" t="s">
        <v>1721</v>
      </c>
      <c r="C2823" s="3" t="s">
        <v>5830</v>
      </c>
      <c r="D2823" s="6">
        <v>4000</v>
      </c>
      <c r="E2823" s="8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s="16">
        <f t="shared" si="133"/>
        <v>41922.783229166671</v>
      </c>
      <c r="L2823" t="b">
        <v>0</v>
      </c>
      <c r="M2823">
        <v>8</v>
      </c>
      <c r="N2823" t="b">
        <v>0</v>
      </c>
      <c r="O2823" s="10" t="s">
        <v>8266</v>
      </c>
      <c r="P2823" t="s">
        <v>8295</v>
      </c>
      <c r="Q2823">
        <f t="shared" si="132"/>
        <v>6</v>
      </c>
      <c r="R2823">
        <f t="shared" si="134"/>
        <v>28.13</v>
      </c>
    </row>
    <row r="2824" spans="1:18" ht="43.2" hidden="1" x14ac:dyDescent="0.3">
      <c r="A2824">
        <v>1773</v>
      </c>
      <c r="B2824" s="3" t="s">
        <v>1774</v>
      </c>
      <c r="C2824" s="3" t="s">
        <v>5883</v>
      </c>
      <c r="D2824" s="6">
        <v>30000</v>
      </c>
      <c r="E2824" s="8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s="16">
        <f t="shared" si="133"/>
        <v>41978.760393518518</v>
      </c>
      <c r="L2824" t="b">
        <v>1</v>
      </c>
      <c r="M2824">
        <v>19</v>
      </c>
      <c r="N2824" t="b">
        <v>0</v>
      </c>
      <c r="O2824" s="10" t="s">
        <v>8281</v>
      </c>
      <c r="P2824" t="s">
        <v>8282</v>
      </c>
      <c r="Q2824">
        <f t="shared" si="132"/>
        <v>6</v>
      </c>
      <c r="R2824">
        <f t="shared" si="134"/>
        <v>98.79</v>
      </c>
    </row>
    <row r="2825" spans="1:18" ht="43.2" hidden="1" x14ac:dyDescent="0.3">
      <c r="A2825">
        <v>2142</v>
      </c>
      <c r="B2825" s="3" t="s">
        <v>2143</v>
      </c>
      <c r="C2825" s="3" t="s">
        <v>6252</v>
      </c>
      <c r="D2825" s="6">
        <v>10500</v>
      </c>
      <c r="E2825" s="8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s="16">
        <f t="shared" si="133"/>
        <v>42340.701504629629</v>
      </c>
      <c r="L2825" t="b">
        <v>0</v>
      </c>
      <c r="M2825">
        <v>12</v>
      </c>
      <c r="N2825" t="b">
        <v>0</v>
      </c>
      <c r="O2825" s="10" t="s">
        <v>8270</v>
      </c>
      <c r="P2825" t="s">
        <v>8304</v>
      </c>
      <c r="Q2825">
        <f t="shared" si="132"/>
        <v>6</v>
      </c>
      <c r="R2825">
        <f t="shared" si="134"/>
        <v>50.08</v>
      </c>
    </row>
    <row r="2826" spans="1:18" ht="43.2" hidden="1" x14ac:dyDescent="0.3">
      <c r="A2826">
        <v>2597</v>
      </c>
      <c r="B2826" s="3" t="s">
        <v>2597</v>
      </c>
      <c r="C2826" s="3" t="s">
        <v>6707</v>
      </c>
      <c r="D2826" s="6">
        <v>1500</v>
      </c>
      <c r="E2826" s="8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s="16">
        <f t="shared" si="133"/>
        <v>42510.341631944444</v>
      </c>
      <c r="L2826" t="b">
        <v>0</v>
      </c>
      <c r="M2826">
        <v>7</v>
      </c>
      <c r="N2826" t="b">
        <v>0</v>
      </c>
      <c r="O2826" s="10" t="s">
        <v>8284</v>
      </c>
      <c r="P2826" t="s">
        <v>8312</v>
      </c>
      <c r="Q2826">
        <f t="shared" si="132"/>
        <v>6</v>
      </c>
      <c r="R2826">
        <f t="shared" si="134"/>
        <v>12.14</v>
      </c>
    </row>
    <row r="2827" spans="1:18" ht="43.2" hidden="1" x14ac:dyDescent="0.3">
      <c r="A2827">
        <v>2670</v>
      </c>
      <c r="B2827" s="3" t="s">
        <v>2670</v>
      </c>
      <c r="C2827" s="3" t="s">
        <v>6780</v>
      </c>
      <c r="D2827" s="6">
        <v>38888</v>
      </c>
      <c r="E2827" s="8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s="16">
        <f t="shared" si="133"/>
        <v>41821.020601851851</v>
      </c>
      <c r="L2827" t="b">
        <v>1</v>
      </c>
      <c r="M2827">
        <v>60</v>
      </c>
      <c r="N2827" t="b">
        <v>0</v>
      </c>
      <c r="O2827" s="10" t="s">
        <v>8268</v>
      </c>
      <c r="P2827" t="s">
        <v>8293</v>
      </c>
      <c r="Q2827">
        <f t="shared" si="132"/>
        <v>6</v>
      </c>
      <c r="R2827">
        <f t="shared" si="134"/>
        <v>41.58</v>
      </c>
    </row>
    <row r="2828" spans="1:18" ht="57.6" hidden="1" x14ac:dyDescent="0.3">
      <c r="A2828">
        <v>2696</v>
      </c>
      <c r="B2828" s="3" t="s">
        <v>2696</v>
      </c>
      <c r="C2828" s="3" t="s">
        <v>6806</v>
      </c>
      <c r="D2828" s="6">
        <v>60000</v>
      </c>
      <c r="E2828" s="8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s="16">
        <f t="shared" si="133"/>
        <v>41964.844444444447</v>
      </c>
      <c r="L2828" t="b">
        <v>0</v>
      </c>
      <c r="M2828">
        <v>38</v>
      </c>
      <c r="N2828" t="b">
        <v>0</v>
      </c>
      <c r="O2828" s="10" t="s">
        <v>8284</v>
      </c>
      <c r="P2828" t="s">
        <v>8312</v>
      </c>
      <c r="Q2828">
        <f t="shared" si="132"/>
        <v>6</v>
      </c>
      <c r="R2828">
        <f t="shared" si="134"/>
        <v>89.21</v>
      </c>
    </row>
    <row r="2829" spans="1:18" ht="43.2" hidden="1" x14ac:dyDescent="0.3">
      <c r="A2829">
        <v>2704</v>
      </c>
      <c r="B2829" s="3" t="s">
        <v>2704</v>
      </c>
      <c r="C2829" s="3" t="s">
        <v>6814</v>
      </c>
      <c r="D2829" s="6">
        <v>19000</v>
      </c>
      <c r="E2829" s="8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s="16">
        <f t="shared" si="133"/>
        <v>42787.862430555557</v>
      </c>
      <c r="L2829" t="b">
        <v>0</v>
      </c>
      <c r="M2829">
        <v>7</v>
      </c>
      <c r="N2829" t="b">
        <v>0</v>
      </c>
      <c r="O2829" s="10" t="s">
        <v>8273</v>
      </c>
      <c r="P2829" t="s">
        <v>8286</v>
      </c>
      <c r="Q2829">
        <f t="shared" si="132"/>
        <v>6</v>
      </c>
      <c r="R2829">
        <f t="shared" si="134"/>
        <v>163.57</v>
      </c>
    </row>
    <row r="2830" spans="1:18" ht="72" hidden="1" x14ac:dyDescent="0.3">
      <c r="A2830">
        <v>3640</v>
      </c>
      <c r="B2830" s="3" t="s">
        <v>3638</v>
      </c>
      <c r="C2830" s="3" t="s">
        <v>7750</v>
      </c>
      <c r="D2830" s="6">
        <v>1000</v>
      </c>
      <c r="E2830" s="8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s="16">
        <f t="shared" si="133"/>
        <v>42104.781597222223</v>
      </c>
      <c r="L2830" t="b">
        <v>0</v>
      </c>
      <c r="M2830">
        <v>3</v>
      </c>
      <c r="N2830" t="b">
        <v>0</v>
      </c>
      <c r="O2830" s="10" t="s">
        <v>8273</v>
      </c>
      <c r="P2830" t="s">
        <v>8294</v>
      </c>
      <c r="Q2830">
        <f t="shared" si="132"/>
        <v>6</v>
      </c>
      <c r="R2830">
        <f t="shared" si="134"/>
        <v>18.329999999999998</v>
      </c>
    </row>
    <row r="2831" spans="1:18" ht="43.2" x14ac:dyDescent="0.3">
      <c r="A2831">
        <v>3647</v>
      </c>
      <c r="B2831" s="3" t="s">
        <v>3645</v>
      </c>
      <c r="C2831" s="3" t="s">
        <v>7757</v>
      </c>
      <c r="D2831" s="6">
        <v>500</v>
      </c>
      <c r="E2831" s="8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s="16">
        <f t="shared" si="133"/>
        <v>42598.749155092592</v>
      </c>
      <c r="L2831" t="b">
        <v>0</v>
      </c>
      <c r="M2831">
        <v>2</v>
      </c>
      <c r="N2831" t="b">
        <v>0</v>
      </c>
      <c r="O2831" s="10" t="s">
        <v>8273</v>
      </c>
      <c r="P2831" t="s">
        <v>8294</v>
      </c>
      <c r="Q2831">
        <f t="shared" si="132"/>
        <v>6</v>
      </c>
      <c r="R2831">
        <f t="shared" si="134"/>
        <v>15</v>
      </c>
    </row>
    <row r="2832" spans="1:18" ht="43.2" hidden="1" x14ac:dyDescent="0.3">
      <c r="A2832">
        <v>3964</v>
      </c>
      <c r="B2832" s="3" t="s">
        <v>3961</v>
      </c>
      <c r="C2832" s="3" t="s">
        <v>8071</v>
      </c>
      <c r="D2832" s="6">
        <v>2000</v>
      </c>
      <c r="E2832" s="8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s="16">
        <f t="shared" si="133"/>
        <v>42053.722060185188</v>
      </c>
      <c r="L2832" t="b">
        <v>0</v>
      </c>
      <c r="M2832">
        <v>3</v>
      </c>
      <c r="N2832" t="b">
        <v>0</v>
      </c>
      <c r="O2832" s="10" t="s">
        <v>8273</v>
      </c>
      <c r="P2832" t="s">
        <v>8274</v>
      </c>
      <c r="Q2832">
        <f t="shared" si="132"/>
        <v>6</v>
      </c>
      <c r="R2832">
        <f t="shared" si="134"/>
        <v>42</v>
      </c>
    </row>
    <row r="2833" spans="1:18" ht="43.2" hidden="1" x14ac:dyDescent="0.3">
      <c r="A2833">
        <v>3984</v>
      </c>
      <c r="B2833" s="3" t="s">
        <v>3980</v>
      </c>
      <c r="C2833" s="3" t="s">
        <v>8090</v>
      </c>
      <c r="D2833" s="6">
        <v>1500</v>
      </c>
      <c r="E2833" s="8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s="16">
        <f t="shared" si="133"/>
        <v>41920.963472222218</v>
      </c>
      <c r="L2833" t="b">
        <v>0</v>
      </c>
      <c r="M2833">
        <v>10</v>
      </c>
      <c r="N2833" t="b">
        <v>0</v>
      </c>
      <c r="O2833" s="10" t="s">
        <v>8273</v>
      </c>
      <c r="P2833" t="s">
        <v>8274</v>
      </c>
      <c r="Q2833">
        <f t="shared" si="132"/>
        <v>6</v>
      </c>
      <c r="R2833">
        <f t="shared" si="134"/>
        <v>9.5</v>
      </c>
    </row>
    <row r="2834" spans="1:18" ht="43.2" hidden="1" x14ac:dyDescent="0.3">
      <c r="A2834">
        <v>4008</v>
      </c>
      <c r="B2834" s="3" t="s">
        <v>4004</v>
      </c>
      <c r="C2834" s="3" t="s">
        <v>8113</v>
      </c>
      <c r="D2834" s="6">
        <v>1000</v>
      </c>
      <c r="E2834" s="8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s="16">
        <f t="shared" si="133"/>
        <v>42177.964201388888</v>
      </c>
      <c r="L2834" t="b">
        <v>0</v>
      </c>
      <c r="M2834">
        <v>4</v>
      </c>
      <c r="N2834" t="b">
        <v>0</v>
      </c>
      <c r="O2834" s="10" t="s">
        <v>8273</v>
      </c>
      <c r="P2834" t="s">
        <v>8274</v>
      </c>
      <c r="Q2834">
        <f t="shared" si="132"/>
        <v>6</v>
      </c>
      <c r="R2834">
        <f t="shared" si="134"/>
        <v>15</v>
      </c>
    </row>
    <row r="2835" spans="1:18" ht="57.6" hidden="1" x14ac:dyDescent="0.3">
      <c r="A2835">
        <v>156</v>
      </c>
      <c r="B2835" s="3" t="s">
        <v>158</v>
      </c>
      <c r="C2835" s="3" t="s">
        <v>4266</v>
      </c>
      <c r="D2835" s="6">
        <v>35000</v>
      </c>
      <c r="E2835" s="8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s="16">
        <f t="shared" si="133"/>
        <v>41794.124953703707</v>
      </c>
      <c r="L2835" t="b">
        <v>0</v>
      </c>
      <c r="M2835">
        <v>15</v>
      </c>
      <c r="N2835" t="b">
        <v>0</v>
      </c>
      <c r="O2835" s="10" t="s">
        <v>8276</v>
      </c>
      <c r="P2835" t="s">
        <v>8296</v>
      </c>
      <c r="Q2835">
        <f t="shared" si="132"/>
        <v>5</v>
      </c>
      <c r="R2835">
        <f t="shared" si="134"/>
        <v>119</v>
      </c>
    </row>
    <row r="2836" spans="1:18" ht="43.2" hidden="1" x14ac:dyDescent="0.3">
      <c r="A2836">
        <v>191</v>
      </c>
      <c r="B2836" s="3" t="s">
        <v>193</v>
      </c>
      <c r="C2836" s="3" t="s">
        <v>4301</v>
      </c>
      <c r="D2836" s="6">
        <v>5000</v>
      </c>
      <c r="E2836" s="8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s="16">
        <f t="shared" si="133"/>
        <v>42239.441412037035</v>
      </c>
      <c r="L2836" t="b">
        <v>0</v>
      </c>
      <c r="M2836">
        <v>3</v>
      </c>
      <c r="N2836" t="b">
        <v>0</v>
      </c>
      <c r="O2836" s="10" t="s">
        <v>8276</v>
      </c>
      <c r="P2836" t="s">
        <v>8305</v>
      </c>
      <c r="Q2836">
        <f t="shared" si="132"/>
        <v>5</v>
      </c>
      <c r="R2836">
        <f t="shared" si="134"/>
        <v>83.33</v>
      </c>
    </row>
    <row r="2837" spans="1:18" ht="57.6" hidden="1" x14ac:dyDescent="0.3">
      <c r="A2837">
        <v>434</v>
      </c>
      <c r="B2837" s="3" t="s">
        <v>435</v>
      </c>
      <c r="C2837" s="3" t="s">
        <v>4544</v>
      </c>
      <c r="D2837" s="6">
        <v>2500</v>
      </c>
      <c r="E2837" s="8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s="16">
        <f t="shared" si="133"/>
        <v>41576.834513888891</v>
      </c>
      <c r="L2837" t="b">
        <v>0</v>
      </c>
      <c r="M2837">
        <v>2</v>
      </c>
      <c r="N2837" t="b">
        <v>0</v>
      </c>
      <c r="O2837" s="10" t="s">
        <v>8276</v>
      </c>
      <c r="P2837" t="s">
        <v>8303</v>
      </c>
      <c r="Q2837">
        <f t="shared" si="132"/>
        <v>5</v>
      </c>
      <c r="R2837">
        <f t="shared" si="134"/>
        <v>62.5</v>
      </c>
    </row>
    <row r="2838" spans="1:18" ht="43.2" hidden="1" x14ac:dyDescent="0.3">
      <c r="A2838">
        <v>444</v>
      </c>
      <c r="B2838" s="3" t="s">
        <v>445</v>
      </c>
      <c r="C2838" s="3" t="s">
        <v>4554</v>
      </c>
      <c r="D2838" s="6">
        <v>1000</v>
      </c>
      <c r="E2838" s="8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s="16">
        <f t="shared" si="133"/>
        <v>40894.906956018516</v>
      </c>
      <c r="L2838" t="b">
        <v>0</v>
      </c>
      <c r="M2838">
        <v>1</v>
      </c>
      <c r="N2838" t="b">
        <v>0</v>
      </c>
      <c r="O2838" s="10" t="s">
        <v>8276</v>
      </c>
      <c r="P2838" t="s">
        <v>8303</v>
      </c>
      <c r="Q2838">
        <f t="shared" si="132"/>
        <v>5</v>
      </c>
      <c r="R2838">
        <f t="shared" si="134"/>
        <v>50</v>
      </c>
    </row>
    <row r="2839" spans="1:18" ht="43.2" hidden="1" x14ac:dyDescent="0.3">
      <c r="A2839">
        <v>498</v>
      </c>
      <c r="B2839" s="3" t="s">
        <v>499</v>
      </c>
      <c r="C2839" s="3" t="s">
        <v>4608</v>
      </c>
      <c r="D2839" s="6">
        <v>65108</v>
      </c>
      <c r="E2839" s="8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s="16">
        <f t="shared" si="133"/>
        <v>40858.762141203704</v>
      </c>
      <c r="L2839" t="b">
        <v>0</v>
      </c>
      <c r="M2839">
        <v>22</v>
      </c>
      <c r="N2839" t="b">
        <v>0</v>
      </c>
      <c r="O2839" s="10" t="s">
        <v>8276</v>
      </c>
      <c r="P2839" t="s">
        <v>8303</v>
      </c>
      <c r="Q2839">
        <f t="shared" si="132"/>
        <v>5</v>
      </c>
      <c r="R2839">
        <f t="shared" si="134"/>
        <v>136.09</v>
      </c>
    </row>
    <row r="2840" spans="1:18" ht="43.2" hidden="1" x14ac:dyDescent="0.3">
      <c r="A2840">
        <v>551</v>
      </c>
      <c r="B2840" s="3" t="s">
        <v>552</v>
      </c>
      <c r="C2840" s="3" t="s">
        <v>4661</v>
      </c>
      <c r="D2840" s="6">
        <v>75000</v>
      </c>
      <c r="E2840" s="8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s="16">
        <f t="shared" si="133"/>
        <v>42173.275740740741</v>
      </c>
      <c r="L2840" t="b">
        <v>0</v>
      </c>
      <c r="M2840">
        <v>28</v>
      </c>
      <c r="N2840" t="b">
        <v>0</v>
      </c>
      <c r="O2840" s="10" t="s">
        <v>8268</v>
      </c>
      <c r="P2840" t="s">
        <v>8313</v>
      </c>
      <c r="Q2840">
        <f t="shared" si="132"/>
        <v>5</v>
      </c>
      <c r="R2840">
        <f t="shared" si="134"/>
        <v>135.04</v>
      </c>
    </row>
    <row r="2841" spans="1:18" ht="43.2" hidden="1" x14ac:dyDescent="0.3">
      <c r="A2841">
        <v>668</v>
      </c>
      <c r="B2841" s="3" t="s">
        <v>669</v>
      </c>
      <c r="C2841" s="3" t="s">
        <v>4778</v>
      </c>
      <c r="D2841" s="6">
        <v>15000</v>
      </c>
      <c r="E2841" s="8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s="16">
        <f t="shared" si="133"/>
        <v>42090.831273148149</v>
      </c>
      <c r="L2841" t="b">
        <v>0</v>
      </c>
      <c r="M2841">
        <v>25</v>
      </c>
      <c r="N2841" t="b">
        <v>0</v>
      </c>
      <c r="O2841" s="10" t="s">
        <v>8268</v>
      </c>
      <c r="P2841" t="s">
        <v>8272</v>
      </c>
      <c r="Q2841">
        <f t="shared" si="132"/>
        <v>5</v>
      </c>
      <c r="R2841">
        <f t="shared" si="134"/>
        <v>27.36</v>
      </c>
    </row>
    <row r="2842" spans="1:18" ht="57.6" hidden="1" x14ac:dyDescent="0.3">
      <c r="A2842">
        <v>715</v>
      </c>
      <c r="B2842" s="3" t="s">
        <v>716</v>
      </c>
      <c r="C2842" s="3" t="s">
        <v>4825</v>
      </c>
      <c r="D2842" s="6">
        <v>27500</v>
      </c>
      <c r="E2842" s="8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s="16">
        <f t="shared" si="133"/>
        <v>42273.090740740736</v>
      </c>
      <c r="L2842" t="b">
        <v>0</v>
      </c>
      <c r="M2842">
        <v>12</v>
      </c>
      <c r="N2842" t="b">
        <v>0</v>
      </c>
      <c r="O2842" s="10" t="s">
        <v>8268</v>
      </c>
      <c r="P2842" t="s">
        <v>8272</v>
      </c>
      <c r="Q2842">
        <f t="shared" si="132"/>
        <v>5</v>
      </c>
      <c r="R2842">
        <f t="shared" si="134"/>
        <v>115.75</v>
      </c>
    </row>
    <row r="2843" spans="1:18" ht="43.2" hidden="1" x14ac:dyDescent="0.3">
      <c r="A2843">
        <v>761</v>
      </c>
      <c r="B2843" s="3" t="s">
        <v>762</v>
      </c>
      <c r="C2843" s="3" t="s">
        <v>4871</v>
      </c>
      <c r="D2843" s="6">
        <v>5000</v>
      </c>
      <c r="E2843" s="8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s="16">
        <f t="shared" si="133"/>
        <v>41642.751458333332</v>
      </c>
      <c r="L2843" t="b">
        <v>0</v>
      </c>
      <c r="M2843">
        <v>6</v>
      </c>
      <c r="N2843" t="b">
        <v>0</v>
      </c>
      <c r="O2843" s="10" t="s">
        <v>8279</v>
      </c>
      <c r="P2843" t="s">
        <v>8301</v>
      </c>
      <c r="Q2843">
        <f t="shared" si="132"/>
        <v>5</v>
      </c>
      <c r="R2843">
        <f t="shared" si="134"/>
        <v>39.17</v>
      </c>
    </row>
    <row r="2844" spans="1:18" ht="43.2" hidden="1" x14ac:dyDescent="0.3">
      <c r="A2844">
        <v>863</v>
      </c>
      <c r="B2844" s="3" t="s">
        <v>864</v>
      </c>
      <c r="C2844" s="3" t="s">
        <v>4973</v>
      </c>
      <c r="D2844" s="6">
        <v>2000</v>
      </c>
      <c r="E2844" s="8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s="16">
        <f t="shared" si="133"/>
        <v>40921.117662037039</v>
      </c>
      <c r="L2844" t="b">
        <v>0</v>
      </c>
      <c r="M2844">
        <v>5</v>
      </c>
      <c r="N2844" t="b">
        <v>0</v>
      </c>
      <c r="O2844" s="10" t="s">
        <v>8266</v>
      </c>
      <c r="P2844" t="s">
        <v>8302</v>
      </c>
      <c r="Q2844">
        <f t="shared" si="132"/>
        <v>5</v>
      </c>
      <c r="R2844">
        <f t="shared" si="134"/>
        <v>18</v>
      </c>
    </row>
    <row r="2845" spans="1:18" ht="43.2" hidden="1" x14ac:dyDescent="0.3">
      <c r="A2845">
        <v>871</v>
      </c>
      <c r="B2845" s="3" t="s">
        <v>872</v>
      </c>
      <c r="C2845" s="3" t="s">
        <v>4981</v>
      </c>
      <c r="D2845" s="6">
        <v>6000</v>
      </c>
      <c r="E2845" s="8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s="16">
        <f t="shared" si="133"/>
        <v>41577.561284722222</v>
      </c>
      <c r="L2845" t="b">
        <v>0</v>
      </c>
      <c r="M2845">
        <v>12</v>
      </c>
      <c r="N2845" t="b">
        <v>0</v>
      </c>
      <c r="O2845" s="10" t="s">
        <v>8266</v>
      </c>
      <c r="P2845" t="s">
        <v>8302</v>
      </c>
      <c r="Q2845">
        <f t="shared" si="132"/>
        <v>5</v>
      </c>
      <c r="R2845">
        <f t="shared" si="134"/>
        <v>27.08</v>
      </c>
    </row>
    <row r="2846" spans="1:18" ht="57.6" hidden="1" x14ac:dyDescent="0.3">
      <c r="A2846">
        <v>918</v>
      </c>
      <c r="B2846" s="3" t="s">
        <v>919</v>
      </c>
      <c r="C2846" s="3" t="s">
        <v>5028</v>
      </c>
      <c r="D2846" s="6">
        <v>3900</v>
      </c>
      <c r="E2846" s="8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s="16">
        <f t="shared" si="133"/>
        <v>41944.916215277779</v>
      </c>
      <c r="L2846" t="b">
        <v>0</v>
      </c>
      <c r="M2846">
        <v>10</v>
      </c>
      <c r="N2846" t="b">
        <v>0</v>
      </c>
      <c r="O2846" s="10" t="s">
        <v>8266</v>
      </c>
      <c r="P2846" t="s">
        <v>8302</v>
      </c>
      <c r="Q2846">
        <f t="shared" si="132"/>
        <v>5</v>
      </c>
      <c r="R2846">
        <f t="shared" si="134"/>
        <v>19.600000000000001</v>
      </c>
    </row>
    <row r="2847" spans="1:18" ht="28.8" hidden="1" x14ac:dyDescent="0.3">
      <c r="A2847">
        <v>1075</v>
      </c>
      <c r="B2847" s="3" t="s">
        <v>1076</v>
      </c>
      <c r="C2847" s="3" t="s">
        <v>5185</v>
      </c>
      <c r="D2847" s="6">
        <v>1000</v>
      </c>
      <c r="E2847" s="8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s="16">
        <f t="shared" si="133"/>
        <v>41005.904120370367</v>
      </c>
      <c r="L2847" t="b">
        <v>0</v>
      </c>
      <c r="M2847">
        <v>3</v>
      </c>
      <c r="N2847" t="b">
        <v>0</v>
      </c>
      <c r="O2847" s="10" t="s">
        <v>8270</v>
      </c>
      <c r="P2847" t="s">
        <v>8304</v>
      </c>
      <c r="Q2847">
        <f t="shared" si="132"/>
        <v>5</v>
      </c>
      <c r="R2847">
        <f t="shared" si="134"/>
        <v>15</v>
      </c>
    </row>
    <row r="2848" spans="1:18" ht="43.2" hidden="1" x14ac:dyDescent="0.3">
      <c r="A2848">
        <v>1095</v>
      </c>
      <c r="B2848" s="3" t="s">
        <v>1096</v>
      </c>
      <c r="C2848" s="3" t="s">
        <v>5205</v>
      </c>
      <c r="D2848" s="6">
        <v>500000</v>
      </c>
      <c r="E2848" s="8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s="16">
        <f t="shared" si="133"/>
        <v>41486.537268518521</v>
      </c>
      <c r="L2848" t="b">
        <v>0</v>
      </c>
      <c r="M2848">
        <v>94</v>
      </c>
      <c r="N2848" t="b">
        <v>0</v>
      </c>
      <c r="O2848" s="10" t="s">
        <v>8270</v>
      </c>
      <c r="P2848" t="s">
        <v>8304</v>
      </c>
      <c r="Q2848">
        <f t="shared" si="132"/>
        <v>5</v>
      </c>
      <c r="R2848">
        <f t="shared" si="134"/>
        <v>267.81</v>
      </c>
    </row>
    <row r="2849" spans="1:18" ht="43.2" hidden="1" x14ac:dyDescent="0.3">
      <c r="A2849">
        <v>1102</v>
      </c>
      <c r="B2849" s="3" t="s">
        <v>1103</v>
      </c>
      <c r="C2849" s="3" t="s">
        <v>5212</v>
      </c>
      <c r="D2849" s="6">
        <v>8000</v>
      </c>
      <c r="E2849" s="8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s="16">
        <f t="shared" si="133"/>
        <v>41577.045428240745</v>
      </c>
      <c r="L2849" t="b">
        <v>0</v>
      </c>
      <c r="M2849">
        <v>24</v>
      </c>
      <c r="N2849" t="b">
        <v>0</v>
      </c>
      <c r="O2849" s="10" t="s">
        <v>8270</v>
      </c>
      <c r="P2849" t="s">
        <v>8304</v>
      </c>
      <c r="Q2849">
        <f t="shared" si="132"/>
        <v>5</v>
      </c>
      <c r="R2849">
        <f t="shared" si="134"/>
        <v>17.71</v>
      </c>
    </row>
    <row r="2850" spans="1:18" ht="43.2" hidden="1" x14ac:dyDescent="0.3">
      <c r="A2850">
        <v>1104</v>
      </c>
      <c r="B2850" s="3" t="s">
        <v>1105</v>
      </c>
      <c r="C2850" s="3" t="s">
        <v>5214</v>
      </c>
      <c r="D2850" s="6">
        <v>60000</v>
      </c>
      <c r="E2850" s="8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s="16">
        <f t="shared" si="133"/>
        <v>41771.40996527778</v>
      </c>
      <c r="L2850" t="b">
        <v>0</v>
      </c>
      <c r="M2850">
        <v>37</v>
      </c>
      <c r="N2850" t="b">
        <v>0</v>
      </c>
      <c r="O2850" s="10" t="s">
        <v>8270</v>
      </c>
      <c r="P2850" t="s">
        <v>8304</v>
      </c>
      <c r="Q2850">
        <f t="shared" si="132"/>
        <v>5</v>
      </c>
      <c r="R2850">
        <f t="shared" si="134"/>
        <v>80.3</v>
      </c>
    </row>
    <row r="2851" spans="1:18" ht="57.6" hidden="1" x14ac:dyDescent="0.3">
      <c r="A2851">
        <v>1135</v>
      </c>
      <c r="B2851" s="3" t="s">
        <v>1136</v>
      </c>
      <c r="C2851" s="3" t="s">
        <v>5245</v>
      </c>
      <c r="D2851" s="6">
        <v>1000</v>
      </c>
      <c r="E2851" s="8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s="16">
        <f t="shared" si="133"/>
        <v>42558.989513888882</v>
      </c>
      <c r="L2851" t="b">
        <v>0</v>
      </c>
      <c r="M2851">
        <v>1</v>
      </c>
      <c r="N2851" t="b">
        <v>0</v>
      </c>
      <c r="O2851" s="10" t="s">
        <v>8270</v>
      </c>
      <c r="P2851" t="s">
        <v>8300</v>
      </c>
      <c r="Q2851">
        <f t="shared" si="132"/>
        <v>5</v>
      </c>
      <c r="R2851">
        <f t="shared" si="134"/>
        <v>50</v>
      </c>
    </row>
    <row r="2852" spans="1:18" ht="43.2" hidden="1" x14ac:dyDescent="0.3">
      <c r="A2852">
        <v>1179</v>
      </c>
      <c r="B2852" s="3" t="s">
        <v>1180</v>
      </c>
      <c r="C2852" s="3" t="s">
        <v>5289</v>
      </c>
      <c r="D2852" s="6">
        <v>60000</v>
      </c>
      <c r="E2852" s="8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s="16">
        <f t="shared" si="133"/>
        <v>42275.720219907409</v>
      </c>
      <c r="L2852" t="b">
        <v>0</v>
      </c>
      <c r="M2852">
        <v>5</v>
      </c>
      <c r="N2852" t="b">
        <v>0</v>
      </c>
      <c r="O2852" s="10" t="s">
        <v>8284</v>
      </c>
      <c r="P2852" t="s">
        <v>8312</v>
      </c>
      <c r="Q2852">
        <f t="shared" si="132"/>
        <v>5</v>
      </c>
      <c r="R2852">
        <f t="shared" si="134"/>
        <v>640</v>
      </c>
    </row>
    <row r="2853" spans="1:18" ht="28.8" hidden="1" x14ac:dyDescent="0.3">
      <c r="A2853">
        <v>1412</v>
      </c>
      <c r="B2853" s="3" t="s">
        <v>1413</v>
      </c>
      <c r="C2853" s="3" t="s">
        <v>5522</v>
      </c>
      <c r="D2853" s="6">
        <v>7000</v>
      </c>
      <c r="E2853" s="8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s="16">
        <f t="shared" si="133"/>
        <v>41947.063645833332</v>
      </c>
      <c r="L2853" t="b">
        <v>0</v>
      </c>
      <c r="M2853">
        <v>13</v>
      </c>
      <c r="N2853" t="b">
        <v>0</v>
      </c>
      <c r="O2853" s="10" t="s">
        <v>8279</v>
      </c>
      <c r="P2853" t="s">
        <v>8314</v>
      </c>
      <c r="Q2853">
        <f t="shared" si="132"/>
        <v>5</v>
      </c>
      <c r="R2853">
        <f t="shared" si="134"/>
        <v>24.62</v>
      </c>
    </row>
    <row r="2854" spans="1:18" ht="57.6" hidden="1" x14ac:dyDescent="0.3">
      <c r="A2854">
        <v>1413</v>
      </c>
      <c r="B2854" s="3" t="s">
        <v>1414</v>
      </c>
      <c r="C2854" s="3" t="s">
        <v>5523</v>
      </c>
      <c r="D2854" s="6">
        <v>2000</v>
      </c>
      <c r="E2854" s="8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s="16">
        <f t="shared" si="133"/>
        <v>42360.437152777777</v>
      </c>
      <c r="L2854" t="b">
        <v>0</v>
      </c>
      <c r="M2854">
        <v>1</v>
      </c>
      <c r="N2854" t="b">
        <v>0</v>
      </c>
      <c r="O2854" s="10" t="s">
        <v>8279</v>
      </c>
      <c r="P2854" t="s">
        <v>8314</v>
      </c>
      <c r="Q2854">
        <f t="shared" si="132"/>
        <v>5</v>
      </c>
      <c r="R2854">
        <f t="shared" si="134"/>
        <v>100</v>
      </c>
    </row>
    <row r="2855" spans="1:18" ht="43.2" hidden="1" x14ac:dyDescent="0.3">
      <c r="A2855">
        <v>1428</v>
      </c>
      <c r="B2855" s="3" t="s">
        <v>1429</v>
      </c>
      <c r="C2855" s="3" t="s">
        <v>5538</v>
      </c>
      <c r="D2855" s="6">
        <v>1000</v>
      </c>
      <c r="E2855" s="8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s="16">
        <f t="shared" si="133"/>
        <v>42432.379826388889</v>
      </c>
      <c r="L2855" t="b">
        <v>0</v>
      </c>
      <c r="M2855">
        <v>3</v>
      </c>
      <c r="N2855" t="b">
        <v>0</v>
      </c>
      <c r="O2855" s="10" t="s">
        <v>8279</v>
      </c>
      <c r="P2855" t="s">
        <v>8314</v>
      </c>
      <c r="Q2855">
        <f t="shared" si="132"/>
        <v>5</v>
      </c>
      <c r="R2855">
        <f t="shared" si="134"/>
        <v>15</v>
      </c>
    </row>
    <row r="2856" spans="1:18" ht="43.2" hidden="1" x14ac:dyDescent="0.3">
      <c r="A2856">
        <v>1558</v>
      </c>
      <c r="B2856" s="3" t="s">
        <v>1559</v>
      </c>
      <c r="C2856" s="3" t="s">
        <v>5668</v>
      </c>
      <c r="D2856" s="6">
        <v>750</v>
      </c>
      <c r="E2856" s="8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s="16">
        <f t="shared" si="133"/>
        <v>42185.397673611107</v>
      </c>
      <c r="L2856" t="b">
        <v>0</v>
      </c>
      <c r="M2856">
        <v>3</v>
      </c>
      <c r="N2856" t="b">
        <v>0</v>
      </c>
      <c r="O2856" s="10" t="s">
        <v>8281</v>
      </c>
      <c r="P2856" t="s">
        <v>8309</v>
      </c>
      <c r="Q2856">
        <f t="shared" si="132"/>
        <v>5</v>
      </c>
      <c r="R2856">
        <f t="shared" si="134"/>
        <v>11.67</v>
      </c>
    </row>
    <row r="2857" spans="1:18" ht="43.2" hidden="1" x14ac:dyDescent="0.3">
      <c r="A2857">
        <v>1572</v>
      </c>
      <c r="B2857" s="3" t="s">
        <v>1573</v>
      </c>
      <c r="C2857" s="3" t="s">
        <v>5682</v>
      </c>
      <c r="D2857" s="6">
        <v>2500</v>
      </c>
      <c r="E2857" s="8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s="16">
        <f t="shared" si="133"/>
        <v>42404.033090277779</v>
      </c>
      <c r="L2857" t="b">
        <v>0</v>
      </c>
      <c r="M2857">
        <v>3</v>
      </c>
      <c r="N2857" t="b">
        <v>0</v>
      </c>
      <c r="O2857" s="10" t="s">
        <v>8279</v>
      </c>
      <c r="P2857" t="s">
        <v>8311</v>
      </c>
      <c r="Q2857">
        <f t="shared" si="132"/>
        <v>5</v>
      </c>
      <c r="R2857">
        <f t="shared" si="134"/>
        <v>41.67</v>
      </c>
    </row>
    <row r="2858" spans="1:18" ht="43.2" hidden="1" x14ac:dyDescent="0.3">
      <c r="A2858">
        <v>1574</v>
      </c>
      <c r="B2858" s="3" t="s">
        <v>1575</v>
      </c>
      <c r="C2858" s="3" t="s">
        <v>5684</v>
      </c>
      <c r="D2858" s="6">
        <v>10000</v>
      </c>
      <c r="E2858" s="8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s="16">
        <f t="shared" si="133"/>
        <v>42017.927418981482</v>
      </c>
      <c r="L2858" t="b">
        <v>0</v>
      </c>
      <c r="M2858">
        <v>6</v>
      </c>
      <c r="N2858" t="b">
        <v>0</v>
      </c>
      <c r="O2858" s="10" t="s">
        <v>8279</v>
      </c>
      <c r="P2858" t="s">
        <v>8311</v>
      </c>
      <c r="Q2858">
        <f t="shared" si="132"/>
        <v>5</v>
      </c>
      <c r="R2858">
        <f t="shared" si="134"/>
        <v>84.33</v>
      </c>
    </row>
    <row r="2859" spans="1:18" ht="43.2" hidden="1" x14ac:dyDescent="0.3">
      <c r="A2859">
        <v>1709</v>
      </c>
      <c r="B2859" s="3" t="s">
        <v>1710</v>
      </c>
      <c r="C2859" s="3" t="s">
        <v>5819</v>
      </c>
      <c r="D2859" s="6">
        <v>1750</v>
      </c>
      <c r="E2859" s="8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s="16">
        <f t="shared" si="133"/>
        <v>41841.56381944444</v>
      </c>
      <c r="L2859" t="b">
        <v>0</v>
      </c>
      <c r="M2859">
        <v>4</v>
      </c>
      <c r="N2859" t="b">
        <v>0</v>
      </c>
      <c r="O2859" s="10" t="s">
        <v>8266</v>
      </c>
      <c r="P2859" t="s">
        <v>8295</v>
      </c>
      <c r="Q2859">
        <f t="shared" si="132"/>
        <v>5</v>
      </c>
      <c r="R2859">
        <f t="shared" si="134"/>
        <v>21.25</v>
      </c>
    </row>
    <row r="2860" spans="1:18" ht="43.2" hidden="1" x14ac:dyDescent="0.3">
      <c r="A2860">
        <v>1790</v>
      </c>
      <c r="B2860" s="3" t="s">
        <v>1791</v>
      </c>
      <c r="C2860" s="3" t="s">
        <v>5900</v>
      </c>
      <c r="D2860" s="6">
        <v>33000</v>
      </c>
      <c r="E2860" s="8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s="16">
        <f t="shared" si="133"/>
        <v>42010.674513888895</v>
      </c>
      <c r="L2860" t="b">
        <v>1</v>
      </c>
      <c r="M2860">
        <v>15</v>
      </c>
      <c r="N2860" t="b">
        <v>0</v>
      </c>
      <c r="O2860" s="10" t="s">
        <v>8281</v>
      </c>
      <c r="P2860" t="s">
        <v>8282</v>
      </c>
      <c r="Q2860">
        <f t="shared" si="132"/>
        <v>5</v>
      </c>
      <c r="R2860">
        <f t="shared" si="134"/>
        <v>109.07</v>
      </c>
    </row>
    <row r="2861" spans="1:18" ht="43.2" hidden="1" x14ac:dyDescent="0.3">
      <c r="A2861">
        <v>1868</v>
      </c>
      <c r="B2861" s="3" t="s">
        <v>1869</v>
      </c>
      <c r="C2861" s="3" t="s">
        <v>5978</v>
      </c>
      <c r="D2861" s="6">
        <v>25000</v>
      </c>
      <c r="E2861" s="8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s="16">
        <f t="shared" si="133"/>
        <v>42328.779224537036</v>
      </c>
      <c r="L2861" t="b">
        <v>0</v>
      </c>
      <c r="M2861">
        <v>17</v>
      </c>
      <c r="N2861" t="b">
        <v>0</v>
      </c>
      <c r="O2861" s="10" t="s">
        <v>8270</v>
      </c>
      <c r="P2861" t="s">
        <v>8300</v>
      </c>
      <c r="Q2861">
        <f t="shared" si="132"/>
        <v>5</v>
      </c>
      <c r="R2861">
        <f t="shared" si="134"/>
        <v>71.59</v>
      </c>
    </row>
    <row r="2862" spans="1:18" ht="43.2" hidden="1" x14ac:dyDescent="0.3">
      <c r="A2862">
        <v>1981</v>
      </c>
      <c r="B2862" s="3" t="s">
        <v>1982</v>
      </c>
      <c r="C2862" s="3" t="s">
        <v>6091</v>
      </c>
      <c r="D2862" s="6">
        <v>7500</v>
      </c>
      <c r="E2862" s="8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s="16">
        <f t="shared" si="133"/>
        <v>41799.725289351853</v>
      </c>
      <c r="L2862" t="b">
        <v>0</v>
      </c>
      <c r="M2862">
        <v>12</v>
      </c>
      <c r="N2862" t="b">
        <v>0</v>
      </c>
      <c r="O2862" s="10" t="s">
        <v>8281</v>
      </c>
      <c r="P2862" t="s">
        <v>8310</v>
      </c>
      <c r="Q2862">
        <f t="shared" si="132"/>
        <v>5</v>
      </c>
      <c r="R2862">
        <f t="shared" si="134"/>
        <v>31.75</v>
      </c>
    </row>
    <row r="2863" spans="1:18" ht="43.2" hidden="1" x14ac:dyDescent="0.3">
      <c r="A2863">
        <v>2131</v>
      </c>
      <c r="B2863" s="3" t="s">
        <v>2132</v>
      </c>
      <c r="C2863" s="3" t="s">
        <v>6241</v>
      </c>
      <c r="D2863" s="6">
        <v>500</v>
      </c>
      <c r="E2863" s="8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s="16">
        <f t="shared" si="133"/>
        <v>42167.207071759258</v>
      </c>
      <c r="L2863" t="b">
        <v>0</v>
      </c>
      <c r="M2863">
        <v>3</v>
      </c>
      <c r="N2863" t="b">
        <v>0</v>
      </c>
      <c r="O2863" s="10" t="s">
        <v>8270</v>
      </c>
      <c r="P2863" t="s">
        <v>8304</v>
      </c>
      <c r="Q2863">
        <f t="shared" si="132"/>
        <v>5</v>
      </c>
      <c r="R2863">
        <f t="shared" si="134"/>
        <v>8.33</v>
      </c>
    </row>
    <row r="2864" spans="1:18" ht="43.2" hidden="1" x14ac:dyDescent="0.3">
      <c r="A2864">
        <v>2139</v>
      </c>
      <c r="B2864" s="3" t="s">
        <v>2140</v>
      </c>
      <c r="C2864" s="3" t="s">
        <v>6249</v>
      </c>
      <c r="D2864" s="6">
        <v>30000</v>
      </c>
      <c r="E2864" s="8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s="16">
        <f t="shared" si="133"/>
        <v>42647.750092592592</v>
      </c>
      <c r="L2864" t="b">
        <v>0</v>
      </c>
      <c r="M2864">
        <v>56</v>
      </c>
      <c r="N2864" t="b">
        <v>0</v>
      </c>
      <c r="O2864" s="10" t="s">
        <v>8270</v>
      </c>
      <c r="P2864" t="s">
        <v>8304</v>
      </c>
      <c r="Q2864">
        <f t="shared" si="132"/>
        <v>5</v>
      </c>
      <c r="R2864">
        <f t="shared" si="134"/>
        <v>29.04</v>
      </c>
    </row>
    <row r="2865" spans="1:18" ht="43.2" hidden="1" x14ac:dyDescent="0.3">
      <c r="A2865">
        <v>2744</v>
      </c>
      <c r="B2865" s="3" t="s">
        <v>2744</v>
      </c>
      <c r="C2865" s="3" t="s">
        <v>6854</v>
      </c>
      <c r="D2865" s="6">
        <v>16000</v>
      </c>
      <c r="E2865" s="8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s="16">
        <f t="shared" si="133"/>
        <v>40938.062476851854</v>
      </c>
      <c r="L2865" t="b">
        <v>0</v>
      </c>
      <c r="M2865">
        <v>22</v>
      </c>
      <c r="N2865" t="b">
        <v>0</v>
      </c>
      <c r="O2865" s="10" t="s">
        <v>8279</v>
      </c>
      <c r="P2865" t="s">
        <v>8307</v>
      </c>
      <c r="Q2865">
        <f t="shared" si="132"/>
        <v>5</v>
      </c>
      <c r="R2865">
        <f t="shared" si="134"/>
        <v>37.950000000000003</v>
      </c>
    </row>
    <row r="2866" spans="1:18" ht="43.2" hidden="1" x14ac:dyDescent="0.3">
      <c r="A2866">
        <v>2844</v>
      </c>
      <c r="B2866" s="3" t="s">
        <v>2844</v>
      </c>
      <c r="C2866" s="3" t="s">
        <v>6954</v>
      </c>
      <c r="D2866" s="6">
        <v>550</v>
      </c>
      <c r="E2866" s="8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s="16">
        <f t="shared" si="133"/>
        <v>42709.546064814815</v>
      </c>
      <c r="L2866" t="b">
        <v>0</v>
      </c>
      <c r="M2866">
        <v>1</v>
      </c>
      <c r="N2866" t="b">
        <v>0</v>
      </c>
      <c r="O2866" s="10" t="s">
        <v>8273</v>
      </c>
      <c r="P2866" t="s">
        <v>8274</v>
      </c>
      <c r="Q2866">
        <f t="shared" si="132"/>
        <v>5</v>
      </c>
      <c r="R2866">
        <f t="shared" si="134"/>
        <v>30</v>
      </c>
    </row>
    <row r="2867" spans="1:18" ht="43.2" hidden="1" x14ac:dyDescent="0.3">
      <c r="A2867">
        <v>2856</v>
      </c>
      <c r="B2867" s="3" t="s">
        <v>2856</v>
      </c>
      <c r="C2867" s="3" t="s">
        <v>6966</v>
      </c>
      <c r="D2867" s="6">
        <v>3000</v>
      </c>
      <c r="E2867" s="8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s="16">
        <f t="shared" si="133"/>
        <v>42165.037581018521</v>
      </c>
      <c r="L2867" t="b">
        <v>0</v>
      </c>
      <c r="M2867">
        <v>6</v>
      </c>
      <c r="N2867" t="b">
        <v>0</v>
      </c>
      <c r="O2867" s="10" t="s">
        <v>8273</v>
      </c>
      <c r="P2867" t="s">
        <v>8274</v>
      </c>
      <c r="Q2867">
        <f t="shared" si="132"/>
        <v>5</v>
      </c>
      <c r="R2867">
        <f t="shared" si="134"/>
        <v>24.33</v>
      </c>
    </row>
    <row r="2868" spans="1:18" ht="43.2" hidden="1" x14ac:dyDescent="0.3">
      <c r="A2868">
        <v>2871</v>
      </c>
      <c r="B2868" s="3" t="s">
        <v>2871</v>
      </c>
      <c r="C2868" s="3" t="s">
        <v>6981</v>
      </c>
      <c r="D2868" s="6">
        <v>10000</v>
      </c>
      <c r="E2868" s="8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s="16">
        <f t="shared" si="133"/>
        <v>41974.738576388889</v>
      </c>
      <c r="L2868" t="b">
        <v>0</v>
      </c>
      <c r="M2868">
        <v>13</v>
      </c>
      <c r="N2868" t="b">
        <v>0</v>
      </c>
      <c r="O2868" s="10" t="s">
        <v>8273</v>
      </c>
      <c r="P2868" t="s">
        <v>8274</v>
      </c>
      <c r="Q2868">
        <f t="shared" si="132"/>
        <v>5</v>
      </c>
      <c r="R2868">
        <f t="shared" si="134"/>
        <v>35.92</v>
      </c>
    </row>
    <row r="2869" spans="1:18" ht="43.2" hidden="1" x14ac:dyDescent="0.3">
      <c r="A2869">
        <v>2874</v>
      </c>
      <c r="B2869" s="3" t="s">
        <v>2874</v>
      </c>
      <c r="C2869" s="3" t="s">
        <v>6984</v>
      </c>
      <c r="D2869" s="6">
        <v>5000</v>
      </c>
      <c r="E2869" s="8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s="16">
        <f t="shared" si="133"/>
        <v>42722.84474537037</v>
      </c>
      <c r="L2869" t="b">
        <v>0</v>
      </c>
      <c r="M2869">
        <v>3</v>
      </c>
      <c r="N2869" t="b">
        <v>0</v>
      </c>
      <c r="O2869" s="10" t="s">
        <v>8273</v>
      </c>
      <c r="P2869" t="s">
        <v>8274</v>
      </c>
      <c r="Q2869">
        <f t="shared" si="132"/>
        <v>5</v>
      </c>
      <c r="R2869">
        <f t="shared" si="134"/>
        <v>90.33</v>
      </c>
    </row>
    <row r="2870" spans="1:18" ht="43.2" hidden="1" x14ac:dyDescent="0.3">
      <c r="A2870">
        <v>2886</v>
      </c>
      <c r="B2870" s="3" t="s">
        <v>2886</v>
      </c>
      <c r="C2870" s="3" t="s">
        <v>6996</v>
      </c>
      <c r="D2870" s="6">
        <v>200</v>
      </c>
      <c r="E2870" s="8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s="16">
        <f t="shared" si="133"/>
        <v>42261.632916666669</v>
      </c>
      <c r="L2870" t="b">
        <v>0</v>
      </c>
      <c r="M2870">
        <v>1</v>
      </c>
      <c r="N2870" t="b">
        <v>0</v>
      </c>
      <c r="O2870" s="10" t="s">
        <v>8273</v>
      </c>
      <c r="P2870" t="s">
        <v>8274</v>
      </c>
      <c r="Q2870">
        <f t="shared" si="132"/>
        <v>5</v>
      </c>
      <c r="R2870">
        <f t="shared" si="134"/>
        <v>10</v>
      </c>
    </row>
    <row r="2871" spans="1:18" ht="43.2" hidden="1" x14ac:dyDescent="0.3">
      <c r="A2871">
        <v>2895</v>
      </c>
      <c r="B2871" s="3" t="s">
        <v>2895</v>
      </c>
      <c r="C2871" s="3" t="s">
        <v>7005</v>
      </c>
      <c r="D2871" s="6">
        <v>500</v>
      </c>
      <c r="E2871" s="8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s="16">
        <f t="shared" si="133"/>
        <v>41811.555462962962</v>
      </c>
      <c r="L2871" t="b">
        <v>0</v>
      </c>
      <c r="M2871">
        <v>4</v>
      </c>
      <c r="N2871" t="b">
        <v>0</v>
      </c>
      <c r="O2871" s="10" t="s">
        <v>8273</v>
      </c>
      <c r="P2871" t="s">
        <v>8274</v>
      </c>
      <c r="Q2871">
        <f t="shared" si="132"/>
        <v>5</v>
      </c>
      <c r="R2871">
        <f t="shared" si="134"/>
        <v>5.75</v>
      </c>
    </row>
    <row r="2872" spans="1:18" ht="43.2" hidden="1" x14ac:dyDescent="0.3">
      <c r="A2872">
        <v>2897</v>
      </c>
      <c r="B2872" s="3" t="s">
        <v>2897</v>
      </c>
      <c r="C2872" s="3" t="s">
        <v>7007</v>
      </c>
      <c r="D2872" s="6">
        <v>12000</v>
      </c>
      <c r="E2872" s="8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s="16">
        <f t="shared" si="133"/>
        <v>42258.646504629629</v>
      </c>
      <c r="L2872" t="b">
        <v>0</v>
      </c>
      <c r="M2872">
        <v>3</v>
      </c>
      <c r="N2872" t="b">
        <v>0</v>
      </c>
      <c r="O2872" s="10" t="s">
        <v>8273</v>
      </c>
      <c r="P2872" t="s">
        <v>8274</v>
      </c>
      <c r="Q2872">
        <f t="shared" si="132"/>
        <v>5</v>
      </c>
      <c r="R2872">
        <f t="shared" si="134"/>
        <v>183.33</v>
      </c>
    </row>
    <row r="2873" spans="1:18" ht="43.2" hidden="1" x14ac:dyDescent="0.3">
      <c r="A2873">
        <v>2904</v>
      </c>
      <c r="B2873" s="3" t="s">
        <v>2904</v>
      </c>
      <c r="C2873" s="3" t="s">
        <v>7014</v>
      </c>
      <c r="D2873" s="6">
        <v>1500</v>
      </c>
      <c r="E2873" s="8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s="16">
        <f t="shared" si="133"/>
        <v>41940.967951388891</v>
      </c>
      <c r="L2873" t="b">
        <v>0</v>
      </c>
      <c r="M2873">
        <v>4</v>
      </c>
      <c r="N2873" t="b">
        <v>0</v>
      </c>
      <c r="O2873" s="10" t="s">
        <v>8273</v>
      </c>
      <c r="P2873" t="s">
        <v>8274</v>
      </c>
      <c r="Q2873">
        <f t="shared" si="132"/>
        <v>5</v>
      </c>
      <c r="R2873">
        <f t="shared" si="134"/>
        <v>18.75</v>
      </c>
    </row>
    <row r="2874" spans="1:18" ht="43.2" hidden="1" x14ac:dyDescent="0.3">
      <c r="A2874">
        <v>3090</v>
      </c>
      <c r="B2874" s="3" t="s">
        <v>3090</v>
      </c>
      <c r="C2874" s="3" t="s">
        <v>7200</v>
      </c>
      <c r="D2874" s="6">
        <v>225000</v>
      </c>
      <c r="E2874" s="8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s="16">
        <f t="shared" si="133"/>
        <v>42065.818807870368</v>
      </c>
      <c r="L2874" t="b">
        <v>0</v>
      </c>
      <c r="M2874">
        <v>9</v>
      </c>
      <c r="N2874" t="b">
        <v>0</v>
      </c>
      <c r="O2874" s="10" t="s">
        <v>8273</v>
      </c>
      <c r="P2874" t="s">
        <v>8286</v>
      </c>
      <c r="Q2874">
        <f t="shared" si="132"/>
        <v>5</v>
      </c>
      <c r="R2874">
        <f t="shared" si="134"/>
        <v>1270.22</v>
      </c>
    </row>
    <row r="2875" spans="1:18" ht="43.2" hidden="1" x14ac:dyDescent="0.3">
      <c r="A2875">
        <v>3112</v>
      </c>
      <c r="B2875" s="3" t="s">
        <v>3112</v>
      </c>
      <c r="C2875" s="3" t="s">
        <v>7222</v>
      </c>
      <c r="D2875" s="6">
        <v>11000</v>
      </c>
      <c r="E2875" s="8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s="16">
        <f t="shared" si="133"/>
        <v>42615.121921296297</v>
      </c>
      <c r="L2875" t="b">
        <v>0</v>
      </c>
      <c r="M2875">
        <v>9</v>
      </c>
      <c r="N2875" t="b">
        <v>0</v>
      </c>
      <c r="O2875" s="10" t="s">
        <v>8273</v>
      </c>
      <c r="P2875" t="s">
        <v>8286</v>
      </c>
      <c r="Q2875">
        <f t="shared" si="132"/>
        <v>5</v>
      </c>
      <c r="R2875">
        <f t="shared" si="134"/>
        <v>57.89</v>
      </c>
    </row>
    <row r="2876" spans="1:18" ht="43.2" hidden="1" x14ac:dyDescent="0.3">
      <c r="A2876">
        <v>3139</v>
      </c>
      <c r="B2876" s="3" t="s">
        <v>3139</v>
      </c>
      <c r="C2876" s="3" t="s">
        <v>7249</v>
      </c>
      <c r="D2876" s="6">
        <v>50000</v>
      </c>
      <c r="E2876" s="8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s="16">
        <f t="shared" si="133"/>
        <v>42785.270370370374</v>
      </c>
      <c r="L2876" t="b">
        <v>0</v>
      </c>
      <c r="M2876">
        <v>6</v>
      </c>
      <c r="N2876" t="b">
        <v>0</v>
      </c>
      <c r="O2876" s="10" t="s">
        <v>8273</v>
      </c>
      <c r="P2876" t="s">
        <v>8274</v>
      </c>
      <c r="Q2876">
        <f t="shared" si="132"/>
        <v>5</v>
      </c>
      <c r="R2876">
        <f t="shared" si="134"/>
        <v>450</v>
      </c>
    </row>
    <row r="2877" spans="1:18" ht="43.2" hidden="1" x14ac:dyDescent="0.3">
      <c r="A2877">
        <v>3646</v>
      </c>
      <c r="B2877" s="3" t="s">
        <v>3644</v>
      </c>
      <c r="C2877" s="3" t="s">
        <v>7756</v>
      </c>
      <c r="D2877" s="6">
        <v>10000</v>
      </c>
      <c r="E2877" s="8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s="16">
        <f t="shared" si="133"/>
        <v>42140.421319444446</v>
      </c>
      <c r="L2877" t="b">
        <v>0</v>
      </c>
      <c r="M2877">
        <v>8</v>
      </c>
      <c r="N2877" t="b">
        <v>0</v>
      </c>
      <c r="O2877" s="10" t="s">
        <v>8273</v>
      </c>
      <c r="P2877" t="s">
        <v>8294</v>
      </c>
      <c r="Q2877">
        <f t="shared" si="132"/>
        <v>5</v>
      </c>
      <c r="R2877">
        <f t="shared" si="134"/>
        <v>60.13</v>
      </c>
    </row>
    <row r="2878" spans="1:18" ht="43.2" hidden="1" x14ac:dyDescent="0.3">
      <c r="A2878">
        <v>3857</v>
      </c>
      <c r="B2878" s="3" t="s">
        <v>3854</v>
      </c>
      <c r="C2878" s="3" t="s">
        <v>7966</v>
      </c>
      <c r="D2878" s="6">
        <v>5000</v>
      </c>
      <c r="E2878" s="8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s="16">
        <f t="shared" si="133"/>
        <v>41829.73715277778</v>
      </c>
      <c r="L2878" t="b">
        <v>0</v>
      </c>
      <c r="M2878">
        <v>4</v>
      </c>
      <c r="N2878" t="b">
        <v>0</v>
      </c>
      <c r="O2878" s="10" t="s">
        <v>8273</v>
      </c>
      <c r="P2878" t="s">
        <v>8274</v>
      </c>
      <c r="Q2878">
        <f t="shared" si="132"/>
        <v>5</v>
      </c>
      <c r="R2878">
        <f t="shared" si="134"/>
        <v>65</v>
      </c>
    </row>
    <row r="2879" spans="1:18" hidden="1" x14ac:dyDescent="0.3">
      <c r="A2879">
        <v>3861</v>
      </c>
      <c r="B2879" s="3" t="s">
        <v>3858</v>
      </c>
      <c r="C2879" s="3" t="s">
        <v>7970</v>
      </c>
      <c r="D2879" s="6">
        <v>2000</v>
      </c>
      <c r="E2879" s="8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s="16">
        <f t="shared" si="133"/>
        <v>41914.590011574073</v>
      </c>
      <c r="L2879" t="b">
        <v>0</v>
      </c>
      <c r="M2879">
        <v>1</v>
      </c>
      <c r="N2879" t="b">
        <v>0</v>
      </c>
      <c r="O2879" s="10" t="s">
        <v>8273</v>
      </c>
      <c r="P2879" t="s">
        <v>8274</v>
      </c>
      <c r="Q2879">
        <f t="shared" si="132"/>
        <v>5</v>
      </c>
      <c r="R2879">
        <f t="shared" si="134"/>
        <v>100</v>
      </c>
    </row>
    <row r="2880" spans="1:18" ht="43.2" hidden="1" x14ac:dyDescent="0.3">
      <c r="A2880">
        <v>3877</v>
      </c>
      <c r="B2880" s="3" t="s">
        <v>3874</v>
      </c>
      <c r="C2880" s="3" t="s">
        <v>7986</v>
      </c>
      <c r="D2880" s="6">
        <v>25000</v>
      </c>
      <c r="E2880" s="8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s="16">
        <f t="shared" si="133"/>
        <v>42682.67768518519</v>
      </c>
      <c r="L2880" t="b">
        <v>0</v>
      </c>
      <c r="M2880">
        <v>14</v>
      </c>
      <c r="N2880" t="b">
        <v>0</v>
      </c>
      <c r="O2880" s="10" t="s">
        <v>8273</v>
      </c>
      <c r="P2880" t="s">
        <v>8294</v>
      </c>
      <c r="Q2880">
        <f t="shared" si="132"/>
        <v>5</v>
      </c>
      <c r="R2880">
        <f t="shared" si="134"/>
        <v>88.64</v>
      </c>
    </row>
    <row r="2881" spans="1:18" ht="28.8" hidden="1" x14ac:dyDescent="0.3">
      <c r="A2881">
        <v>3881</v>
      </c>
      <c r="B2881" s="3" t="s">
        <v>3878</v>
      </c>
      <c r="C2881" s="3" t="s">
        <v>7990</v>
      </c>
      <c r="D2881" s="6">
        <v>500</v>
      </c>
      <c r="E2881" s="8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s="16">
        <f t="shared" si="133"/>
        <v>42756.018506944441</v>
      </c>
      <c r="L2881" t="b">
        <v>0</v>
      </c>
      <c r="M2881">
        <v>1</v>
      </c>
      <c r="N2881" t="b">
        <v>0</v>
      </c>
      <c r="O2881" s="10" t="s">
        <v>8273</v>
      </c>
      <c r="P2881" t="s">
        <v>8294</v>
      </c>
      <c r="Q2881">
        <f t="shared" si="132"/>
        <v>5</v>
      </c>
      <c r="R2881">
        <f t="shared" si="134"/>
        <v>25</v>
      </c>
    </row>
    <row r="2882" spans="1:18" ht="43.2" hidden="1" x14ac:dyDescent="0.3">
      <c r="A2882">
        <v>3895</v>
      </c>
      <c r="B2882" s="3" t="s">
        <v>3892</v>
      </c>
      <c r="C2882" s="3" t="s">
        <v>8003</v>
      </c>
      <c r="D2882" s="6">
        <v>1000</v>
      </c>
      <c r="E2882" s="8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s="16">
        <f t="shared" si="133"/>
        <v>42032.250208333338</v>
      </c>
      <c r="L2882" t="b">
        <v>0</v>
      </c>
      <c r="M2882">
        <v>1</v>
      </c>
      <c r="N2882" t="b">
        <v>0</v>
      </c>
      <c r="O2882" s="10" t="s">
        <v>8273</v>
      </c>
      <c r="P2882" t="s">
        <v>8274</v>
      </c>
      <c r="Q2882">
        <f t="shared" ref="Q2882:Q2945" si="135">ROUND(E2882/D2882*100,0)</f>
        <v>5</v>
      </c>
      <c r="R2882">
        <f t="shared" si="134"/>
        <v>50</v>
      </c>
    </row>
    <row r="2883" spans="1:18" ht="43.2" hidden="1" x14ac:dyDescent="0.3">
      <c r="A2883">
        <v>3900</v>
      </c>
      <c r="B2883" s="3" t="s">
        <v>3897</v>
      </c>
      <c r="C2883" s="3" t="s">
        <v>8008</v>
      </c>
      <c r="D2883" s="6">
        <v>2500</v>
      </c>
      <c r="E2883" s="8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s="16">
        <f t="shared" ref="K2883:K2946" si="136">(((J2883/60)/60)/24)+DATE(1970,1,1)</f>
        <v>42136.092488425929</v>
      </c>
      <c r="L2883" t="b">
        <v>0</v>
      </c>
      <c r="M2883">
        <v>5</v>
      </c>
      <c r="N2883" t="b">
        <v>0</v>
      </c>
      <c r="O2883" s="10" t="s">
        <v>8273</v>
      </c>
      <c r="P2883" t="s">
        <v>8274</v>
      </c>
      <c r="Q2883">
        <f t="shared" si="135"/>
        <v>5</v>
      </c>
      <c r="R2883">
        <f t="shared" ref="R2883:R2946" si="137">IFERROR(ROUND(E2883/M2883,2),0)</f>
        <v>27</v>
      </c>
    </row>
    <row r="2884" spans="1:18" ht="43.2" hidden="1" x14ac:dyDescent="0.3">
      <c r="A2884">
        <v>3920</v>
      </c>
      <c r="B2884" s="3" t="s">
        <v>3917</v>
      </c>
      <c r="C2884" s="3" t="s">
        <v>8028</v>
      </c>
      <c r="D2884" s="6">
        <v>2500</v>
      </c>
      <c r="E2884" s="8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s="16">
        <f t="shared" si="136"/>
        <v>42657.38726851852</v>
      </c>
      <c r="L2884" t="b">
        <v>0</v>
      </c>
      <c r="M2884">
        <v>3</v>
      </c>
      <c r="N2884" t="b">
        <v>0</v>
      </c>
      <c r="O2884" s="10" t="s">
        <v>8273</v>
      </c>
      <c r="P2884" t="s">
        <v>8274</v>
      </c>
      <c r="Q2884">
        <f t="shared" si="135"/>
        <v>5</v>
      </c>
      <c r="R2884">
        <f t="shared" si="137"/>
        <v>45</v>
      </c>
    </row>
    <row r="2885" spans="1:18" ht="43.2" hidden="1" x14ac:dyDescent="0.3">
      <c r="A2885">
        <v>3992</v>
      </c>
      <c r="B2885" s="3" t="s">
        <v>3988</v>
      </c>
      <c r="C2885" s="3" t="s">
        <v>8098</v>
      </c>
      <c r="D2885" s="6">
        <v>10000</v>
      </c>
      <c r="E2885" s="8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s="16">
        <f t="shared" si="136"/>
        <v>42289.94049768518</v>
      </c>
      <c r="L2885" t="b">
        <v>0</v>
      </c>
      <c r="M2885">
        <v>9</v>
      </c>
      <c r="N2885" t="b">
        <v>0</v>
      </c>
      <c r="O2885" s="10" t="s">
        <v>8273</v>
      </c>
      <c r="P2885" t="s">
        <v>8274</v>
      </c>
      <c r="Q2885">
        <f t="shared" si="135"/>
        <v>5</v>
      </c>
      <c r="R2885">
        <f t="shared" si="137"/>
        <v>60.11</v>
      </c>
    </row>
    <row r="2886" spans="1:18" ht="57.6" hidden="1" x14ac:dyDescent="0.3">
      <c r="A2886">
        <v>4025</v>
      </c>
      <c r="B2886" s="3" t="s">
        <v>4021</v>
      </c>
      <c r="C2886" s="3" t="s">
        <v>8130</v>
      </c>
      <c r="D2886" s="6">
        <v>5000</v>
      </c>
      <c r="E2886" s="8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s="16">
        <f t="shared" si="136"/>
        <v>42151.237685185188</v>
      </c>
      <c r="L2886" t="b">
        <v>0</v>
      </c>
      <c r="M2886">
        <v>4</v>
      </c>
      <c r="N2886" t="b">
        <v>0</v>
      </c>
      <c r="O2886" s="10" t="s">
        <v>8273</v>
      </c>
      <c r="P2886" t="s">
        <v>8274</v>
      </c>
      <c r="Q2886">
        <f t="shared" si="135"/>
        <v>5</v>
      </c>
      <c r="R2886">
        <f t="shared" si="137"/>
        <v>62.5</v>
      </c>
    </row>
    <row r="2887" spans="1:18" ht="43.2" hidden="1" x14ac:dyDescent="0.3">
      <c r="A2887">
        <v>4086</v>
      </c>
      <c r="B2887" s="3" t="s">
        <v>4082</v>
      </c>
      <c r="C2887" s="3" t="s">
        <v>8189</v>
      </c>
      <c r="D2887" s="6">
        <v>1000</v>
      </c>
      <c r="E2887" s="8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s="16">
        <f t="shared" si="136"/>
        <v>42304.940960648149</v>
      </c>
      <c r="L2887" t="b">
        <v>0</v>
      </c>
      <c r="M2887">
        <v>5</v>
      </c>
      <c r="N2887" t="b">
        <v>0</v>
      </c>
      <c r="O2887" s="10" t="s">
        <v>8273</v>
      </c>
      <c r="P2887" t="s">
        <v>8274</v>
      </c>
      <c r="Q2887">
        <f t="shared" si="135"/>
        <v>5</v>
      </c>
      <c r="R2887">
        <f t="shared" si="137"/>
        <v>9.4</v>
      </c>
    </row>
    <row r="2888" spans="1:18" ht="57.6" hidden="1" x14ac:dyDescent="0.3">
      <c r="A2888">
        <v>4089</v>
      </c>
      <c r="B2888" s="3" t="s">
        <v>4085</v>
      </c>
      <c r="C2888" s="3" t="s">
        <v>8192</v>
      </c>
      <c r="D2888" s="6">
        <v>5000</v>
      </c>
      <c r="E2888" s="8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s="16">
        <f t="shared" si="136"/>
        <v>42122.732499999998</v>
      </c>
      <c r="L2888" t="b">
        <v>0</v>
      </c>
      <c r="M2888">
        <v>8</v>
      </c>
      <c r="N2888" t="b">
        <v>0</v>
      </c>
      <c r="O2888" s="10" t="s">
        <v>8273</v>
      </c>
      <c r="P2888" t="s">
        <v>8274</v>
      </c>
      <c r="Q2888">
        <f t="shared" si="135"/>
        <v>5</v>
      </c>
      <c r="R2888">
        <f t="shared" si="137"/>
        <v>30</v>
      </c>
    </row>
    <row r="2889" spans="1:18" ht="43.2" hidden="1" x14ac:dyDescent="0.3">
      <c r="A2889">
        <v>168</v>
      </c>
      <c r="B2889" s="3" t="s">
        <v>170</v>
      </c>
      <c r="C2889" s="3" t="s">
        <v>4278</v>
      </c>
      <c r="D2889" s="6">
        <v>8000</v>
      </c>
      <c r="E2889" s="8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s="16">
        <f t="shared" si="136"/>
        <v>42052.83530092593</v>
      </c>
      <c r="L2889" t="b">
        <v>0</v>
      </c>
      <c r="M2889">
        <v>3</v>
      </c>
      <c r="N2889" t="b">
        <v>0</v>
      </c>
      <c r="O2889" s="10" t="s">
        <v>8276</v>
      </c>
      <c r="P2889" t="s">
        <v>8305</v>
      </c>
      <c r="Q2889">
        <f t="shared" si="135"/>
        <v>4</v>
      </c>
      <c r="R2889">
        <f t="shared" si="137"/>
        <v>108.33</v>
      </c>
    </row>
    <row r="2890" spans="1:18" ht="57.6" hidden="1" x14ac:dyDescent="0.3">
      <c r="A2890">
        <v>590</v>
      </c>
      <c r="B2890" s="3" t="s">
        <v>591</v>
      </c>
      <c r="C2890" s="3" t="s">
        <v>4700</v>
      </c>
      <c r="D2890" s="6">
        <v>5000</v>
      </c>
      <c r="E2890" s="8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s="16">
        <f t="shared" si="136"/>
        <v>42377.554756944446</v>
      </c>
      <c r="L2890" t="b">
        <v>0</v>
      </c>
      <c r="M2890">
        <v>9</v>
      </c>
      <c r="N2890" t="b">
        <v>0</v>
      </c>
      <c r="O2890" s="10" t="s">
        <v>8268</v>
      </c>
      <c r="P2890" t="s">
        <v>8313</v>
      </c>
      <c r="Q2890">
        <f t="shared" si="135"/>
        <v>4</v>
      </c>
      <c r="R2890">
        <f t="shared" si="137"/>
        <v>24.78</v>
      </c>
    </row>
    <row r="2891" spans="1:18" ht="43.2" hidden="1" x14ac:dyDescent="0.3">
      <c r="A2891">
        <v>603</v>
      </c>
      <c r="B2891" s="3" t="s">
        <v>604</v>
      </c>
      <c r="C2891" s="3" t="s">
        <v>4713</v>
      </c>
      <c r="D2891" s="6">
        <v>15000</v>
      </c>
      <c r="E2891" s="8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s="16">
        <f t="shared" si="136"/>
        <v>41835.639155092591</v>
      </c>
      <c r="L2891" t="b">
        <v>0</v>
      </c>
      <c r="M2891">
        <v>13</v>
      </c>
      <c r="N2891" t="b">
        <v>0</v>
      </c>
      <c r="O2891" s="10" t="s">
        <v>8268</v>
      </c>
      <c r="P2891" t="s">
        <v>8313</v>
      </c>
      <c r="Q2891">
        <f t="shared" si="135"/>
        <v>4</v>
      </c>
      <c r="R2891">
        <f t="shared" si="137"/>
        <v>45.39</v>
      </c>
    </row>
    <row r="2892" spans="1:18" ht="43.2" hidden="1" x14ac:dyDescent="0.3">
      <c r="A2892">
        <v>678</v>
      </c>
      <c r="B2892" s="3" t="s">
        <v>679</v>
      </c>
      <c r="C2892" s="3" t="s">
        <v>4788</v>
      </c>
      <c r="D2892" s="6">
        <v>29000</v>
      </c>
      <c r="E2892" s="8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s="16">
        <f t="shared" si="136"/>
        <v>42481.376597222217</v>
      </c>
      <c r="L2892" t="b">
        <v>0</v>
      </c>
      <c r="M2892">
        <v>17</v>
      </c>
      <c r="N2892" t="b">
        <v>0</v>
      </c>
      <c r="O2892" s="10" t="s">
        <v>8268</v>
      </c>
      <c r="P2892" t="s">
        <v>8272</v>
      </c>
      <c r="Q2892">
        <f t="shared" si="135"/>
        <v>4</v>
      </c>
      <c r="R2892">
        <f t="shared" si="137"/>
        <v>65.180000000000007</v>
      </c>
    </row>
    <row r="2893" spans="1:18" ht="43.2" hidden="1" x14ac:dyDescent="0.3">
      <c r="A2893">
        <v>687</v>
      </c>
      <c r="B2893" s="3" t="s">
        <v>688</v>
      </c>
      <c r="C2893" s="3" t="s">
        <v>4797</v>
      </c>
      <c r="D2893" s="6">
        <v>100000</v>
      </c>
      <c r="E2893" s="8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s="16">
        <f t="shared" si="136"/>
        <v>42711.750613425931</v>
      </c>
      <c r="L2893" t="b">
        <v>0</v>
      </c>
      <c r="M2893">
        <v>6</v>
      </c>
      <c r="N2893" t="b">
        <v>0</v>
      </c>
      <c r="O2893" s="10" t="s">
        <v>8268</v>
      </c>
      <c r="P2893" t="s">
        <v>8272</v>
      </c>
      <c r="Q2893">
        <f t="shared" si="135"/>
        <v>4</v>
      </c>
      <c r="R2893">
        <f t="shared" si="137"/>
        <v>591.66999999999996</v>
      </c>
    </row>
    <row r="2894" spans="1:18" ht="57.6" hidden="1" x14ac:dyDescent="0.3">
      <c r="A2894">
        <v>767</v>
      </c>
      <c r="B2894" s="3" t="s">
        <v>768</v>
      </c>
      <c r="C2894" s="3" t="s">
        <v>4877</v>
      </c>
      <c r="D2894" s="6">
        <v>5000</v>
      </c>
      <c r="E2894" s="8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s="16">
        <f t="shared" si="136"/>
        <v>42115.143634259264</v>
      </c>
      <c r="L2894" t="b">
        <v>0</v>
      </c>
      <c r="M2894">
        <v>3</v>
      </c>
      <c r="N2894" t="b">
        <v>0</v>
      </c>
      <c r="O2894" s="10" t="s">
        <v>8279</v>
      </c>
      <c r="P2894" t="s">
        <v>8301</v>
      </c>
      <c r="Q2894">
        <f t="shared" si="135"/>
        <v>4</v>
      </c>
      <c r="R2894">
        <f t="shared" si="137"/>
        <v>59</v>
      </c>
    </row>
    <row r="2895" spans="1:18" ht="57.6" hidden="1" x14ac:dyDescent="0.3">
      <c r="A2895">
        <v>890</v>
      </c>
      <c r="B2895" s="3" t="s">
        <v>891</v>
      </c>
      <c r="C2895" s="3" t="s">
        <v>5000</v>
      </c>
      <c r="D2895" s="6">
        <v>3000</v>
      </c>
      <c r="E2895" s="8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s="16">
        <f t="shared" si="136"/>
        <v>41569.698831018519</v>
      </c>
      <c r="L2895" t="b">
        <v>0</v>
      </c>
      <c r="M2895">
        <v>4</v>
      </c>
      <c r="N2895" t="b">
        <v>0</v>
      </c>
      <c r="O2895" s="10" t="s">
        <v>8266</v>
      </c>
      <c r="P2895" t="s">
        <v>8287</v>
      </c>
      <c r="Q2895">
        <f t="shared" si="135"/>
        <v>4</v>
      </c>
      <c r="R2895">
        <f t="shared" si="137"/>
        <v>31.25</v>
      </c>
    </row>
    <row r="2896" spans="1:18" ht="72" hidden="1" x14ac:dyDescent="0.3">
      <c r="A2896">
        <v>991</v>
      </c>
      <c r="B2896" s="3" t="s">
        <v>992</v>
      </c>
      <c r="C2896" s="3" t="s">
        <v>5101</v>
      </c>
      <c r="D2896" s="6">
        <v>5000</v>
      </c>
      <c r="E2896" s="8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s="16">
        <f t="shared" si="136"/>
        <v>42538.75680555556</v>
      </c>
      <c r="L2896" t="b">
        <v>0</v>
      </c>
      <c r="M2896">
        <v>7</v>
      </c>
      <c r="N2896" t="b">
        <v>0</v>
      </c>
      <c r="O2896" s="10" t="s">
        <v>8268</v>
      </c>
      <c r="P2896" t="s">
        <v>8272</v>
      </c>
      <c r="Q2896">
        <f t="shared" si="135"/>
        <v>4</v>
      </c>
      <c r="R2896">
        <f t="shared" si="137"/>
        <v>30.29</v>
      </c>
    </row>
    <row r="2897" spans="1:18" ht="43.2" hidden="1" x14ac:dyDescent="0.3">
      <c r="A2897">
        <v>1160</v>
      </c>
      <c r="B2897" s="3" t="s">
        <v>1161</v>
      </c>
      <c r="C2897" s="3" t="s">
        <v>5270</v>
      </c>
      <c r="D2897" s="6">
        <v>30000</v>
      </c>
      <c r="E2897" s="8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s="16">
        <f t="shared" si="136"/>
        <v>42061.154930555553</v>
      </c>
      <c r="L2897" t="b">
        <v>0</v>
      </c>
      <c r="M2897">
        <v>19</v>
      </c>
      <c r="N2897" t="b">
        <v>0</v>
      </c>
      <c r="O2897" s="10" t="s">
        <v>8284</v>
      </c>
      <c r="P2897" t="s">
        <v>8312</v>
      </c>
      <c r="Q2897">
        <f t="shared" si="135"/>
        <v>4</v>
      </c>
      <c r="R2897">
        <f t="shared" si="137"/>
        <v>60.79</v>
      </c>
    </row>
    <row r="2898" spans="1:18" ht="57.6" hidden="1" x14ac:dyDescent="0.3">
      <c r="A2898">
        <v>1182</v>
      </c>
      <c r="B2898" s="3" t="s">
        <v>1183</v>
      </c>
      <c r="C2898" s="3" t="s">
        <v>5292</v>
      </c>
      <c r="D2898" s="6">
        <v>1000</v>
      </c>
      <c r="E2898" s="8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s="16">
        <f t="shared" si="136"/>
        <v>42728.827407407407</v>
      </c>
      <c r="L2898" t="b">
        <v>0</v>
      </c>
      <c r="M2898">
        <v>4</v>
      </c>
      <c r="N2898" t="b">
        <v>0</v>
      </c>
      <c r="O2898" s="10" t="s">
        <v>8284</v>
      </c>
      <c r="P2898" t="s">
        <v>8312</v>
      </c>
      <c r="Q2898">
        <f t="shared" si="135"/>
        <v>4</v>
      </c>
      <c r="R2898">
        <f t="shared" si="137"/>
        <v>10.5</v>
      </c>
    </row>
    <row r="2899" spans="1:18" ht="43.2" hidden="1" x14ac:dyDescent="0.3">
      <c r="A2899">
        <v>1183</v>
      </c>
      <c r="B2899" s="3" t="s">
        <v>1184</v>
      </c>
      <c r="C2899" s="3" t="s">
        <v>5293</v>
      </c>
      <c r="D2899" s="6">
        <v>2500</v>
      </c>
      <c r="E2899" s="8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s="16">
        <f t="shared" si="136"/>
        <v>42656.86137731481</v>
      </c>
      <c r="L2899" t="b">
        <v>0</v>
      </c>
      <c r="M2899">
        <v>3</v>
      </c>
      <c r="N2899" t="b">
        <v>0</v>
      </c>
      <c r="O2899" s="10" t="s">
        <v>8284</v>
      </c>
      <c r="P2899" t="s">
        <v>8312</v>
      </c>
      <c r="Q2899">
        <f t="shared" si="135"/>
        <v>4</v>
      </c>
      <c r="R2899">
        <f t="shared" si="137"/>
        <v>33.33</v>
      </c>
    </row>
    <row r="2900" spans="1:18" ht="43.2" hidden="1" x14ac:dyDescent="0.3">
      <c r="A2900">
        <v>1225</v>
      </c>
      <c r="B2900" s="3" t="s">
        <v>1226</v>
      </c>
      <c r="C2900" s="3" t="s">
        <v>5335</v>
      </c>
      <c r="D2900" s="6">
        <v>3000</v>
      </c>
      <c r="E2900" s="8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s="16">
        <f t="shared" si="136"/>
        <v>41509.905995370369</v>
      </c>
      <c r="L2900" t="b">
        <v>0</v>
      </c>
      <c r="M2900">
        <v>3</v>
      </c>
      <c r="N2900" t="b">
        <v>0</v>
      </c>
      <c r="O2900" s="10" t="s">
        <v>8266</v>
      </c>
      <c r="P2900" t="s">
        <v>8308</v>
      </c>
      <c r="Q2900">
        <f t="shared" si="135"/>
        <v>4</v>
      </c>
      <c r="R2900">
        <f t="shared" si="137"/>
        <v>44</v>
      </c>
    </row>
    <row r="2901" spans="1:18" ht="43.2" hidden="1" x14ac:dyDescent="0.3">
      <c r="A2901">
        <v>1226</v>
      </c>
      <c r="B2901" s="3" t="s">
        <v>1227</v>
      </c>
      <c r="C2901" s="3" t="s">
        <v>5336</v>
      </c>
      <c r="D2901" s="6">
        <v>50000</v>
      </c>
      <c r="E2901" s="8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s="16">
        <f t="shared" si="136"/>
        <v>41715.874780092592</v>
      </c>
      <c r="L2901" t="b">
        <v>0</v>
      </c>
      <c r="M2901">
        <v>40</v>
      </c>
      <c r="N2901" t="b">
        <v>0</v>
      </c>
      <c r="O2901" s="10" t="s">
        <v>8266</v>
      </c>
      <c r="P2901" t="s">
        <v>8308</v>
      </c>
      <c r="Q2901">
        <f t="shared" si="135"/>
        <v>4</v>
      </c>
      <c r="R2901">
        <f t="shared" si="137"/>
        <v>48.43</v>
      </c>
    </row>
    <row r="2902" spans="1:18" ht="43.2" hidden="1" x14ac:dyDescent="0.3">
      <c r="A2902">
        <v>1327</v>
      </c>
      <c r="B2902" s="3" t="s">
        <v>1328</v>
      </c>
      <c r="C2902" s="3" t="s">
        <v>5437</v>
      </c>
      <c r="D2902" s="6">
        <v>48000</v>
      </c>
      <c r="E2902" s="8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s="16">
        <f t="shared" si="136"/>
        <v>42123.678645833337</v>
      </c>
      <c r="L2902" t="b">
        <v>0</v>
      </c>
      <c r="M2902">
        <v>41</v>
      </c>
      <c r="N2902" t="b">
        <v>0</v>
      </c>
      <c r="O2902" s="10" t="s">
        <v>8268</v>
      </c>
      <c r="P2902" t="s">
        <v>8272</v>
      </c>
      <c r="Q2902">
        <f t="shared" si="135"/>
        <v>4</v>
      </c>
      <c r="R2902">
        <f t="shared" si="137"/>
        <v>41.59</v>
      </c>
    </row>
    <row r="2903" spans="1:18" ht="43.2" hidden="1" x14ac:dyDescent="0.3">
      <c r="A2903">
        <v>1542</v>
      </c>
      <c r="B2903" s="3" t="s">
        <v>1543</v>
      </c>
      <c r="C2903" s="3" t="s">
        <v>5652</v>
      </c>
      <c r="D2903" s="6">
        <v>500</v>
      </c>
      <c r="E2903" s="8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s="16">
        <f t="shared" si="136"/>
        <v>42170.996527777781</v>
      </c>
      <c r="L2903" t="b">
        <v>0</v>
      </c>
      <c r="M2903">
        <v>1</v>
      </c>
      <c r="N2903" t="b">
        <v>0</v>
      </c>
      <c r="O2903" s="10" t="s">
        <v>8281</v>
      </c>
      <c r="P2903" t="s">
        <v>8309</v>
      </c>
      <c r="Q2903">
        <f t="shared" si="135"/>
        <v>4</v>
      </c>
      <c r="R2903">
        <f t="shared" si="137"/>
        <v>20</v>
      </c>
    </row>
    <row r="2904" spans="1:18" ht="43.2" hidden="1" x14ac:dyDescent="0.3">
      <c r="A2904">
        <v>1557</v>
      </c>
      <c r="B2904" s="3" t="s">
        <v>1558</v>
      </c>
      <c r="C2904" s="3" t="s">
        <v>5667</v>
      </c>
      <c r="D2904" s="6">
        <v>2500</v>
      </c>
      <c r="E2904" s="8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s="16">
        <f t="shared" si="136"/>
        <v>41871.65315972222</v>
      </c>
      <c r="L2904" t="b">
        <v>0</v>
      </c>
      <c r="M2904">
        <v>1</v>
      </c>
      <c r="N2904" t="b">
        <v>0</v>
      </c>
      <c r="O2904" s="10" t="s">
        <v>8281</v>
      </c>
      <c r="P2904" t="s">
        <v>8309</v>
      </c>
      <c r="Q2904">
        <f t="shared" si="135"/>
        <v>4</v>
      </c>
      <c r="R2904">
        <f t="shared" si="137"/>
        <v>100</v>
      </c>
    </row>
    <row r="2905" spans="1:18" ht="43.2" hidden="1" x14ac:dyDescent="0.3">
      <c r="A2905">
        <v>1560</v>
      </c>
      <c r="B2905" s="3" t="s">
        <v>1561</v>
      </c>
      <c r="C2905" s="3" t="s">
        <v>5670</v>
      </c>
      <c r="D2905" s="6">
        <v>2500</v>
      </c>
      <c r="E2905" s="8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s="16">
        <f t="shared" si="136"/>
        <v>41936.020752314813</v>
      </c>
      <c r="L2905" t="b">
        <v>0</v>
      </c>
      <c r="M2905">
        <v>4</v>
      </c>
      <c r="N2905" t="b">
        <v>0</v>
      </c>
      <c r="O2905" s="10" t="s">
        <v>8281</v>
      </c>
      <c r="P2905" t="s">
        <v>8309</v>
      </c>
      <c r="Q2905">
        <f t="shared" si="135"/>
        <v>4</v>
      </c>
      <c r="R2905">
        <f t="shared" si="137"/>
        <v>23.5</v>
      </c>
    </row>
    <row r="2906" spans="1:18" ht="43.2" hidden="1" x14ac:dyDescent="0.3">
      <c r="A2906">
        <v>1567</v>
      </c>
      <c r="B2906" s="3" t="s">
        <v>1568</v>
      </c>
      <c r="C2906" s="3" t="s">
        <v>5677</v>
      </c>
      <c r="D2906" s="6">
        <v>8500</v>
      </c>
      <c r="E2906" s="8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s="16">
        <f t="shared" si="136"/>
        <v>41671.936863425923</v>
      </c>
      <c r="L2906" t="b">
        <v>0</v>
      </c>
      <c r="M2906">
        <v>13</v>
      </c>
      <c r="N2906" t="b">
        <v>0</v>
      </c>
      <c r="O2906" s="10" t="s">
        <v>8279</v>
      </c>
      <c r="P2906" t="s">
        <v>8311</v>
      </c>
      <c r="Q2906">
        <f t="shared" si="135"/>
        <v>4</v>
      </c>
      <c r="R2906">
        <f t="shared" si="137"/>
        <v>26.92</v>
      </c>
    </row>
    <row r="2907" spans="1:18" ht="43.2" hidden="1" x14ac:dyDescent="0.3">
      <c r="A2907">
        <v>1699</v>
      </c>
      <c r="B2907" s="3" t="s">
        <v>1700</v>
      </c>
      <c r="C2907" s="3" t="s">
        <v>5809</v>
      </c>
      <c r="D2907" s="6">
        <v>5105</v>
      </c>
      <c r="E2907" s="8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s="16">
        <f t="shared" si="136"/>
        <v>42806.863946759258</v>
      </c>
      <c r="L2907" t="b">
        <v>0</v>
      </c>
      <c r="M2907">
        <v>4</v>
      </c>
      <c r="N2907" t="b">
        <v>0</v>
      </c>
      <c r="O2907" s="10" t="s">
        <v>8266</v>
      </c>
      <c r="P2907" t="s">
        <v>8295</v>
      </c>
      <c r="Q2907">
        <f t="shared" si="135"/>
        <v>4</v>
      </c>
      <c r="R2907">
        <f t="shared" si="137"/>
        <v>54</v>
      </c>
    </row>
    <row r="2908" spans="1:18" ht="43.2" hidden="1" x14ac:dyDescent="0.3">
      <c r="A2908">
        <v>1768</v>
      </c>
      <c r="B2908" s="3" t="s">
        <v>1769</v>
      </c>
      <c r="C2908" s="3" t="s">
        <v>5878</v>
      </c>
      <c r="D2908" s="6">
        <v>5000</v>
      </c>
      <c r="E2908" s="8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s="16">
        <f t="shared" si="136"/>
        <v>41849.560694444444</v>
      </c>
      <c r="L2908" t="b">
        <v>1</v>
      </c>
      <c r="M2908">
        <v>15</v>
      </c>
      <c r="N2908" t="b">
        <v>0</v>
      </c>
      <c r="O2908" s="10" t="s">
        <v>8281</v>
      </c>
      <c r="P2908" t="s">
        <v>8282</v>
      </c>
      <c r="Q2908">
        <f t="shared" si="135"/>
        <v>4</v>
      </c>
      <c r="R2908">
        <f t="shared" si="137"/>
        <v>12.47</v>
      </c>
    </row>
    <row r="2909" spans="1:18" ht="28.8" hidden="1" x14ac:dyDescent="0.3">
      <c r="A2909">
        <v>1791</v>
      </c>
      <c r="B2909" s="3" t="s">
        <v>1792</v>
      </c>
      <c r="C2909" s="3" t="s">
        <v>5901</v>
      </c>
      <c r="D2909" s="6">
        <v>3000</v>
      </c>
      <c r="E2909" s="8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s="16">
        <f t="shared" si="136"/>
        <v>41973.740335648152</v>
      </c>
      <c r="L2909" t="b">
        <v>1</v>
      </c>
      <c r="M2909">
        <v>4</v>
      </c>
      <c r="N2909" t="b">
        <v>0</v>
      </c>
      <c r="O2909" s="10" t="s">
        <v>8281</v>
      </c>
      <c r="P2909" t="s">
        <v>8282</v>
      </c>
      <c r="Q2909">
        <f t="shared" si="135"/>
        <v>4</v>
      </c>
      <c r="R2909">
        <f t="shared" si="137"/>
        <v>26.75</v>
      </c>
    </row>
    <row r="2910" spans="1:18" ht="43.2" hidden="1" x14ac:dyDescent="0.3">
      <c r="A2910">
        <v>1983</v>
      </c>
      <c r="B2910" s="3" t="s">
        <v>1984</v>
      </c>
      <c r="C2910" s="3" t="s">
        <v>6093</v>
      </c>
      <c r="D2910" s="6">
        <v>33000</v>
      </c>
      <c r="E2910" s="8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s="16">
        <f t="shared" si="136"/>
        <v>42593.011782407411</v>
      </c>
      <c r="L2910" t="b">
        <v>0</v>
      </c>
      <c r="M2910">
        <v>16</v>
      </c>
      <c r="N2910" t="b">
        <v>0</v>
      </c>
      <c r="O2910" s="10" t="s">
        <v>8281</v>
      </c>
      <c r="P2910" t="s">
        <v>8310</v>
      </c>
      <c r="Q2910">
        <f t="shared" si="135"/>
        <v>4</v>
      </c>
      <c r="R2910">
        <f t="shared" si="137"/>
        <v>88.69</v>
      </c>
    </row>
    <row r="2911" spans="1:18" ht="43.2" hidden="1" x14ac:dyDescent="0.3">
      <c r="A2911">
        <v>2383</v>
      </c>
      <c r="B2911" s="3" t="s">
        <v>2384</v>
      </c>
      <c r="C2911" s="3" t="s">
        <v>6493</v>
      </c>
      <c r="D2911" s="6">
        <v>10000</v>
      </c>
      <c r="E2911" s="8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s="16">
        <f t="shared" si="136"/>
        <v>42027.056793981479</v>
      </c>
      <c r="L2911" t="b">
        <v>0</v>
      </c>
      <c r="M2911">
        <v>3</v>
      </c>
      <c r="N2911" t="b">
        <v>0</v>
      </c>
      <c r="O2911" s="10" t="s">
        <v>8268</v>
      </c>
      <c r="P2911" t="s">
        <v>8313</v>
      </c>
      <c r="Q2911">
        <f t="shared" si="135"/>
        <v>4</v>
      </c>
      <c r="R2911">
        <f t="shared" si="137"/>
        <v>145</v>
      </c>
    </row>
    <row r="2912" spans="1:18" ht="57.6" hidden="1" x14ac:dyDescent="0.3">
      <c r="A2912">
        <v>2588</v>
      </c>
      <c r="B2912" s="3" t="s">
        <v>2588</v>
      </c>
      <c r="C2912" s="3" t="s">
        <v>6698</v>
      </c>
      <c r="D2912" s="6">
        <v>6000</v>
      </c>
      <c r="E2912" s="8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s="16">
        <f t="shared" si="136"/>
        <v>42042.676226851851</v>
      </c>
      <c r="L2912" t="b">
        <v>0</v>
      </c>
      <c r="M2912">
        <v>8</v>
      </c>
      <c r="N2912" t="b">
        <v>0</v>
      </c>
      <c r="O2912" s="10" t="s">
        <v>8284</v>
      </c>
      <c r="P2912" t="s">
        <v>8312</v>
      </c>
      <c r="Q2912">
        <f t="shared" si="135"/>
        <v>4</v>
      </c>
      <c r="R2912">
        <f t="shared" si="137"/>
        <v>29.13</v>
      </c>
    </row>
    <row r="2913" spans="1:18" ht="43.2" hidden="1" x14ac:dyDescent="0.3">
      <c r="A2913">
        <v>2850</v>
      </c>
      <c r="B2913" s="3" t="s">
        <v>2850</v>
      </c>
      <c r="C2913" s="3" t="s">
        <v>6960</v>
      </c>
      <c r="D2913" s="6">
        <v>8000</v>
      </c>
      <c r="E2913" s="8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s="16">
        <f t="shared" si="136"/>
        <v>41858.007071759261</v>
      </c>
      <c r="L2913" t="b">
        <v>0</v>
      </c>
      <c r="M2913">
        <v>13</v>
      </c>
      <c r="N2913" t="b">
        <v>0</v>
      </c>
      <c r="O2913" s="10" t="s">
        <v>8273</v>
      </c>
      <c r="P2913" t="s">
        <v>8274</v>
      </c>
      <c r="Q2913">
        <f t="shared" si="135"/>
        <v>4</v>
      </c>
      <c r="R2913">
        <f t="shared" si="137"/>
        <v>23.92</v>
      </c>
    </row>
    <row r="2914" spans="1:18" ht="43.2" hidden="1" x14ac:dyDescent="0.3">
      <c r="A2914">
        <v>2898</v>
      </c>
      <c r="B2914" s="3" t="s">
        <v>2898</v>
      </c>
      <c r="C2914" s="3" t="s">
        <v>7008</v>
      </c>
      <c r="D2914" s="6">
        <v>7500</v>
      </c>
      <c r="E2914" s="8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s="16">
        <f t="shared" si="136"/>
        <v>42278.664965277778</v>
      </c>
      <c r="L2914" t="b">
        <v>0</v>
      </c>
      <c r="M2914">
        <v>12</v>
      </c>
      <c r="N2914" t="b">
        <v>0</v>
      </c>
      <c r="O2914" s="10" t="s">
        <v>8273</v>
      </c>
      <c r="P2914" t="s">
        <v>8274</v>
      </c>
      <c r="Q2914">
        <f t="shared" si="135"/>
        <v>4</v>
      </c>
      <c r="R2914">
        <f t="shared" si="137"/>
        <v>26.33</v>
      </c>
    </row>
    <row r="2915" spans="1:18" ht="57.6" hidden="1" x14ac:dyDescent="0.3">
      <c r="A2915">
        <v>2947</v>
      </c>
      <c r="B2915" s="3" t="s">
        <v>2947</v>
      </c>
      <c r="C2915" s="3" t="s">
        <v>7057</v>
      </c>
      <c r="D2915" s="6">
        <v>25000</v>
      </c>
      <c r="E2915" s="8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s="16">
        <f t="shared" si="136"/>
        <v>42649.562118055561</v>
      </c>
      <c r="L2915" t="b">
        <v>0</v>
      </c>
      <c r="M2915">
        <v>13</v>
      </c>
      <c r="N2915" t="b">
        <v>0</v>
      </c>
      <c r="O2915" s="10" t="s">
        <v>8273</v>
      </c>
      <c r="P2915" t="s">
        <v>8286</v>
      </c>
      <c r="Q2915">
        <f t="shared" si="135"/>
        <v>4</v>
      </c>
      <c r="R2915">
        <f t="shared" si="137"/>
        <v>82.46</v>
      </c>
    </row>
    <row r="2916" spans="1:18" ht="43.2" hidden="1" x14ac:dyDescent="0.3">
      <c r="A2916">
        <v>3096</v>
      </c>
      <c r="B2916" s="3" t="s">
        <v>3096</v>
      </c>
      <c r="C2916" s="3" t="s">
        <v>7206</v>
      </c>
      <c r="D2916" s="6">
        <v>20000</v>
      </c>
      <c r="E2916" s="8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s="16">
        <f t="shared" si="136"/>
        <v>42114.825532407413</v>
      </c>
      <c r="L2916" t="b">
        <v>0</v>
      </c>
      <c r="M2916">
        <v>14</v>
      </c>
      <c r="N2916" t="b">
        <v>0</v>
      </c>
      <c r="O2916" s="10" t="s">
        <v>8273</v>
      </c>
      <c r="P2916" t="s">
        <v>8286</v>
      </c>
      <c r="Q2916">
        <f t="shared" si="135"/>
        <v>4</v>
      </c>
      <c r="R2916">
        <f t="shared" si="137"/>
        <v>56.79</v>
      </c>
    </row>
    <row r="2917" spans="1:18" ht="43.2" hidden="1" x14ac:dyDescent="0.3">
      <c r="A2917">
        <v>3098</v>
      </c>
      <c r="B2917" s="3" t="s">
        <v>3098</v>
      </c>
      <c r="C2917" s="3" t="s">
        <v>7208</v>
      </c>
      <c r="D2917" s="6">
        <v>48725</v>
      </c>
      <c r="E2917" s="8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s="16">
        <f t="shared" si="136"/>
        <v>42359.792233796295</v>
      </c>
      <c r="L2917" t="b">
        <v>0</v>
      </c>
      <c r="M2917">
        <v>27</v>
      </c>
      <c r="N2917" t="b">
        <v>0</v>
      </c>
      <c r="O2917" s="10" t="s">
        <v>8273</v>
      </c>
      <c r="P2917" t="s">
        <v>8286</v>
      </c>
      <c r="Q2917">
        <f t="shared" si="135"/>
        <v>4</v>
      </c>
      <c r="R2917">
        <f t="shared" si="137"/>
        <v>65.11</v>
      </c>
    </row>
    <row r="2918" spans="1:18" ht="57.6" hidden="1" x14ac:dyDescent="0.3">
      <c r="A2918">
        <v>3106</v>
      </c>
      <c r="B2918" s="3" t="s">
        <v>3106</v>
      </c>
      <c r="C2918" s="3" t="s">
        <v>7216</v>
      </c>
      <c r="D2918" s="6">
        <v>1000</v>
      </c>
      <c r="E2918" s="8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s="16">
        <f t="shared" si="136"/>
        <v>42241.429120370376</v>
      </c>
      <c r="L2918" t="b">
        <v>0</v>
      </c>
      <c r="M2918">
        <v>4</v>
      </c>
      <c r="N2918" t="b">
        <v>0</v>
      </c>
      <c r="O2918" s="10" t="s">
        <v>8273</v>
      </c>
      <c r="P2918" t="s">
        <v>8286</v>
      </c>
      <c r="Q2918">
        <f t="shared" si="135"/>
        <v>4</v>
      </c>
      <c r="R2918">
        <f t="shared" si="137"/>
        <v>10.25</v>
      </c>
    </row>
    <row r="2919" spans="1:18" ht="43.2" hidden="1" x14ac:dyDescent="0.3">
      <c r="A2919">
        <v>3113</v>
      </c>
      <c r="B2919" s="3" t="s">
        <v>3113</v>
      </c>
      <c r="C2919" s="3" t="s">
        <v>7223</v>
      </c>
      <c r="D2919" s="6">
        <v>109225</v>
      </c>
      <c r="E2919" s="8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s="16">
        <f t="shared" si="136"/>
        <v>42081.731273148151</v>
      </c>
      <c r="L2919" t="b">
        <v>0</v>
      </c>
      <c r="M2919">
        <v>37</v>
      </c>
      <c r="N2919" t="b">
        <v>0</v>
      </c>
      <c r="O2919" s="10" t="s">
        <v>8273</v>
      </c>
      <c r="P2919" t="s">
        <v>8286</v>
      </c>
      <c r="Q2919">
        <f t="shared" si="135"/>
        <v>4</v>
      </c>
      <c r="R2919">
        <f t="shared" si="137"/>
        <v>125.27</v>
      </c>
    </row>
    <row r="2920" spans="1:18" ht="72" hidden="1" x14ac:dyDescent="0.3">
      <c r="A2920">
        <v>3126</v>
      </c>
      <c r="B2920" s="3" t="s">
        <v>3126</v>
      </c>
      <c r="C2920" s="3" t="s">
        <v>7236</v>
      </c>
      <c r="D2920" s="6">
        <v>25000</v>
      </c>
      <c r="E2920" s="8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s="16">
        <f t="shared" si="136"/>
        <v>42427.01807870371</v>
      </c>
      <c r="L2920" t="b">
        <v>0</v>
      </c>
      <c r="M2920">
        <v>17</v>
      </c>
      <c r="N2920" t="b">
        <v>0</v>
      </c>
      <c r="O2920" s="10" t="s">
        <v>8273</v>
      </c>
      <c r="P2920" t="s">
        <v>8286</v>
      </c>
      <c r="Q2920">
        <f t="shared" si="135"/>
        <v>4</v>
      </c>
      <c r="R2920">
        <f t="shared" si="137"/>
        <v>61.18</v>
      </c>
    </row>
    <row r="2921" spans="1:18" ht="43.2" hidden="1" x14ac:dyDescent="0.3">
      <c r="A2921">
        <v>3130</v>
      </c>
      <c r="B2921" s="3" t="s">
        <v>3130</v>
      </c>
      <c r="C2921" s="3" t="s">
        <v>7240</v>
      </c>
      <c r="D2921" s="6">
        <v>10000</v>
      </c>
      <c r="E2921" s="8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s="16">
        <f t="shared" si="136"/>
        <v>42808.640231481477</v>
      </c>
      <c r="L2921" t="b">
        <v>0</v>
      </c>
      <c r="M2921">
        <v>4</v>
      </c>
      <c r="N2921" t="b">
        <v>0</v>
      </c>
      <c r="O2921" s="10" t="s">
        <v>8273</v>
      </c>
      <c r="P2921" t="s">
        <v>8274</v>
      </c>
      <c r="Q2921">
        <f t="shared" si="135"/>
        <v>4</v>
      </c>
      <c r="R2921">
        <f t="shared" si="137"/>
        <v>93.75</v>
      </c>
    </row>
    <row r="2922" spans="1:18" ht="43.2" hidden="1" x14ac:dyDescent="0.3">
      <c r="A2922">
        <v>3191</v>
      </c>
      <c r="B2922" s="3" t="s">
        <v>3191</v>
      </c>
      <c r="C2922" s="3" t="s">
        <v>7301</v>
      </c>
      <c r="D2922" s="6">
        <v>3750</v>
      </c>
      <c r="E2922" s="8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s="16">
        <f t="shared" si="136"/>
        <v>42538.755428240736</v>
      </c>
      <c r="L2922" t="b">
        <v>0</v>
      </c>
      <c r="M2922">
        <v>4</v>
      </c>
      <c r="N2922" t="b">
        <v>0</v>
      </c>
      <c r="O2922" s="10" t="s">
        <v>8273</v>
      </c>
      <c r="P2922" t="s">
        <v>8294</v>
      </c>
      <c r="Q2922">
        <f t="shared" si="135"/>
        <v>4</v>
      </c>
      <c r="R2922">
        <f t="shared" si="137"/>
        <v>37.75</v>
      </c>
    </row>
    <row r="2923" spans="1:18" ht="43.2" hidden="1" x14ac:dyDescent="0.3">
      <c r="A2923">
        <v>3634</v>
      </c>
      <c r="B2923" s="3" t="s">
        <v>3632</v>
      </c>
      <c r="C2923" s="3" t="s">
        <v>7744</v>
      </c>
      <c r="D2923" s="6">
        <v>75000</v>
      </c>
      <c r="E2923" s="8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s="16">
        <f t="shared" si="136"/>
        <v>42701.166365740741</v>
      </c>
      <c r="L2923" t="b">
        <v>0</v>
      </c>
      <c r="M2923">
        <v>18</v>
      </c>
      <c r="N2923" t="b">
        <v>0</v>
      </c>
      <c r="O2923" s="10" t="s">
        <v>8273</v>
      </c>
      <c r="P2923" t="s">
        <v>8294</v>
      </c>
      <c r="Q2923">
        <f t="shared" si="135"/>
        <v>4</v>
      </c>
      <c r="R2923">
        <f t="shared" si="137"/>
        <v>176.94</v>
      </c>
    </row>
    <row r="2924" spans="1:18" ht="43.2" hidden="1" x14ac:dyDescent="0.3">
      <c r="A2924">
        <v>3799</v>
      </c>
      <c r="B2924" s="3" t="s">
        <v>3796</v>
      </c>
      <c r="C2924" s="3" t="s">
        <v>7909</v>
      </c>
      <c r="D2924" s="6">
        <v>10000</v>
      </c>
      <c r="E2924" s="8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s="16">
        <f t="shared" si="136"/>
        <v>42410.93105324074</v>
      </c>
      <c r="L2924" t="b">
        <v>0</v>
      </c>
      <c r="M2924">
        <v>4</v>
      </c>
      <c r="N2924" t="b">
        <v>0</v>
      </c>
      <c r="O2924" s="10" t="s">
        <v>8273</v>
      </c>
      <c r="P2924" t="s">
        <v>8294</v>
      </c>
      <c r="Q2924">
        <f t="shared" si="135"/>
        <v>4</v>
      </c>
      <c r="R2924">
        <f t="shared" si="137"/>
        <v>100.5</v>
      </c>
    </row>
    <row r="2925" spans="1:18" ht="43.2" hidden="1" x14ac:dyDescent="0.3">
      <c r="A2925">
        <v>3800</v>
      </c>
      <c r="B2925" s="3" t="s">
        <v>3797</v>
      </c>
      <c r="C2925" s="3" t="s">
        <v>7910</v>
      </c>
      <c r="D2925" s="6">
        <v>22000</v>
      </c>
      <c r="E2925" s="8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s="16">
        <f t="shared" si="136"/>
        <v>41982.737071759257</v>
      </c>
      <c r="L2925" t="b">
        <v>0</v>
      </c>
      <c r="M2925">
        <v>16</v>
      </c>
      <c r="N2925" t="b">
        <v>0</v>
      </c>
      <c r="O2925" s="10" t="s">
        <v>8273</v>
      </c>
      <c r="P2925" t="s">
        <v>8294</v>
      </c>
      <c r="Q2925">
        <f t="shared" si="135"/>
        <v>4</v>
      </c>
      <c r="R2925">
        <f t="shared" si="137"/>
        <v>55.06</v>
      </c>
    </row>
    <row r="2926" spans="1:18" ht="28.8" hidden="1" x14ac:dyDescent="0.3">
      <c r="A2926">
        <v>3850</v>
      </c>
      <c r="B2926" s="3" t="s">
        <v>3847</v>
      </c>
      <c r="C2926" s="3" t="s">
        <v>7959</v>
      </c>
      <c r="D2926" s="6">
        <v>1000</v>
      </c>
      <c r="E2926" s="8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s="16">
        <f t="shared" si="136"/>
        <v>41975.124340277776</v>
      </c>
      <c r="L2926" t="b">
        <v>1</v>
      </c>
      <c r="M2926">
        <v>4</v>
      </c>
      <c r="N2926" t="b">
        <v>0</v>
      </c>
      <c r="O2926" s="10" t="s">
        <v>8273</v>
      </c>
      <c r="P2926" t="s">
        <v>8274</v>
      </c>
      <c r="Q2926">
        <f t="shared" si="135"/>
        <v>4</v>
      </c>
      <c r="R2926">
        <f t="shared" si="137"/>
        <v>9.5</v>
      </c>
    </row>
    <row r="2927" spans="1:18" ht="43.2" hidden="1" x14ac:dyDescent="0.3">
      <c r="A2927">
        <v>3981</v>
      </c>
      <c r="B2927" s="3" t="s">
        <v>3358</v>
      </c>
      <c r="C2927" s="3" t="s">
        <v>7469</v>
      </c>
      <c r="D2927" s="6">
        <v>30000</v>
      </c>
      <c r="E2927" s="8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s="16">
        <f t="shared" si="136"/>
        <v>42508.179965277777</v>
      </c>
      <c r="L2927" t="b">
        <v>0</v>
      </c>
      <c r="M2927">
        <v>7</v>
      </c>
      <c r="N2927" t="b">
        <v>0</v>
      </c>
      <c r="O2927" s="10" t="s">
        <v>8273</v>
      </c>
      <c r="P2927" t="s">
        <v>8274</v>
      </c>
      <c r="Q2927">
        <f t="shared" si="135"/>
        <v>4</v>
      </c>
      <c r="R2927">
        <f t="shared" si="137"/>
        <v>175</v>
      </c>
    </row>
    <row r="2928" spans="1:18" ht="43.2" hidden="1" x14ac:dyDescent="0.3">
      <c r="A2928">
        <v>3990</v>
      </c>
      <c r="B2928" s="3" t="s">
        <v>3986</v>
      </c>
      <c r="C2928" s="3" t="s">
        <v>8096</v>
      </c>
      <c r="D2928" s="6">
        <v>1650</v>
      </c>
      <c r="E2928" s="8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s="16">
        <f t="shared" si="136"/>
        <v>42401.672372685185</v>
      </c>
      <c r="L2928" t="b">
        <v>0</v>
      </c>
      <c r="M2928">
        <v>3</v>
      </c>
      <c r="N2928" t="b">
        <v>0</v>
      </c>
      <c r="O2928" s="10" t="s">
        <v>8273</v>
      </c>
      <c r="P2928" t="s">
        <v>8274</v>
      </c>
      <c r="Q2928">
        <f t="shared" si="135"/>
        <v>4</v>
      </c>
      <c r="R2928">
        <f t="shared" si="137"/>
        <v>23</v>
      </c>
    </row>
    <row r="2929" spans="1:18" ht="43.2" hidden="1" x14ac:dyDescent="0.3">
      <c r="A2929">
        <v>4009</v>
      </c>
      <c r="B2929" s="3" t="s">
        <v>4005</v>
      </c>
      <c r="C2929" s="3" t="s">
        <v>8114</v>
      </c>
      <c r="D2929" s="6">
        <v>1930</v>
      </c>
      <c r="E2929" s="8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s="16">
        <f t="shared" si="136"/>
        <v>41851.700925925928</v>
      </c>
      <c r="L2929" t="b">
        <v>0</v>
      </c>
      <c r="M2929">
        <v>3</v>
      </c>
      <c r="N2929" t="b">
        <v>0</v>
      </c>
      <c r="O2929" s="10" t="s">
        <v>8273</v>
      </c>
      <c r="P2929" t="s">
        <v>8274</v>
      </c>
      <c r="Q2929">
        <f t="shared" si="135"/>
        <v>4</v>
      </c>
      <c r="R2929">
        <f t="shared" si="137"/>
        <v>25</v>
      </c>
    </row>
    <row r="2930" spans="1:18" ht="43.2" hidden="1" x14ac:dyDescent="0.3">
      <c r="A2930">
        <v>138</v>
      </c>
      <c r="B2930" s="3" t="s">
        <v>140</v>
      </c>
      <c r="C2930" s="3" t="s">
        <v>4248</v>
      </c>
      <c r="D2930" s="6">
        <v>150000</v>
      </c>
      <c r="E2930" s="8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s="16">
        <f t="shared" si="136"/>
        <v>42186.257418981477</v>
      </c>
      <c r="L2930" t="b">
        <v>0</v>
      </c>
      <c r="M2930">
        <v>58</v>
      </c>
      <c r="N2930" t="b">
        <v>0</v>
      </c>
      <c r="O2930" s="10" t="s">
        <v>8276</v>
      </c>
      <c r="P2930" t="s">
        <v>8296</v>
      </c>
      <c r="Q2930">
        <f t="shared" si="135"/>
        <v>3</v>
      </c>
      <c r="R2930">
        <f t="shared" si="137"/>
        <v>81.239999999999995</v>
      </c>
    </row>
    <row r="2931" spans="1:18" ht="43.2" hidden="1" x14ac:dyDescent="0.3">
      <c r="A2931">
        <v>154</v>
      </c>
      <c r="B2931" s="3" t="s">
        <v>156</v>
      </c>
      <c r="C2931" s="3" t="s">
        <v>4264</v>
      </c>
      <c r="D2931" s="6">
        <v>1500</v>
      </c>
      <c r="E2931" s="8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s="16">
        <f t="shared" si="136"/>
        <v>42115.547395833331</v>
      </c>
      <c r="L2931" t="b">
        <v>0</v>
      </c>
      <c r="M2931">
        <v>3</v>
      </c>
      <c r="N2931" t="b">
        <v>0</v>
      </c>
      <c r="O2931" s="10" t="s">
        <v>8276</v>
      </c>
      <c r="P2931" t="s">
        <v>8296</v>
      </c>
      <c r="Q2931">
        <f t="shared" si="135"/>
        <v>3</v>
      </c>
      <c r="R2931">
        <f t="shared" si="137"/>
        <v>13.33</v>
      </c>
    </row>
    <row r="2932" spans="1:18" ht="43.2" hidden="1" x14ac:dyDescent="0.3">
      <c r="A2932">
        <v>170</v>
      </c>
      <c r="B2932" s="3" t="s">
        <v>172</v>
      </c>
      <c r="C2932" s="3" t="s">
        <v>4280</v>
      </c>
      <c r="D2932" s="6">
        <v>10000</v>
      </c>
      <c r="E2932" s="8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s="16">
        <f t="shared" si="136"/>
        <v>42216.977812500001</v>
      </c>
      <c r="L2932" t="b">
        <v>0</v>
      </c>
      <c r="M2932">
        <v>10</v>
      </c>
      <c r="N2932" t="b">
        <v>0</v>
      </c>
      <c r="O2932" s="10" t="s">
        <v>8276</v>
      </c>
      <c r="P2932" t="s">
        <v>8305</v>
      </c>
      <c r="Q2932">
        <f t="shared" si="135"/>
        <v>3</v>
      </c>
      <c r="R2932">
        <f t="shared" si="137"/>
        <v>32.5</v>
      </c>
    </row>
    <row r="2933" spans="1:18" ht="43.2" hidden="1" x14ac:dyDescent="0.3">
      <c r="A2933">
        <v>184</v>
      </c>
      <c r="B2933" s="3" t="s">
        <v>186</v>
      </c>
      <c r="C2933" s="3" t="s">
        <v>4294</v>
      </c>
      <c r="D2933" s="6">
        <v>1500</v>
      </c>
      <c r="E2933" s="8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s="16">
        <f t="shared" si="136"/>
        <v>41825.791226851856</v>
      </c>
      <c r="L2933" t="b">
        <v>0</v>
      </c>
      <c r="M2933">
        <v>2</v>
      </c>
      <c r="N2933" t="b">
        <v>0</v>
      </c>
      <c r="O2933" s="10" t="s">
        <v>8276</v>
      </c>
      <c r="P2933" t="s">
        <v>8305</v>
      </c>
      <c r="Q2933">
        <f t="shared" si="135"/>
        <v>3</v>
      </c>
      <c r="R2933">
        <f t="shared" si="137"/>
        <v>25.5</v>
      </c>
    </row>
    <row r="2934" spans="1:18" ht="43.2" hidden="1" x14ac:dyDescent="0.3">
      <c r="A2934">
        <v>232</v>
      </c>
      <c r="B2934" s="3" t="s">
        <v>234</v>
      </c>
      <c r="C2934" s="3" t="s">
        <v>4342</v>
      </c>
      <c r="D2934" s="6">
        <v>4000</v>
      </c>
      <c r="E2934" s="8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s="16">
        <f t="shared" si="136"/>
        <v>42032.82576388889</v>
      </c>
      <c r="L2934" t="b">
        <v>0</v>
      </c>
      <c r="M2934">
        <v>7</v>
      </c>
      <c r="N2934" t="b">
        <v>0</v>
      </c>
      <c r="O2934" s="10" t="s">
        <v>8276</v>
      </c>
      <c r="P2934" t="s">
        <v>8305</v>
      </c>
      <c r="Q2934">
        <f t="shared" si="135"/>
        <v>3</v>
      </c>
      <c r="R2934">
        <f t="shared" si="137"/>
        <v>15.71</v>
      </c>
    </row>
    <row r="2935" spans="1:18" ht="43.2" hidden="1" x14ac:dyDescent="0.3">
      <c r="A2935">
        <v>448</v>
      </c>
      <c r="B2935" s="3" t="s">
        <v>449</v>
      </c>
      <c r="C2935" s="3" t="s">
        <v>4558</v>
      </c>
      <c r="D2935" s="6">
        <v>2500</v>
      </c>
      <c r="E2935" s="8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s="16">
        <f t="shared" si="136"/>
        <v>41753.758043981477</v>
      </c>
      <c r="L2935" t="b">
        <v>0</v>
      </c>
      <c r="M2935">
        <v>4</v>
      </c>
      <c r="N2935" t="b">
        <v>0</v>
      </c>
      <c r="O2935" s="10" t="s">
        <v>8276</v>
      </c>
      <c r="P2935" t="s">
        <v>8303</v>
      </c>
      <c r="Q2935">
        <f t="shared" si="135"/>
        <v>3</v>
      </c>
      <c r="R2935">
        <f t="shared" si="137"/>
        <v>20.5</v>
      </c>
    </row>
    <row r="2936" spans="1:18" ht="43.2" hidden="1" x14ac:dyDescent="0.3">
      <c r="A2936">
        <v>473</v>
      </c>
      <c r="B2936" s="3" t="s">
        <v>474</v>
      </c>
      <c r="C2936" s="3" t="s">
        <v>4583</v>
      </c>
      <c r="D2936" s="6">
        <v>30000</v>
      </c>
      <c r="E2936" s="8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s="16">
        <f t="shared" si="136"/>
        <v>41869.698136574072</v>
      </c>
      <c r="L2936" t="b">
        <v>0</v>
      </c>
      <c r="M2936">
        <v>14</v>
      </c>
      <c r="N2936" t="b">
        <v>0</v>
      </c>
      <c r="O2936" s="10" t="s">
        <v>8276</v>
      </c>
      <c r="P2936" t="s">
        <v>8303</v>
      </c>
      <c r="Q2936">
        <f t="shared" si="135"/>
        <v>3</v>
      </c>
      <c r="R2936">
        <f t="shared" si="137"/>
        <v>61.5</v>
      </c>
    </row>
    <row r="2937" spans="1:18" ht="57.6" hidden="1" x14ac:dyDescent="0.3">
      <c r="A2937">
        <v>500</v>
      </c>
      <c r="B2937" s="3" t="s">
        <v>501</v>
      </c>
      <c r="C2937" s="3" t="s">
        <v>4610</v>
      </c>
      <c r="D2937" s="6">
        <v>6500</v>
      </c>
      <c r="E2937" s="8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s="16">
        <f t="shared" si="136"/>
        <v>40247.886006944449</v>
      </c>
      <c r="L2937" t="b">
        <v>0</v>
      </c>
      <c r="M2937">
        <v>4</v>
      </c>
      <c r="N2937" t="b">
        <v>0</v>
      </c>
      <c r="O2937" s="10" t="s">
        <v>8276</v>
      </c>
      <c r="P2937" t="s">
        <v>8303</v>
      </c>
      <c r="Q2937">
        <f t="shared" si="135"/>
        <v>3</v>
      </c>
      <c r="R2937">
        <f t="shared" si="137"/>
        <v>53.75</v>
      </c>
    </row>
    <row r="2938" spans="1:18" ht="43.2" hidden="1" x14ac:dyDescent="0.3">
      <c r="A2938">
        <v>507</v>
      </c>
      <c r="B2938" s="3" t="s">
        <v>508</v>
      </c>
      <c r="C2938" s="3" t="s">
        <v>4617</v>
      </c>
      <c r="D2938" s="6">
        <v>20000</v>
      </c>
      <c r="E2938" s="8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s="16">
        <f t="shared" si="136"/>
        <v>41156.958993055552</v>
      </c>
      <c r="L2938" t="b">
        <v>0</v>
      </c>
      <c r="M2938">
        <v>10</v>
      </c>
      <c r="N2938" t="b">
        <v>0</v>
      </c>
      <c r="O2938" s="10" t="s">
        <v>8276</v>
      </c>
      <c r="P2938" t="s">
        <v>8303</v>
      </c>
      <c r="Q2938">
        <f t="shared" si="135"/>
        <v>3</v>
      </c>
      <c r="R2938">
        <f t="shared" si="137"/>
        <v>64</v>
      </c>
    </row>
    <row r="2939" spans="1:18" ht="43.2" hidden="1" x14ac:dyDescent="0.3">
      <c r="A2939">
        <v>511</v>
      </c>
      <c r="B2939" s="3" t="s">
        <v>512</v>
      </c>
      <c r="C2939" s="3" t="s">
        <v>4621</v>
      </c>
      <c r="D2939" s="6">
        <v>5000</v>
      </c>
      <c r="E2939" s="8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s="16">
        <f t="shared" si="136"/>
        <v>41340.303032407406</v>
      </c>
      <c r="L2939" t="b">
        <v>0</v>
      </c>
      <c r="M2939">
        <v>5</v>
      </c>
      <c r="N2939" t="b">
        <v>0</v>
      </c>
      <c r="O2939" s="10" t="s">
        <v>8276</v>
      </c>
      <c r="P2939" t="s">
        <v>8303</v>
      </c>
      <c r="Q2939">
        <f t="shared" si="135"/>
        <v>3</v>
      </c>
      <c r="R2939">
        <f t="shared" si="137"/>
        <v>30</v>
      </c>
    </row>
    <row r="2940" spans="1:18" ht="43.2" hidden="1" x14ac:dyDescent="0.3">
      <c r="A2940">
        <v>514</v>
      </c>
      <c r="B2940" s="3" t="s">
        <v>515</v>
      </c>
      <c r="C2940" s="3" t="s">
        <v>4624</v>
      </c>
      <c r="D2940" s="6">
        <v>1500</v>
      </c>
      <c r="E2940" s="8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s="16">
        <f t="shared" si="136"/>
        <v>41830.613969907405</v>
      </c>
      <c r="L2940" t="b">
        <v>0</v>
      </c>
      <c r="M2940">
        <v>3</v>
      </c>
      <c r="N2940" t="b">
        <v>0</v>
      </c>
      <c r="O2940" s="10" t="s">
        <v>8276</v>
      </c>
      <c r="P2940" t="s">
        <v>8303</v>
      </c>
      <c r="Q2940">
        <f t="shared" si="135"/>
        <v>3</v>
      </c>
      <c r="R2940">
        <f t="shared" si="137"/>
        <v>16.670000000000002</v>
      </c>
    </row>
    <row r="2941" spans="1:18" ht="57.6" hidden="1" x14ac:dyDescent="0.3">
      <c r="A2941">
        <v>549</v>
      </c>
      <c r="B2941" s="3" t="s">
        <v>550</v>
      </c>
      <c r="C2941" s="3" t="s">
        <v>4659</v>
      </c>
      <c r="D2941" s="6">
        <v>2500</v>
      </c>
      <c r="E2941" s="8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s="16">
        <f t="shared" si="136"/>
        <v>42163.636828703704</v>
      </c>
      <c r="L2941" t="b">
        <v>0</v>
      </c>
      <c r="M2941">
        <v>8</v>
      </c>
      <c r="N2941" t="b">
        <v>0</v>
      </c>
      <c r="O2941" s="10" t="s">
        <v>8268</v>
      </c>
      <c r="P2941" t="s">
        <v>8313</v>
      </c>
      <c r="Q2941">
        <f t="shared" si="135"/>
        <v>3</v>
      </c>
      <c r="R2941">
        <f t="shared" si="137"/>
        <v>8.5</v>
      </c>
    </row>
    <row r="2942" spans="1:18" ht="28.8" hidden="1" x14ac:dyDescent="0.3">
      <c r="A2942">
        <v>556</v>
      </c>
      <c r="B2942" s="3" t="s">
        <v>557</v>
      </c>
      <c r="C2942" s="3" t="s">
        <v>4666</v>
      </c>
      <c r="D2942" s="6">
        <v>8000</v>
      </c>
      <c r="E2942" s="8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s="16">
        <f t="shared" si="136"/>
        <v>42345.860150462962</v>
      </c>
      <c r="L2942" t="b">
        <v>0</v>
      </c>
      <c r="M2942">
        <v>1</v>
      </c>
      <c r="N2942" t="b">
        <v>0</v>
      </c>
      <c r="O2942" s="10" t="s">
        <v>8268</v>
      </c>
      <c r="P2942" t="s">
        <v>8313</v>
      </c>
      <c r="Q2942">
        <f t="shared" si="135"/>
        <v>3</v>
      </c>
      <c r="R2942">
        <f t="shared" si="137"/>
        <v>200</v>
      </c>
    </row>
    <row r="2943" spans="1:18" ht="43.2" hidden="1" x14ac:dyDescent="0.3">
      <c r="A2943">
        <v>588</v>
      </c>
      <c r="B2943" s="3" t="s">
        <v>589</v>
      </c>
      <c r="C2943" s="3" t="s">
        <v>4698</v>
      </c>
      <c r="D2943" s="6">
        <v>9000</v>
      </c>
      <c r="E2943" s="8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s="16">
        <f t="shared" si="136"/>
        <v>42631.769513888896</v>
      </c>
      <c r="L2943" t="b">
        <v>0</v>
      </c>
      <c r="M2943">
        <v>2</v>
      </c>
      <c r="N2943" t="b">
        <v>0</v>
      </c>
      <c r="O2943" s="10" t="s">
        <v>8268</v>
      </c>
      <c r="P2943" t="s">
        <v>8313</v>
      </c>
      <c r="Q2943">
        <f t="shared" si="135"/>
        <v>3</v>
      </c>
      <c r="R2943">
        <f t="shared" si="137"/>
        <v>150.5</v>
      </c>
    </row>
    <row r="2944" spans="1:18" ht="43.2" hidden="1" x14ac:dyDescent="0.3">
      <c r="A2944">
        <v>592</v>
      </c>
      <c r="B2944" s="3" t="s">
        <v>593</v>
      </c>
      <c r="C2944" s="3" t="s">
        <v>4702</v>
      </c>
      <c r="D2944" s="6">
        <v>7500</v>
      </c>
      <c r="E2944" s="8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s="16">
        <f t="shared" si="136"/>
        <v>41946.232175925928</v>
      </c>
      <c r="L2944" t="b">
        <v>0</v>
      </c>
      <c r="M2944">
        <v>1</v>
      </c>
      <c r="N2944" t="b">
        <v>0</v>
      </c>
      <c r="O2944" s="10" t="s">
        <v>8268</v>
      </c>
      <c r="P2944" t="s">
        <v>8313</v>
      </c>
      <c r="Q2944">
        <f t="shared" si="135"/>
        <v>3</v>
      </c>
      <c r="R2944">
        <f t="shared" si="137"/>
        <v>250</v>
      </c>
    </row>
    <row r="2945" spans="1:18" ht="28.8" hidden="1" x14ac:dyDescent="0.3">
      <c r="A2945">
        <v>605</v>
      </c>
      <c r="B2945" s="3" t="s">
        <v>606</v>
      </c>
      <c r="C2945" s="3" t="s">
        <v>4715</v>
      </c>
      <c r="D2945" s="6">
        <v>5000</v>
      </c>
      <c r="E2945" s="8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s="16">
        <f t="shared" si="136"/>
        <v>42194.357731481476</v>
      </c>
      <c r="L2945" t="b">
        <v>0</v>
      </c>
      <c r="M2945">
        <v>8</v>
      </c>
      <c r="N2945" t="b">
        <v>0</v>
      </c>
      <c r="O2945" s="10" t="s">
        <v>8268</v>
      </c>
      <c r="P2945" t="s">
        <v>8313</v>
      </c>
      <c r="Q2945">
        <f t="shared" si="135"/>
        <v>3</v>
      </c>
      <c r="R2945">
        <f t="shared" si="137"/>
        <v>16.38</v>
      </c>
    </row>
    <row r="2946" spans="1:18" ht="57.6" hidden="1" x14ac:dyDescent="0.3">
      <c r="A2946">
        <v>617</v>
      </c>
      <c r="B2946" s="3" t="s">
        <v>618</v>
      </c>
      <c r="C2946" s="3" t="s">
        <v>4727</v>
      </c>
      <c r="D2946" s="6">
        <v>2000</v>
      </c>
      <c r="E2946" s="8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s="16">
        <f t="shared" si="136"/>
        <v>42087.343090277776</v>
      </c>
      <c r="L2946" t="b">
        <v>0</v>
      </c>
      <c r="M2946">
        <v>3</v>
      </c>
      <c r="N2946" t="b">
        <v>0</v>
      </c>
      <c r="O2946" s="10" t="s">
        <v>8268</v>
      </c>
      <c r="P2946" t="s">
        <v>8313</v>
      </c>
      <c r="Q2946">
        <f t="shared" ref="Q2946:Q3009" si="138">ROUND(E2946/D2946*100,0)</f>
        <v>3</v>
      </c>
      <c r="R2946">
        <f t="shared" si="137"/>
        <v>20</v>
      </c>
    </row>
    <row r="2947" spans="1:18" ht="43.2" hidden="1" x14ac:dyDescent="0.3">
      <c r="A2947">
        <v>660</v>
      </c>
      <c r="B2947" s="3" t="s">
        <v>661</v>
      </c>
      <c r="C2947" s="3" t="s">
        <v>4770</v>
      </c>
      <c r="D2947" s="6">
        <v>50000</v>
      </c>
      <c r="E2947" s="8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s="16">
        <f t="shared" ref="K2947:K3010" si="139">(((J2947/60)/60)/24)+DATE(1970,1,1)</f>
        <v>41922.741655092592</v>
      </c>
      <c r="L2947" t="b">
        <v>0</v>
      </c>
      <c r="M2947">
        <v>18</v>
      </c>
      <c r="N2947" t="b">
        <v>0</v>
      </c>
      <c r="O2947" s="10" t="s">
        <v>8268</v>
      </c>
      <c r="P2947" t="s">
        <v>8272</v>
      </c>
      <c r="Q2947">
        <f t="shared" si="138"/>
        <v>3</v>
      </c>
      <c r="R2947">
        <f t="shared" ref="R2947:R3010" si="140">IFERROR(ROUND(E2947/M2947,2),0)</f>
        <v>84.94</v>
      </c>
    </row>
    <row r="2948" spans="1:18" ht="43.2" hidden="1" x14ac:dyDescent="0.3">
      <c r="A2948">
        <v>700</v>
      </c>
      <c r="B2948" s="3" t="s">
        <v>701</v>
      </c>
      <c r="C2948" s="3" t="s">
        <v>4810</v>
      </c>
      <c r="D2948" s="6">
        <v>15000</v>
      </c>
      <c r="E2948" s="8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s="16">
        <f t="shared" si="139"/>
        <v>42715.688437500001</v>
      </c>
      <c r="L2948" t="b">
        <v>0</v>
      </c>
      <c r="M2948">
        <v>31</v>
      </c>
      <c r="N2948" t="b">
        <v>0</v>
      </c>
      <c r="O2948" s="10" t="s">
        <v>8268</v>
      </c>
      <c r="P2948" t="s">
        <v>8272</v>
      </c>
      <c r="Q2948">
        <f t="shared" si="138"/>
        <v>3</v>
      </c>
      <c r="R2948">
        <f t="shared" si="140"/>
        <v>13</v>
      </c>
    </row>
    <row r="2949" spans="1:18" ht="57.6" hidden="1" x14ac:dyDescent="0.3">
      <c r="A2949">
        <v>772</v>
      </c>
      <c r="B2949" s="3" t="s">
        <v>773</v>
      </c>
      <c r="C2949" s="3" t="s">
        <v>4882</v>
      </c>
      <c r="D2949" s="6">
        <v>1500</v>
      </c>
      <c r="E2949" s="8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s="16">
        <f t="shared" si="139"/>
        <v>40068.056932870371</v>
      </c>
      <c r="L2949" t="b">
        <v>0</v>
      </c>
      <c r="M2949">
        <v>1</v>
      </c>
      <c r="N2949" t="b">
        <v>0</v>
      </c>
      <c r="O2949" s="10" t="s">
        <v>8279</v>
      </c>
      <c r="P2949" t="s">
        <v>8301</v>
      </c>
      <c r="Q2949">
        <f t="shared" si="138"/>
        <v>3</v>
      </c>
      <c r="R2949">
        <f t="shared" si="140"/>
        <v>50</v>
      </c>
    </row>
    <row r="2950" spans="1:18" ht="57.6" hidden="1" x14ac:dyDescent="0.3">
      <c r="A2950">
        <v>779</v>
      </c>
      <c r="B2950" s="3" t="s">
        <v>780</v>
      </c>
      <c r="C2950" s="3" t="s">
        <v>4889</v>
      </c>
      <c r="D2950" s="6">
        <v>15000</v>
      </c>
      <c r="E2950" s="8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s="16">
        <f t="shared" si="139"/>
        <v>40436.68408564815</v>
      </c>
      <c r="L2950" t="b">
        <v>0</v>
      </c>
      <c r="M2950">
        <v>6</v>
      </c>
      <c r="N2950" t="b">
        <v>0</v>
      </c>
      <c r="O2950" s="10" t="s">
        <v>8279</v>
      </c>
      <c r="P2950" t="s">
        <v>8301</v>
      </c>
      <c r="Q2950">
        <f t="shared" si="138"/>
        <v>3</v>
      </c>
      <c r="R2950">
        <f t="shared" si="140"/>
        <v>66.67</v>
      </c>
    </row>
    <row r="2951" spans="1:18" ht="43.2" hidden="1" x14ac:dyDescent="0.3">
      <c r="A2951">
        <v>880</v>
      </c>
      <c r="B2951" s="3" t="s">
        <v>881</v>
      </c>
      <c r="C2951" s="3" t="s">
        <v>4990</v>
      </c>
      <c r="D2951" s="6">
        <v>3780</v>
      </c>
      <c r="E2951" s="8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s="16">
        <f t="shared" si="139"/>
        <v>41179.32104166667</v>
      </c>
      <c r="L2951" t="b">
        <v>0</v>
      </c>
      <c r="M2951">
        <v>8</v>
      </c>
      <c r="N2951" t="b">
        <v>0</v>
      </c>
      <c r="O2951" s="10" t="s">
        <v>8266</v>
      </c>
      <c r="P2951" t="s">
        <v>8287</v>
      </c>
      <c r="Q2951">
        <f t="shared" si="138"/>
        <v>3</v>
      </c>
      <c r="R2951">
        <f t="shared" si="140"/>
        <v>14.13</v>
      </c>
    </row>
    <row r="2952" spans="1:18" ht="43.2" hidden="1" x14ac:dyDescent="0.3">
      <c r="A2952">
        <v>891</v>
      </c>
      <c r="B2952" s="3" t="s">
        <v>892</v>
      </c>
      <c r="C2952" s="3" t="s">
        <v>5001</v>
      </c>
      <c r="D2952" s="6">
        <v>8000</v>
      </c>
      <c r="E2952" s="8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s="16">
        <f t="shared" si="139"/>
        <v>41842.031597222223</v>
      </c>
      <c r="L2952" t="b">
        <v>0</v>
      </c>
      <c r="M2952">
        <v>9</v>
      </c>
      <c r="N2952" t="b">
        <v>0</v>
      </c>
      <c r="O2952" s="10" t="s">
        <v>8266</v>
      </c>
      <c r="P2952" t="s">
        <v>8287</v>
      </c>
      <c r="Q2952">
        <f t="shared" si="138"/>
        <v>3</v>
      </c>
      <c r="R2952">
        <f t="shared" si="140"/>
        <v>28.89</v>
      </c>
    </row>
    <row r="2953" spans="1:18" ht="43.2" hidden="1" x14ac:dyDescent="0.3">
      <c r="A2953">
        <v>898</v>
      </c>
      <c r="B2953" s="3" t="s">
        <v>899</v>
      </c>
      <c r="C2953" s="3" t="s">
        <v>5008</v>
      </c>
      <c r="D2953" s="6">
        <v>2500</v>
      </c>
      <c r="E2953" s="8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s="16">
        <f t="shared" si="139"/>
        <v>40878.758217592593</v>
      </c>
      <c r="L2953" t="b">
        <v>0</v>
      </c>
      <c r="M2953">
        <v>2</v>
      </c>
      <c r="N2953" t="b">
        <v>0</v>
      </c>
      <c r="O2953" s="10" t="s">
        <v>8266</v>
      </c>
      <c r="P2953" t="s">
        <v>8287</v>
      </c>
      <c r="Q2953">
        <f t="shared" si="138"/>
        <v>3</v>
      </c>
      <c r="R2953">
        <f t="shared" si="140"/>
        <v>35</v>
      </c>
    </row>
    <row r="2954" spans="1:18" ht="43.2" hidden="1" x14ac:dyDescent="0.3">
      <c r="A2954">
        <v>903</v>
      </c>
      <c r="B2954" s="3" t="s">
        <v>904</v>
      </c>
      <c r="C2954" s="3" t="s">
        <v>5013</v>
      </c>
      <c r="D2954" s="6">
        <v>5000</v>
      </c>
      <c r="E2954" s="8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s="16">
        <f t="shared" si="139"/>
        <v>41149.796064814815</v>
      </c>
      <c r="L2954" t="b">
        <v>0</v>
      </c>
      <c r="M2954">
        <v>4</v>
      </c>
      <c r="N2954" t="b">
        <v>0</v>
      </c>
      <c r="O2954" s="10" t="s">
        <v>8266</v>
      </c>
      <c r="P2954" t="s">
        <v>8302</v>
      </c>
      <c r="Q2954">
        <f t="shared" si="138"/>
        <v>3</v>
      </c>
      <c r="R2954">
        <f t="shared" si="140"/>
        <v>40</v>
      </c>
    </row>
    <row r="2955" spans="1:18" ht="43.2" hidden="1" x14ac:dyDescent="0.3">
      <c r="A2955">
        <v>905</v>
      </c>
      <c r="B2955" s="3" t="s">
        <v>906</v>
      </c>
      <c r="C2955" s="3" t="s">
        <v>5015</v>
      </c>
      <c r="D2955" s="6">
        <v>6500</v>
      </c>
      <c r="E2955" s="8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s="16">
        <f t="shared" si="139"/>
        <v>40507.239884259259</v>
      </c>
      <c r="L2955" t="b">
        <v>0</v>
      </c>
      <c r="M2955">
        <v>6</v>
      </c>
      <c r="N2955" t="b">
        <v>0</v>
      </c>
      <c r="O2955" s="10" t="s">
        <v>8266</v>
      </c>
      <c r="P2955" t="s">
        <v>8302</v>
      </c>
      <c r="Q2955">
        <f t="shared" si="138"/>
        <v>3</v>
      </c>
      <c r="R2955">
        <f t="shared" si="140"/>
        <v>32.67</v>
      </c>
    </row>
    <row r="2956" spans="1:18" ht="57.6" hidden="1" x14ac:dyDescent="0.3">
      <c r="A2956">
        <v>909</v>
      </c>
      <c r="B2956" s="3" t="s">
        <v>910</v>
      </c>
      <c r="C2956" s="3" t="s">
        <v>5019</v>
      </c>
      <c r="D2956" s="6">
        <v>16000</v>
      </c>
      <c r="E2956" s="8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s="16">
        <f t="shared" si="139"/>
        <v>41081.69027777778</v>
      </c>
      <c r="L2956" t="b">
        <v>0</v>
      </c>
      <c r="M2956">
        <v>8</v>
      </c>
      <c r="N2956" t="b">
        <v>0</v>
      </c>
      <c r="O2956" s="10" t="s">
        <v>8266</v>
      </c>
      <c r="P2956" t="s">
        <v>8302</v>
      </c>
      <c r="Q2956">
        <f t="shared" si="138"/>
        <v>3</v>
      </c>
      <c r="R2956">
        <f t="shared" si="140"/>
        <v>65</v>
      </c>
    </row>
    <row r="2957" spans="1:18" ht="43.2" hidden="1" x14ac:dyDescent="0.3">
      <c r="A2957">
        <v>925</v>
      </c>
      <c r="B2957" s="3" t="s">
        <v>926</v>
      </c>
      <c r="C2957" s="3" t="s">
        <v>5035</v>
      </c>
      <c r="D2957" s="6">
        <v>6000</v>
      </c>
      <c r="E2957" s="8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s="16">
        <f t="shared" si="139"/>
        <v>41575.880914351852</v>
      </c>
      <c r="L2957" t="b">
        <v>0</v>
      </c>
      <c r="M2957">
        <v>5</v>
      </c>
      <c r="N2957" t="b">
        <v>0</v>
      </c>
      <c r="O2957" s="10" t="s">
        <v>8266</v>
      </c>
      <c r="P2957" t="s">
        <v>8302</v>
      </c>
      <c r="Q2957">
        <f t="shared" si="138"/>
        <v>3</v>
      </c>
      <c r="R2957">
        <f t="shared" si="140"/>
        <v>32</v>
      </c>
    </row>
    <row r="2958" spans="1:18" ht="43.2" hidden="1" x14ac:dyDescent="0.3">
      <c r="A2958">
        <v>975</v>
      </c>
      <c r="B2958" s="3" t="s">
        <v>976</v>
      </c>
      <c r="C2958" s="3" t="s">
        <v>5085</v>
      </c>
      <c r="D2958" s="6">
        <v>100000</v>
      </c>
      <c r="E2958" s="8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s="16">
        <f t="shared" si="139"/>
        <v>42489.696585648147</v>
      </c>
      <c r="L2958" t="b">
        <v>0</v>
      </c>
      <c r="M2958">
        <v>24</v>
      </c>
      <c r="N2958" t="b">
        <v>0</v>
      </c>
      <c r="O2958" s="10" t="s">
        <v>8268</v>
      </c>
      <c r="P2958" t="s">
        <v>8272</v>
      </c>
      <c r="Q2958">
        <f t="shared" si="138"/>
        <v>3</v>
      </c>
      <c r="R2958">
        <f t="shared" si="140"/>
        <v>108.63</v>
      </c>
    </row>
    <row r="2959" spans="1:18" ht="28.8" hidden="1" x14ac:dyDescent="0.3">
      <c r="A2959">
        <v>1015</v>
      </c>
      <c r="B2959" s="3" t="s">
        <v>1016</v>
      </c>
      <c r="C2959" s="3" t="s">
        <v>5125</v>
      </c>
      <c r="D2959" s="6">
        <v>9000</v>
      </c>
      <c r="E2959" s="8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s="16">
        <f t="shared" si="139"/>
        <v>42303.878414351857</v>
      </c>
      <c r="L2959" t="b">
        <v>0</v>
      </c>
      <c r="M2959">
        <v>6</v>
      </c>
      <c r="N2959" t="b">
        <v>0</v>
      </c>
      <c r="O2959" s="10" t="s">
        <v>8268</v>
      </c>
      <c r="P2959" t="s">
        <v>8272</v>
      </c>
      <c r="Q2959">
        <f t="shared" si="138"/>
        <v>3</v>
      </c>
      <c r="R2959">
        <f t="shared" si="140"/>
        <v>40</v>
      </c>
    </row>
    <row r="2960" spans="1:18" ht="43.2" hidden="1" x14ac:dyDescent="0.3">
      <c r="A2960">
        <v>1016</v>
      </c>
      <c r="B2960" s="3" t="s">
        <v>1017</v>
      </c>
      <c r="C2960" s="3" t="s">
        <v>5126</v>
      </c>
      <c r="D2960" s="6">
        <v>100000</v>
      </c>
      <c r="E2960" s="8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s="16">
        <f t="shared" si="139"/>
        <v>42422.107129629629</v>
      </c>
      <c r="L2960" t="b">
        <v>0</v>
      </c>
      <c r="M2960">
        <v>38</v>
      </c>
      <c r="N2960" t="b">
        <v>0</v>
      </c>
      <c r="O2960" s="10" t="s">
        <v>8268</v>
      </c>
      <c r="P2960" t="s">
        <v>8272</v>
      </c>
      <c r="Q2960">
        <f t="shared" si="138"/>
        <v>3</v>
      </c>
      <c r="R2960">
        <f t="shared" si="140"/>
        <v>74.790000000000006</v>
      </c>
    </row>
    <row r="2961" spans="1:18" ht="43.2" hidden="1" x14ac:dyDescent="0.3">
      <c r="A2961">
        <v>1018</v>
      </c>
      <c r="B2961" s="3" t="s">
        <v>1019</v>
      </c>
      <c r="C2961" s="3" t="s">
        <v>5128</v>
      </c>
      <c r="D2961" s="6">
        <v>20000</v>
      </c>
      <c r="E2961" s="8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s="16">
        <f t="shared" si="139"/>
        <v>42535.492280092592</v>
      </c>
      <c r="L2961" t="b">
        <v>0</v>
      </c>
      <c r="M2961">
        <v>7</v>
      </c>
      <c r="N2961" t="b">
        <v>0</v>
      </c>
      <c r="O2961" s="10" t="s">
        <v>8268</v>
      </c>
      <c r="P2961" t="s">
        <v>8272</v>
      </c>
      <c r="Q2961">
        <f t="shared" si="138"/>
        <v>3</v>
      </c>
      <c r="R2961">
        <f t="shared" si="140"/>
        <v>88.71</v>
      </c>
    </row>
    <row r="2962" spans="1:18" ht="43.2" hidden="1" x14ac:dyDescent="0.3">
      <c r="A2962">
        <v>1045</v>
      </c>
      <c r="B2962" s="3" t="s">
        <v>1046</v>
      </c>
      <c r="C2962" s="3" t="s">
        <v>5155</v>
      </c>
      <c r="D2962" s="6">
        <v>10000</v>
      </c>
      <c r="E2962" s="8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s="16">
        <f t="shared" si="139"/>
        <v>41844.874421296299</v>
      </c>
      <c r="L2962" t="b">
        <v>0</v>
      </c>
      <c r="M2962">
        <v>8</v>
      </c>
      <c r="N2962" t="b">
        <v>0</v>
      </c>
      <c r="O2962" s="10" t="s">
        <v>8297</v>
      </c>
      <c r="P2962" t="s">
        <v>8298</v>
      </c>
      <c r="Q2962">
        <f t="shared" si="138"/>
        <v>3</v>
      </c>
      <c r="R2962">
        <f t="shared" si="140"/>
        <v>33.25</v>
      </c>
    </row>
    <row r="2963" spans="1:18" ht="43.2" hidden="1" x14ac:dyDescent="0.3">
      <c r="A2963">
        <v>1065</v>
      </c>
      <c r="B2963" s="3" t="s">
        <v>1066</v>
      </c>
      <c r="C2963" s="3" t="s">
        <v>5175</v>
      </c>
      <c r="D2963" s="6">
        <v>3000</v>
      </c>
      <c r="E2963" s="8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s="16">
        <f t="shared" si="139"/>
        <v>41661.381041666667</v>
      </c>
      <c r="L2963" t="b">
        <v>0</v>
      </c>
      <c r="M2963">
        <v>5</v>
      </c>
      <c r="N2963" t="b">
        <v>0</v>
      </c>
      <c r="O2963" s="10" t="s">
        <v>8270</v>
      </c>
      <c r="P2963" t="s">
        <v>8304</v>
      </c>
      <c r="Q2963">
        <f t="shared" si="138"/>
        <v>3</v>
      </c>
      <c r="R2963">
        <f t="shared" si="140"/>
        <v>16.2</v>
      </c>
    </row>
    <row r="2964" spans="1:18" ht="43.2" hidden="1" x14ac:dyDescent="0.3">
      <c r="A2964">
        <v>1066</v>
      </c>
      <c r="B2964" s="3" t="s">
        <v>1067</v>
      </c>
      <c r="C2964" s="3" t="s">
        <v>5176</v>
      </c>
      <c r="D2964" s="6">
        <v>150000</v>
      </c>
      <c r="E2964" s="8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s="16">
        <f t="shared" si="139"/>
        <v>41445.962754629632</v>
      </c>
      <c r="L2964" t="b">
        <v>0</v>
      </c>
      <c r="M2964">
        <v>148</v>
      </c>
      <c r="N2964" t="b">
        <v>0</v>
      </c>
      <c r="O2964" s="10" t="s">
        <v>8270</v>
      </c>
      <c r="P2964" t="s">
        <v>8304</v>
      </c>
      <c r="Q2964">
        <f t="shared" si="138"/>
        <v>3</v>
      </c>
      <c r="R2964">
        <f t="shared" si="140"/>
        <v>34.130000000000003</v>
      </c>
    </row>
    <row r="2965" spans="1:18" ht="43.2" hidden="1" x14ac:dyDescent="0.3">
      <c r="A2965">
        <v>1079</v>
      </c>
      <c r="B2965" s="3" t="s">
        <v>1080</v>
      </c>
      <c r="C2965" s="3" t="s">
        <v>5189</v>
      </c>
      <c r="D2965" s="6">
        <v>26000</v>
      </c>
      <c r="E2965" s="8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s="16">
        <f t="shared" si="139"/>
        <v>42479.566388888896</v>
      </c>
      <c r="L2965" t="b">
        <v>0</v>
      </c>
      <c r="M2965">
        <v>18</v>
      </c>
      <c r="N2965" t="b">
        <v>0</v>
      </c>
      <c r="O2965" s="10" t="s">
        <v>8270</v>
      </c>
      <c r="P2965" t="s">
        <v>8304</v>
      </c>
      <c r="Q2965">
        <f t="shared" si="138"/>
        <v>3</v>
      </c>
      <c r="R2965">
        <f t="shared" si="140"/>
        <v>37.67</v>
      </c>
    </row>
    <row r="2966" spans="1:18" ht="43.2" hidden="1" x14ac:dyDescent="0.3">
      <c r="A2966">
        <v>1085</v>
      </c>
      <c r="B2966" s="3" t="s">
        <v>1086</v>
      </c>
      <c r="C2966" s="3" t="s">
        <v>5195</v>
      </c>
      <c r="D2966" s="6">
        <v>30000</v>
      </c>
      <c r="E2966" s="8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s="16">
        <f t="shared" si="139"/>
        <v>42413.671006944445</v>
      </c>
      <c r="L2966" t="b">
        <v>0</v>
      </c>
      <c r="M2966">
        <v>9</v>
      </c>
      <c r="N2966" t="b">
        <v>0</v>
      </c>
      <c r="O2966" s="10" t="s">
        <v>8270</v>
      </c>
      <c r="P2966" t="s">
        <v>8304</v>
      </c>
      <c r="Q2966">
        <f t="shared" si="138"/>
        <v>3</v>
      </c>
      <c r="R2966">
        <f t="shared" si="140"/>
        <v>114</v>
      </c>
    </row>
    <row r="2967" spans="1:18" ht="43.2" hidden="1" x14ac:dyDescent="0.3">
      <c r="A2967">
        <v>1100</v>
      </c>
      <c r="B2967" s="3" t="s">
        <v>1101</v>
      </c>
      <c r="C2967" s="3" t="s">
        <v>5210</v>
      </c>
      <c r="D2967" s="6">
        <v>4000</v>
      </c>
      <c r="E2967" s="8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s="16">
        <f t="shared" si="139"/>
        <v>42384.110775462963</v>
      </c>
      <c r="L2967" t="b">
        <v>0</v>
      </c>
      <c r="M2967">
        <v>10</v>
      </c>
      <c r="N2967" t="b">
        <v>0</v>
      </c>
      <c r="O2967" s="10" t="s">
        <v>8270</v>
      </c>
      <c r="P2967" t="s">
        <v>8304</v>
      </c>
      <c r="Q2967">
        <f t="shared" si="138"/>
        <v>3</v>
      </c>
      <c r="R2967">
        <f t="shared" si="140"/>
        <v>10</v>
      </c>
    </row>
    <row r="2968" spans="1:18" ht="57.6" hidden="1" x14ac:dyDescent="0.3">
      <c r="A2968">
        <v>1108</v>
      </c>
      <c r="B2968" s="3" t="s">
        <v>1109</v>
      </c>
      <c r="C2968" s="3" t="s">
        <v>5218</v>
      </c>
      <c r="D2968" s="6">
        <v>25000</v>
      </c>
      <c r="E2968" s="8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s="16">
        <f t="shared" si="139"/>
        <v>40952.636979166666</v>
      </c>
      <c r="L2968" t="b">
        <v>0</v>
      </c>
      <c r="M2968">
        <v>21</v>
      </c>
      <c r="N2968" t="b">
        <v>0</v>
      </c>
      <c r="O2968" s="10" t="s">
        <v>8270</v>
      </c>
      <c r="P2968" t="s">
        <v>8304</v>
      </c>
      <c r="Q2968">
        <f t="shared" si="138"/>
        <v>3</v>
      </c>
      <c r="R2968">
        <f t="shared" si="140"/>
        <v>34.880000000000003</v>
      </c>
    </row>
    <row r="2969" spans="1:18" ht="43.2" hidden="1" x14ac:dyDescent="0.3">
      <c r="A2969">
        <v>1175</v>
      </c>
      <c r="B2969" s="3" t="s">
        <v>1176</v>
      </c>
      <c r="C2969" s="3" t="s">
        <v>5285</v>
      </c>
      <c r="D2969" s="6">
        <v>20000</v>
      </c>
      <c r="E2969" s="8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s="16">
        <f t="shared" si="139"/>
        <v>42170.728460648148</v>
      </c>
      <c r="L2969" t="b">
        <v>0</v>
      </c>
      <c r="M2969">
        <v>9</v>
      </c>
      <c r="N2969" t="b">
        <v>0</v>
      </c>
      <c r="O2969" s="10" t="s">
        <v>8284</v>
      </c>
      <c r="P2969" t="s">
        <v>8312</v>
      </c>
      <c r="Q2969">
        <f t="shared" si="138"/>
        <v>3</v>
      </c>
      <c r="R2969">
        <f t="shared" si="140"/>
        <v>65</v>
      </c>
    </row>
    <row r="2970" spans="1:18" ht="43.2" hidden="1" x14ac:dyDescent="0.3">
      <c r="A2970">
        <v>1235</v>
      </c>
      <c r="B2970" s="3" t="s">
        <v>1236</v>
      </c>
      <c r="C2970" s="3" t="s">
        <v>5345</v>
      </c>
      <c r="D2970" s="6">
        <v>7534</v>
      </c>
      <c r="E2970" s="8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s="16">
        <f t="shared" si="139"/>
        <v>41583.135405092595</v>
      </c>
      <c r="L2970" t="b">
        <v>0</v>
      </c>
      <c r="M2970">
        <v>6</v>
      </c>
      <c r="N2970" t="b">
        <v>0</v>
      </c>
      <c r="O2970" s="10" t="s">
        <v>8266</v>
      </c>
      <c r="P2970" t="s">
        <v>8308</v>
      </c>
      <c r="Q2970">
        <f t="shared" si="138"/>
        <v>3</v>
      </c>
      <c r="R2970">
        <f t="shared" si="140"/>
        <v>35</v>
      </c>
    </row>
    <row r="2971" spans="1:18" ht="43.2" hidden="1" x14ac:dyDescent="0.3">
      <c r="A2971">
        <v>1240</v>
      </c>
      <c r="B2971" s="3" t="s">
        <v>1241</v>
      </c>
      <c r="C2971" s="3" t="s">
        <v>5350</v>
      </c>
      <c r="D2971" s="6">
        <v>8000</v>
      </c>
      <c r="E2971" s="8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s="16">
        <f t="shared" si="139"/>
        <v>41409.040011574078</v>
      </c>
      <c r="L2971" t="b">
        <v>0</v>
      </c>
      <c r="M2971">
        <v>8</v>
      </c>
      <c r="N2971" t="b">
        <v>0</v>
      </c>
      <c r="O2971" s="10" t="s">
        <v>8266</v>
      </c>
      <c r="P2971" t="s">
        <v>8308</v>
      </c>
      <c r="Q2971">
        <f t="shared" si="138"/>
        <v>3</v>
      </c>
      <c r="R2971">
        <f t="shared" si="140"/>
        <v>30.13</v>
      </c>
    </row>
    <row r="2972" spans="1:18" ht="57.6" hidden="1" x14ac:dyDescent="0.3">
      <c r="A2972">
        <v>1338</v>
      </c>
      <c r="B2972" s="3" t="s">
        <v>1339</v>
      </c>
      <c r="C2972" s="3" t="s">
        <v>5448</v>
      </c>
      <c r="D2972" s="6">
        <v>30000</v>
      </c>
      <c r="E2972" s="8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s="16">
        <f t="shared" si="139"/>
        <v>42188.803622685184</v>
      </c>
      <c r="L2972" t="b">
        <v>0</v>
      </c>
      <c r="M2972">
        <v>15</v>
      </c>
      <c r="N2972" t="b">
        <v>0</v>
      </c>
      <c r="O2972" s="10" t="s">
        <v>8268</v>
      </c>
      <c r="P2972" t="s">
        <v>8272</v>
      </c>
      <c r="Q2972">
        <f t="shared" si="138"/>
        <v>3</v>
      </c>
      <c r="R2972">
        <f t="shared" si="140"/>
        <v>66.069999999999993</v>
      </c>
    </row>
    <row r="2973" spans="1:18" ht="28.8" hidden="1" x14ac:dyDescent="0.3">
      <c r="A2973">
        <v>1420</v>
      </c>
      <c r="B2973" s="3" t="s">
        <v>1421</v>
      </c>
      <c r="C2973" s="3" t="s">
        <v>5530</v>
      </c>
      <c r="D2973" s="6">
        <v>110</v>
      </c>
      <c r="E2973" s="8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s="16">
        <f t="shared" si="139"/>
        <v>42524.667662037042</v>
      </c>
      <c r="L2973" t="b">
        <v>0</v>
      </c>
      <c r="M2973">
        <v>3</v>
      </c>
      <c r="N2973" t="b">
        <v>0</v>
      </c>
      <c r="O2973" s="10" t="s">
        <v>8279</v>
      </c>
      <c r="P2973" t="s">
        <v>8314</v>
      </c>
      <c r="Q2973">
        <f t="shared" si="138"/>
        <v>3</v>
      </c>
      <c r="R2973">
        <f t="shared" si="140"/>
        <v>1</v>
      </c>
    </row>
    <row r="2974" spans="1:18" ht="43.2" hidden="1" x14ac:dyDescent="0.3">
      <c r="A2974">
        <v>1438</v>
      </c>
      <c r="B2974" s="3" t="s">
        <v>1439</v>
      </c>
      <c r="C2974" s="3" t="s">
        <v>5548</v>
      </c>
      <c r="D2974" s="6">
        <v>20000</v>
      </c>
      <c r="E2974" s="8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s="16">
        <f t="shared" si="139"/>
        <v>42457.871516203704</v>
      </c>
      <c r="L2974" t="b">
        <v>0</v>
      </c>
      <c r="M2974">
        <v>8</v>
      </c>
      <c r="N2974" t="b">
        <v>0</v>
      </c>
      <c r="O2974" s="10" t="s">
        <v>8279</v>
      </c>
      <c r="P2974" t="s">
        <v>8314</v>
      </c>
      <c r="Q2974">
        <f t="shared" si="138"/>
        <v>3</v>
      </c>
      <c r="R2974">
        <f t="shared" si="140"/>
        <v>75</v>
      </c>
    </row>
    <row r="2975" spans="1:18" hidden="1" x14ac:dyDescent="0.3">
      <c r="A2975">
        <v>1456</v>
      </c>
      <c r="B2975" s="3" t="s">
        <v>1457</v>
      </c>
      <c r="C2975" s="3" t="s">
        <v>5566</v>
      </c>
      <c r="D2975" s="6">
        <v>5000</v>
      </c>
      <c r="E2975" s="8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s="16">
        <f t="shared" si="139"/>
        <v>42708.668576388889</v>
      </c>
      <c r="L2975" t="b">
        <v>0</v>
      </c>
      <c r="M2975">
        <v>3</v>
      </c>
      <c r="N2975" t="b">
        <v>0</v>
      </c>
      <c r="O2975" s="10" t="s">
        <v>8279</v>
      </c>
      <c r="P2975" t="s">
        <v>8314</v>
      </c>
      <c r="Q2975">
        <f t="shared" si="138"/>
        <v>3</v>
      </c>
      <c r="R2975">
        <f t="shared" si="140"/>
        <v>48.33</v>
      </c>
    </row>
    <row r="2976" spans="1:18" ht="43.2" hidden="1" x14ac:dyDescent="0.3">
      <c r="A2976">
        <v>1565</v>
      </c>
      <c r="B2976" s="3" t="s">
        <v>1566</v>
      </c>
      <c r="C2976" s="3" t="s">
        <v>5675</v>
      </c>
      <c r="D2976" s="6">
        <v>4000</v>
      </c>
      <c r="E2976" s="8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s="16">
        <f t="shared" si="139"/>
        <v>40672.729872685188</v>
      </c>
      <c r="L2976" t="b">
        <v>0</v>
      </c>
      <c r="M2976">
        <v>1</v>
      </c>
      <c r="N2976" t="b">
        <v>0</v>
      </c>
      <c r="O2976" s="10" t="s">
        <v>8279</v>
      </c>
      <c r="P2976" t="s">
        <v>8311</v>
      </c>
      <c r="Q2976">
        <f t="shared" si="138"/>
        <v>3</v>
      </c>
      <c r="R2976">
        <f t="shared" si="140"/>
        <v>100</v>
      </c>
    </row>
    <row r="2977" spans="1:18" ht="43.2" hidden="1" x14ac:dyDescent="0.3">
      <c r="A2977">
        <v>1769</v>
      </c>
      <c r="B2977" s="3" t="s">
        <v>1770</v>
      </c>
      <c r="C2977" s="3" t="s">
        <v>5879</v>
      </c>
      <c r="D2977" s="6">
        <v>40000</v>
      </c>
      <c r="E2977" s="8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s="16">
        <f t="shared" si="139"/>
        <v>41987.818969907406</v>
      </c>
      <c r="L2977" t="b">
        <v>1</v>
      </c>
      <c r="M2977">
        <v>22</v>
      </c>
      <c r="N2977" t="b">
        <v>0</v>
      </c>
      <c r="O2977" s="10" t="s">
        <v>8281</v>
      </c>
      <c r="P2977" t="s">
        <v>8282</v>
      </c>
      <c r="Q2977">
        <f t="shared" si="138"/>
        <v>3</v>
      </c>
      <c r="R2977">
        <f t="shared" si="140"/>
        <v>49.14</v>
      </c>
    </row>
    <row r="2978" spans="1:18" ht="43.2" hidden="1" x14ac:dyDescent="0.3">
      <c r="A2978">
        <v>1806</v>
      </c>
      <c r="B2978" s="3" t="s">
        <v>1807</v>
      </c>
      <c r="C2978" s="3" t="s">
        <v>5916</v>
      </c>
      <c r="D2978" s="6">
        <v>20000</v>
      </c>
      <c r="E2978" s="8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s="16">
        <f t="shared" si="139"/>
        <v>41877.638298611113</v>
      </c>
      <c r="L2978" t="b">
        <v>1</v>
      </c>
      <c r="M2978">
        <v>8</v>
      </c>
      <c r="N2978" t="b">
        <v>0</v>
      </c>
      <c r="O2978" s="10" t="s">
        <v>8281</v>
      </c>
      <c r="P2978" t="s">
        <v>8282</v>
      </c>
      <c r="Q2978">
        <f t="shared" si="138"/>
        <v>3</v>
      </c>
      <c r="R2978">
        <f t="shared" si="140"/>
        <v>73.88</v>
      </c>
    </row>
    <row r="2979" spans="1:18" ht="43.2" hidden="1" x14ac:dyDescent="0.3">
      <c r="A2979">
        <v>1810</v>
      </c>
      <c r="B2979" s="3" t="s">
        <v>1811</v>
      </c>
      <c r="C2979" s="3" t="s">
        <v>5920</v>
      </c>
      <c r="D2979" s="6">
        <v>450</v>
      </c>
      <c r="E2979" s="8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s="16">
        <f t="shared" si="139"/>
        <v>41860.91002314815</v>
      </c>
      <c r="L2979" t="b">
        <v>0</v>
      </c>
      <c r="M2979">
        <v>2</v>
      </c>
      <c r="N2979" t="b">
        <v>0</v>
      </c>
      <c r="O2979" s="10" t="s">
        <v>8281</v>
      </c>
      <c r="P2979" t="s">
        <v>8282</v>
      </c>
      <c r="Q2979">
        <f t="shared" si="138"/>
        <v>3</v>
      </c>
      <c r="R2979">
        <f t="shared" si="140"/>
        <v>7.5</v>
      </c>
    </row>
    <row r="2980" spans="1:18" ht="43.2" hidden="1" x14ac:dyDescent="0.3">
      <c r="A2980">
        <v>1901</v>
      </c>
      <c r="B2980" s="3" t="s">
        <v>1902</v>
      </c>
      <c r="C2980" s="3" t="s">
        <v>6011</v>
      </c>
      <c r="D2980" s="6">
        <v>99000</v>
      </c>
      <c r="E2980" s="8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s="16">
        <f t="shared" si="139"/>
        <v>42116.54315972222</v>
      </c>
      <c r="L2980" t="b">
        <v>0</v>
      </c>
      <c r="M2980">
        <v>25</v>
      </c>
      <c r="N2980" t="b">
        <v>0</v>
      </c>
      <c r="O2980" s="10" t="s">
        <v>8268</v>
      </c>
      <c r="P2980" t="s">
        <v>8306</v>
      </c>
      <c r="Q2980">
        <f t="shared" si="138"/>
        <v>3</v>
      </c>
      <c r="R2980">
        <f t="shared" si="140"/>
        <v>106.8</v>
      </c>
    </row>
    <row r="2981" spans="1:18" ht="43.2" hidden="1" x14ac:dyDescent="0.3">
      <c r="A2981">
        <v>1985</v>
      </c>
      <c r="B2981" s="3" t="s">
        <v>1986</v>
      </c>
      <c r="C2981" s="3" t="s">
        <v>6095</v>
      </c>
      <c r="D2981" s="6">
        <v>1600</v>
      </c>
      <c r="E2981" s="8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s="16">
        <f t="shared" si="139"/>
        <v>42555.698738425926</v>
      </c>
      <c r="L2981" t="b">
        <v>0</v>
      </c>
      <c r="M2981">
        <v>4</v>
      </c>
      <c r="N2981" t="b">
        <v>0</v>
      </c>
      <c r="O2981" s="10" t="s">
        <v>8281</v>
      </c>
      <c r="P2981" t="s">
        <v>8310</v>
      </c>
      <c r="Q2981">
        <f t="shared" si="138"/>
        <v>3</v>
      </c>
      <c r="R2981">
        <f t="shared" si="140"/>
        <v>12.75</v>
      </c>
    </row>
    <row r="2982" spans="1:18" ht="43.2" hidden="1" x14ac:dyDescent="0.3">
      <c r="A2982">
        <v>2156</v>
      </c>
      <c r="B2982" s="3" t="s">
        <v>2157</v>
      </c>
      <c r="C2982" s="3" t="s">
        <v>6266</v>
      </c>
      <c r="D2982" s="6">
        <v>56000</v>
      </c>
      <c r="E2982" s="8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s="16">
        <f t="shared" si="139"/>
        <v>41488.85423611111</v>
      </c>
      <c r="L2982" t="b">
        <v>0</v>
      </c>
      <c r="M2982">
        <v>83</v>
      </c>
      <c r="N2982" t="b">
        <v>0</v>
      </c>
      <c r="O2982" s="10" t="s">
        <v>8270</v>
      </c>
      <c r="P2982" t="s">
        <v>8304</v>
      </c>
      <c r="Q2982">
        <f t="shared" si="138"/>
        <v>3</v>
      </c>
      <c r="R2982">
        <f t="shared" si="140"/>
        <v>17.989999999999998</v>
      </c>
    </row>
    <row r="2983" spans="1:18" ht="43.2" hidden="1" x14ac:dyDescent="0.3">
      <c r="A2983">
        <v>2322</v>
      </c>
      <c r="B2983" s="3" t="s">
        <v>2323</v>
      </c>
      <c r="C2983" s="3" t="s">
        <v>6432</v>
      </c>
      <c r="D2983" s="6">
        <v>2700</v>
      </c>
      <c r="E2983" s="8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s="16">
        <f t="shared" si="139"/>
        <v>42804.895474537043</v>
      </c>
      <c r="L2983" t="b">
        <v>0</v>
      </c>
      <c r="M2983">
        <v>4</v>
      </c>
      <c r="N2983" t="b">
        <v>0</v>
      </c>
      <c r="O2983" s="10" t="s">
        <v>8284</v>
      </c>
      <c r="P2983" t="s">
        <v>8285</v>
      </c>
      <c r="Q2983">
        <f t="shared" si="138"/>
        <v>3</v>
      </c>
      <c r="R2983">
        <f t="shared" si="140"/>
        <v>21.25</v>
      </c>
    </row>
    <row r="2984" spans="1:18" ht="43.2" hidden="1" x14ac:dyDescent="0.3">
      <c r="A2984">
        <v>2343</v>
      </c>
      <c r="B2984" s="3" t="s">
        <v>2344</v>
      </c>
      <c r="C2984" s="3" t="s">
        <v>6453</v>
      </c>
      <c r="D2984" s="6">
        <v>10000</v>
      </c>
      <c r="E2984" s="8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s="16">
        <f t="shared" si="139"/>
        <v>42327.825289351851</v>
      </c>
      <c r="L2984" t="b">
        <v>0</v>
      </c>
      <c r="M2984">
        <v>1</v>
      </c>
      <c r="N2984" t="b">
        <v>0</v>
      </c>
      <c r="O2984" s="10" t="s">
        <v>8268</v>
      </c>
      <c r="P2984" t="s">
        <v>8313</v>
      </c>
      <c r="Q2984">
        <f t="shared" si="138"/>
        <v>3</v>
      </c>
      <c r="R2984">
        <f t="shared" si="140"/>
        <v>300</v>
      </c>
    </row>
    <row r="2985" spans="1:18" ht="43.2" hidden="1" x14ac:dyDescent="0.3">
      <c r="A2985">
        <v>2372</v>
      </c>
      <c r="B2985" s="3" t="s">
        <v>2373</v>
      </c>
      <c r="C2985" s="3" t="s">
        <v>6482</v>
      </c>
      <c r="D2985" s="6">
        <v>5500</v>
      </c>
      <c r="E2985" s="8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s="16">
        <f t="shared" si="139"/>
        <v>42088.069108796291</v>
      </c>
      <c r="L2985" t="b">
        <v>0</v>
      </c>
      <c r="M2985">
        <v>6</v>
      </c>
      <c r="N2985" t="b">
        <v>0</v>
      </c>
      <c r="O2985" s="10" t="s">
        <v>8268</v>
      </c>
      <c r="P2985" t="s">
        <v>8313</v>
      </c>
      <c r="Q2985">
        <f t="shared" si="138"/>
        <v>3</v>
      </c>
      <c r="R2985">
        <f t="shared" si="140"/>
        <v>30</v>
      </c>
    </row>
    <row r="2986" spans="1:18" ht="57.6" hidden="1" x14ac:dyDescent="0.3">
      <c r="A2986">
        <v>2382</v>
      </c>
      <c r="B2986" s="3" t="s">
        <v>2383</v>
      </c>
      <c r="C2986" s="3" t="s">
        <v>6492</v>
      </c>
      <c r="D2986" s="6">
        <v>3000</v>
      </c>
      <c r="E2986" s="8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s="16">
        <f t="shared" si="139"/>
        <v>42195.187534722223</v>
      </c>
      <c r="L2986" t="b">
        <v>0</v>
      </c>
      <c r="M2986">
        <v>2</v>
      </c>
      <c r="N2986" t="b">
        <v>0</v>
      </c>
      <c r="O2986" s="10" t="s">
        <v>8268</v>
      </c>
      <c r="P2986" t="s">
        <v>8313</v>
      </c>
      <c r="Q2986">
        <f t="shared" si="138"/>
        <v>3</v>
      </c>
      <c r="R2986">
        <f t="shared" si="140"/>
        <v>37.5</v>
      </c>
    </row>
    <row r="2987" spans="1:18" ht="43.2" hidden="1" x14ac:dyDescent="0.3">
      <c r="A2987">
        <v>2414</v>
      </c>
      <c r="B2987" s="3" t="s">
        <v>2415</v>
      </c>
      <c r="C2987" s="3" t="s">
        <v>6524</v>
      </c>
      <c r="D2987" s="6">
        <v>15000</v>
      </c>
      <c r="E2987" s="8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s="16">
        <f t="shared" si="139"/>
        <v>42198.695138888885</v>
      </c>
      <c r="L2987" t="b">
        <v>0</v>
      </c>
      <c r="M2987">
        <v>13</v>
      </c>
      <c r="N2987" t="b">
        <v>0</v>
      </c>
      <c r="O2987" s="10" t="s">
        <v>8284</v>
      </c>
      <c r="P2987" t="s">
        <v>8312</v>
      </c>
      <c r="Q2987">
        <f t="shared" si="138"/>
        <v>3</v>
      </c>
      <c r="R2987">
        <f t="shared" si="140"/>
        <v>35.380000000000003</v>
      </c>
    </row>
    <row r="2988" spans="1:18" ht="43.2" hidden="1" x14ac:dyDescent="0.3">
      <c r="A2988">
        <v>2501</v>
      </c>
      <c r="B2988" s="3" t="s">
        <v>2501</v>
      </c>
      <c r="C2988" s="3" t="s">
        <v>6611</v>
      </c>
      <c r="D2988" s="6">
        <v>11000</v>
      </c>
      <c r="E2988" s="8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s="16">
        <f t="shared" si="139"/>
        <v>42244.776666666665</v>
      </c>
      <c r="L2988" t="b">
        <v>0</v>
      </c>
      <c r="M2988">
        <v>7</v>
      </c>
      <c r="N2988" t="b">
        <v>0</v>
      </c>
      <c r="O2988" s="10" t="s">
        <v>8284</v>
      </c>
      <c r="P2988" t="s">
        <v>8315</v>
      </c>
      <c r="Q2988">
        <f t="shared" si="138"/>
        <v>3</v>
      </c>
      <c r="R2988">
        <f t="shared" si="140"/>
        <v>40.14</v>
      </c>
    </row>
    <row r="2989" spans="1:18" hidden="1" x14ac:dyDescent="0.3">
      <c r="A2989">
        <v>2659</v>
      </c>
      <c r="B2989" s="3" t="s">
        <v>2659</v>
      </c>
      <c r="C2989" s="3" t="s">
        <v>6769</v>
      </c>
      <c r="D2989" s="6">
        <v>49000</v>
      </c>
      <c r="E2989" s="8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s="16">
        <f t="shared" si="139"/>
        <v>42082.069560185191</v>
      </c>
      <c r="L2989" t="b">
        <v>0</v>
      </c>
      <c r="M2989">
        <v>10</v>
      </c>
      <c r="N2989" t="b">
        <v>0</v>
      </c>
      <c r="O2989" s="10" t="s">
        <v>8268</v>
      </c>
      <c r="P2989" t="s">
        <v>8275</v>
      </c>
      <c r="Q2989">
        <f t="shared" si="138"/>
        <v>3</v>
      </c>
      <c r="R2989">
        <f t="shared" si="140"/>
        <v>133.30000000000001</v>
      </c>
    </row>
    <row r="2990" spans="1:18" ht="43.2" hidden="1" x14ac:dyDescent="0.3">
      <c r="A2990">
        <v>2775</v>
      </c>
      <c r="B2990" s="3" t="s">
        <v>2775</v>
      </c>
      <c r="C2990" s="3" t="s">
        <v>6885</v>
      </c>
      <c r="D2990" s="6">
        <v>5000</v>
      </c>
      <c r="E2990" s="8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s="16">
        <f t="shared" si="139"/>
        <v>40863.013356481482</v>
      </c>
      <c r="L2990" t="b">
        <v>0</v>
      </c>
      <c r="M2990">
        <v>2</v>
      </c>
      <c r="N2990" t="b">
        <v>0</v>
      </c>
      <c r="O2990" s="10" t="s">
        <v>8279</v>
      </c>
      <c r="P2990" t="s">
        <v>8307</v>
      </c>
      <c r="Q2990">
        <f t="shared" si="138"/>
        <v>3</v>
      </c>
      <c r="R2990">
        <f t="shared" si="140"/>
        <v>75</v>
      </c>
    </row>
    <row r="2991" spans="1:18" ht="43.2" hidden="1" x14ac:dyDescent="0.3">
      <c r="A2991">
        <v>2891</v>
      </c>
      <c r="B2991" s="3" t="s">
        <v>2891</v>
      </c>
      <c r="C2991" s="3" t="s">
        <v>7001</v>
      </c>
      <c r="D2991" s="6">
        <v>10000</v>
      </c>
      <c r="E2991" s="8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s="16">
        <f t="shared" si="139"/>
        <v>42415.883425925931</v>
      </c>
      <c r="L2991" t="b">
        <v>0</v>
      </c>
      <c r="M2991">
        <v>10</v>
      </c>
      <c r="N2991" t="b">
        <v>0</v>
      </c>
      <c r="O2991" s="10" t="s">
        <v>8273</v>
      </c>
      <c r="P2991" t="s">
        <v>8274</v>
      </c>
      <c r="Q2991">
        <f t="shared" si="138"/>
        <v>3</v>
      </c>
      <c r="R2991">
        <f t="shared" si="140"/>
        <v>27.3</v>
      </c>
    </row>
    <row r="2992" spans="1:18" ht="57.6" hidden="1" x14ac:dyDescent="0.3">
      <c r="A2992">
        <v>2908</v>
      </c>
      <c r="B2992" s="3" t="s">
        <v>2908</v>
      </c>
      <c r="C2992" s="3" t="s">
        <v>7018</v>
      </c>
      <c r="D2992" s="6">
        <v>9600</v>
      </c>
      <c r="E2992" s="8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s="16">
        <f t="shared" si="139"/>
        <v>42499.731701388882</v>
      </c>
      <c r="L2992" t="b">
        <v>0</v>
      </c>
      <c r="M2992">
        <v>5</v>
      </c>
      <c r="N2992" t="b">
        <v>0</v>
      </c>
      <c r="O2992" s="10" t="s">
        <v>8273</v>
      </c>
      <c r="P2992" t="s">
        <v>8274</v>
      </c>
      <c r="Q2992">
        <f t="shared" si="138"/>
        <v>3</v>
      </c>
      <c r="R2992">
        <f t="shared" si="140"/>
        <v>52.8</v>
      </c>
    </row>
    <row r="2993" spans="1:18" ht="43.2" hidden="1" x14ac:dyDescent="0.3">
      <c r="A2993">
        <v>2949</v>
      </c>
      <c r="B2993" s="3" t="s">
        <v>2949</v>
      </c>
      <c r="C2993" s="3" t="s">
        <v>7059</v>
      </c>
      <c r="D2993" s="6">
        <v>1000</v>
      </c>
      <c r="E2993" s="8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s="16">
        <f t="shared" si="139"/>
        <v>42297.823113425926</v>
      </c>
      <c r="L2993" t="b">
        <v>0</v>
      </c>
      <c r="M2993">
        <v>2</v>
      </c>
      <c r="N2993" t="b">
        <v>0</v>
      </c>
      <c r="O2993" s="10" t="s">
        <v>8273</v>
      </c>
      <c r="P2993" t="s">
        <v>8286</v>
      </c>
      <c r="Q2993">
        <f t="shared" si="138"/>
        <v>3</v>
      </c>
      <c r="R2993">
        <f t="shared" si="140"/>
        <v>12.5</v>
      </c>
    </row>
    <row r="2994" spans="1:18" ht="43.2" hidden="1" x14ac:dyDescent="0.3">
      <c r="A2994">
        <v>3059</v>
      </c>
      <c r="B2994" s="3" t="s">
        <v>3059</v>
      </c>
      <c r="C2994" s="3" t="s">
        <v>7169</v>
      </c>
      <c r="D2994" s="6">
        <v>15000</v>
      </c>
      <c r="E2994" s="8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s="16">
        <f t="shared" si="139"/>
        <v>41829.935717592591</v>
      </c>
      <c r="L2994" t="b">
        <v>0</v>
      </c>
      <c r="M2994">
        <v>11</v>
      </c>
      <c r="N2994" t="b">
        <v>0</v>
      </c>
      <c r="O2994" s="10" t="s">
        <v>8273</v>
      </c>
      <c r="P2994" t="s">
        <v>8286</v>
      </c>
      <c r="Q2994">
        <f t="shared" si="138"/>
        <v>3</v>
      </c>
      <c r="R2994">
        <f t="shared" si="140"/>
        <v>41</v>
      </c>
    </row>
    <row r="2995" spans="1:18" ht="43.2" hidden="1" x14ac:dyDescent="0.3">
      <c r="A2995">
        <v>3067</v>
      </c>
      <c r="B2995" s="3" t="s">
        <v>3067</v>
      </c>
      <c r="C2995" s="3" t="s">
        <v>7177</v>
      </c>
      <c r="D2995" s="6">
        <v>8000</v>
      </c>
      <c r="E2995" s="8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s="16">
        <f t="shared" si="139"/>
        <v>42226.938414351855</v>
      </c>
      <c r="L2995" t="b">
        <v>0</v>
      </c>
      <c r="M2995">
        <v>1</v>
      </c>
      <c r="N2995" t="b">
        <v>0</v>
      </c>
      <c r="O2995" s="10" t="s">
        <v>8273</v>
      </c>
      <c r="P2995" t="s">
        <v>8286</v>
      </c>
      <c r="Q2995">
        <f t="shared" si="138"/>
        <v>3</v>
      </c>
      <c r="R2995">
        <f t="shared" si="140"/>
        <v>200</v>
      </c>
    </row>
    <row r="2996" spans="1:18" ht="43.2" hidden="1" x14ac:dyDescent="0.3">
      <c r="A2996">
        <v>3070</v>
      </c>
      <c r="B2996" s="3" t="s">
        <v>3070</v>
      </c>
      <c r="C2996" s="3" t="s">
        <v>7180</v>
      </c>
      <c r="D2996" s="6">
        <v>10000</v>
      </c>
      <c r="E2996" s="8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s="16">
        <f t="shared" si="139"/>
        <v>42690.733437499999</v>
      </c>
      <c r="L2996" t="b">
        <v>0</v>
      </c>
      <c r="M2996">
        <v>16</v>
      </c>
      <c r="N2996" t="b">
        <v>0</v>
      </c>
      <c r="O2996" s="10" t="s">
        <v>8273</v>
      </c>
      <c r="P2996" t="s">
        <v>8286</v>
      </c>
      <c r="Q2996">
        <f t="shared" si="138"/>
        <v>3</v>
      </c>
      <c r="R2996">
        <f t="shared" si="140"/>
        <v>20.88</v>
      </c>
    </row>
    <row r="2997" spans="1:18" ht="43.2" hidden="1" x14ac:dyDescent="0.3">
      <c r="A2997">
        <v>3115</v>
      </c>
      <c r="B2997" s="3" t="s">
        <v>3115</v>
      </c>
      <c r="C2997" s="3" t="s">
        <v>7225</v>
      </c>
      <c r="D2997" s="6">
        <v>10000</v>
      </c>
      <c r="E2997" s="8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s="16">
        <f t="shared" si="139"/>
        <v>42496.447071759263</v>
      </c>
      <c r="L2997" t="b">
        <v>0</v>
      </c>
      <c r="M2997">
        <v>1</v>
      </c>
      <c r="N2997" t="b">
        <v>0</v>
      </c>
      <c r="O2997" s="10" t="s">
        <v>8273</v>
      </c>
      <c r="P2997" t="s">
        <v>8286</v>
      </c>
      <c r="Q2997">
        <f t="shared" si="138"/>
        <v>3</v>
      </c>
      <c r="R2997">
        <f t="shared" si="140"/>
        <v>300</v>
      </c>
    </row>
    <row r="2998" spans="1:18" ht="28.8" hidden="1" x14ac:dyDescent="0.3">
      <c r="A2998">
        <v>3137</v>
      </c>
      <c r="B2998" s="3" t="s">
        <v>3137</v>
      </c>
      <c r="C2998" s="3" t="s">
        <v>7247</v>
      </c>
      <c r="D2998" s="6">
        <v>1500</v>
      </c>
      <c r="E2998" s="8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s="16">
        <f t="shared" si="139"/>
        <v>42807.885057870371</v>
      </c>
      <c r="L2998" t="b">
        <v>0</v>
      </c>
      <c r="M2998">
        <v>1</v>
      </c>
      <c r="N2998" t="b">
        <v>0</v>
      </c>
      <c r="O2998" s="10" t="s">
        <v>8273</v>
      </c>
      <c r="P2998" t="s">
        <v>8274</v>
      </c>
      <c r="Q2998">
        <f t="shared" si="138"/>
        <v>3</v>
      </c>
      <c r="R2998">
        <f t="shared" si="140"/>
        <v>50</v>
      </c>
    </row>
    <row r="2999" spans="1:18" ht="43.2" x14ac:dyDescent="0.3">
      <c r="A2999">
        <v>3205</v>
      </c>
      <c r="B2999" s="3" t="s">
        <v>3205</v>
      </c>
      <c r="C2999" s="3" t="s">
        <v>7315</v>
      </c>
      <c r="D2999" s="6">
        <v>8000</v>
      </c>
      <c r="E2999" s="8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s="16">
        <f t="shared" si="139"/>
        <v>42095.374675925923</v>
      </c>
      <c r="L2999" t="b">
        <v>0</v>
      </c>
      <c r="M2999">
        <v>12</v>
      </c>
      <c r="N2999" t="b">
        <v>0</v>
      </c>
      <c r="O2999" s="10" t="s">
        <v>8273</v>
      </c>
      <c r="P2999" t="s">
        <v>8294</v>
      </c>
      <c r="Q2999">
        <f t="shared" si="138"/>
        <v>3</v>
      </c>
      <c r="R2999">
        <f t="shared" si="140"/>
        <v>22.75</v>
      </c>
    </row>
    <row r="3000" spans="1:18" ht="43.2" x14ac:dyDescent="0.3">
      <c r="A3000">
        <v>3789</v>
      </c>
      <c r="B3000" s="3" t="s">
        <v>3786</v>
      </c>
      <c r="C3000" s="3" t="s">
        <v>7899</v>
      </c>
      <c r="D3000" s="6">
        <v>3550</v>
      </c>
      <c r="E3000" s="8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s="16">
        <f t="shared" si="139"/>
        <v>42138.798819444448</v>
      </c>
      <c r="L3000" t="b">
        <v>0</v>
      </c>
      <c r="M3000">
        <v>4</v>
      </c>
      <c r="N3000" t="b">
        <v>0</v>
      </c>
      <c r="O3000" s="10" t="s">
        <v>8273</v>
      </c>
      <c r="P3000" t="s">
        <v>8294</v>
      </c>
      <c r="Q3000">
        <f t="shared" si="138"/>
        <v>3</v>
      </c>
      <c r="R3000">
        <f t="shared" si="140"/>
        <v>29</v>
      </c>
    </row>
    <row r="3001" spans="1:18" ht="43.2" hidden="1" x14ac:dyDescent="0.3">
      <c r="A3001">
        <v>3846</v>
      </c>
      <c r="B3001" s="3" t="s">
        <v>3843</v>
      </c>
      <c r="C3001" s="3" t="s">
        <v>7955</v>
      </c>
      <c r="D3001" s="6">
        <v>7000</v>
      </c>
      <c r="E3001" s="8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s="16">
        <f t="shared" si="139"/>
        <v>41885.221550925926</v>
      </c>
      <c r="L3001" t="b">
        <v>1</v>
      </c>
      <c r="M3001">
        <v>8</v>
      </c>
      <c r="N3001" t="b">
        <v>0</v>
      </c>
      <c r="O3001" s="10" t="s">
        <v>8273</v>
      </c>
      <c r="P3001" t="s">
        <v>8274</v>
      </c>
      <c r="Q3001">
        <f t="shared" si="138"/>
        <v>3</v>
      </c>
      <c r="R3001">
        <f t="shared" si="140"/>
        <v>23.63</v>
      </c>
    </row>
    <row r="3002" spans="1:18" ht="57.6" hidden="1" x14ac:dyDescent="0.3">
      <c r="A3002">
        <v>3855</v>
      </c>
      <c r="B3002" s="3" t="s">
        <v>3852</v>
      </c>
      <c r="C3002" s="3" t="s">
        <v>7964</v>
      </c>
      <c r="D3002" s="6">
        <v>1000</v>
      </c>
      <c r="E3002" s="8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s="16">
        <f t="shared" si="139"/>
        <v>42059.970729166671</v>
      </c>
      <c r="L3002" t="b">
        <v>0</v>
      </c>
      <c r="M3002">
        <v>1</v>
      </c>
      <c r="N3002" t="b">
        <v>0</v>
      </c>
      <c r="O3002" s="10" t="s">
        <v>8273</v>
      </c>
      <c r="P3002" t="s">
        <v>8274</v>
      </c>
      <c r="Q3002">
        <f t="shared" si="138"/>
        <v>3</v>
      </c>
      <c r="R3002">
        <f t="shared" si="140"/>
        <v>25</v>
      </c>
    </row>
    <row r="3003" spans="1:18" ht="28.8" hidden="1" x14ac:dyDescent="0.3">
      <c r="A3003">
        <v>3869</v>
      </c>
      <c r="B3003" s="3" t="s">
        <v>3866</v>
      </c>
      <c r="C3003" s="3" t="s">
        <v>7978</v>
      </c>
      <c r="D3003" s="6">
        <v>13111</v>
      </c>
      <c r="E3003" s="8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s="16">
        <f t="shared" si="139"/>
        <v>42047.724444444444</v>
      </c>
      <c r="L3003" t="b">
        <v>0</v>
      </c>
      <c r="M3003">
        <v>15</v>
      </c>
      <c r="N3003" t="b">
        <v>0</v>
      </c>
      <c r="O3003" s="10" t="s">
        <v>8273</v>
      </c>
      <c r="P3003" t="s">
        <v>8294</v>
      </c>
      <c r="Q3003">
        <f t="shared" si="138"/>
        <v>3</v>
      </c>
      <c r="R3003">
        <f t="shared" si="140"/>
        <v>30.13</v>
      </c>
    </row>
    <row r="3004" spans="1:18" ht="28.8" hidden="1" x14ac:dyDescent="0.3">
      <c r="A3004">
        <v>3871</v>
      </c>
      <c r="B3004" s="3" t="s">
        <v>3868</v>
      </c>
      <c r="C3004" s="3" t="s">
        <v>7980</v>
      </c>
      <c r="D3004" s="6">
        <v>1500</v>
      </c>
      <c r="E3004" s="8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s="16">
        <f t="shared" si="139"/>
        <v>42763.780671296292</v>
      </c>
      <c r="L3004" t="b">
        <v>0</v>
      </c>
      <c r="M3004">
        <v>3</v>
      </c>
      <c r="N3004" t="b">
        <v>0</v>
      </c>
      <c r="O3004" s="10" t="s">
        <v>8273</v>
      </c>
      <c r="P3004" t="s">
        <v>8294</v>
      </c>
      <c r="Q3004">
        <f t="shared" si="138"/>
        <v>3</v>
      </c>
      <c r="R3004">
        <f t="shared" si="140"/>
        <v>13.33</v>
      </c>
    </row>
    <row r="3005" spans="1:18" ht="43.2" hidden="1" x14ac:dyDescent="0.3">
      <c r="A3005">
        <v>3894</v>
      </c>
      <c r="B3005" s="3" t="s">
        <v>3891</v>
      </c>
      <c r="C3005" s="3" t="s">
        <v>8002</v>
      </c>
      <c r="D3005" s="6">
        <v>15000</v>
      </c>
      <c r="E3005" s="8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s="16">
        <f t="shared" si="139"/>
        <v>42679.958472222221</v>
      </c>
      <c r="L3005" t="b">
        <v>0</v>
      </c>
      <c r="M3005">
        <v>11</v>
      </c>
      <c r="N3005" t="b">
        <v>0</v>
      </c>
      <c r="O3005" s="10" t="s">
        <v>8273</v>
      </c>
      <c r="P3005" t="s">
        <v>8274</v>
      </c>
      <c r="Q3005">
        <f t="shared" si="138"/>
        <v>3</v>
      </c>
      <c r="R3005">
        <f t="shared" si="140"/>
        <v>47.27</v>
      </c>
    </row>
    <row r="3006" spans="1:18" ht="43.2" hidden="1" x14ac:dyDescent="0.3">
      <c r="A3006">
        <v>3910</v>
      </c>
      <c r="B3006" s="3" t="s">
        <v>3907</v>
      </c>
      <c r="C3006" s="3" t="s">
        <v>8018</v>
      </c>
      <c r="D3006" s="6">
        <v>6000</v>
      </c>
      <c r="E3006" s="8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s="16">
        <f t="shared" si="139"/>
        <v>42224.756909722222</v>
      </c>
      <c r="L3006" t="b">
        <v>0</v>
      </c>
      <c r="M3006">
        <v>3</v>
      </c>
      <c r="N3006" t="b">
        <v>0</v>
      </c>
      <c r="O3006" s="10" t="s">
        <v>8273</v>
      </c>
      <c r="P3006" t="s">
        <v>8274</v>
      </c>
      <c r="Q3006">
        <f t="shared" si="138"/>
        <v>3</v>
      </c>
      <c r="R3006">
        <f t="shared" si="140"/>
        <v>61.67</v>
      </c>
    </row>
    <row r="3007" spans="1:18" ht="28.8" hidden="1" x14ac:dyDescent="0.3">
      <c r="A3007">
        <v>3946</v>
      </c>
      <c r="B3007" s="3" t="s">
        <v>3943</v>
      </c>
      <c r="C3007" s="3" t="s">
        <v>8054</v>
      </c>
      <c r="D3007" s="6">
        <v>6000</v>
      </c>
      <c r="E3007" s="8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s="16">
        <f t="shared" si="139"/>
        <v>42031.833587962959</v>
      </c>
      <c r="L3007" t="b">
        <v>0</v>
      </c>
      <c r="M3007">
        <v>5</v>
      </c>
      <c r="N3007" t="b">
        <v>0</v>
      </c>
      <c r="O3007" s="10" t="s">
        <v>8273</v>
      </c>
      <c r="P3007" t="s">
        <v>8274</v>
      </c>
      <c r="Q3007">
        <f t="shared" si="138"/>
        <v>3</v>
      </c>
      <c r="R3007">
        <f t="shared" si="140"/>
        <v>39</v>
      </c>
    </row>
    <row r="3008" spans="1:18" ht="43.2" hidden="1" x14ac:dyDescent="0.3">
      <c r="A3008">
        <v>3947</v>
      </c>
      <c r="B3008" s="3" t="s">
        <v>3944</v>
      </c>
      <c r="C3008" s="3" t="s">
        <v>8055</v>
      </c>
      <c r="D3008" s="6">
        <v>3000</v>
      </c>
      <c r="E3008" s="8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s="16">
        <f t="shared" si="139"/>
        <v>42615.142870370371</v>
      </c>
      <c r="L3008" t="b">
        <v>0</v>
      </c>
      <c r="M3008">
        <v>2</v>
      </c>
      <c r="N3008" t="b">
        <v>0</v>
      </c>
      <c r="O3008" s="10" t="s">
        <v>8273</v>
      </c>
      <c r="P3008" t="s">
        <v>8274</v>
      </c>
      <c r="Q3008">
        <f t="shared" si="138"/>
        <v>3</v>
      </c>
      <c r="R3008">
        <f t="shared" si="140"/>
        <v>50.5</v>
      </c>
    </row>
    <row r="3009" spans="1:18" ht="57.6" hidden="1" x14ac:dyDescent="0.3">
      <c r="A3009">
        <v>3962</v>
      </c>
      <c r="B3009" s="3" t="s">
        <v>3959</v>
      </c>
      <c r="C3009" s="3" t="s">
        <v>8069</v>
      </c>
      <c r="D3009" s="6">
        <v>1400</v>
      </c>
      <c r="E3009" s="8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s="16">
        <f t="shared" si="139"/>
        <v>42311.621458333335</v>
      </c>
      <c r="L3009" t="b">
        <v>0</v>
      </c>
      <c r="M3009">
        <v>3</v>
      </c>
      <c r="N3009" t="b">
        <v>0</v>
      </c>
      <c r="O3009" s="10" t="s">
        <v>8273</v>
      </c>
      <c r="P3009" t="s">
        <v>8274</v>
      </c>
      <c r="Q3009">
        <f t="shared" si="138"/>
        <v>3</v>
      </c>
      <c r="R3009">
        <f t="shared" si="140"/>
        <v>15</v>
      </c>
    </row>
    <row r="3010" spans="1:18" ht="43.2" hidden="1" x14ac:dyDescent="0.3">
      <c r="A3010">
        <v>4058</v>
      </c>
      <c r="B3010" s="3" t="s">
        <v>4054</v>
      </c>
      <c r="C3010" s="3" t="s">
        <v>8162</v>
      </c>
      <c r="D3010" s="6">
        <v>3750</v>
      </c>
      <c r="E3010" s="8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s="16">
        <f t="shared" si="139"/>
        <v>42446.060694444444</v>
      </c>
      <c r="L3010" t="b">
        <v>0</v>
      </c>
      <c r="M3010">
        <v>4</v>
      </c>
      <c r="N3010" t="b">
        <v>0</v>
      </c>
      <c r="O3010" s="10" t="s">
        <v>8273</v>
      </c>
      <c r="P3010" t="s">
        <v>8274</v>
      </c>
      <c r="Q3010">
        <f t="shared" ref="Q3010:Q3073" si="141">ROUND(E3010/D3010*100,0)</f>
        <v>3</v>
      </c>
      <c r="R3010">
        <f t="shared" si="140"/>
        <v>23.75</v>
      </c>
    </row>
    <row r="3011" spans="1:18" ht="43.2" hidden="1" x14ac:dyDescent="0.3">
      <c r="A3011">
        <v>4059</v>
      </c>
      <c r="B3011" s="3" t="s">
        <v>4055</v>
      </c>
      <c r="C3011" s="3" t="s">
        <v>8163</v>
      </c>
      <c r="D3011" s="6">
        <v>10000</v>
      </c>
      <c r="E3011" s="8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s="16">
        <f t="shared" ref="K3011:K3074" si="142">(((J3011/60)/60)/24)+DATE(1970,1,1)</f>
        <v>41866.640648148146</v>
      </c>
      <c r="L3011" t="b">
        <v>0</v>
      </c>
      <c r="M3011">
        <v>7</v>
      </c>
      <c r="N3011" t="b">
        <v>0</v>
      </c>
      <c r="O3011" s="10" t="s">
        <v>8273</v>
      </c>
      <c r="P3011" t="s">
        <v>8274</v>
      </c>
      <c r="Q3011">
        <f t="shared" si="141"/>
        <v>3</v>
      </c>
      <c r="R3011">
        <f t="shared" ref="R3011:R3074" si="143">IFERROR(ROUND(E3011/M3011,2),0)</f>
        <v>35.71</v>
      </c>
    </row>
    <row r="3012" spans="1:18" ht="57.6" hidden="1" x14ac:dyDescent="0.3">
      <c r="A3012">
        <v>4060</v>
      </c>
      <c r="B3012" s="3" t="s">
        <v>4056</v>
      </c>
      <c r="C3012" s="3" t="s">
        <v>8164</v>
      </c>
      <c r="D3012" s="6">
        <v>10000</v>
      </c>
      <c r="E3012" s="8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s="16">
        <f t="shared" si="142"/>
        <v>41779.695092592592</v>
      </c>
      <c r="L3012" t="b">
        <v>0</v>
      </c>
      <c r="M3012">
        <v>5</v>
      </c>
      <c r="N3012" t="b">
        <v>0</v>
      </c>
      <c r="O3012" s="10" t="s">
        <v>8273</v>
      </c>
      <c r="P3012" t="s">
        <v>8274</v>
      </c>
      <c r="Q3012">
        <f t="shared" si="141"/>
        <v>3</v>
      </c>
      <c r="R3012">
        <f t="shared" si="143"/>
        <v>57</v>
      </c>
    </row>
    <row r="3013" spans="1:18" ht="43.2" hidden="1" x14ac:dyDescent="0.3">
      <c r="A3013">
        <v>4090</v>
      </c>
      <c r="B3013" s="3" t="s">
        <v>4086</v>
      </c>
      <c r="C3013" s="3" t="s">
        <v>8193</v>
      </c>
      <c r="D3013" s="6">
        <v>1000</v>
      </c>
      <c r="E3013" s="8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s="16">
        <f t="shared" si="142"/>
        <v>42209.67288194444</v>
      </c>
      <c r="L3013" t="b">
        <v>0</v>
      </c>
      <c r="M3013">
        <v>3</v>
      </c>
      <c r="N3013" t="b">
        <v>0</v>
      </c>
      <c r="O3013" s="10" t="s">
        <v>8273</v>
      </c>
      <c r="P3013" t="s">
        <v>8274</v>
      </c>
      <c r="Q3013">
        <f t="shared" si="141"/>
        <v>3</v>
      </c>
      <c r="R3013">
        <f t="shared" si="143"/>
        <v>10.67</v>
      </c>
    </row>
    <row r="3014" spans="1:18" ht="43.2" hidden="1" x14ac:dyDescent="0.3">
      <c r="A3014">
        <v>4095</v>
      </c>
      <c r="B3014" s="3" t="s">
        <v>4091</v>
      </c>
      <c r="C3014" s="3" t="s">
        <v>8198</v>
      </c>
      <c r="D3014" s="6">
        <v>30000</v>
      </c>
      <c r="E3014" s="8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s="16">
        <f t="shared" si="142"/>
        <v>42693.031828703708</v>
      </c>
      <c r="L3014" t="b">
        <v>0</v>
      </c>
      <c r="M3014">
        <v>1</v>
      </c>
      <c r="N3014" t="b">
        <v>0</v>
      </c>
      <c r="O3014" s="10" t="s">
        <v>8273</v>
      </c>
      <c r="P3014" t="s">
        <v>8274</v>
      </c>
      <c r="Q3014">
        <f t="shared" si="141"/>
        <v>3</v>
      </c>
      <c r="R3014">
        <f t="shared" si="143"/>
        <v>800</v>
      </c>
    </row>
    <row r="3015" spans="1:18" ht="43.2" hidden="1" x14ac:dyDescent="0.3">
      <c r="A3015">
        <v>4111</v>
      </c>
      <c r="B3015" s="3" t="s">
        <v>4107</v>
      </c>
      <c r="C3015" s="3" t="s">
        <v>8214</v>
      </c>
      <c r="D3015" s="6">
        <v>3000</v>
      </c>
      <c r="E3015" s="8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s="16">
        <f t="shared" si="142"/>
        <v>42029.135879629626</v>
      </c>
      <c r="L3015" t="b">
        <v>0</v>
      </c>
      <c r="M3015">
        <v>6</v>
      </c>
      <c r="N3015" t="b">
        <v>0</v>
      </c>
      <c r="O3015" s="10" t="s">
        <v>8273</v>
      </c>
      <c r="P3015" t="s">
        <v>8274</v>
      </c>
      <c r="Q3015">
        <f t="shared" si="141"/>
        <v>3</v>
      </c>
      <c r="R3015">
        <f t="shared" si="143"/>
        <v>15.67</v>
      </c>
    </row>
    <row r="3016" spans="1:18" ht="43.2" hidden="1" x14ac:dyDescent="0.3">
      <c r="A3016">
        <v>127</v>
      </c>
      <c r="B3016" s="3" t="s">
        <v>129</v>
      </c>
      <c r="C3016" s="3" t="s">
        <v>4238</v>
      </c>
      <c r="D3016" s="6">
        <v>8000</v>
      </c>
      <c r="E3016" s="8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s="16">
        <f t="shared" si="142"/>
        <v>42067.62431712963</v>
      </c>
      <c r="L3016" t="b">
        <v>0</v>
      </c>
      <c r="M3016">
        <v>4</v>
      </c>
      <c r="N3016" t="b">
        <v>0</v>
      </c>
      <c r="O3016" s="10" t="s">
        <v>8276</v>
      </c>
      <c r="P3016" t="s">
        <v>8296</v>
      </c>
      <c r="Q3016">
        <f t="shared" si="141"/>
        <v>2</v>
      </c>
      <c r="R3016">
        <f t="shared" si="143"/>
        <v>47.5</v>
      </c>
    </row>
    <row r="3017" spans="1:18" ht="28.8" hidden="1" x14ac:dyDescent="0.3">
      <c r="A3017">
        <v>128</v>
      </c>
      <c r="B3017" s="3" t="s">
        <v>130</v>
      </c>
      <c r="C3017" s="3" t="s">
        <v>4239</v>
      </c>
      <c r="D3017" s="6">
        <v>100000</v>
      </c>
      <c r="E3017" s="8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s="16">
        <f t="shared" si="142"/>
        <v>42628.22792824074</v>
      </c>
      <c r="L3017" t="b">
        <v>0</v>
      </c>
      <c r="M3017">
        <v>6</v>
      </c>
      <c r="N3017" t="b">
        <v>0</v>
      </c>
      <c r="O3017" s="10" t="s">
        <v>8276</v>
      </c>
      <c r="P3017" t="s">
        <v>8296</v>
      </c>
      <c r="Q3017">
        <f t="shared" si="141"/>
        <v>2</v>
      </c>
      <c r="R3017">
        <f t="shared" si="143"/>
        <v>311.17</v>
      </c>
    </row>
    <row r="3018" spans="1:18" ht="43.2" hidden="1" x14ac:dyDescent="0.3">
      <c r="A3018">
        <v>218</v>
      </c>
      <c r="B3018" s="3" t="s">
        <v>220</v>
      </c>
      <c r="C3018" s="3" t="s">
        <v>4328</v>
      </c>
      <c r="D3018" s="6">
        <v>5000</v>
      </c>
      <c r="E3018" s="8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s="16">
        <f t="shared" si="142"/>
        <v>42079.628344907411</v>
      </c>
      <c r="L3018" t="b">
        <v>0</v>
      </c>
      <c r="M3018">
        <v>1</v>
      </c>
      <c r="N3018" t="b">
        <v>0</v>
      </c>
      <c r="O3018" s="10" t="s">
        <v>8276</v>
      </c>
      <c r="P3018" t="s">
        <v>8305</v>
      </c>
      <c r="Q3018">
        <f t="shared" si="141"/>
        <v>2</v>
      </c>
      <c r="R3018">
        <f t="shared" si="143"/>
        <v>100</v>
      </c>
    </row>
    <row r="3019" spans="1:18" ht="43.2" hidden="1" x14ac:dyDescent="0.3">
      <c r="A3019">
        <v>421</v>
      </c>
      <c r="B3019" s="3" t="s">
        <v>422</v>
      </c>
      <c r="C3019" s="3" t="s">
        <v>4531</v>
      </c>
      <c r="D3019" s="6">
        <v>15000</v>
      </c>
      <c r="E3019" s="8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s="16">
        <f t="shared" si="142"/>
        <v>42177.491388888884</v>
      </c>
      <c r="L3019" t="b">
        <v>0</v>
      </c>
      <c r="M3019">
        <v>6</v>
      </c>
      <c r="N3019" t="b">
        <v>0</v>
      </c>
      <c r="O3019" s="10" t="s">
        <v>8276</v>
      </c>
      <c r="P3019" t="s">
        <v>8303</v>
      </c>
      <c r="Q3019">
        <f t="shared" si="141"/>
        <v>2</v>
      </c>
      <c r="R3019">
        <f t="shared" si="143"/>
        <v>50.17</v>
      </c>
    </row>
    <row r="3020" spans="1:18" ht="43.2" hidden="1" x14ac:dyDescent="0.3">
      <c r="A3020">
        <v>430</v>
      </c>
      <c r="B3020" s="3" t="s">
        <v>431</v>
      </c>
      <c r="C3020" s="3" t="s">
        <v>4540</v>
      </c>
      <c r="D3020" s="6">
        <v>1000</v>
      </c>
      <c r="E3020" s="8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s="16">
        <f t="shared" si="142"/>
        <v>41513.107256944444</v>
      </c>
      <c r="L3020" t="b">
        <v>0</v>
      </c>
      <c r="M3020">
        <v>5</v>
      </c>
      <c r="N3020" t="b">
        <v>0</v>
      </c>
      <c r="O3020" s="10" t="s">
        <v>8276</v>
      </c>
      <c r="P3020" t="s">
        <v>8303</v>
      </c>
      <c r="Q3020">
        <f t="shared" si="141"/>
        <v>2</v>
      </c>
      <c r="R3020">
        <f t="shared" si="143"/>
        <v>4.8</v>
      </c>
    </row>
    <row r="3021" spans="1:18" ht="43.2" hidden="1" x14ac:dyDescent="0.3">
      <c r="A3021">
        <v>449</v>
      </c>
      <c r="B3021" s="3" t="s">
        <v>450</v>
      </c>
      <c r="C3021" s="3" t="s">
        <v>4559</v>
      </c>
      <c r="D3021" s="6">
        <v>2000</v>
      </c>
      <c r="E3021" s="8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s="16">
        <f t="shared" si="142"/>
        <v>41534.568113425928</v>
      </c>
      <c r="L3021" t="b">
        <v>0</v>
      </c>
      <c r="M3021">
        <v>5</v>
      </c>
      <c r="N3021" t="b">
        <v>0</v>
      </c>
      <c r="O3021" s="10" t="s">
        <v>8276</v>
      </c>
      <c r="P3021" t="s">
        <v>8303</v>
      </c>
      <c r="Q3021">
        <f t="shared" si="141"/>
        <v>2</v>
      </c>
      <c r="R3021">
        <f t="shared" si="143"/>
        <v>9</v>
      </c>
    </row>
    <row r="3022" spans="1:18" ht="43.2" hidden="1" x14ac:dyDescent="0.3">
      <c r="A3022">
        <v>463</v>
      </c>
      <c r="B3022" s="3" t="s">
        <v>464</v>
      </c>
      <c r="C3022" s="3" t="s">
        <v>4573</v>
      </c>
      <c r="D3022" s="6">
        <v>55000</v>
      </c>
      <c r="E3022" s="8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s="16">
        <f t="shared" si="142"/>
        <v>40750.710104166668</v>
      </c>
      <c r="L3022" t="b">
        <v>0</v>
      </c>
      <c r="M3022">
        <v>11</v>
      </c>
      <c r="N3022" t="b">
        <v>0</v>
      </c>
      <c r="O3022" s="10" t="s">
        <v>8276</v>
      </c>
      <c r="P3022" t="s">
        <v>8303</v>
      </c>
      <c r="Q3022">
        <f t="shared" si="141"/>
        <v>2</v>
      </c>
      <c r="R3022">
        <f t="shared" si="143"/>
        <v>113.64</v>
      </c>
    </row>
    <row r="3023" spans="1:18" ht="28.8" hidden="1" x14ac:dyDescent="0.3">
      <c r="A3023">
        <v>476</v>
      </c>
      <c r="B3023" s="3" t="s">
        <v>477</v>
      </c>
      <c r="C3023" s="3" t="s">
        <v>4586</v>
      </c>
      <c r="D3023" s="6">
        <v>220000</v>
      </c>
      <c r="E3023" s="8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s="16">
        <f t="shared" si="142"/>
        <v>41757.975011574075</v>
      </c>
      <c r="L3023" t="b">
        <v>0</v>
      </c>
      <c r="M3023">
        <v>124</v>
      </c>
      <c r="N3023" t="b">
        <v>0</v>
      </c>
      <c r="O3023" s="10" t="s">
        <v>8276</v>
      </c>
      <c r="P3023" t="s">
        <v>8303</v>
      </c>
      <c r="Q3023">
        <f t="shared" si="141"/>
        <v>2</v>
      </c>
      <c r="R3023">
        <f t="shared" si="143"/>
        <v>39.57</v>
      </c>
    </row>
    <row r="3024" spans="1:18" ht="43.2" hidden="1" x14ac:dyDescent="0.3">
      <c r="A3024">
        <v>503</v>
      </c>
      <c r="B3024" s="3" t="s">
        <v>504</v>
      </c>
      <c r="C3024" s="3" t="s">
        <v>4613</v>
      </c>
      <c r="D3024" s="6">
        <v>6500</v>
      </c>
      <c r="E3024" s="8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s="16">
        <f t="shared" si="142"/>
        <v>41991.526655092588</v>
      </c>
      <c r="L3024" t="b">
        <v>0</v>
      </c>
      <c r="M3024">
        <v>9</v>
      </c>
      <c r="N3024" t="b">
        <v>0</v>
      </c>
      <c r="O3024" s="10" t="s">
        <v>8276</v>
      </c>
      <c r="P3024" t="s">
        <v>8303</v>
      </c>
      <c r="Q3024">
        <f t="shared" si="141"/>
        <v>2</v>
      </c>
      <c r="R3024">
        <f t="shared" si="143"/>
        <v>12.67</v>
      </c>
    </row>
    <row r="3025" spans="1:18" ht="28.8" hidden="1" x14ac:dyDescent="0.3">
      <c r="A3025">
        <v>600</v>
      </c>
      <c r="B3025" s="3" t="s">
        <v>601</v>
      </c>
      <c r="C3025" s="3" t="s">
        <v>4710</v>
      </c>
      <c r="D3025" s="6">
        <v>5000</v>
      </c>
      <c r="E3025" s="8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s="16">
        <f t="shared" si="142"/>
        <v>42073.798171296294</v>
      </c>
      <c r="L3025" t="b">
        <v>0</v>
      </c>
      <c r="M3025">
        <v>1</v>
      </c>
      <c r="N3025" t="b">
        <v>0</v>
      </c>
      <c r="O3025" s="10" t="s">
        <v>8268</v>
      </c>
      <c r="P3025" t="s">
        <v>8313</v>
      </c>
      <c r="Q3025">
        <f t="shared" si="141"/>
        <v>2</v>
      </c>
      <c r="R3025">
        <f t="shared" si="143"/>
        <v>100</v>
      </c>
    </row>
    <row r="3026" spans="1:18" ht="43.2" hidden="1" x14ac:dyDescent="0.3">
      <c r="A3026">
        <v>775</v>
      </c>
      <c r="B3026" s="3" t="s">
        <v>776</v>
      </c>
      <c r="C3026" s="3" t="s">
        <v>4885</v>
      </c>
      <c r="D3026" s="6">
        <v>10000</v>
      </c>
      <c r="E3026" s="8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s="16">
        <f t="shared" si="142"/>
        <v>40863.060127314813</v>
      </c>
      <c r="L3026" t="b">
        <v>0</v>
      </c>
      <c r="M3026">
        <v>5</v>
      </c>
      <c r="N3026" t="b">
        <v>0</v>
      </c>
      <c r="O3026" s="10" t="s">
        <v>8279</v>
      </c>
      <c r="P3026" t="s">
        <v>8301</v>
      </c>
      <c r="Q3026">
        <f t="shared" si="141"/>
        <v>2</v>
      </c>
      <c r="R3026">
        <f t="shared" si="143"/>
        <v>34</v>
      </c>
    </row>
    <row r="3027" spans="1:18" ht="43.2" hidden="1" x14ac:dyDescent="0.3">
      <c r="A3027">
        <v>861</v>
      </c>
      <c r="B3027" s="3" t="s">
        <v>862</v>
      </c>
      <c r="C3027" s="3" t="s">
        <v>4971</v>
      </c>
      <c r="D3027" s="6">
        <v>4500</v>
      </c>
      <c r="E3027" s="8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s="16">
        <f t="shared" si="142"/>
        <v>42599.965324074074</v>
      </c>
      <c r="L3027" t="b">
        <v>0</v>
      </c>
      <c r="M3027">
        <v>2</v>
      </c>
      <c r="N3027" t="b">
        <v>0</v>
      </c>
      <c r="O3027" s="10" t="s">
        <v>8266</v>
      </c>
      <c r="P3027" t="s">
        <v>8302</v>
      </c>
      <c r="Q3027">
        <f t="shared" si="141"/>
        <v>2</v>
      </c>
      <c r="R3027">
        <f t="shared" si="143"/>
        <v>50.5</v>
      </c>
    </row>
    <row r="3028" spans="1:18" ht="43.2" hidden="1" x14ac:dyDescent="0.3">
      <c r="A3028">
        <v>865</v>
      </c>
      <c r="B3028" s="3" t="s">
        <v>866</v>
      </c>
      <c r="C3028" s="3" t="s">
        <v>4975</v>
      </c>
      <c r="D3028" s="6">
        <v>2200</v>
      </c>
      <c r="E3028" s="8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s="16">
        <f t="shared" si="142"/>
        <v>41230.77311342593</v>
      </c>
      <c r="L3028" t="b">
        <v>0</v>
      </c>
      <c r="M3028">
        <v>2</v>
      </c>
      <c r="N3028" t="b">
        <v>0</v>
      </c>
      <c r="O3028" s="10" t="s">
        <v>8266</v>
      </c>
      <c r="P3028" t="s">
        <v>8302</v>
      </c>
      <c r="Q3028">
        <f t="shared" si="141"/>
        <v>2</v>
      </c>
      <c r="R3028">
        <f t="shared" si="143"/>
        <v>22.5</v>
      </c>
    </row>
    <row r="3029" spans="1:18" ht="43.2" hidden="1" x14ac:dyDescent="0.3">
      <c r="A3029">
        <v>895</v>
      </c>
      <c r="B3029" s="3" t="s">
        <v>896</v>
      </c>
      <c r="C3029" s="3" t="s">
        <v>5005</v>
      </c>
      <c r="D3029" s="6">
        <v>8000</v>
      </c>
      <c r="E3029" s="8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s="16">
        <f t="shared" si="142"/>
        <v>40431.127650462964</v>
      </c>
      <c r="L3029" t="b">
        <v>0</v>
      </c>
      <c r="M3029">
        <v>7</v>
      </c>
      <c r="N3029" t="b">
        <v>0</v>
      </c>
      <c r="O3029" s="10" t="s">
        <v>8266</v>
      </c>
      <c r="P3029" t="s">
        <v>8287</v>
      </c>
      <c r="Q3029">
        <f t="shared" si="141"/>
        <v>2</v>
      </c>
      <c r="R3029">
        <f t="shared" si="143"/>
        <v>27.86</v>
      </c>
    </row>
    <row r="3030" spans="1:18" ht="43.2" hidden="1" x14ac:dyDescent="0.3">
      <c r="A3030">
        <v>923</v>
      </c>
      <c r="B3030" s="3" t="s">
        <v>924</v>
      </c>
      <c r="C3030" s="3" t="s">
        <v>5033</v>
      </c>
      <c r="D3030" s="6">
        <v>15000</v>
      </c>
      <c r="E3030" s="8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s="16">
        <f t="shared" si="142"/>
        <v>41934.959756944445</v>
      </c>
      <c r="L3030" t="b">
        <v>0</v>
      </c>
      <c r="M3030">
        <v>6</v>
      </c>
      <c r="N3030" t="b">
        <v>0</v>
      </c>
      <c r="O3030" s="10" t="s">
        <v>8266</v>
      </c>
      <c r="P3030" t="s">
        <v>8302</v>
      </c>
      <c r="Q3030">
        <f t="shared" si="141"/>
        <v>2</v>
      </c>
      <c r="R3030">
        <f t="shared" si="143"/>
        <v>55</v>
      </c>
    </row>
    <row r="3031" spans="1:18" ht="57.6" hidden="1" x14ac:dyDescent="0.3">
      <c r="A3031">
        <v>941</v>
      </c>
      <c r="B3031" s="3" t="s">
        <v>942</v>
      </c>
      <c r="C3031" s="3" t="s">
        <v>5051</v>
      </c>
      <c r="D3031" s="6">
        <v>50000</v>
      </c>
      <c r="E3031" s="8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s="16">
        <f t="shared" si="142"/>
        <v>42746.096585648149</v>
      </c>
      <c r="L3031" t="b">
        <v>0</v>
      </c>
      <c r="M3031">
        <v>31</v>
      </c>
      <c r="N3031" t="b">
        <v>0</v>
      </c>
      <c r="O3031" s="10" t="s">
        <v>8268</v>
      </c>
      <c r="P3031" t="s">
        <v>8272</v>
      </c>
      <c r="Q3031">
        <f t="shared" si="141"/>
        <v>2</v>
      </c>
      <c r="R3031">
        <f t="shared" si="143"/>
        <v>37.450000000000003</v>
      </c>
    </row>
    <row r="3032" spans="1:18" ht="43.2" hidden="1" x14ac:dyDescent="0.3">
      <c r="A3032">
        <v>945</v>
      </c>
      <c r="B3032" s="3" t="s">
        <v>946</v>
      </c>
      <c r="C3032" s="3" t="s">
        <v>5055</v>
      </c>
      <c r="D3032" s="6">
        <v>100000</v>
      </c>
      <c r="E3032" s="8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s="16">
        <f t="shared" si="142"/>
        <v>42732.872986111113</v>
      </c>
      <c r="L3032" t="b">
        <v>0</v>
      </c>
      <c r="M3032">
        <v>16</v>
      </c>
      <c r="N3032" t="b">
        <v>0</v>
      </c>
      <c r="O3032" s="10" t="s">
        <v>8268</v>
      </c>
      <c r="P3032" t="s">
        <v>8272</v>
      </c>
      <c r="Q3032">
        <f t="shared" si="141"/>
        <v>2</v>
      </c>
      <c r="R3032">
        <f t="shared" si="143"/>
        <v>155.25</v>
      </c>
    </row>
    <row r="3033" spans="1:18" ht="43.2" hidden="1" x14ac:dyDescent="0.3">
      <c r="A3033">
        <v>946</v>
      </c>
      <c r="B3033" s="3" t="s">
        <v>947</v>
      </c>
      <c r="C3033" s="3" t="s">
        <v>5056</v>
      </c>
      <c r="D3033" s="6">
        <v>15000</v>
      </c>
      <c r="E3033" s="8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s="16">
        <f t="shared" si="142"/>
        <v>42592.750555555554</v>
      </c>
      <c r="L3033" t="b">
        <v>0</v>
      </c>
      <c r="M3033">
        <v>5</v>
      </c>
      <c r="N3033" t="b">
        <v>0</v>
      </c>
      <c r="O3033" s="10" t="s">
        <v>8268</v>
      </c>
      <c r="P3033" t="s">
        <v>8272</v>
      </c>
      <c r="Q3033">
        <f t="shared" si="141"/>
        <v>2</v>
      </c>
      <c r="R3033">
        <f t="shared" si="143"/>
        <v>57.2</v>
      </c>
    </row>
    <row r="3034" spans="1:18" ht="57.6" hidden="1" x14ac:dyDescent="0.3">
      <c r="A3034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s="16">
        <f t="shared" si="142"/>
        <v>42060.913877314815</v>
      </c>
      <c r="L3034" t="b">
        <v>0</v>
      </c>
      <c r="M3034">
        <v>17</v>
      </c>
      <c r="N3034" t="b">
        <v>0</v>
      </c>
      <c r="O3034" s="10" t="s">
        <v>8268</v>
      </c>
      <c r="P3034" t="s">
        <v>8272</v>
      </c>
      <c r="Q3034">
        <f t="shared" si="141"/>
        <v>2</v>
      </c>
      <c r="R3034">
        <f t="shared" si="143"/>
        <v>50.65</v>
      </c>
    </row>
    <row r="3035" spans="1:18" ht="28.8" hidden="1" x14ac:dyDescent="0.3">
      <c r="A3035">
        <v>957</v>
      </c>
      <c r="B3035" s="3" t="s">
        <v>958</v>
      </c>
      <c r="C3035" s="3" t="s">
        <v>5067</v>
      </c>
      <c r="D3035" s="6">
        <v>12000</v>
      </c>
      <c r="E3035" s="8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s="16">
        <f t="shared" si="142"/>
        <v>42660.552465277782</v>
      </c>
      <c r="L3035" t="b">
        <v>0</v>
      </c>
      <c r="M3035">
        <v>7</v>
      </c>
      <c r="N3035" t="b">
        <v>0</v>
      </c>
      <c r="O3035" s="10" t="s">
        <v>8268</v>
      </c>
      <c r="P3035" t="s">
        <v>8272</v>
      </c>
      <c r="Q3035">
        <f t="shared" si="141"/>
        <v>2</v>
      </c>
      <c r="R3035">
        <f t="shared" si="143"/>
        <v>33.29</v>
      </c>
    </row>
    <row r="3036" spans="1:18" ht="43.2" hidden="1" x14ac:dyDescent="0.3">
      <c r="A3036">
        <v>973</v>
      </c>
      <c r="B3036" s="3" t="s">
        <v>974</v>
      </c>
      <c r="C3036" s="3" t="s">
        <v>5083</v>
      </c>
      <c r="D3036" s="6">
        <v>20000</v>
      </c>
      <c r="E3036" s="8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s="16">
        <f t="shared" si="142"/>
        <v>42257.014965277776</v>
      </c>
      <c r="L3036" t="b">
        <v>0</v>
      </c>
      <c r="M3036">
        <v>8</v>
      </c>
      <c r="N3036" t="b">
        <v>0</v>
      </c>
      <c r="O3036" s="10" t="s">
        <v>8268</v>
      </c>
      <c r="P3036" t="s">
        <v>8272</v>
      </c>
      <c r="Q3036">
        <f t="shared" si="141"/>
        <v>2</v>
      </c>
      <c r="R3036">
        <f t="shared" si="143"/>
        <v>51.38</v>
      </c>
    </row>
    <row r="3037" spans="1:18" ht="43.2" hidden="1" x14ac:dyDescent="0.3">
      <c r="A3037">
        <v>976</v>
      </c>
      <c r="B3037" s="3" t="s">
        <v>977</v>
      </c>
      <c r="C3037" s="3" t="s">
        <v>5086</v>
      </c>
      <c r="D3037" s="6">
        <v>150000</v>
      </c>
      <c r="E3037" s="8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s="16">
        <f t="shared" si="142"/>
        <v>42185.058993055558</v>
      </c>
      <c r="L3037" t="b">
        <v>0</v>
      </c>
      <c r="M3037">
        <v>18</v>
      </c>
      <c r="N3037" t="b">
        <v>0</v>
      </c>
      <c r="O3037" s="10" t="s">
        <v>8268</v>
      </c>
      <c r="P3037" t="s">
        <v>8272</v>
      </c>
      <c r="Q3037">
        <f t="shared" si="141"/>
        <v>2</v>
      </c>
      <c r="R3037">
        <f t="shared" si="143"/>
        <v>160.5</v>
      </c>
    </row>
    <row r="3038" spans="1:18" ht="57.6" hidden="1" x14ac:dyDescent="0.3">
      <c r="A3038">
        <v>994</v>
      </c>
      <c r="B3038" s="3" t="s">
        <v>995</v>
      </c>
      <c r="C3038" s="3" t="s">
        <v>5104</v>
      </c>
      <c r="D3038" s="6">
        <v>200000</v>
      </c>
      <c r="E3038" s="8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s="16">
        <f t="shared" si="142"/>
        <v>41921.263078703705</v>
      </c>
      <c r="L3038" t="b">
        <v>0</v>
      </c>
      <c r="M3038">
        <v>11</v>
      </c>
      <c r="N3038" t="b">
        <v>0</v>
      </c>
      <c r="O3038" s="10" t="s">
        <v>8268</v>
      </c>
      <c r="P3038" t="s">
        <v>8272</v>
      </c>
      <c r="Q3038">
        <f t="shared" si="141"/>
        <v>2</v>
      </c>
      <c r="R3038">
        <f t="shared" si="143"/>
        <v>424.45</v>
      </c>
    </row>
    <row r="3039" spans="1:18" ht="28.8" hidden="1" x14ac:dyDescent="0.3">
      <c r="A3039">
        <v>996</v>
      </c>
      <c r="B3039" s="3" t="s">
        <v>997</v>
      </c>
      <c r="C3039" s="3" t="s">
        <v>5106</v>
      </c>
      <c r="D3039" s="6">
        <v>4000</v>
      </c>
      <c r="E3039" s="8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s="16">
        <f t="shared" si="142"/>
        <v>41817.866435185184</v>
      </c>
      <c r="L3039" t="b">
        <v>0</v>
      </c>
      <c r="M3039">
        <v>5</v>
      </c>
      <c r="N3039" t="b">
        <v>0</v>
      </c>
      <c r="O3039" s="10" t="s">
        <v>8268</v>
      </c>
      <c r="P3039" t="s">
        <v>8272</v>
      </c>
      <c r="Q3039">
        <f t="shared" si="141"/>
        <v>2</v>
      </c>
      <c r="R3039">
        <f t="shared" si="143"/>
        <v>13</v>
      </c>
    </row>
    <row r="3040" spans="1:18" ht="43.2" hidden="1" x14ac:dyDescent="0.3">
      <c r="A3040">
        <v>1000</v>
      </c>
      <c r="B3040" s="3" t="s">
        <v>1001</v>
      </c>
      <c r="C3040" s="3" t="s">
        <v>5110</v>
      </c>
      <c r="D3040" s="6">
        <v>894700</v>
      </c>
      <c r="E3040" s="8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s="16">
        <f t="shared" si="142"/>
        <v>42749.059722222228</v>
      </c>
      <c r="L3040" t="b">
        <v>0</v>
      </c>
      <c r="M3040">
        <v>6</v>
      </c>
      <c r="N3040" t="b">
        <v>0</v>
      </c>
      <c r="O3040" s="10" t="s">
        <v>8268</v>
      </c>
      <c r="P3040" t="s">
        <v>8272</v>
      </c>
      <c r="Q3040">
        <f t="shared" si="141"/>
        <v>2</v>
      </c>
      <c r="R3040">
        <f t="shared" si="143"/>
        <v>3304</v>
      </c>
    </row>
    <row r="3041" spans="1:18" ht="43.2" hidden="1" x14ac:dyDescent="0.3">
      <c r="A3041">
        <v>1042</v>
      </c>
      <c r="B3041" s="3" t="s">
        <v>1043</v>
      </c>
      <c r="C3041" s="3" t="s">
        <v>5152</v>
      </c>
      <c r="D3041" s="6">
        <v>650</v>
      </c>
      <c r="E3041" s="8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s="16">
        <f t="shared" si="142"/>
        <v>41851.696157407408</v>
      </c>
      <c r="L3041" t="b">
        <v>0</v>
      </c>
      <c r="M3041">
        <v>1</v>
      </c>
      <c r="N3041" t="b">
        <v>0</v>
      </c>
      <c r="O3041" s="10" t="s">
        <v>8297</v>
      </c>
      <c r="P3041" t="s">
        <v>8298</v>
      </c>
      <c r="Q3041">
        <f t="shared" si="141"/>
        <v>2</v>
      </c>
      <c r="R3041">
        <f t="shared" si="143"/>
        <v>10</v>
      </c>
    </row>
    <row r="3042" spans="1:18" ht="43.2" hidden="1" x14ac:dyDescent="0.3">
      <c r="A3042">
        <v>1103</v>
      </c>
      <c r="B3042" s="3" t="s">
        <v>1104</v>
      </c>
      <c r="C3042" s="3" t="s">
        <v>5213</v>
      </c>
      <c r="D3042" s="6">
        <v>15000</v>
      </c>
      <c r="E3042" s="8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s="16">
        <f t="shared" si="142"/>
        <v>42479.22210648148</v>
      </c>
      <c r="L3042" t="b">
        <v>0</v>
      </c>
      <c r="M3042">
        <v>15</v>
      </c>
      <c r="N3042" t="b">
        <v>0</v>
      </c>
      <c r="O3042" s="10" t="s">
        <v>8270</v>
      </c>
      <c r="P3042" t="s">
        <v>8304</v>
      </c>
      <c r="Q3042">
        <f t="shared" si="141"/>
        <v>2</v>
      </c>
      <c r="R3042">
        <f t="shared" si="143"/>
        <v>16.2</v>
      </c>
    </row>
    <row r="3043" spans="1:18" ht="43.2" hidden="1" x14ac:dyDescent="0.3">
      <c r="A3043">
        <v>1118</v>
      </c>
      <c r="B3043" s="3" t="s">
        <v>1119</v>
      </c>
      <c r="C3043" s="3" t="s">
        <v>5228</v>
      </c>
      <c r="D3043" s="6">
        <v>4500</v>
      </c>
      <c r="E3043" s="8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s="16">
        <f t="shared" si="142"/>
        <v>41704.16642361111</v>
      </c>
      <c r="L3043" t="b">
        <v>0</v>
      </c>
      <c r="M3043">
        <v>3</v>
      </c>
      <c r="N3043" t="b">
        <v>0</v>
      </c>
      <c r="O3043" s="10" t="s">
        <v>8270</v>
      </c>
      <c r="P3043" t="s">
        <v>8304</v>
      </c>
      <c r="Q3043">
        <f t="shared" si="141"/>
        <v>2</v>
      </c>
      <c r="R3043">
        <f t="shared" si="143"/>
        <v>36.33</v>
      </c>
    </row>
    <row r="3044" spans="1:18" ht="57.6" hidden="1" x14ac:dyDescent="0.3">
      <c r="A3044">
        <v>1127</v>
      </c>
      <c r="B3044" s="3" t="s">
        <v>1128</v>
      </c>
      <c r="C3044" s="3" t="s">
        <v>5237</v>
      </c>
      <c r="D3044" s="6">
        <v>35000</v>
      </c>
      <c r="E3044" s="8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s="16">
        <f t="shared" si="142"/>
        <v>41926.854166666664</v>
      </c>
      <c r="L3044" t="b">
        <v>0</v>
      </c>
      <c r="M3044">
        <v>23</v>
      </c>
      <c r="N3044" t="b">
        <v>0</v>
      </c>
      <c r="O3044" s="10" t="s">
        <v>8270</v>
      </c>
      <c r="P3044" t="s">
        <v>8300</v>
      </c>
      <c r="Q3044">
        <f t="shared" si="141"/>
        <v>2</v>
      </c>
      <c r="R3044">
        <f t="shared" si="143"/>
        <v>25.43</v>
      </c>
    </row>
    <row r="3045" spans="1:18" ht="43.2" hidden="1" x14ac:dyDescent="0.3">
      <c r="A3045">
        <v>1157</v>
      </c>
      <c r="B3045" s="3" t="s">
        <v>1158</v>
      </c>
      <c r="C3045" s="3" t="s">
        <v>5267</v>
      </c>
      <c r="D3045" s="6">
        <v>10000</v>
      </c>
      <c r="E3045" s="8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s="16">
        <f t="shared" si="142"/>
        <v>41918.628240740742</v>
      </c>
      <c r="L3045" t="b">
        <v>0</v>
      </c>
      <c r="M3045">
        <v>3</v>
      </c>
      <c r="N3045" t="b">
        <v>0</v>
      </c>
      <c r="O3045" s="10" t="s">
        <v>8284</v>
      </c>
      <c r="P3045" t="s">
        <v>8312</v>
      </c>
      <c r="Q3045">
        <f t="shared" si="141"/>
        <v>2</v>
      </c>
      <c r="R3045">
        <f t="shared" si="143"/>
        <v>50.33</v>
      </c>
    </row>
    <row r="3046" spans="1:18" ht="43.2" hidden="1" x14ac:dyDescent="0.3">
      <c r="A3046">
        <v>1167</v>
      </c>
      <c r="B3046" s="3" t="s">
        <v>1168</v>
      </c>
      <c r="C3046" s="3" t="s">
        <v>5277</v>
      </c>
      <c r="D3046" s="6">
        <v>60000</v>
      </c>
      <c r="E3046" s="8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s="16">
        <f t="shared" si="142"/>
        <v>41863.734895833331</v>
      </c>
      <c r="L3046" t="b">
        <v>0</v>
      </c>
      <c r="M3046">
        <v>16</v>
      </c>
      <c r="N3046" t="b">
        <v>0</v>
      </c>
      <c r="O3046" s="10" t="s">
        <v>8284</v>
      </c>
      <c r="P3046" t="s">
        <v>8312</v>
      </c>
      <c r="Q3046">
        <f t="shared" si="141"/>
        <v>2</v>
      </c>
      <c r="R3046">
        <f t="shared" si="143"/>
        <v>61.19</v>
      </c>
    </row>
    <row r="3047" spans="1:18" ht="43.2" hidden="1" x14ac:dyDescent="0.3">
      <c r="A3047">
        <v>1325</v>
      </c>
      <c r="B3047" s="3" t="s">
        <v>1326</v>
      </c>
      <c r="C3047" s="3" t="s">
        <v>5435</v>
      </c>
      <c r="D3047" s="6">
        <v>20000</v>
      </c>
      <c r="E3047" s="8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s="16">
        <f t="shared" si="142"/>
        <v>42704.086053240739</v>
      </c>
      <c r="L3047" t="b">
        <v>0</v>
      </c>
      <c r="M3047">
        <v>8</v>
      </c>
      <c r="N3047" t="b">
        <v>0</v>
      </c>
      <c r="O3047" s="10" t="s">
        <v>8268</v>
      </c>
      <c r="P3047" t="s">
        <v>8272</v>
      </c>
      <c r="Q3047">
        <f t="shared" si="141"/>
        <v>2</v>
      </c>
      <c r="R3047">
        <f t="shared" si="143"/>
        <v>60.75</v>
      </c>
    </row>
    <row r="3048" spans="1:18" ht="43.2" hidden="1" x14ac:dyDescent="0.3">
      <c r="A3048">
        <v>1328</v>
      </c>
      <c r="B3048" s="3" t="s">
        <v>1329</v>
      </c>
      <c r="C3048" s="3" t="s">
        <v>5438</v>
      </c>
      <c r="D3048" s="6">
        <v>75000</v>
      </c>
      <c r="E3048" s="8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s="16">
        <f t="shared" si="142"/>
        <v>42612.642754629633</v>
      </c>
      <c r="L3048" t="b">
        <v>0</v>
      </c>
      <c r="M3048">
        <v>15</v>
      </c>
      <c r="N3048" t="b">
        <v>0</v>
      </c>
      <c r="O3048" s="10" t="s">
        <v>8268</v>
      </c>
      <c r="P3048" t="s">
        <v>8272</v>
      </c>
      <c r="Q3048">
        <f t="shared" si="141"/>
        <v>2</v>
      </c>
      <c r="R3048">
        <f t="shared" si="143"/>
        <v>116.53</v>
      </c>
    </row>
    <row r="3049" spans="1:18" ht="43.2" hidden="1" x14ac:dyDescent="0.3">
      <c r="A3049">
        <v>1404</v>
      </c>
      <c r="B3049" s="3" t="s">
        <v>1405</v>
      </c>
      <c r="C3049" s="3" t="s">
        <v>5514</v>
      </c>
      <c r="D3049" s="6">
        <v>14500</v>
      </c>
      <c r="E3049" s="8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s="16">
        <f t="shared" si="142"/>
        <v>42032.510243055556</v>
      </c>
      <c r="L3049" t="b">
        <v>1</v>
      </c>
      <c r="M3049">
        <v>5</v>
      </c>
      <c r="N3049" t="b">
        <v>0</v>
      </c>
      <c r="O3049" s="10" t="s">
        <v>8279</v>
      </c>
      <c r="P3049" t="s">
        <v>8314</v>
      </c>
      <c r="Q3049">
        <f t="shared" si="141"/>
        <v>2</v>
      </c>
      <c r="R3049">
        <f t="shared" si="143"/>
        <v>48.2</v>
      </c>
    </row>
    <row r="3050" spans="1:18" ht="43.2" hidden="1" x14ac:dyDescent="0.3">
      <c r="A3050">
        <v>1481</v>
      </c>
      <c r="B3050" s="3" t="s">
        <v>1482</v>
      </c>
      <c r="C3050" s="3" t="s">
        <v>5591</v>
      </c>
      <c r="D3050" s="6">
        <v>5000</v>
      </c>
      <c r="E3050" s="8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s="16">
        <f t="shared" si="142"/>
        <v>41550.922974537039</v>
      </c>
      <c r="L3050" t="b">
        <v>0</v>
      </c>
      <c r="M3050">
        <v>6</v>
      </c>
      <c r="N3050" t="b">
        <v>0</v>
      </c>
      <c r="O3050" s="10" t="s">
        <v>8279</v>
      </c>
      <c r="P3050" t="s">
        <v>8301</v>
      </c>
      <c r="Q3050">
        <f t="shared" si="141"/>
        <v>2</v>
      </c>
      <c r="R3050">
        <f t="shared" si="143"/>
        <v>17.5</v>
      </c>
    </row>
    <row r="3051" spans="1:18" ht="43.2" hidden="1" x14ac:dyDescent="0.3">
      <c r="A3051">
        <v>1485</v>
      </c>
      <c r="B3051" s="3" t="s">
        <v>1486</v>
      </c>
      <c r="C3051" s="3" t="s">
        <v>5595</v>
      </c>
      <c r="D3051" s="6">
        <v>6700</v>
      </c>
      <c r="E3051" s="8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s="16">
        <f t="shared" si="142"/>
        <v>42130.795983796299</v>
      </c>
      <c r="L3051" t="b">
        <v>0</v>
      </c>
      <c r="M3051">
        <v>3</v>
      </c>
      <c r="N3051" t="b">
        <v>0</v>
      </c>
      <c r="O3051" s="10" t="s">
        <v>8279</v>
      </c>
      <c r="P3051" t="s">
        <v>8301</v>
      </c>
      <c r="Q3051">
        <f t="shared" si="141"/>
        <v>2</v>
      </c>
      <c r="R3051">
        <f t="shared" si="143"/>
        <v>50</v>
      </c>
    </row>
    <row r="3052" spans="1:18" ht="43.2" hidden="1" x14ac:dyDescent="0.3">
      <c r="A3052">
        <v>1488</v>
      </c>
      <c r="B3052" s="3" t="s">
        <v>1489</v>
      </c>
      <c r="C3052" s="3" t="s">
        <v>5598</v>
      </c>
      <c r="D3052" s="6">
        <v>15000</v>
      </c>
      <c r="E3052" s="8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s="16">
        <f t="shared" si="142"/>
        <v>41614.563194444447</v>
      </c>
      <c r="L3052" t="b">
        <v>0</v>
      </c>
      <c r="M3052">
        <v>6</v>
      </c>
      <c r="N3052" t="b">
        <v>0</v>
      </c>
      <c r="O3052" s="10" t="s">
        <v>8279</v>
      </c>
      <c r="P3052" t="s">
        <v>8301</v>
      </c>
      <c r="Q3052">
        <f t="shared" si="141"/>
        <v>2</v>
      </c>
      <c r="R3052">
        <f t="shared" si="143"/>
        <v>60</v>
      </c>
    </row>
    <row r="3053" spans="1:18" ht="43.2" hidden="1" x14ac:dyDescent="0.3">
      <c r="A3053">
        <v>1498</v>
      </c>
      <c r="B3053" s="3" t="s">
        <v>1499</v>
      </c>
      <c r="C3053" s="3" t="s">
        <v>5608</v>
      </c>
      <c r="D3053" s="6">
        <v>3000</v>
      </c>
      <c r="E3053" s="8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s="16">
        <f t="shared" si="142"/>
        <v>41840.983541666668</v>
      </c>
      <c r="L3053" t="b">
        <v>0</v>
      </c>
      <c r="M3053">
        <v>3</v>
      </c>
      <c r="N3053" t="b">
        <v>0</v>
      </c>
      <c r="O3053" s="10" t="s">
        <v>8279</v>
      </c>
      <c r="P3053" t="s">
        <v>8301</v>
      </c>
      <c r="Q3053">
        <f t="shared" si="141"/>
        <v>2</v>
      </c>
      <c r="R3053">
        <f t="shared" si="143"/>
        <v>19</v>
      </c>
    </row>
    <row r="3054" spans="1:18" ht="43.2" hidden="1" x14ac:dyDescent="0.3">
      <c r="A3054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s="16">
        <f t="shared" si="142"/>
        <v>42786.000023148154</v>
      </c>
      <c r="L3054" t="b">
        <v>0</v>
      </c>
      <c r="M3054">
        <v>3</v>
      </c>
      <c r="N3054" t="b">
        <v>0</v>
      </c>
      <c r="O3054" s="10" t="s">
        <v>8279</v>
      </c>
      <c r="P3054" t="s">
        <v>8311</v>
      </c>
      <c r="Q3054">
        <f t="shared" si="141"/>
        <v>2</v>
      </c>
      <c r="R3054">
        <f t="shared" si="143"/>
        <v>74.33</v>
      </c>
    </row>
    <row r="3055" spans="1:18" hidden="1" x14ac:dyDescent="0.3">
      <c r="A3055">
        <v>1590</v>
      </c>
      <c r="B3055" s="3" t="s">
        <v>1591</v>
      </c>
      <c r="C3055" s="3" t="s">
        <v>5700</v>
      </c>
      <c r="D3055" s="6">
        <v>60000</v>
      </c>
      <c r="E3055" s="8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s="16">
        <f t="shared" si="142"/>
        <v>42240.857222222221</v>
      </c>
      <c r="L3055" t="b">
        <v>0</v>
      </c>
      <c r="M3055">
        <v>2</v>
      </c>
      <c r="N3055" t="b">
        <v>0</v>
      </c>
      <c r="O3055" s="10" t="s">
        <v>8281</v>
      </c>
      <c r="P3055" t="s">
        <v>8299</v>
      </c>
      <c r="Q3055">
        <f t="shared" si="141"/>
        <v>2</v>
      </c>
      <c r="R3055">
        <f t="shared" si="143"/>
        <v>510</v>
      </c>
    </row>
    <row r="3056" spans="1:18" ht="43.2" hidden="1" x14ac:dyDescent="0.3">
      <c r="A3056">
        <v>1596</v>
      </c>
      <c r="B3056" s="3" t="s">
        <v>1597</v>
      </c>
      <c r="C3056" s="3" t="s">
        <v>5706</v>
      </c>
      <c r="D3056" s="6">
        <v>3250</v>
      </c>
      <c r="E3056" s="8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s="16">
        <f t="shared" si="142"/>
        <v>41941.430196759262</v>
      </c>
      <c r="L3056" t="b">
        <v>0</v>
      </c>
      <c r="M3056">
        <v>3</v>
      </c>
      <c r="N3056" t="b">
        <v>0</v>
      </c>
      <c r="O3056" s="10" t="s">
        <v>8281</v>
      </c>
      <c r="P3056" t="s">
        <v>8299</v>
      </c>
      <c r="Q3056">
        <f t="shared" si="141"/>
        <v>2</v>
      </c>
      <c r="R3056">
        <f t="shared" si="143"/>
        <v>25</v>
      </c>
    </row>
    <row r="3057" spans="1:18" ht="57.6" hidden="1" x14ac:dyDescent="0.3">
      <c r="A3057">
        <v>1713</v>
      </c>
      <c r="B3057" s="3" t="s">
        <v>1714</v>
      </c>
      <c r="C3057" s="3" t="s">
        <v>5823</v>
      </c>
      <c r="D3057" s="6">
        <v>3000</v>
      </c>
      <c r="E3057" s="8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s="16">
        <f t="shared" si="142"/>
        <v>41887.801064814819</v>
      </c>
      <c r="L3057" t="b">
        <v>0</v>
      </c>
      <c r="M3057">
        <v>1</v>
      </c>
      <c r="N3057" t="b">
        <v>0</v>
      </c>
      <c r="O3057" s="10" t="s">
        <v>8266</v>
      </c>
      <c r="P3057" t="s">
        <v>8295</v>
      </c>
      <c r="Q3057">
        <f t="shared" si="141"/>
        <v>2</v>
      </c>
      <c r="R3057">
        <f t="shared" si="143"/>
        <v>50</v>
      </c>
    </row>
    <row r="3058" spans="1:18" ht="43.2" hidden="1" x14ac:dyDescent="0.3">
      <c r="A3058">
        <v>1778</v>
      </c>
      <c r="B3058" s="3" t="s">
        <v>1779</v>
      </c>
      <c r="C3058" s="3" t="s">
        <v>5888</v>
      </c>
      <c r="D3058" s="6">
        <v>50000</v>
      </c>
      <c r="E3058" s="8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s="16">
        <f t="shared" si="142"/>
        <v>42045.86336805555</v>
      </c>
      <c r="L3058" t="b">
        <v>1</v>
      </c>
      <c r="M3058">
        <v>15</v>
      </c>
      <c r="N3058" t="b">
        <v>0</v>
      </c>
      <c r="O3058" s="10" t="s">
        <v>8281</v>
      </c>
      <c r="P3058" t="s">
        <v>8282</v>
      </c>
      <c r="Q3058">
        <f t="shared" si="141"/>
        <v>2</v>
      </c>
      <c r="R3058">
        <f t="shared" si="143"/>
        <v>66.33</v>
      </c>
    </row>
    <row r="3059" spans="1:18" ht="28.8" hidden="1" x14ac:dyDescent="0.3">
      <c r="A3059">
        <v>1799</v>
      </c>
      <c r="B3059" s="3" t="s">
        <v>1800</v>
      </c>
      <c r="C3059" s="3" t="s">
        <v>5909</v>
      </c>
      <c r="D3059" s="6">
        <v>4000</v>
      </c>
      <c r="E3059" s="8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s="16">
        <f t="shared" si="142"/>
        <v>41934.842685185184</v>
      </c>
      <c r="L3059" t="b">
        <v>1</v>
      </c>
      <c r="M3059">
        <v>6</v>
      </c>
      <c r="N3059" t="b">
        <v>0</v>
      </c>
      <c r="O3059" s="10" t="s">
        <v>8281</v>
      </c>
      <c r="P3059" t="s">
        <v>8282</v>
      </c>
      <c r="Q3059">
        <f t="shared" si="141"/>
        <v>2</v>
      </c>
      <c r="R3059">
        <f t="shared" si="143"/>
        <v>11.64</v>
      </c>
    </row>
    <row r="3060" spans="1:18" ht="43.2" hidden="1" x14ac:dyDescent="0.3">
      <c r="A3060">
        <v>1816</v>
      </c>
      <c r="B3060" s="3" t="s">
        <v>1817</v>
      </c>
      <c r="C3060" s="3" t="s">
        <v>5926</v>
      </c>
      <c r="D3060" s="6">
        <v>25000</v>
      </c>
      <c r="E3060" s="8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s="16">
        <f t="shared" si="142"/>
        <v>42548.876192129625</v>
      </c>
      <c r="L3060" t="b">
        <v>0</v>
      </c>
      <c r="M3060">
        <v>6</v>
      </c>
      <c r="N3060" t="b">
        <v>0</v>
      </c>
      <c r="O3060" s="10" t="s">
        <v>8281</v>
      </c>
      <c r="P3060" t="s">
        <v>8282</v>
      </c>
      <c r="Q3060">
        <f t="shared" si="141"/>
        <v>2</v>
      </c>
      <c r="R3060">
        <f t="shared" si="143"/>
        <v>84.83</v>
      </c>
    </row>
    <row r="3061" spans="1:18" ht="43.2" hidden="1" x14ac:dyDescent="0.3">
      <c r="A3061">
        <v>1819</v>
      </c>
      <c r="B3061" s="3" t="s">
        <v>1820</v>
      </c>
      <c r="C3061" s="3" t="s">
        <v>5929</v>
      </c>
      <c r="D3061" s="6">
        <v>1200</v>
      </c>
      <c r="E3061" s="8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s="16">
        <f t="shared" si="142"/>
        <v>41820.752268518518</v>
      </c>
      <c r="L3061" t="b">
        <v>0</v>
      </c>
      <c r="M3061">
        <v>4</v>
      </c>
      <c r="N3061" t="b">
        <v>0</v>
      </c>
      <c r="O3061" s="10" t="s">
        <v>8281</v>
      </c>
      <c r="P3061" t="s">
        <v>8282</v>
      </c>
      <c r="Q3061">
        <f t="shared" si="141"/>
        <v>2</v>
      </c>
      <c r="R3061">
        <f t="shared" si="143"/>
        <v>6.25</v>
      </c>
    </row>
    <row r="3062" spans="1:18" ht="43.2" hidden="1" x14ac:dyDescent="0.3">
      <c r="A3062">
        <v>1908</v>
      </c>
      <c r="B3062" s="3" t="s">
        <v>1909</v>
      </c>
      <c r="C3062" s="3" t="s">
        <v>6018</v>
      </c>
      <c r="D3062" s="6">
        <v>25000</v>
      </c>
      <c r="E3062" s="8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s="16">
        <f t="shared" si="142"/>
        <v>42703.917824074073</v>
      </c>
      <c r="L3062" t="b">
        <v>0</v>
      </c>
      <c r="M3062">
        <v>4</v>
      </c>
      <c r="N3062" t="b">
        <v>0</v>
      </c>
      <c r="O3062" s="10" t="s">
        <v>8268</v>
      </c>
      <c r="P3062" t="s">
        <v>8306</v>
      </c>
      <c r="Q3062">
        <f t="shared" si="141"/>
        <v>2</v>
      </c>
      <c r="R3062">
        <f t="shared" si="143"/>
        <v>108.25</v>
      </c>
    </row>
    <row r="3063" spans="1:18" ht="43.2" hidden="1" x14ac:dyDescent="0.3">
      <c r="A3063">
        <v>1915</v>
      </c>
      <c r="B3063" s="3" t="s">
        <v>1916</v>
      </c>
      <c r="C3063" s="3" t="s">
        <v>6025</v>
      </c>
      <c r="D3063" s="6">
        <v>500</v>
      </c>
      <c r="E3063" s="8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s="16">
        <f t="shared" si="142"/>
        <v>41864.04886574074</v>
      </c>
      <c r="L3063" t="b">
        <v>0</v>
      </c>
      <c r="M3063">
        <v>4</v>
      </c>
      <c r="N3063" t="b">
        <v>0</v>
      </c>
      <c r="O3063" s="10" t="s">
        <v>8268</v>
      </c>
      <c r="P3063" t="s">
        <v>8306</v>
      </c>
      <c r="Q3063">
        <f t="shared" si="141"/>
        <v>2</v>
      </c>
      <c r="R3063">
        <f t="shared" si="143"/>
        <v>2</v>
      </c>
    </row>
    <row r="3064" spans="1:18" ht="43.2" hidden="1" x14ac:dyDescent="0.3">
      <c r="A3064">
        <v>2132</v>
      </c>
      <c r="B3064" s="3" t="s">
        <v>2133</v>
      </c>
      <c r="C3064" s="3" t="s">
        <v>6242</v>
      </c>
      <c r="D3064" s="6">
        <v>100000</v>
      </c>
      <c r="E3064" s="8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s="16">
        <f t="shared" si="142"/>
        <v>41643.487175925926</v>
      </c>
      <c r="L3064" t="b">
        <v>0</v>
      </c>
      <c r="M3064">
        <v>99</v>
      </c>
      <c r="N3064" t="b">
        <v>0</v>
      </c>
      <c r="O3064" s="10" t="s">
        <v>8270</v>
      </c>
      <c r="P3064" t="s">
        <v>8304</v>
      </c>
      <c r="Q3064">
        <f t="shared" si="141"/>
        <v>2</v>
      </c>
      <c r="R3064">
        <f t="shared" si="143"/>
        <v>21.34</v>
      </c>
    </row>
    <row r="3065" spans="1:18" ht="43.2" hidden="1" x14ac:dyDescent="0.3">
      <c r="A3065">
        <v>2133</v>
      </c>
      <c r="B3065" s="3" t="s">
        <v>2134</v>
      </c>
      <c r="C3065" s="3" t="s">
        <v>6243</v>
      </c>
      <c r="D3065" s="6">
        <v>1000</v>
      </c>
      <c r="E3065" s="8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s="16">
        <f t="shared" si="142"/>
        <v>40619.097210648149</v>
      </c>
      <c r="L3065" t="b">
        <v>0</v>
      </c>
      <c r="M3065">
        <v>3</v>
      </c>
      <c r="N3065" t="b">
        <v>0</v>
      </c>
      <c r="O3065" s="10" t="s">
        <v>8270</v>
      </c>
      <c r="P3065" t="s">
        <v>8304</v>
      </c>
      <c r="Q3065">
        <f t="shared" si="141"/>
        <v>2</v>
      </c>
      <c r="R3065">
        <f t="shared" si="143"/>
        <v>5.33</v>
      </c>
    </row>
    <row r="3066" spans="1:18" ht="43.2" hidden="1" x14ac:dyDescent="0.3">
      <c r="A3066">
        <v>2134</v>
      </c>
      <c r="B3066" s="3" t="s">
        <v>2135</v>
      </c>
      <c r="C3066" s="3" t="s">
        <v>6244</v>
      </c>
      <c r="D3066" s="6">
        <v>6000</v>
      </c>
      <c r="E3066" s="8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s="16">
        <f t="shared" si="142"/>
        <v>41361.886469907404</v>
      </c>
      <c r="L3066" t="b">
        <v>0</v>
      </c>
      <c r="M3066">
        <v>3</v>
      </c>
      <c r="N3066" t="b">
        <v>0</v>
      </c>
      <c r="O3066" s="10" t="s">
        <v>8270</v>
      </c>
      <c r="P3066" t="s">
        <v>8304</v>
      </c>
      <c r="Q3066">
        <f t="shared" si="141"/>
        <v>2</v>
      </c>
      <c r="R3066">
        <f t="shared" si="143"/>
        <v>34.67</v>
      </c>
    </row>
    <row r="3067" spans="1:18" ht="43.2" hidden="1" x14ac:dyDescent="0.3">
      <c r="A3067">
        <v>2144</v>
      </c>
      <c r="B3067" s="3" t="s">
        <v>2145</v>
      </c>
      <c r="C3067" s="3" t="s">
        <v>6254</v>
      </c>
      <c r="D3067" s="6">
        <v>35500</v>
      </c>
      <c r="E3067" s="8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s="16">
        <f t="shared" si="142"/>
        <v>41499.546759259261</v>
      </c>
      <c r="L3067" t="b">
        <v>0</v>
      </c>
      <c r="M3067">
        <v>24</v>
      </c>
      <c r="N3067" t="b">
        <v>0</v>
      </c>
      <c r="O3067" s="10" t="s">
        <v>8270</v>
      </c>
      <c r="P3067" t="s">
        <v>8304</v>
      </c>
      <c r="Q3067">
        <f t="shared" si="141"/>
        <v>2</v>
      </c>
      <c r="R3067">
        <f t="shared" si="143"/>
        <v>25.29</v>
      </c>
    </row>
    <row r="3068" spans="1:18" ht="43.2" hidden="1" x14ac:dyDescent="0.3">
      <c r="A3068">
        <v>2148</v>
      </c>
      <c r="B3068" s="3" t="s">
        <v>2149</v>
      </c>
      <c r="C3068" s="3" t="s">
        <v>6258</v>
      </c>
      <c r="D3068" s="6">
        <v>100</v>
      </c>
      <c r="E3068" s="8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s="16">
        <f t="shared" si="142"/>
        <v>42066.733587962968</v>
      </c>
      <c r="L3068" t="b">
        <v>0</v>
      </c>
      <c r="M3068">
        <v>2</v>
      </c>
      <c r="N3068" t="b">
        <v>0</v>
      </c>
      <c r="O3068" s="10" t="s">
        <v>8270</v>
      </c>
      <c r="P3068" t="s">
        <v>8304</v>
      </c>
      <c r="Q3068">
        <f t="shared" si="141"/>
        <v>2</v>
      </c>
      <c r="R3068">
        <f t="shared" si="143"/>
        <v>1</v>
      </c>
    </row>
    <row r="3069" spans="1:18" ht="43.2" hidden="1" x14ac:dyDescent="0.3">
      <c r="A3069">
        <v>2155</v>
      </c>
      <c r="B3069" s="3" t="s">
        <v>2156</v>
      </c>
      <c r="C3069" s="3" t="s">
        <v>6265</v>
      </c>
      <c r="D3069" s="6">
        <v>5000</v>
      </c>
      <c r="E3069" s="8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s="16">
        <f t="shared" si="142"/>
        <v>42430.747511574074</v>
      </c>
      <c r="L3069" t="b">
        <v>0</v>
      </c>
      <c r="M3069">
        <v>5</v>
      </c>
      <c r="N3069" t="b">
        <v>0</v>
      </c>
      <c r="O3069" s="10" t="s">
        <v>8270</v>
      </c>
      <c r="P3069" t="s">
        <v>8304</v>
      </c>
      <c r="Q3069">
        <f t="shared" si="141"/>
        <v>2</v>
      </c>
      <c r="R3069">
        <f t="shared" si="143"/>
        <v>23</v>
      </c>
    </row>
    <row r="3070" spans="1:18" ht="43.2" hidden="1" x14ac:dyDescent="0.3">
      <c r="A3070">
        <v>2347</v>
      </c>
      <c r="B3070" s="3" t="s">
        <v>2348</v>
      </c>
      <c r="C3070" s="3" t="s">
        <v>6457</v>
      </c>
      <c r="D3070" s="6">
        <v>1000</v>
      </c>
      <c r="E3070" s="8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s="16">
        <f t="shared" si="142"/>
        <v>42577.607361111113</v>
      </c>
      <c r="L3070" t="b">
        <v>0</v>
      </c>
      <c r="M3070">
        <v>1</v>
      </c>
      <c r="N3070" t="b">
        <v>0</v>
      </c>
      <c r="O3070" s="10" t="s">
        <v>8268</v>
      </c>
      <c r="P3070" t="s">
        <v>8313</v>
      </c>
      <c r="Q3070">
        <f t="shared" si="141"/>
        <v>2</v>
      </c>
      <c r="R3070">
        <f t="shared" si="143"/>
        <v>15</v>
      </c>
    </row>
    <row r="3071" spans="1:18" ht="43.2" hidden="1" x14ac:dyDescent="0.3">
      <c r="A3071">
        <v>2381</v>
      </c>
      <c r="B3071" s="3" t="s">
        <v>2382</v>
      </c>
      <c r="C3071" s="3" t="s">
        <v>6491</v>
      </c>
      <c r="D3071" s="6">
        <v>86350</v>
      </c>
      <c r="E3071" s="8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s="16">
        <f t="shared" si="142"/>
        <v>42074.935740740737</v>
      </c>
      <c r="L3071" t="b">
        <v>0</v>
      </c>
      <c r="M3071">
        <v>7</v>
      </c>
      <c r="N3071" t="b">
        <v>0</v>
      </c>
      <c r="O3071" s="10" t="s">
        <v>8268</v>
      </c>
      <c r="P3071" t="s">
        <v>8313</v>
      </c>
      <c r="Q3071">
        <f t="shared" si="141"/>
        <v>2</v>
      </c>
      <c r="R3071">
        <f t="shared" si="143"/>
        <v>224.43</v>
      </c>
    </row>
    <row r="3072" spans="1:18" ht="43.2" hidden="1" x14ac:dyDescent="0.3">
      <c r="A3072">
        <v>2409</v>
      </c>
      <c r="B3072" s="3" t="s">
        <v>2410</v>
      </c>
      <c r="C3072" s="3" t="s">
        <v>6519</v>
      </c>
      <c r="D3072" s="6">
        <v>25000</v>
      </c>
      <c r="E3072" s="8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s="16">
        <f t="shared" si="142"/>
        <v>42204.875868055555</v>
      </c>
      <c r="L3072" t="b">
        <v>0</v>
      </c>
      <c r="M3072">
        <v>6</v>
      </c>
      <c r="N3072" t="b">
        <v>0</v>
      </c>
      <c r="O3072" s="10" t="s">
        <v>8284</v>
      </c>
      <c r="P3072" t="s">
        <v>8312</v>
      </c>
      <c r="Q3072">
        <f t="shared" si="141"/>
        <v>2</v>
      </c>
      <c r="R3072">
        <f t="shared" si="143"/>
        <v>76.67</v>
      </c>
    </row>
    <row r="3073" spans="1:18" ht="43.2" hidden="1" x14ac:dyDescent="0.3">
      <c r="A3073">
        <v>2514</v>
      </c>
      <c r="B3073" s="3" t="s">
        <v>2514</v>
      </c>
      <c r="C3073" s="3" t="s">
        <v>6624</v>
      </c>
      <c r="D3073" s="6">
        <v>12000</v>
      </c>
      <c r="E3073" s="8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s="16">
        <f t="shared" si="142"/>
        <v>41854.389780092592</v>
      </c>
      <c r="L3073" t="b">
        <v>0</v>
      </c>
      <c r="M3073">
        <v>4</v>
      </c>
      <c r="N3073" t="b">
        <v>0</v>
      </c>
      <c r="O3073" s="10" t="s">
        <v>8284</v>
      </c>
      <c r="P3073" t="s">
        <v>8315</v>
      </c>
      <c r="Q3073">
        <f t="shared" si="141"/>
        <v>2</v>
      </c>
      <c r="R3073">
        <f t="shared" si="143"/>
        <v>52.5</v>
      </c>
    </row>
    <row r="3074" spans="1:18" ht="43.2" hidden="1" x14ac:dyDescent="0.3">
      <c r="A3074">
        <v>2569</v>
      </c>
      <c r="B3074" s="3" t="s">
        <v>2569</v>
      </c>
      <c r="C3074" s="3" t="s">
        <v>6679</v>
      </c>
      <c r="D3074" s="6">
        <v>6500</v>
      </c>
      <c r="E3074" s="8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s="16">
        <f t="shared" si="142"/>
        <v>42234.105462962965</v>
      </c>
      <c r="L3074" t="b">
        <v>0</v>
      </c>
      <c r="M3074">
        <v>2</v>
      </c>
      <c r="N3074" t="b">
        <v>0</v>
      </c>
      <c r="O3074" s="10" t="s">
        <v>8284</v>
      </c>
      <c r="P3074" t="s">
        <v>8312</v>
      </c>
      <c r="Q3074">
        <f t="shared" ref="Q3074:Q3137" si="144">ROUND(E3074/D3074*100,0)</f>
        <v>2</v>
      </c>
      <c r="R3074">
        <f t="shared" si="143"/>
        <v>72.5</v>
      </c>
    </row>
    <row r="3075" spans="1:18" ht="43.2" hidden="1" x14ac:dyDescent="0.3">
      <c r="A3075">
        <v>2587</v>
      </c>
      <c r="B3075" s="3" t="s">
        <v>2587</v>
      </c>
      <c r="C3075" s="3" t="s">
        <v>6697</v>
      </c>
      <c r="D3075" s="6">
        <v>50000</v>
      </c>
      <c r="E3075" s="8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s="16">
        <f t="shared" ref="K3075:K3138" si="145">(((J3075/60)/60)/24)+DATE(1970,1,1)</f>
        <v>42338.675381944442</v>
      </c>
      <c r="L3075" t="b">
        <v>0</v>
      </c>
      <c r="M3075">
        <v>6</v>
      </c>
      <c r="N3075" t="b">
        <v>0</v>
      </c>
      <c r="O3075" s="10" t="s">
        <v>8284</v>
      </c>
      <c r="P3075" t="s">
        <v>8312</v>
      </c>
      <c r="Q3075">
        <f t="shared" si="144"/>
        <v>2</v>
      </c>
      <c r="R3075">
        <f t="shared" ref="R3075:R3138" si="146">IFERROR(ROUND(E3075/M3075,2),0)</f>
        <v>202.83</v>
      </c>
    </row>
    <row r="3076" spans="1:18" ht="43.2" hidden="1" x14ac:dyDescent="0.3">
      <c r="A3076">
        <v>2591</v>
      </c>
      <c r="B3076" s="3" t="s">
        <v>2591</v>
      </c>
      <c r="C3076" s="3" t="s">
        <v>6701</v>
      </c>
      <c r="D3076" s="6">
        <v>1500</v>
      </c>
      <c r="E3076" s="8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s="16">
        <f t="shared" si="145"/>
        <v>42382.906527777777</v>
      </c>
      <c r="L3076" t="b">
        <v>0</v>
      </c>
      <c r="M3076">
        <v>2</v>
      </c>
      <c r="N3076" t="b">
        <v>0</v>
      </c>
      <c r="O3076" s="10" t="s">
        <v>8284</v>
      </c>
      <c r="P3076" t="s">
        <v>8312</v>
      </c>
      <c r="Q3076">
        <f t="shared" si="144"/>
        <v>2</v>
      </c>
      <c r="R3076">
        <f t="shared" si="146"/>
        <v>13</v>
      </c>
    </row>
    <row r="3077" spans="1:18" ht="43.2" hidden="1" x14ac:dyDescent="0.3">
      <c r="A3077">
        <v>2644</v>
      </c>
      <c r="B3077" s="3" t="s">
        <v>2644</v>
      </c>
      <c r="C3077" s="3" t="s">
        <v>6754</v>
      </c>
      <c r="D3077" s="6">
        <v>100000</v>
      </c>
      <c r="E3077" s="8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s="16">
        <f t="shared" si="145"/>
        <v>42774.792071759264</v>
      </c>
      <c r="L3077" t="b">
        <v>1</v>
      </c>
      <c r="M3077">
        <v>52</v>
      </c>
      <c r="N3077" t="b">
        <v>0</v>
      </c>
      <c r="O3077" s="10" t="s">
        <v>8268</v>
      </c>
      <c r="P3077" t="s">
        <v>8275</v>
      </c>
      <c r="Q3077">
        <f t="shared" si="144"/>
        <v>2</v>
      </c>
      <c r="R3077">
        <f t="shared" si="146"/>
        <v>39.479999999999997</v>
      </c>
    </row>
    <row r="3078" spans="1:18" ht="43.2" hidden="1" x14ac:dyDescent="0.3">
      <c r="A3078">
        <v>2651</v>
      </c>
      <c r="B3078" s="3" t="s">
        <v>2651</v>
      </c>
      <c r="C3078" s="3" t="s">
        <v>6761</v>
      </c>
      <c r="D3078" s="6">
        <v>280000</v>
      </c>
      <c r="E3078" s="8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s="16">
        <f t="shared" si="145"/>
        <v>42327.805659722217</v>
      </c>
      <c r="L3078" t="b">
        <v>0</v>
      </c>
      <c r="M3078">
        <v>17</v>
      </c>
      <c r="N3078" t="b">
        <v>0</v>
      </c>
      <c r="O3078" s="10" t="s">
        <v>8268</v>
      </c>
      <c r="P3078" t="s">
        <v>8275</v>
      </c>
      <c r="Q3078">
        <f t="shared" si="144"/>
        <v>2</v>
      </c>
      <c r="R3078">
        <f t="shared" si="146"/>
        <v>307.82</v>
      </c>
    </row>
    <row r="3079" spans="1:18" ht="43.2" hidden="1" x14ac:dyDescent="0.3">
      <c r="A3079">
        <v>2766</v>
      </c>
      <c r="B3079" s="3" t="s">
        <v>2766</v>
      </c>
      <c r="C3079" s="3" t="s">
        <v>6876</v>
      </c>
      <c r="D3079" s="6">
        <v>5000</v>
      </c>
      <c r="E3079" s="8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s="16">
        <f t="shared" si="145"/>
        <v>40736.668032407404</v>
      </c>
      <c r="L3079" t="b">
        <v>0</v>
      </c>
      <c r="M3079">
        <v>4</v>
      </c>
      <c r="N3079" t="b">
        <v>0</v>
      </c>
      <c r="O3079" s="10" t="s">
        <v>8279</v>
      </c>
      <c r="P3079" t="s">
        <v>8307</v>
      </c>
      <c r="Q3079">
        <f t="shared" si="144"/>
        <v>2</v>
      </c>
      <c r="R3079">
        <f t="shared" si="146"/>
        <v>25</v>
      </c>
    </row>
    <row r="3080" spans="1:18" ht="43.2" hidden="1" x14ac:dyDescent="0.3">
      <c r="A3080">
        <v>2779</v>
      </c>
      <c r="B3080" s="3" t="s">
        <v>2779</v>
      </c>
      <c r="C3080" s="3" t="s">
        <v>6889</v>
      </c>
      <c r="D3080" s="6">
        <v>2500</v>
      </c>
      <c r="E3080" s="8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s="16">
        <f t="shared" si="145"/>
        <v>42300.585891203707</v>
      </c>
      <c r="L3080" t="b">
        <v>0</v>
      </c>
      <c r="M3080">
        <v>1</v>
      </c>
      <c r="N3080" t="b">
        <v>0</v>
      </c>
      <c r="O3080" s="10" t="s">
        <v>8279</v>
      </c>
      <c r="P3080" t="s">
        <v>8307</v>
      </c>
      <c r="Q3080">
        <f t="shared" si="144"/>
        <v>2</v>
      </c>
      <c r="R3080">
        <f t="shared" si="146"/>
        <v>53</v>
      </c>
    </row>
    <row r="3081" spans="1:18" ht="43.2" hidden="1" x14ac:dyDescent="0.3">
      <c r="A3081">
        <v>2852</v>
      </c>
      <c r="B3081" s="3" t="s">
        <v>2852</v>
      </c>
      <c r="C3081" s="3" t="s">
        <v>6962</v>
      </c>
      <c r="D3081" s="6">
        <v>5000</v>
      </c>
      <c r="E3081" s="8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s="16">
        <f t="shared" si="145"/>
        <v>41781.045173611114</v>
      </c>
      <c r="L3081" t="b">
        <v>0</v>
      </c>
      <c r="M3081">
        <v>6</v>
      </c>
      <c r="N3081" t="b">
        <v>0</v>
      </c>
      <c r="O3081" s="10" t="s">
        <v>8273</v>
      </c>
      <c r="P3081" t="s">
        <v>8274</v>
      </c>
      <c r="Q3081">
        <f t="shared" si="144"/>
        <v>2</v>
      </c>
      <c r="R3081">
        <f t="shared" si="146"/>
        <v>15.83</v>
      </c>
    </row>
    <row r="3082" spans="1:18" ht="43.2" hidden="1" x14ac:dyDescent="0.3">
      <c r="A3082">
        <v>2859</v>
      </c>
      <c r="B3082" s="3" t="s">
        <v>2859</v>
      </c>
      <c r="C3082" s="3" t="s">
        <v>6969</v>
      </c>
      <c r="D3082" s="6">
        <v>2000</v>
      </c>
      <c r="E3082" s="8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s="16">
        <f t="shared" si="145"/>
        <v>42233.362314814818</v>
      </c>
      <c r="L3082" t="b">
        <v>0</v>
      </c>
      <c r="M3082">
        <v>1</v>
      </c>
      <c r="N3082" t="b">
        <v>0</v>
      </c>
      <c r="O3082" s="10" t="s">
        <v>8273</v>
      </c>
      <c r="P3082" t="s">
        <v>8274</v>
      </c>
      <c r="Q3082">
        <f t="shared" si="144"/>
        <v>2</v>
      </c>
      <c r="R3082">
        <f t="shared" si="146"/>
        <v>35</v>
      </c>
    </row>
    <row r="3083" spans="1:18" hidden="1" x14ac:dyDescent="0.3">
      <c r="A3083">
        <v>2864</v>
      </c>
      <c r="B3083" s="3" t="s">
        <v>2864</v>
      </c>
      <c r="C3083" s="3" t="s">
        <v>6974</v>
      </c>
      <c r="D3083" s="6">
        <v>2500</v>
      </c>
      <c r="E3083" s="8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s="16">
        <f t="shared" si="145"/>
        <v>42172.613506944443</v>
      </c>
      <c r="L3083" t="b">
        <v>0</v>
      </c>
      <c r="M3083">
        <v>3</v>
      </c>
      <c r="N3083" t="b">
        <v>0</v>
      </c>
      <c r="O3083" s="10" t="s">
        <v>8273</v>
      </c>
      <c r="P3083" t="s">
        <v>8274</v>
      </c>
      <c r="Q3083">
        <f t="shared" si="144"/>
        <v>2</v>
      </c>
      <c r="R3083">
        <f t="shared" si="146"/>
        <v>13.33</v>
      </c>
    </row>
    <row r="3084" spans="1:18" ht="43.2" hidden="1" x14ac:dyDescent="0.3">
      <c r="A3084">
        <v>2878</v>
      </c>
      <c r="B3084" s="3" t="s">
        <v>2878</v>
      </c>
      <c r="C3084" s="3" t="s">
        <v>6988</v>
      </c>
      <c r="D3084" s="6">
        <v>3000</v>
      </c>
      <c r="E3084" s="8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s="16">
        <f t="shared" si="145"/>
        <v>42128.615682870368</v>
      </c>
      <c r="L3084" t="b">
        <v>0</v>
      </c>
      <c r="M3084">
        <v>4</v>
      </c>
      <c r="N3084" t="b">
        <v>0</v>
      </c>
      <c r="O3084" s="10" t="s">
        <v>8273</v>
      </c>
      <c r="P3084" t="s">
        <v>8274</v>
      </c>
      <c r="Q3084">
        <f t="shared" si="144"/>
        <v>2</v>
      </c>
      <c r="R3084">
        <f t="shared" si="146"/>
        <v>15.75</v>
      </c>
    </row>
    <row r="3085" spans="1:18" ht="57.6" hidden="1" x14ac:dyDescent="0.3">
      <c r="A3085">
        <v>2951</v>
      </c>
      <c r="B3085" s="3" t="s">
        <v>2951</v>
      </c>
      <c r="C3085" s="3" t="s">
        <v>7061</v>
      </c>
      <c r="D3085" s="6">
        <v>50000</v>
      </c>
      <c r="E3085" s="8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s="16">
        <f t="shared" si="145"/>
        <v>41872.802928240737</v>
      </c>
      <c r="L3085" t="b">
        <v>0</v>
      </c>
      <c r="M3085">
        <v>58</v>
      </c>
      <c r="N3085" t="b">
        <v>0</v>
      </c>
      <c r="O3085" s="10" t="s">
        <v>8273</v>
      </c>
      <c r="P3085" t="s">
        <v>8286</v>
      </c>
      <c r="Q3085">
        <f t="shared" si="144"/>
        <v>2</v>
      </c>
      <c r="R3085">
        <f t="shared" si="146"/>
        <v>18.899999999999999</v>
      </c>
    </row>
    <row r="3086" spans="1:18" ht="43.2" hidden="1" x14ac:dyDescent="0.3">
      <c r="A3086">
        <v>2957</v>
      </c>
      <c r="B3086" s="3" t="s">
        <v>2957</v>
      </c>
      <c r="C3086" s="3" t="s">
        <v>7067</v>
      </c>
      <c r="D3086" s="6">
        <v>15000</v>
      </c>
      <c r="E3086" s="8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s="16">
        <f t="shared" si="145"/>
        <v>42031.011249999996</v>
      </c>
      <c r="L3086" t="b">
        <v>0</v>
      </c>
      <c r="M3086">
        <v>3</v>
      </c>
      <c r="N3086" t="b">
        <v>0</v>
      </c>
      <c r="O3086" s="10" t="s">
        <v>8273</v>
      </c>
      <c r="P3086" t="s">
        <v>8286</v>
      </c>
      <c r="Q3086">
        <f t="shared" si="144"/>
        <v>2</v>
      </c>
      <c r="R3086">
        <f t="shared" si="146"/>
        <v>93.33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6">
        <f t="shared" si="145"/>
        <v>42246.883784722217</v>
      </c>
      <c r="L3087" t="b">
        <v>0</v>
      </c>
      <c r="M3087">
        <v>9</v>
      </c>
      <c r="N3087" t="b">
        <v>0</v>
      </c>
      <c r="O3087" s="10" t="s">
        <v>8273</v>
      </c>
      <c r="P3087" t="s">
        <v>8286</v>
      </c>
      <c r="Q3087">
        <f t="shared" si="144"/>
        <v>2</v>
      </c>
      <c r="R3087">
        <f t="shared" si="146"/>
        <v>67.78</v>
      </c>
    </row>
    <row r="3088" spans="1:18" ht="43.2" hidden="1" x14ac:dyDescent="0.3">
      <c r="A3088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s="16">
        <f t="shared" si="145"/>
        <v>42783.513182870374</v>
      </c>
      <c r="L3088" t="b">
        <v>0</v>
      </c>
      <c r="M3088">
        <v>3</v>
      </c>
      <c r="N3088" t="b">
        <v>0</v>
      </c>
      <c r="O3088" s="10" t="s">
        <v>8273</v>
      </c>
      <c r="P3088" t="s">
        <v>8274</v>
      </c>
      <c r="Q3088">
        <f t="shared" si="144"/>
        <v>2</v>
      </c>
      <c r="R3088">
        <f t="shared" si="146"/>
        <v>15</v>
      </c>
    </row>
    <row r="3089" spans="1:18" ht="57.6" hidden="1" x14ac:dyDescent="0.3">
      <c r="A3089">
        <v>3642</v>
      </c>
      <c r="B3089" s="3" t="s">
        <v>3640</v>
      </c>
      <c r="C3089" s="3" t="s">
        <v>7752</v>
      </c>
      <c r="D3089" s="6">
        <v>700</v>
      </c>
      <c r="E3089" s="8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s="16">
        <f t="shared" si="145"/>
        <v>42297.816284722227</v>
      </c>
      <c r="L3089" t="b">
        <v>0</v>
      </c>
      <c r="M3089">
        <v>2</v>
      </c>
      <c r="N3089" t="b">
        <v>0</v>
      </c>
      <c r="O3089" s="10" t="s">
        <v>8273</v>
      </c>
      <c r="P3089" t="s">
        <v>8294</v>
      </c>
      <c r="Q3089">
        <f t="shared" si="144"/>
        <v>2</v>
      </c>
      <c r="R3089">
        <f t="shared" si="146"/>
        <v>7.5</v>
      </c>
    </row>
    <row r="3090" spans="1:18" ht="43.2" hidden="1" x14ac:dyDescent="0.3">
      <c r="A3090">
        <v>3742</v>
      </c>
      <c r="B3090" s="3" t="s">
        <v>3739</v>
      </c>
      <c r="C3090" s="3" t="s">
        <v>7852</v>
      </c>
      <c r="D3090" s="6">
        <v>5000</v>
      </c>
      <c r="E3090" s="8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s="16">
        <f t="shared" si="145"/>
        <v>41858.214629629627</v>
      </c>
      <c r="L3090" t="b">
        <v>0</v>
      </c>
      <c r="M3090">
        <v>4</v>
      </c>
      <c r="N3090" t="b">
        <v>0</v>
      </c>
      <c r="O3090" s="10" t="s">
        <v>8273</v>
      </c>
      <c r="P3090" t="s">
        <v>8274</v>
      </c>
      <c r="Q3090">
        <f t="shared" si="144"/>
        <v>2</v>
      </c>
      <c r="R3090">
        <f t="shared" si="146"/>
        <v>25</v>
      </c>
    </row>
    <row r="3091" spans="1:18" hidden="1" x14ac:dyDescent="0.3">
      <c r="A3091">
        <v>3746</v>
      </c>
      <c r="B3091" s="3" t="s">
        <v>3743</v>
      </c>
      <c r="C3091" s="3" t="s">
        <v>7856</v>
      </c>
      <c r="D3091" s="6">
        <v>8500</v>
      </c>
      <c r="E3091" s="8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s="16">
        <f t="shared" si="145"/>
        <v>42621.389340277776</v>
      </c>
      <c r="L3091" t="b">
        <v>0</v>
      </c>
      <c r="M3091">
        <v>1</v>
      </c>
      <c r="N3091" t="b">
        <v>0</v>
      </c>
      <c r="O3091" s="10" t="s">
        <v>8273</v>
      </c>
      <c r="P3091" t="s">
        <v>8274</v>
      </c>
      <c r="Q3091">
        <f t="shared" si="144"/>
        <v>2</v>
      </c>
      <c r="R3091">
        <f t="shared" si="146"/>
        <v>202</v>
      </c>
    </row>
    <row r="3092" spans="1:18" ht="43.2" x14ac:dyDescent="0.3">
      <c r="A3092">
        <v>3795</v>
      </c>
      <c r="B3092" s="3" t="s">
        <v>3792</v>
      </c>
      <c r="C3092" s="3" t="s">
        <v>7905</v>
      </c>
      <c r="D3092" s="6">
        <v>600</v>
      </c>
      <c r="E3092" s="8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s="16">
        <f t="shared" si="145"/>
        <v>42201.436226851853</v>
      </c>
      <c r="L3092" t="b">
        <v>0</v>
      </c>
      <c r="M3092">
        <v>2</v>
      </c>
      <c r="N3092" t="b">
        <v>0</v>
      </c>
      <c r="O3092" s="10" t="s">
        <v>8273</v>
      </c>
      <c r="P3092" t="s">
        <v>8294</v>
      </c>
      <c r="Q3092">
        <f t="shared" si="144"/>
        <v>2</v>
      </c>
      <c r="R3092">
        <f t="shared" si="146"/>
        <v>5</v>
      </c>
    </row>
    <row r="3093" spans="1:18" ht="57.6" hidden="1" x14ac:dyDescent="0.3">
      <c r="A3093">
        <v>3845</v>
      </c>
      <c r="B3093" s="3" t="s">
        <v>3842</v>
      </c>
      <c r="C3093" s="3" t="s">
        <v>7954</v>
      </c>
      <c r="D3093" s="6">
        <v>40000</v>
      </c>
      <c r="E3093" s="8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s="16">
        <f t="shared" si="145"/>
        <v>42248.627013888887</v>
      </c>
      <c r="L3093" t="b">
        <v>1</v>
      </c>
      <c r="M3093">
        <v>12</v>
      </c>
      <c r="N3093" t="b">
        <v>0</v>
      </c>
      <c r="O3093" s="10" t="s">
        <v>8273</v>
      </c>
      <c r="P3093" t="s">
        <v>8274</v>
      </c>
      <c r="Q3093">
        <f t="shared" si="144"/>
        <v>2</v>
      </c>
      <c r="R3093">
        <f t="shared" si="146"/>
        <v>70.17</v>
      </c>
    </row>
    <row r="3094" spans="1:18" ht="57.6" hidden="1" x14ac:dyDescent="0.3">
      <c r="A3094">
        <v>3858</v>
      </c>
      <c r="B3094" s="3" t="s">
        <v>3855</v>
      </c>
      <c r="C3094" s="3" t="s">
        <v>7967</v>
      </c>
      <c r="D3094" s="6">
        <v>500</v>
      </c>
      <c r="E3094" s="8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s="16">
        <f t="shared" si="145"/>
        <v>42128.431064814817</v>
      </c>
      <c r="L3094" t="b">
        <v>0</v>
      </c>
      <c r="M3094">
        <v>1</v>
      </c>
      <c r="N3094" t="b">
        <v>0</v>
      </c>
      <c r="O3094" s="10" t="s">
        <v>8273</v>
      </c>
      <c r="P3094" t="s">
        <v>8274</v>
      </c>
      <c r="Q3094">
        <f t="shared" si="144"/>
        <v>2</v>
      </c>
      <c r="R3094">
        <f t="shared" si="146"/>
        <v>10</v>
      </c>
    </row>
    <row r="3095" spans="1:18" ht="43.2" hidden="1" x14ac:dyDescent="0.3">
      <c r="A3095">
        <v>3887</v>
      </c>
      <c r="B3095" s="3" t="s">
        <v>3884</v>
      </c>
      <c r="C3095" s="3" t="s">
        <v>7995</v>
      </c>
      <c r="D3095" s="6">
        <v>2000</v>
      </c>
      <c r="E3095" s="8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s="16">
        <f t="shared" si="145"/>
        <v>42079.857974537037</v>
      </c>
      <c r="L3095" t="b">
        <v>0</v>
      </c>
      <c r="M3095">
        <v>2</v>
      </c>
      <c r="N3095" t="b">
        <v>0</v>
      </c>
      <c r="O3095" s="10" t="s">
        <v>8273</v>
      </c>
      <c r="P3095" t="s">
        <v>8294</v>
      </c>
      <c r="Q3095">
        <f t="shared" si="144"/>
        <v>2</v>
      </c>
      <c r="R3095">
        <f t="shared" si="146"/>
        <v>17.5</v>
      </c>
    </row>
    <row r="3096" spans="1:18" ht="43.2" hidden="1" x14ac:dyDescent="0.3">
      <c r="A3096">
        <v>3919</v>
      </c>
      <c r="B3096" s="3" t="s">
        <v>3916</v>
      </c>
      <c r="C3096" s="3" t="s">
        <v>8027</v>
      </c>
      <c r="D3096" s="6">
        <v>5000</v>
      </c>
      <c r="E3096" s="8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s="16">
        <f t="shared" si="145"/>
        <v>42358.684872685189</v>
      </c>
      <c r="L3096" t="b">
        <v>0</v>
      </c>
      <c r="M3096">
        <v>3</v>
      </c>
      <c r="N3096" t="b">
        <v>0</v>
      </c>
      <c r="O3096" s="10" t="s">
        <v>8273</v>
      </c>
      <c r="P3096" t="s">
        <v>8274</v>
      </c>
      <c r="Q3096">
        <f t="shared" si="144"/>
        <v>2</v>
      </c>
      <c r="R3096">
        <f t="shared" si="146"/>
        <v>30</v>
      </c>
    </row>
    <row r="3097" spans="1:18" ht="43.2" hidden="1" x14ac:dyDescent="0.3">
      <c r="A3097">
        <v>3929</v>
      </c>
      <c r="B3097" s="3" t="s">
        <v>3926</v>
      </c>
      <c r="C3097" s="3" t="s">
        <v>8037</v>
      </c>
      <c r="D3097" s="6">
        <v>20000</v>
      </c>
      <c r="E3097" s="8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s="16">
        <f t="shared" si="145"/>
        <v>42601.827141203699</v>
      </c>
      <c r="L3097" t="b">
        <v>0</v>
      </c>
      <c r="M3097">
        <v>14</v>
      </c>
      <c r="N3097" t="b">
        <v>0</v>
      </c>
      <c r="O3097" s="10" t="s">
        <v>8273</v>
      </c>
      <c r="P3097" t="s">
        <v>8274</v>
      </c>
      <c r="Q3097">
        <f t="shared" si="144"/>
        <v>2</v>
      </c>
      <c r="R3097">
        <f t="shared" si="146"/>
        <v>32.36</v>
      </c>
    </row>
    <row r="3098" spans="1:18" ht="43.2" hidden="1" x14ac:dyDescent="0.3">
      <c r="A3098">
        <v>3960</v>
      </c>
      <c r="B3098" s="3" t="s">
        <v>3957</v>
      </c>
      <c r="C3098" s="3" t="s">
        <v>8067</v>
      </c>
      <c r="D3098" s="6">
        <v>3000</v>
      </c>
      <c r="E3098" s="8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s="16">
        <f t="shared" si="145"/>
        <v>42342.845555555556</v>
      </c>
      <c r="L3098" t="b">
        <v>0</v>
      </c>
      <c r="M3098">
        <v>4</v>
      </c>
      <c r="N3098" t="b">
        <v>0</v>
      </c>
      <c r="O3098" s="10" t="s">
        <v>8273</v>
      </c>
      <c r="P3098" t="s">
        <v>8274</v>
      </c>
      <c r="Q3098">
        <f t="shared" si="144"/>
        <v>2</v>
      </c>
      <c r="R3098">
        <f t="shared" si="146"/>
        <v>11.25</v>
      </c>
    </row>
    <row r="3099" spans="1:18" ht="43.2" hidden="1" x14ac:dyDescent="0.3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s="16">
        <f t="shared" si="145"/>
        <v>42069.903437500005</v>
      </c>
      <c r="L3099" t="b">
        <v>0</v>
      </c>
      <c r="M3099">
        <v>6</v>
      </c>
      <c r="N3099" t="b">
        <v>0</v>
      </c>
      <c r="O3099" s="10" t="s">
        <v>8273</v>
      </c>
      <c r="P3099" t="s">
        <v>8274</v>
      </c>
      <c r="Q3099">
        <f t="shared" si="144"/>
        <v>2</v>
      </c>
      <c r="R3099">
        <f t="shared" si="146"/>
        <v>18.329999999999998</v>
      </c>
    </row>
    <row r="3100" spans="1:18" ht="28.8" hidden="1" x14ac:dyDescent="0.3">
      <c r="A3100">
        <v>3988</v>
      </c>
      <c r="B3100" s="3" t="s">
        <v>3984</v>
      </c>
      <c r="C3100" s="3" t="s">
        <v>8094</v>
      </c>
      <c r="D3100" s="6">
        <v>1500</v>
      </c>
      <c r="E3100" s="8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s="16">
        <f t="shared" si="145"/>
        <v>42230.08116898148</v>
      </c>
      <c r="L3100" t="b">
        <v>0</v>
      </c>
      <c r="M3100">
        <v>4</v>
      </c>
      <c r="N3100" t="b">
        <v>0</v>
      </c>
      <c r="O3100" s="10" t="s">
        <v>8273</v>
      </c>
      <c r="P3100" t="s">
        <v>8274</v>
      </c>
      <c r="Q3100">
        <f t="shared" si="144"/>
        <v>2</v>
      </c>
      <c r="R3100">
        <f t="shared" si="146"/>
        <v>8</v>
      </c>
    </row>
    <row r="3101" spans="1:18" ht="43.2" hidden="1" x14ac:dyDescent="0.3">
      <c r="A3101">
        <v>4002</v>
      </c>
      <c r="B3101" s="3" t="s">
        <v>3998</v>
      </c>
      <c r="C3101" s="3" t="s">
        <v>8108</v>
      </c>
      <c r="D3101" s="6">
        <v>1250</v>
      </c>
      <c r="E3101" s="8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s="16">
        <f t="shared" si="145"/>
        <v>41879.043530092589</v>
      </c>
      <c r="L3101" t="b">
        <v>0</v>
      </c>
      <c r="M3101">
        <v>4</v>
      </c>
      <c r="N3101" t="b">
        <v>0</v>
      </c>
      <c r="O3101" s="10" t="s">
        <v>8273</v>
      </c>
      <c r="P3101" t="s">
        <v>8274</v>
      </c>
      <c r="Q3101">
        <f t="shared" si="144"/>
        <v>2</v>
      </c>
      <c r="R3101">
        <f t="shared" si="146"/>
        <v>5.75</v>
      </c>
    </row>
    <row r="3102" spans="1:18" ht="43.2" hidden="1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s="16">
        <f t="shared" si="145"/>
        <v>41991.022488425922</v>
      </c>
      <c r="L3102" t="b">
        <v>0</v>
      </c>
      <c r="M3102">
        <v>4</v>
      </c>
      <c r="N3102" t="b">
        <v>0</v>
      </c>
      <c r="O3102" s="10" t="s">
        <v>8273</v>
      </c>
      <c r="P3102" t="s">
        <v>8274</v>
      </c>
      <c r="Q3102">
        <f t="shared" si="144"/>
        <v>2</v>
      </c>
      <c r="R3102">
        <f t="shared" si="146"/>
        <v>27.5</v>
      </c>
    </row>
    <row r="3103" spans="1:18" ht="43.2" hidden="1" x14ac:dyDescent="0.3">
      <c r="A3103">
        <v>4062</v>
      </c>
      <c r="B3103" s="3" t="s">
        <v>4058</v>
      </c>
      <c r="C3103" s="3" t="s">
        <v>8166</v>
      </c>
      <c r="D3103" s="6">
        <v>20000</v>
      </c>
      <c r="E3103" s="8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s="16">
        <f t="shared" si="145"/>
        <v>42523.739212962959</v>
      </c>
      <c r="L3103" t="b">
        <v>0</v>
      </c>
      <c r="M3103">
        <v>3</v>
      </c>
      <c r="N3103" t="b">
        <v>0</v>
      </c>
      <c r="O3103" s="10" t="s">
        <v>8273</v>
      </c>
      <c r="P3103" t="s">
        <v>8274</v>
      </c>
      <c r="Q3103">
        <f t="shared" si="144"/>
        <v>2</v>
      </c>
      <c r="R3103">
        <f t="shared" si="146"/>
        <v>163.33000000000001</v>
      </c>
    </row>
    <row r="3104" spans="1:18" ht="43.2" hidden="1" x14ac:dyDescent="0.3">
      <c r="A3104">
        <v>4082</v>
      </c>
      <c r="B3104" s="3" t="s">
        <v>4078</v>
      </c>
      <c r="C3104" s="3" t="s">
        <v>8185</v>
      </c>
      <c r="D3104" s="6">
        <v>150</v>
      </c>
      <c r="E3104" s="8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s="16">
        <f t="shared" si="145"/>
        <v>42307.189270833333</v>
      </c>
      <c r="L3104" t="b">
        <v>0</v>
      </c>
      <c r="M3104">
        <v>2</v>
      </c>
      <c r="N3104" t="b">
        <v>0</v>
      </c>
      <c r="O3104" s="10" t="s">
        <v>8273</v>
      </c>
      <c r="P3104" t="s">
        <v>8274</v>
      </c>
      <c r="Q3104">
        <f t="shared" si="144"/>
        <v>2</v>
      </c>
      <c r="R3104">
        <f t="shared" si="146"/>
        <v>1.5</v>
      </c>
    </row>
    <row r="3105" spans="1:18" ht="43.2" hidden="1" x14ac:dyDescent="0.3">
      <c r="A3105">
        <v>4093</v>
      </c>
      <c r="B3105" s="3" t="s">
        <v>4089</v>
      </c>
      <c r="C3105" s="3" t="s">
        <v>8196</v>
      </c>
      <c r="D3105" s="6">
        <v>2500</v>
      </c>
      <c r="E3105" s="8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s="16">
        <f t="shared" si="145"/>
        <v>42178.815891203703</v>
      </c>
      <c r="L3105" t="b">
        <v>0</v>
      </c>
      <c r="M3105">
        <v>4</v>
      </c>
      <c r="N3105" t="b">
        <v>0</v>
      </c>
      <c r="O3105" s="10" t="s">
        <v>8273</v>
      </c>
      <c r="P3105" t="s">
        <v>8274</v>
      </c>
      <c r="Q3105">
        <f t="shared" si="144"/>
        <v>2</v>
      </c>
      <c r="R3105">
        <f t="shared" si="146"/>
        <v>15</v>
      </c>
    </row>
    <row r="3106" spans="1:18" ht="43.2" hidden="1" x14ac:dyDescent="0.3">
      <c r="A3106">
        <v>4107</v>
      </c>
      <c r="B3106" s="3" t="s">
        <v>4103</v>
      </c>
      <c r="C3106" s="3" t="s">
        <v>8210</v>
      </c>
      <c r="D3106" s="6">
        <v>2000</v>
      </c>
      <c r="E3106" s="8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s="16">
        <f t="shared" si="145"/>
        <v>41883.916678240741</v>
      </c>
      <c r="L3106" t="b">
        <v>0</v>
      </c>
      <c r="M3106">
        <v>4</v>
      </c>
      <c r="N3106" t="b">
        <v>0</v>
      </c>
      <c r="O3106" s="10" t="s">
        <v>8273</v>
      </c>
      <c r="P3106" t="s">
        <v>8274</v>
      </c>
      <c r="Q3106">
        <f t="shared" si="144"/>
        <v>2</v>
      </c>
      <c r="R3106">
        <f t="shared" si="146"/>
        <v>10.25</v>
      </c>
    </row>
    <row r="3107" spans="1:18" ht="43.2" hidden="1" x14ac:dyDescent="0.3">
      <c r="A3107">
        <v>4108</v>
      </c>
      <c r="B3107" s="3" t="s">
        <v>4104</v>
      </c>
      <c r="C3107" s="3" t="s">
        <v>8211</v>
      </c>
      <c r="D3107" s="6">
        <v>3000</v>
      </c>
      <c r="E3107" s="8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s="16">
        <f t="shared" si="145"/>
        <v>42767.031678240746</v>
      </c>
      <c r="L3107" t="b">
        <v>0</v>
      </c>
      <c r="M3107">
        <v>1</v>
      </c>
      <c r="N3107" t="b">
        <v>0</v>
      </c>
      <c r="O3107" s="10" t="s">
        <v>8273</v>
      </c>
      <c r="P3107" t="s">
        <v>8274</v>
      </c>
      <c r="Q3107">
        <f t="shared" si="144"/>
        <v>2</v>
      </c>
      <c r="R3107">
        <f t="shared" si="146"/>
        <v>59</v>
      </c>
    </row>
    <row r="3108" spans="1:18" ht="43.2" hidden="1" x14ac:dyDescent="0.3">
      <c r="A3108">
        <v>146</v>
      </c>
      <c r="B3108" s="3" t="s">
        <v>148</v>
      </c>
      <c r="C3108" s="3" t="s">
        <v>4256</v>
      </c>
      <c r="D3108" s="6">
        <v>20000</v>
      </c>
      <c r="E3108" s="8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s="16">
        <f t="shared" si="145"/>
        <v>42693.016180555554</v>
      </c>
      <c r="L3108" t="b">
        <v>0</v>
      </c>
      <c r="M3108">
        <v>3</v>
      </c>
      <c r="N3108" t="b">
        <v>0</v>
      </c>
      <c r="O3108" s="10" t="s">
        <v>8276</v>
      </c>
      <c r="P3108" t="s">
        <v>8296</v>
      </c>
      <c r="Q3108">
        <f t="shared" si="144"/>
        <v>1</v>
      </c>
      <c r="R3108">
        <f t="shared" si="146"/>
        <v>38.33</v>
      </c>
    </row>
    <row r="3109" spans="1:18" ht="43.2" hidden="1" x14ac:dyDescent="0.3">
      <c r="A3109">
        <v>149</v>
      </c>
      <c r="B3109" s="3" t="s">
        <v>151</v>
      </c>
      <c r="C3109" s="3" t="s">
        <v>4259</v>
      </c>
      <c r="D3109" s="6">
        <v>10000</v>
      </c>
      <c r="E3109" s="8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s="16">
        <f t="shared" si="145"/>
        <v>41968.172106481477</v>
      </c>
      <c r="L3109" t="b">
        <v>0</v>
      </c>
      <c r="M3109">
        <v>6</v>
      </c>
      <c r="N3109" t="b">
        <v>0</v>
      </c>
      <c r="O3109" s="10" t="s">
        <v>8276</v>
      </c>
      <c r="P3109" t="s">
        <v>8296</v>
      </c>
      <c r="Q3109">
        <f t="shared" si="144"/>
        <v>1</v>
      </c>
      <c r="R3109">
        <f t="shared" si="146"/>
        <v>15.33</v>
      </c>
    </row>
    <row r="3110" spans="1:18" ht="43.2" hidden="1" x14ac:dyDescent="0.3">
      <c r="A3110">
        <v>153</v>
      </c>
      <c r="B3110" s="3" t="s">
        <v>155</v>
      </c>
      <c r="C3110" s="3" t="s">
        <v>4263</v>
      </c>
      <c r="D3110" s="6">
        <v>50000</v>
      </c>
      <c r="E3110" s="8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s="16">
        <f t="shared" si="145"/>
        <v>41933.586157407408</v>
      </c>
      <c r="L3110" t="b">
        <v>0</v>
      </c>
      <c r="M3110">
        <v>10</v>
      </c>
      <c r="N3110" t="b">
        <v>0</v>
      </c>
      <c r="O3110" s="10" t="s">
        <v>8276</v>
      </c>
      <c r="P3110" t="s">
        <v>8296</v>
      </c>
      <c r="Q3110">
        <f t="shared" si="144"/>
        <v>1</v>
      </c>
      <c r="R3110">
        <f t="shared" si="146"/>
        <v>35.9</v>
      </c>
    </row>
    <row r="3111" spans="1:18" ht="43.2" hidden="1" x14ac:dyDescent="0.3">
      <c r="A3111">
        <v>164</v>
      </c>
      <c r="B3111" s="3" t="s">
        <v>166</v>
      </c>
      <c r="C3111" s="3" t="s">
        <v>4274</v>
      </c>
      <c r="D3111" s="6">
        <v>120000</v>
      </c>
      <c r="E3111" s="8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s="16">
        <f t="shared" si="145"/>
        <v>41841.762743055559</v>
      </c>
      <c r="L3111" t="b">
        <v>0</v>
      </c>
      <c r="M3111">
        <v>7</v>
      </c>
      <c r="N3111" t="b">
        <v>0</v>
      </c>
      <c r="O3111" s="10" t="s">
        <v>8276</v>
      </c>
      <c r="P3111" t="s">
        <v>8305</v>
      </c>
      <c r="Q3111">
        <f t="shared" si="144"/>
        <v>1</v>
      </c>
      <c r="R3111">
        <f t="shared" si="146"/>
        <v>91.43</v>
      </c>
    </row>
    <row r="3112" spans="1:18" ht="43.2" hidden="1" x14ac:dyDescent="0.3">
      <c r="A3112">
        <v>198</v>
      </c>
      <c r="B3112" s="3" t="s">
        <v>200</v>
      </c>
      <c r="C3112" s="3" t="s">
        <v>4308</v>
      </c>
      <c r="D3112" s="6">
        <v>25000</v>
      </c>
      <c r="E3112" s="8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s="16">
        <f t="shared" si="145"/>
        <v>41887.383356481485</v>
      </c>
      <c r="L3112" t="b">
        <v>0</v>
      </c>
      <c r="M3112">
        <v>6</v>
      </c>
      <c r="N3112" t="b">
        <v>0</v>
      </c>
      <c r="O3112" s="10" t="s">
        <v>8276</v>
      </c>
      <c r="P3112" t="s">
        <v>8305</v>
      </c>
      <c r="Q3112">
        <f t="shared" si="144"/>
        <v>1</v>
      </c>
      <c r="R3112">
        <f t="shared" si="146"/>
        <v>46.5</v>
      </c>
    </row>
    <row r="3113" spans="1:18" ht="43.2" hidden="1" x14ac:dyDescent="0.3">
      <c r="A3113">
        <v>220</v>
      </c>
      <c r="B3113" s="3" t="s">
        <v>222</v>
      </c>
      <c r="C3113" s="3" t="s">
        <v>4330</v>
      </c>
      <c r="D3113" s="6">
        <v>50000</v>
      </c>
      <c r="E3113" s="8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s="16">
        <f t="shared" si="145"/>
        <v>42195.643865740742</v>
      </c>
      <c r="L3113" t="b">
        <v>0</v>
      </c>
      <c r="M3113">
        <v>3</v>
      </c>
      <c r="N3113" t="b">
        <v>0</v>
      </c>
      <c r="O3113" s="10" t="s">
        <v>8276</v>
      </c>
      <c r="P3113" t="s">
        <v>8305</v>
      </c>
      <c r="Q3113">
        <f t="shared" si="144"/>
        <v>1</v>
      </c>
      <c r="R3113">
        <f t="shared" si="146"/>
        <v>120</v>
      </c>
    </row>
    <row r="3114" spans="1:18" ht="43.2" hidden="1" x14ac:dyDescent="0.3">
      <c r="A3114">
        <v>226</v>
      </c>
      <c r="B3114" s="3" t="s">
        <v>228</v>
      </c>
      <c r="C3114" s="3" t="s">
        <v>4336</v>
      </c>
      <c r="D3114" s="6">
        <v>29000</v>
      </c>
      <c r="E3114" s="8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s="16">
        <f t="shared" si="145"/>
        <v>42106.666018518517</v>
      </c>
      <c r="L3114" t="b">
        <v>0</v>
      </c>
      <c r="M3114">
        <v>2</v>
      </c>
      <c r="N3114" t="b">
        <v>0</v>
      </c>
      <c r="O3114" s="10" t="s">
        <v>8276</v>
      </c>
      <c r="P3114" t="s">
        <v>8305</v>
      </c>
      <c r="Q3114">
        <f t="shared" si="144"/>
        <v>1</v>
      </c>
      <c r="R3114">
        <f t="shared" si="146"/>
        <v>125</v>
      </c>
    </row>
    <row r="3115" spans="1:18" ht="43.2" hidden="1" x14ac:dyDescent="0.3">
      <c r="A3115">
        <v>422</v>
      </c>
      <c r="B3115" s="3" t="s">
        <v>423</v>
      </c>
      <c r="C3115" s="3" t="s">
        <v>4532</v>
      </c>
      <c r="D3115" s="6">
        <v>40000</v>
      </c>
      <c r="E3115" s="8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s="16">
        <f t="shared" si="145"/>
        <v>41863.260381944441</v>
      </c>
      <c r="L3115" t="b">
        <v>0</v>
      </c>
      <c r="M3115">
        <v>12</v>
      </c>
      <c r="N3115" t="b">
        <v>0</v>
      </c>
      <c r="O3115" s="10" t="s">
        <v>8276</v>
      </c>
      <c r="P3115" t="s">
        <v>8303</v>
      </c>
      <c r="Q3115">
        <f t="shared" si="144"/>
        <v>1</v>
      </c>
      <c r="R3115">
        <f t="shared" si="146"/>
        <v>35.83</v>
      </c>
    </row>
    <row r="3116" spans="1:18" ht="43.2" hidden="1" x14ac:dyDescent="0.3">
      <c r="A3116">
        <v>423</v>
      </c>
      <c r="B3116" s="3" t="s">
        <v>424</v>
      </c>
      <c r="C3116" s="3" t="s">
        <v>4533</v>
      </c>
      <c r="D3116" s="6">
        <v>20000</v>
      </c>
      <c r="E3116" s="8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s="16">
        <f t="shared" si="145"/>
        <v>41400.92627314815</v>
      </c>
      <c r="L3116" t="b">
        <v>0</v>
      </c>
      <c r="M3116">
        <v>13</v>
      </c>
      <c r="N3116" t="b">
        <v>0</v>
      </c>
      <c r="O3116" s="10" t="s">
        <v>8276</v>
      </c>
      <c r="P3116" t="s">
        <v>8303</v>
      </c>
      <c r="Q3116">
        <f t="shared" si="144"/>
        <v>1</v>
      </c>
      <c r="R3116">
        <f t="shared" si="146"/>
        <v>11.77</v>
      </c>
    </row>
    <row r="3117" spans="1:18" ht="43.2" hidden="1" x14ac:dyDescent="0.3">
      <c r="A3117">
        <v>426</v>
      </c>
      <c r="B3117" s="3" t="s">
        <v>427</v>
      </c>
      <c r="C3117" s="3" t="s">
        <v>4536</v>
      </c>
      <c r="D3117" s="6">
        <v>10000</v>
      </c>
      <c r="E3117" s="8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s="16">
        <f t="shared" si="145"/>
        <v>42400.711967592593</v>
      </c>
      <c r="L3117" t="b">
        <v>0</v>
      </c>
      <c r="M3117">
        <v>8</v>
      </c>
      <c r="N3117" t="b">
        <v>0</v>
      </c>
      <c r="O3117" s="10" t="s">
        <v>8276</v>
      </c>
      <c r="P3117" t="s">
        <v>8303</v>
      </c>
      <c r="Q3117">
        <f t="shared" si="144"/>
        <v>1</v>
      </c>
      <c r="R3117">
        <f t="shared" si="146"/>
        <v>16.63</v>
      </c>
    </row>
    <row r="3118" spans="1:18" ht="43.2" hidden="1" x14ac:dyDescent="0.3">
      <c r="A3118">
        <v>450</v>
      </c>
      <c r="B3118" s="3" t="s">
        <v>451</v>
      </c>
      <c r="C3118" s="3" t="s">
        <v>4560</v>
      </c>
      <c r="D3118" s="6">
        <v>50000</v>
      </c>
      <c r="E3118" s="8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s="16">
        <f t="shared" si="145"/>
        <v>41654.946759259255</v>
      </c>
      <c r="L3118" t="b">
        <v>0</v>
      </c>
      <c r="M3118">
        <v>7</v>
      </c>
      <c r="N3118" t="b">
        <v>0</v>
      </c>
      <c r="O3118" s="10" t="s">
        <v>8276</v>
      </c>
      <c r="P3118" t="s">
        <v>8303</v>
      </c>
      <c r="Q3118">
        <f t="shared" si="144"/>
        <v>1</v>
      </c>
      <c r="R3118">
        <f t="shared" si="146"/>
        <v>56.57</v>
      </c>
    </row>
    <row r="3119" spans="1:18" ht="43.2" hidden="1" x14ac:dyDescent="0.3">
      <c r="A3119">
        <v>454</v>
      </c>
      <c r="B3119" s="3" t="s">
        <v>455</v>
      </c>
      <c r="C3119" s="3" t="s">
        <v>4564</v>
      </c>
      <c r="D3119" s="6">
        <v>10000</v>
      </c>
      <c r="E3119" s="8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s="16">
        <f t="shared" si="145"/>
        <v>41938.717256944445</v>
      </c>
      <c r="L3119" t="b">
        <v>0</v>
      </c>
      <c r="M3119">
        <v>5</v>
      </c>
      <c r="N3119" t="b">
        <v>0</v>
      </c>
      <c r="O3119" s="10" t="s">
        <v>8276</v>
      </c>
      <c r="P3119" t="s">
        <v>8303</v>
      </c>
      <c r="Q3119">
        <f t="shared" si="144"/>
        <v>1</v>
      </c>
      <c r="R3119">
        <f t="shared" si="146"/>
        <v>16.399999999999999</v>
      </c>
    </row>
    <row r="3120" spans="1:18" ht="43.2" hidden="1" x14ac:dyDescent="0.3">
      <c r="A3120">
        <v>456</v>
      </c>
      <c r="B3120" s="3" t="s">
        <v>457</v>
      </c>
      <c r="C3120" s="3" t="s">
        <v>4566</v>
      </c>
      <c r="D3120" s="6">
        <v>8888</v>
      </c>
      <c r="E3120" s="8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s="16">
        <f t="shared" si="145"/>
        <v>41547.694456018515</v>
      </c>
      <c r="L3120" t="b">
        <v>0</v>
      </c>
      <c r="M3120">
        <v>3</v>
      </c>
      <c r="N3120" t="b">
        <v>0</v>
      </c>
      <c r="O3120" s="10" t="s">
        <v>8276</v>
      </c>
      <c r="P3120" t="s">
        <v>8303</v>
      </c>
      <c r="Q3120">
        <f t="shared" si="144"/>
        <v>1</v>
      </c>
      <c r="R3120">
        <f t="shared" si="146"/>
        <v>20.329999999999998</v>
      </c>
    </row>
    <row r="3121" spans="1:18" ht="43.2" hidden="1" x14ac:dyDescent="0.3">
      <c r="A3121">
        <v>466</v>
      </c>
      <c r="B3121" s="3" t="s">
        <v>467</v>
      </c>
      <c r="C3121" s="3" t="s">
        <v>4576</v>
      </c>
      <c r="D3121" s="6">
        <v>10000</v>
      </c>
      <c r="E3121" s="8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s="16">
        <f t="shared" si="145"/>
        <v>41129.942870370374</v>
      </c>
      <c r="L3121" t="b">
        <v>0</v>
      </c>
      <c r="M3121">
        <v>5</v>
      </c>
      <c r="N3121" t="b">
        <v>0</v>
      </c>
      <c r="O3121" s="10" t="s">
        <v>8276</v>
      </c>
      <c r="P3121" t="s">
        <v>8303</v>
      </c>
      <c r="Q3121">
        <f t="shared" si="144"/>
        <v>1</v>
      </c>
      <c r="R3121">
        <f t="shared" si="146"/>
        <v>15.2</v>
      </c>
    </row>
    <row r="3122" spans="1:18" ht="43.2" hidden="1" x14ac:dyDescent="0.3">
      <c r="A3122">
        <v>470</v>
      </c>
      <c r="B3122" s="3" t="s">
        <v>471</v>
      </c>
      <c r="C3122" s="3" t="s">
        <v>4580</v>
      </c>
      <c r="D3122" s="6">
        <v>5000</v>
      </c>
      <c r="E3122" s="8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s="16">
        <f t="shared" si="145"/>
        <v>41605.167696759258</v>
      </c>
      <c r="L3122" t="b">
        <v>0</v>
      </c>
      <c r="M3122">
        <v>2</v>
      </c>
      <c r="N3122" t="b">
        <v>0</v>
      </c>
      <c r="O3122" s="10" t="s">
        <v>8276</v>
      </c>
      <c r="P3122" t="s">
        <v>8303</v>
      </c>
      <c r="Q3122">
        <f t="shared" si="144"/>
        <v>1</v>
      </c>
      <c r="R3122">
        <f t="shared" si="146"/>
        <v>25.5</v>
      </c>
    </row>
    <row r="3123" spans="1:18" hidden="1" x14ac:dyDescent="0.3">
      <c r="A3123">
        <v>497</v>
      </c>
      <c r="B3123" s="3" t="s">
        <v>498</v>
      </c>
      <c r="C3123" s="3" t="s">
        <v>4607</v>
      </c>
      <c r="D3123" s="6">
        <v>4480</v>
      </c>
      <c r="E3123" s="8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s="16">
        <f t="shared" si="145"/>
        <v>41945.037789351853</v>
      </c>
      <c r="L3123" t="b">
        <v>0</v>
      </c>
      <c r="M3123">
        <v>3</v>
      </c>
      <c r="N3123" t="b">
        <v>0</v>
      </c>
      <c r="O3123" s="10" t="s">
        <v>8276</v>
      </c>
      <c r="P3123" t="s">
        <v>8303</v>
      </c>
      <c r="Q3123">
        <f t="shared" si="144"/>
        <v>1</v>
      </c>
      <c r="R3123">
        <f t="shared" si="146"/>
        <v>10</v>
      </c>
    </row>
    <row r="3124" spans="1:18" ht="57.6" hidden="1" x14ac:dyDescent="0.3">
      <c r="A3124">
        <v>502</v>
      </c>
      <c r="B3124" s="3" t="s">
        <v>503</v>
      </c>
      <c r="C3124" s="3" t="s">
        <v>4612</v>
      </c>
      <c r="D3124" s="6">
        <v>20000</v>
      </c>
      <c r="E3124" s="8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s="16">
        <f t="shared" si="145"/>
        <v>40956.553530092591</v>
      </c>
      <c r="L3124" t="b">
        <v>0</v>
      </c>
      <c r="M3124">
        <v>4</v>
      </c>
      <c r="N3124" t="b">
        <v>0</v>
      </c>
      <c r="O3124" s="10" t="s">
        <v>8276</v>
      </c>
      <c r="P3124" t="s">
        <v>8303</v>
      </c>
      <c r="Q3124">
        <f t="shared" si="144"/>
        <v>1</v>
      </c>
      <c r="R3124">
        <f t="shared" si="146"/>
        <v>57.5</v>
      </c>
    </row>
    <row r="3125" spans="1:18" ht="43.2" hidden="1" x14ac:dyDescent="0.3">
      <c r="A3125">
        <v>504</v>
      </c>
      <c r="B3125" s="3" t="s">
        <v>505</v>
      </c>
      <c r="C3125" s="3" t="s">
        <v>4614</v>
      </c>
      <c r="D3125" s="6">
        <v>24500</v>
      </c>
      <c r="E3125" s="8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s="16">
        <f t="shared" si="145"/>
        <v>40949.98364583333</v>
      </c>
      <c r="L3125" t="b">
        <v>0</v>
      </c>
      <c r="M3125">
        <v>5</v>
      </c>
      <c r="N3125" t="b">
        <v>0</v>
      </c>
      <c r="O3125" s="10" t="s">
        <v>8276</v>
      </c>
      <c r="P3125" t="s">
        <v>8303</v>
      </c>
      <c r="Q3125">
        <f t="shared" si="144"/>
        <v>1</v>
      </c>
      <c r="R3125">
        <f t="shared" si="146"/>
        <v>67</v>
      </c>
    </row>
    <row r="3126" spans="1:18" ht="57.6" hidden="1" x14ac:dyDescent="0.3">
      <c r="A3126">
        <v>508</v>
      </c>
      <c r="B3126" s="3" t="s">
        <v>509</v>
      </c>
      <c r="C3126" s="3" t="s">
        <v>4618</v>
      </c>
      <c r="D3126" s="6">
        <v>50000</v>
      </c>
      <c r="E3126" s="8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s="16">
        <f t="shared" si="145"/>
        <v>40995.024317129632</v>
      </c>
      <c r="L3126" t="b">
        <v>0</v>
      </c>
      <c r="M3126">
        <v>3</v>
      </c>
      <c r="N3126" t="b">
        <v>0</v>
      </c>
      <c r="O3126" s="10" t="s">
        <v>8276</v>
      </c>
      <c r="P3126" t="s">
        <v>8303</v>
      </c>
      <c r="Q3126">
        <f t="shared" si="144"/>
        <v>1</v>
      </c>
      <c r="R3126">
        <f t="shared" si="146"/>
        <v>133.33000000000001</v>
      </c>
    </row>
    <row r="3127" spans="1:18" ht="43.2" hidden="1" x14ac:dyDescent="0.3">
      <c r="A3127">
        <v>517</v>
      </c>
      <c r="B3127" s="3" t="s">
        <v>518</v>
      </c>
      <c r="C3127" s="3" t="s">
        <v>4627</v>
      </c>
      <c r="D3127" s="6">
        <v>15000</v>
      </c>
      <c r="E3127" s="8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s="16">
        <f t="shared" si="145"/>
        <v>42738.615289351852</v>
      </c>
      <c r="L3127" t="b">
        <v>0</v>
      </c>
      <c r="M3127">
        <v>3</v>
      </c>
      <c r="N3127" t="b">
        <v>0</v>
      </c>
      <c r="O3127" s="10" t="s">
        <v>8276</v>
      </c>
      <c r="P3127" t="s">
        <v>8303</v>
      </c>
      <c r="Q3127">
        <f t="shared" si="144"/>
        <v>1</v>
      </c>
      <c r="R3127">
        <f t="shared" si="146"/>
        <v>68.33</v>
      </c>
    </row>
    <row r="3128" spans="1:18" ht="43.2" hidden="1" x14ac:dyDescent="0.3">
      <c r="A3128">
        <v>541</v>
      </c>
      <c r="B3128" s="3" t="s">
        <v>542</v>
      </c>
      <c r="C3128" s="3" t="s">
        <v>4651</v>
      </c>
      <c r="D3128" s="6">
        <v>4500</v>
      </c>
      <c r="E3128" s="8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s="16">
        <f t="shared" si="145"/>
        <v>42276.046689814815</v>
      </c>
      <c r="L3128" t="b">
        <v>0</v>
      </c>
      <c r="M3128">
        <v>1</v>
      </c>
      <c r="N3128" t="b">
        <v>0</v>
      </c>
      <c r="O3128" s="10" t="s">
        <v>8268</v>
      </c>
      <c r="P3128" t="s">
        <v>8313</v>
      </c>
      <c r="Q3128">
        <f t="shared" si="144"/>
        <v>1</v>
      </c>
      <c r="R3128">
        <f t="shared" si="146"/>
        <v>25</v>
      </c>
    </row>
    <row r="3129" spans="1:18" ht="43.2" hidden="1" x14ac:dyDescent="0.3">
      <c r="A3129">
        <v>544</v>
      </c>
      <c r="B3129" s="3" t="s">
        <v>545</v>
      </c>
      <c r="C3129" s="3" t="s">
        <v>4654</v>
      </c>
      <c r="D3129" s="6">
        <v>500</v>
      </c>
      <c r="E3129" s="8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s="16">
        <f t="shared" si="145"/>
        <v>42525.656944444447</v>
      </c>
      <c r="L3129" t="b">
        <v>0</v>
      </c>
      <c r="M3129">
        <v>2</v>
      </c>
      <c r="N3129" t="b">
        <v>0</v>
      </c>
      <c r="O3129" s="10" t="s">
        <v>8268</v>
      </c>
      <c r="P3129" t="s">
        <v>8313</v>
      </c>
      <c r="Q3129">
        <f t="shared" si="144"/>
        <v>1</v>
      </c>
      <c r="R3129">
        <f t="shared" si="146"/>
        <v>3</v>
      </c>
    </row>
    <row r="3130" spans="1:18" ht="43.2" hidden="1" x14ac:dyDescent="0.3">
      <c r="A3130">
        <v>550</v>
      </c>
      <c r="B3130" s="3" t="s">
        <v>551</v>
      </c>
      <c r="C3130" s="3" t="s">
        <v>4660</v>
      </c>
      <c r="D3130" s="6">
        <v>5000</v>
      </c>
      <c r="E3130" s="8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s="16">
        <f t="shared" si="145"/>
        <v>42753.678761574076</v>
      </c>
      <c r="L3130" t="b">
        <v>0</v>
      </c>
      <c r="M3130">
        <v>4</v>
      </c>
      <c r="N3130" t="b">
        <v>0</v>
      </c>
      <c r="O3130" s="10" t="s">
        <v>8268</v>
      </c>
      <c r="P3130" t="s">
        <v>8313</v>
      </c>
      <c r="Q3130">
        <f t="shared" si="144"/>
        <v>1</v>
      </c>
      <c r="R3130">
        <f t="shared" si="146"/>
        <v>8.75</v>
      </c>
    </row>
    <row r="3131" spans="1:18" ht="43.2" hidden="1" x14ac:dyDescent="0.3">
      <c r="A3131">
        <v>557</v>
      </c>
      <c r="B3131" s="3" t="s">
        <v>558</v>
      </c>
      <c r="C3131" s="3" t="s">
        <v>4667</v>
      </c>
      <c r="D3131" s="6">
        <v>150000</v>
      </c>
      <c r="E3131" s="8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s="16">
        <f t="shared" si="145"/>
        <v>42676.942164351851</v>
      </c>
      <c r="L3131" t="b">
        <v>0</v>
      </c>
      <c r="M3131">
        <v>20</v>
      </c>
      <c r="N3131" t="b">
        <v>0</v>
      </c>
      <c r="O3131" s="10" t="s">
        <v>8268</v>
      </c>
      <c r="P3131" t="s">
        <v>8313</v>
      </c>
      <c r="Q3131">
        <f t="shared" si="144"/>
        <v>1</v>
      </c>
      <c r="R3131">
        <f t="shared" si="146"/>
        <v>68.3</v>
      </c>
    </row>
    <row r="3132" spans="1:18" ht="57.6" hidden="1" x14ac:dyDescent="0.3">
      <c r="A3132">
        <v>568</v>
      </c>
      <c r="B3132" s="3" t="s">
        <v>569</v>
      </c>
      <c r="C3132" s="3" t="s">
        <v>4678</v>
      </c>
      <c r="D3132" s="6">
        <v>24500</v>
      </c>
      <c r="E3132" s="8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s="16">
        <f t="shared" si="145"/>
        <v>42348.9215625</v>
      </c>
      <c r="L3132" t="b">
        <v>0</v>
      </c>
      <c r="M3132">
        <v>5</v>
      </c>
      <c r="N3132" t="b">
        <v>0</v>
      </c>
      <c r="O3132" s="10" t="s">
        <v>8268</v>
      </c>
      <c r="P3132" t="s">
        <v>8313</v>
      </c>
      <c r="Q3132">
        <f t="shared" si="144"/>
        <v>1</v>
      </c>
      <c r="R3132">
        <f t="shared" si="146"/>
        <v>49</v>
      </c>
    </row>
    <row r="3133" spans="1:18" ht="43.2" hidden="1" x14ac:dyDescent="0.3">
      <c r="A3133">
        <v>569</v>
      </c>
      <c r="B3133" s="3" t="s">
        <v>570</v>
      </c>
      <c r="C3133" s="3" t="s">
        <v>4679</v>
      </c>
      <c r="D3133" s="6">
        <v>2500</v>
      </c>
      <c r="E3133" s="8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s="16">
        <f t="shared" si="145"/>
        <v>42340.847361111111</v>
      </c>
      <c r="L3133" t="b">
        <v>0</v>
      </c>
      <c r="M3133">
        <v>1</v>
      </c>
      <c r="N3133" t="b">
        <v>0</v>
      </c>
      <c r="O3133" s="10" t="s">
        <v>8268</v>
      </c>
      <c r="P3133" t="s">
        <v>8313</v>
      </c>
      <c r="Q3133">
        <f t="shared" si="144"/>
        <v>1</v>
      </c>
      <c r="R3133">
        <f t="shared" si="146"/>
        <v>20</v>
      </c>
    </row>
    <row r="3134" spans="1:18" ht="43.2" hidden="1" x14ac:dyDescent="0.3">
      <c r="A3134">
        <v>574</v>
      </c>
      <c r="B3134" s="3" t="s">
        <v>575</v>
      </c>
      <c r="C3134" s="3" t="s">
        <v>4684</v>
      </c>
      <c r="D3134" s="6">
        <v>11180</v>
      </c>
      <c r="E3134" s="8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s="16">
        <f t="shared" si="145"/>
        <v>42632.443368055552</v>
      </c>
      <c r="L3134" t="b">
        <v>0</v>
      </c>
      <c r="M3134">
        <v>4</v>
      </c>
      <c r="N3134" t="b">
        <v>0</v>
      </c>
      <c r="O3134" s="10" t="s">
        <v>8268</v>
      </c>
      <c r="P3134" t="s">
        <v>8313</v>
      </c>
      <c r="Q3134">
        <f t="shared" si="144"/>
        <v>1</v>
      </c>
      <c r="R3134">
        <f t="shared" si="146"/>
        <v>20</v>
      </c>
    </row>
    <row r="3135" spans="1:18" ht="28.8" hidden="1" x14ac:dyDescent="0.3">
      <c r="A3135">
        <v>579</v>
      </c>
      <c r="B3135" s="3" t="s">
        <v>580</v>
      </c>
      <c r="C3135" s="3" t="s">
        <v>4689</v>
      </c>
      <c r="D3135" s="6">
        <v>12000</v>
      </c>
      <c r="E3135" s="8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s="16">
        <f t="shared" si="145"/>
        <v>41968.852118055554</v>
      </c>
      <c r="L3135" t="b">
        <v>0</v>
      </c>
      <c r="M3135">
        <v>5</v>
      </c>
      <c r="N3135" t="b">
        <v>0</v>
      </c>
      <c r="O3135" s="10" t="s">
        <v>8268</v>
      </c>
      <c r="P3135" t="s">
        <v>8313</v>
      </c>
      <c r="Q3135">
        <f t="shared" si="144"/>
        <v>1</v>
      </c>
      <c r="R3135">
        <f t="shared" si="146"/>
        <v>35</v>
      </c>
    </row>
    <row r="3136" spans="1:18" ht="43.2" hidden="1" x14ac:dyDescent="0.3">
      <c r="A3136">
        <v>584</v>
      </c>
      <c r="B3136" s="3" t="s">
        <v>585</v>
      </c>
      <c r="C3136" s="3" t="s">
        <v>4694</v>
      </c>
      <c r="D3136" s="6">
        <v>1000</v>
      </c>
      <c r="E3136" s="8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s="16">
        <f t="shared" si="145"/>
        <v>42049.716620370367</v>
      </c>
      <c r="L3136" t="b">
        <v>0</v>
      </c>
      <c r="M3136">
        <v>2</v>
      </c>
      <c r="N3136" t="b">
        <v>0</v>
      </c>
      <c r="O3136" s="10" t="s">
        <v>8268</v>
      </c>
      <c r="P3136" t="s">
        <v>8313</v>
      </c>
      <c r="Q3136">
        <f t="shared" si="144"/>
        <v>1</v>
      </c>
      <c r="R3136">
        <f t="shared" si="146"/>
        <v>5</v>
      </c>
    </row>
    <row r="3137" spans="1:18" ht="43.2" hidden="1" x14ac:dyDescent="0.3">
      <c r="A3137">
        <v>586</v>
      </c>
      <c r="B3137" s="3" t="s">
        <v>587</v>
      </c>
      <c r="C3137" s="3" t="s">
        <v>4696</v>
      </c>
      <c r="D3137" s="6">
        <v>10000</v>
      </c>
      <c r="E3137" s="8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s="16">
        <f t="shared" si="145"/>
        <v>42020.854247685187</v>
      </c>
      <c r="L3137" t="b">
        <v>0</v>
      </c>
      <c r="M3137">
        <v>4</v>
      </c>
      <c r="N3137" t="b">
        <v>0</v>
      </c>
      <c r="O3137" s="10" t="s">
        <v>8268</v>
      </c>
      <c r="P3137" t="s">
        <v>8313</v>
      </c>
      <c r="Q3137">
        <f t="shared" si="144"/>
        <v>1</v>
      </c>
      <c r="R3137">
        <f t="shared" si="146"/>
        <v>14</v>
      </c>
    </row>
    <row r="3138" spans="1:18" ht="43.2" hidden="1" x14ac:dyDescent="0.3">
      <c r="A3138">
        <v>601</v>
      </c>
      <c r="B3138" s="3" t="s">
        <v>602</v>
      </c>
      <c r="C3138" s="3" t="s">
        <v>4711</v>
      </c>
      <c r="D3138" s="6">
        <v>10000</v>
      </c>
      <c r="E3138" s="8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s="16">
        <f t="shared" si="145"/>
        <v>41969.858090277776</v>
      </c>
      <c r="L3138" t="b">
        <v>0</v>
      </c>
      <c r="M3138">
        <v>6</v>
      </c>
      <c r="N3138" t="b">
        <v>0</v>
      </c>
      <c r="O3138" s="10" t="s">
        <v>8268</v>
      </c>
      <c r="P3138" t="s">
        <v>8313</v>
      </c>
      <c r="Q3138">
        <f t="shared" ref="Q3138:Q3201" si="147">ROUND(E3138/D3138*100,0)</f>
        <v>1</v>
      </c>
      <c r="R3138">
        <f t="shared" si="146"/>
        <v>23.33</v>
      </c>
    </row>
    <row r="3139" spans="1:18" ht="43.2" hidden="1" x14ac:dyDescent="0.3">
      <c r="A3139">
        <v>608</v>
      </c>
      <c r="B3139" s="3" t="s">
        <v>609</v>
      </c>
      <c r="C3139" s="3" t="s">
        <v>4718</v>
      </c>
      <c r="D3139" s="6">
        <v>150000</v>
      </c>
      <c r="E3139" s="8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s="16">
        <f t="shared" ref="K3139:K3202" si="148">(((J3139/60)/60)/24)+DATE(1970,1,1)</f>
        <v>42140.921064814815</v>
      </c>
      <c r="L3139" t="b">
        <v>0</v>
      </c>
      <c r="M3139">
        <v>5</v>
      </c>
      <c r="N3139" t="b">
        <v>0</v>
      </c>
      <c r="O3139" s="10" t="s">
        <v>8268</v>
      </c>
      <c r="P3139" t="s">
        <v>8313</v>
      </c>
      <c r="Q3139">
        <f t="shared" si="147"/>
        <v>1</v>
      </c>
      <c r="R3139">
        <f t="shared" ref="R3139:R3202" si="149">IFERROR(ROUND(E3139/M3139,2),0)</f>
        <v>292.2</v>
      </c>
    </row>
    <row r="3140" spans="1:18" ht="43.2" hidden="1" x14ac:dyDescent="0.3">
      <c r="A3140">
        <v>609</v>
      </c>
      <c r="B3140" s="3" t="s">
        <v>610</v>
      </c>
      <c r="C3140" s="3" t="s">
        <v>4719</v>
      </c>
      <c r="D3140" s="6">
        <v>780</v>
      </c>
      <c r="E3140" s="8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s="16">
        <f t="shared" si="148"/>
        <v>42307.034074074079</v>
      </c>
      <c r="L3140" t="b">
        <v>0</v>
      </c>
      <c r="M3140">
        <v>1</v>
      </c>
      <c r="N3140" t="b">
        <v>0</v>
      </c>
      <c r="O3140" s="10" t="s">
        <v>8268</v>
      </c>
      <c r="P3140" t="s">
        <v>8313</v>
      </c>
      <c r="Q3140">
        <f t="shared" si="147"/>
        <v>1</v>
      </c>
      <c r="R3140">
        <f t="shared" si="149"/>
        <v>5</v>
      </c>
    </row>
    <row r="3141" spans="1:18" ht="43.2" hidden="1" x14ac:dyDescent="0.3">
      <c r="A3141">
        <v>620</v>
      </c>
      <c r="B3141" s="3" t="s">
        <v>621</v>
      </c>
      <c r="C3141" s="3" t="s">
        <v>4730</v>
      </c>
      <c r="D3141" s="6">
        <v>30000</v>
      </c>
      <c r="E3141" s="8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s="16">
        <f t="shared" si="148"/>
        <v>41831.716874999998</v>
      </c>
      <c r="L3141" t="b">
        <v>0</v>
      </c>
      <c r="M3141">
        <v>1</v>
      </c>
      <c r="N3141" t="b">
        <v>0</v>
      </c>
      <c r="O3141" s="10" t="s">
        <v>8268</v>
      </c>
      <c r="P3141" t="s">
        <v>8313</v>
      </c>
      <c r="Q3141">
        <f t="shared" si="147"/>
        <v>1</v>
      </c>
      <c r="R3141">
        <f t="shared" si="149"/>
        <v>300</v>
      </c>
    </row>
    <row r="3142" spans="1:18" ht="43.2" hidden="1" x14ac:dyDescent="0.3">
      <c r="A3142">
        <v>621</v>
      </c>
      <c r="B3142" s="3" t="s">
        <v>622</v>
      </c>
      <c r="C3142" s="3" t="s">
        <v>4731</v>
      </c>
      <c r="D3142" s="6">
        <v>25000</v>
      </c>
      <c r="E3142" s="8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s="16">
        <f t="shared" si="148"/>
        <v>42528.987696759257</v>
      </c>
      <c r="L3142" t="b">
        <v>0</v>
      </c>
      <c r="M3142">
        <v>3</v>
      </c>
      <c r="N3142" t="b">
        <v>0</v>
      </c>
      <c r="O3142" s="10" t="s">
        <v>8268</v>
      </c>
      <c r="P3142" t="s">
        <v>8313</v>
      </c>
      <c r="Q3142">
        <f t="shared" si="147"/>
        <v>1</v>
      </c>
      <c r="R3142">
        <f t="shared" si="149"/>
        <v>87</v>
      </c>
    </row>
    <row r="3143" spans="1:18" ht="28.8" hidden="1" x14ac:dyDescent="0.3">
      <c r="A3143">
        <v>631</v>
      </c>
      <c r="B3143" s="3" t="s">
        <v>632</v>
      </c>
      <c r="C3143" s="3" t="s">
        <v>4741</v>
      </c>
      <c r="D3143" s="6">
        <v>50000</v>
      </c>
      <c r="E3143" s="8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s="16">
        <f t="shared" si="148"/>
        <v>42489.772326388891</v>
      </c>
      <c r="L3143" t="b">
        <v>0</v>
      </c>
      <c r="M3143">
        <v>9</v>
      </c>
      <c r="N3143" t="b">
        <v>0</v>
      </c>
      <c r="O3143" s="10" t="s">
        <v>8268</v>
      </c>
      <c r="P3143" t="s">
        <v>8313</v>
      </c>
      <c r="Q3143">
        <f t="shared" si="147"/>
        <v>1</v>
      </c>
      <c r="R3143">
        <f t="shared" si="149"/>
        <v>76.67</v>
      </c>
    </row>
    <row r="3144" spans="1:18" ht="43.2" hidden="1" x14ac:dyDescent="0.3">
      <c r="A3144">
        <v>661</v>
      </c>
      <c r="B3144" s="3" t="s">
        <v>662</v>
      </c>
      <c r="C3144" s="3" t="s">
        <v>4771</v>
      </c>
      <c r="D3144" s="6">
        <v>10000</v>
      </c>
      <c r="E3144" s="8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s="16">
        <f t="shared" si="148"/>
        <v>42636.645358796297</v>
      </c>
      <c r="L3144" t="b">
        <v>0</v>
      </c>
      <c r="M3144">
        <v>9</v>
      </c>
      <c r="N3144" t="b">
        <v>0</v>
      </c>
      <c r="O3144" s="10" t="s">
        <v>8268</v>
      </c>
      <c r="P3144" t="s">
        <v>8272</v>
      </c>
      <c r="Q3144">
        <f t="shared" si="147"/>
        <v>1</v>
      </c>
      <c r="R3144">
        <f t="shared" si="149"/>
        <v>10.56</v>
      </c>
    </row>
    <row r="3145" spans="1:18" ht="57.6" hidden="1" x14ac:dyDescent="0.3">
      <c r="A3145">
        <v>676</v>
      </c>
      <c r="B3145" s="3" t="s">
        <v>677</v>
      </c>
      <c r="C3145" s="3" t="s">
        <v>4786</v>
      </c>
      <c r="D3145" s="6">
        <v>100000</v>
      </c>
      <c r="E3145" s="8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s="16">
        <f t="shared" si="148"/>
        <v>42012.768298611118</v>
      </c>
      <c r="L3145" t="b">
        <v>0</v>
      </c>
      <c r="M3145">
        <v>24</v>
      </c>
      <c r="N3145" t="b">
        <v>0</v>
      </c>
      <c r="O3145" s="10" t="s">
        <v>8268</v>
      </c>
      <c r="P3145" t="s">
        <v>8272</v>
      </c>
      <c r="Q3145">
        <f t="shared" si="147"/>
        <v>1</v>
      </c>
      <c r="R3145">
        <f t="shared" si="149"/>
        <v>61.29</v>
      </c>
    </row>
    <row r="3146" spans="1:18" ht="43.2" hidden="1" x14ac:dyDescent="0.3">
      <c r="A3146">
        <v>683</v>
      </c>
      <c r="B3146" s="3" t="s">
        <v>684</v>
      </c>
      <c r="C3146" s="3" t="s">
        <v>4793</v>
      </c>
      <c r="D3146" s="6">
        <v>35000</v>
      </c>
      <c r="E3146" s="8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s="16">
        <f t="shared" si="148"/>
        <v>42634.900046296301</v>
      </c>
      <c r="L3146" t="b">
        <v>0</v>
      </c>
      <c r="M3146">
        <v>3</v>
      </c>
      <c r="N3146" t="b">
        <v>0</v>
      </c>
      <c r="O3146" s="10" t="s">
        <v>8268</v>
      </c>
      <c r="P3146" t="s">
        <v>8272</v>
      </c>
      <c r="Q3146">
        <f t="shared" si="147"/>
        <v>1</v>
      </c>
      <c r="R3146">
        <f t="shared" si="149"/>
        <v>99.33</v>
      </c>
    </row>
    <row r="3147" spans="1:18" ht="43.2" hidden="1" x14ac:dyDescent="0.3">
      <c r="A3147">
        <v>691</v>
      </c>
      <c r="B3147" s="3" t="s">
        <v>692</v>
      </c>
      <c r="C3147" s="3" t="s">
        <v>4801</v>
      </c>
      <c r="D3147" s="6">
        <v>50000</v>
      </c>
      <c r="E3147" s="8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s="16">
        <f t="shared" si="148"/>
        <v>42158.028310185182</v>
      </c>
      <c r="L3147" t="b">
        <v>0</v>
      </c>
      <c r="M3147">
        <v>10</v>
      </c>
      <c r="N3147" t="b">
        <v>0</v>
      </c>
      <c r="O3147" s="10" t="s">
        <v>8268</v>
      </c>
      <c r="P3147" t="s">
        <v>8272</v>
      </c>
      <c r="Q3147">
        <f t="shared" si="147"/>
        <v>1</v>
      </c>
      <c r="R3147">
        <f t="shared" si="149"/>
        <v>26</v>
      </c>
    </row>
    <row r="3148" spans="1:18" ht="57.6" hidden="1" x14ac:dyDescent="0.3">
      <c r="A3148">
        <v>695</v>
      </c>
      <c r="B3148" s="3" t="s">
        <v>696</v>
      </c>
      <c r="C3148" s="3" t="s">
        <v>4805</v>
      </c>
      <c r="D3148" s="6">
        <v>60000</v>
      </c>
      <c r="E3148" s="8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s="16">
        <f t="shared" si="148"/>
        <v>41913.521064814813</v>
      </c>
      <c r="L3148" t="b">
        <v>0</v>
      </c>
      <c r="M3148">
        <v>7</v>
      </c>
      <c r="N3148" t="b">
        <v>0</v>
      </c>
      <c r="O3148" s="10" t="s">
        <v>8268</v>
      </c>
      <c r="P3148" t="s">
        <v>8272</v>
      </c>
      <c r="Q3148">
        <f t="shared" si="147"/>
        <v>1</v>
      </c>
      <c r="R3148">
        <f t="shared" si="149"/>
        <v>90.86</v>
      </c>
    </row>
    <row r="3149" spans="1:18" ht="43.2" hidden="1" x14ac:dyDescent="0.3">
      <c r="A3149">
        <v>704</v>
      </c>
      <c r="B3149" s="3" t="s">
        <v>705</v>
      </c>
      <c r="C3149" s="3" t="s">
        <v>4814</v>
      </c>
      <c r="D3149" s="6">
        <v>55000</v>
      </c>
      <c r="E3149" s="8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s="16">
        <f t="shared" si="148"/>
        <v>42726.192916666667</v>
      </c>
      <c r="L3149" t="b">
        <v>0</v>
      </c>
      <c r="M3149">
        <v>4</v>
      </c>
      <c r="N3149" t="b">
        <v>0</v>
      </c>
      <c r="O3149" s="10" t="s">
        <v>8268</v>
      </c>
      <c r="P3149" t="s">
        <v>8272</v>
      </c>
      <c r="Q3149">
        <f t="shared" si="147"/>
        <v>1</v>
      </c>
      <c r="R3149">
        <f t="shared" si="149"/>
        <v>120.25</v>
      </c>
    </row>
    <row r="3150" spans="1:18" ht="28.8" hidden="1" x14ac:dyDescent="0.3">
      <c r="A3150">
        <v>705</v>
      </c>
      <c r="B3150" s="3" t="s">
        <v>706</v>
      </c>
      <c r="C3150" s="3" t="s">
        <v>4815</v>
      </c>
      <c r="D3150" s="6">
        <v>100000</v>
      </c>
      <c r="E3150" s="8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s="16">
        <f t="shared" si="148"/>
        <v>42726.491643518515</v>
      </c>
      <c r="L3150" t="b">
        <v>0</v>
      </c>
      <c r="M3150">
        <v>5</v>
      </c>
      <c r="N3150" t="b">
        <v>0</v>
      </c>
      <c r="O3150" s="10" t="s">
        <v>8268</v>
      </c>
      <c r="P3150" t="s">
        <v>8272</v>
      </c>
      <c r="Q3150">
        <f t="shared" si="147"/>
        <v>1</v>
      </c>
      <c r="R3150">
        <f t="shared" si="149"/>
        <v>195.4</v>
      </c>
    </row>
    <row r="3151" spans="1:18" ht="43.2" hidden="1" x14ac:dyDescent="0.3">
      <c r="A3151">
        <v>713</v>
      </c>
      <c r="B3151" s="3" t="s">
        <v>714</v>
      </c>
      <c r="C3151" s="3" t="s">
        <v>4823</v>
      </c>
      <c r="D3151" s="6">
        <v>25000</v>
      </c>
      <c r="E3151" s="8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s="16">
        <f t="shared" si="148"/>
        <v>42496.529305555552</v>
      </c>
      <c r="L3151" t="b">
        <v>0</v>
      </c>
      <c r="M3151">
        <v>1</v>
      </c>
      <c r="N3151" t="b">
        <v>0</v>
      </c>
      <c r="O3151" s="10" t="s">
        <v>8268</v>
      </c>
      <c r="P3151" t="s">
        <v>8272</v>
      </c>
      <c r="Q3151">
        <f t="shared" si="147"/>
        <v>1</v>
      </c>
      <c r="R3151">
        <f t="shared" si="149"/>
        <v>199</v>
      </c>
    </row>
    <row r="3152" spans="1:18" ht="43.2" hidden="1" x14ac:dyDescent="0.3">
      <c r="A3152">
        <v>718</v>
      </c>
      <c r="B3152" s="3" t="s">
        <v>719</v>
      </c>
      <c r="C3152" s="3" t="s">
        <v>4828</v>
      </c>
      <c r="D3152" s="6">
        <v>12000</v>
      </c>
      <c r="E3152" s="8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s="16">
        <f t="shared" si="148"/>
        <v>42752.845451388886</v>
      </c>
      <c r="L3152" t="b">
        <v>0</v>
      </c>
      <c r="M3152">
        <v>4</v>
      </c>
      <c r="N3152" t="b">
        <v>0</v>
      </c>
      <c r="O3152" s="10" t="s">
        <v>8268</v>
      </c>
      <c r="P3152" t="s">
        <v>8272</v>
      </c>
      <c r="Q3152">
        <f t="shared" si="147"/>
        <v>1</v>
      </c>
      <c r="R3152">
        <f t="shared" si="149"/>
        <v>22.5</v>
      </c>
    </row>
    <row r="3153" spans="1:18" ht="43.2" hidden="1" x14ac:dyDescent="0.3">
      <c r="A3153">
        <v>719</v>
      </c>
      <c r="B3153" s="3" t="s">
        <v>720</v>
      </c>
      <c r="C3153" s="3" t="s">
        <v>4829</v>
      </c>
      <c r="D3153" s="6">
        <v>15000</v>
      </c>
      <c r="E3153" s="8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s="16">
        <f t="shared" si="148"/>
        <v>42409.040231481486</v>
      </c>
      <c r="L3153" t="b">
        <v>0</v>
      </c>
      <c r="M3153">
        <v>10</v>
      </c>
      <c r="N3153" t="b">
        <v>0</v>
      </c>
      <c r="O3153" s="10" t="s">
        <v>8268</v>
      </c>
      <c r="P3153" t="s">
        <v>8272</v>
      </c>
      <c r="Q3153">
        <f t="shared" si="147"/>
        <v>1</v>
      </c>
      <c r="R3153">
        <f t="shared" si="149"/>
        <v>19.399999999999999</v>
      </c>
    </row>
    <row r="3154" spans="1:18" ht="43.2" hidden="1" x14ac:dyDescent="0.3">
      <c r="A3154">
        <v>773</v>
      </c>
      <c r="B3154" s="3" t="s">
        <v>774</v>
      </c>
      <c r="C3154" s="3" t="s">
        <v>4883</v>
      </c>
      <c r="D3154" s="6">
        <v>3759</v>
      </c>
      <c r="E3154" s="8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s="16">
        <f t="shared" si="148"/>
        <v>42100.735937499994</v>
      </c>
      <c r="L3154" t="b">
        <v>0</v>
      </c>
      <c r="M3154">
        <v>2</v>
      </c>
      <c r="N3154" t="b">
        <v>0</v>
      </c>
      <c r="O3154" s="10" t="s">
        <v>8279</v>
      </c>
      <c r="P3154" t="s">
        <v>8301</v>
      </c>
      <c r="Q3154">
        <f t="shared" si="147"/>
        <v>1</v>
      </c>
      <c r="R3154">
        <f t="shared" si="149"/>
        <v>16</v>
      </c>
    </row>
    <row r="3155" spans="1:18" ht="43.2" hidden="1" x14ac:dyDescent="0.3">
      <c r="A3155">
        <v>777</v>
      </c>
      <c r="B3155" s="3" t="s">
        <v>778</v>
      </c>
      <c r="C3155" s="3" t="s">
        <v>4887</v>
      </c>
      <c r="D3155" s="6">
        <v>3000</v>
      </c>
      <c r="E3155" s="8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s="16">
        <f t="shared" si="148"/>
        <v>41456.981215277774</v>
      </c>
      <c r="L3155" t="b">
        <v>0</v>
      </c>
      <c r="M3155">
        <v>3</v>
      </c>
      <c r="N3155" t="b">
        <v>0</v>
      </c>
      <c r="O3155" s="10" t="s">
        <v>8279</v>
      </c>
      <c r="P3155" t="s">
        <v>8301</v>
      </c>
      <c r="Q3155">
        <f t="shared" si="147"/>
        <v>1</v>
      </c>
      <c r="R3155">
        <f t="shared" si="149"/>
        <v>7</v>
      </c>
    </row>
    <row r="3156" spans="1:18" ht="43.2" hidden="1" x14ac:dyDescent="0.3">
      <c r="A3156">
        <v>872</v>
      </c>
      <c r="B3156" s="3" t="s">
        <v>873</v>
      </c>
      <c r="C3156" s="3" t="s">
        <v>4982</v>
      </c>
      <c r="D3156" s="6">
        <v>8000</v>
      </c>
      <c r="E3156" s="8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s="16">
        <f t="shared" si="148"/>
        <v>40567.825543981482</v>
      </c>
      <c r="L3156" t="b">
        <v>0</v>
      </c>
      <c r="M3156">
        <v>2</v>
      </c>
      <c r="N3156" t="b">
        <v>0</v>
      </c>
      <c r="O3156" s="10" t="s">
        <v>8266</v>
      </c>
      <c r="P3156" t="s">
        <v>8302</v>
      </c>
      <c r="Q3156">
        <f t="shared" si="147"/>
        <v>1</v>
      </c>
      <c r="R3156">
        <f t="shared" si="149"/>
        <v>32.5</v>
      </c>
    </row>
    <row r="3157" spans="1:18" ht="28.8" hidden="1" x14ac:dyDescent="0.3">
      <c r="A3157">
        <v>873</v>
      </c>
      <c r="B3157" s="3" t="s">
        <v>874</v>
      </c>
      <c r="C3157" s="3" t="s">
        <v>4983</v>
      </c>
      <c r="D3157" s="6">
        <v>3500</v>
      </c>
      <c r="E3157" s="8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s="16">
        <f t="shared" si="148"/>
        <v>41184.167129629634</v>
      </c>
      <c r="L3157" t="b">
        <v>0</v>
      </c>
      <c r="M3157">
        <v>5</v>
      </c>
      <c r="N3157" t="b">
        <v>0</v>
      </c>
      <c r="O3157" s="10" t="s">
        <v>8266</v>
      </c>
      <c r="P3157" t="s">
        <v>8302</v>
      </c>
      <c r="Q3157">
        <f t="shared" si="147"/>
        <v>1</v>
      </c>
      <c r="R3157">
        <f t="shared" si="149"/>
        <v>9</v>
      </c>
    </row>
    <row r="3158" spans="1:18" ht="43.2" hidden="1" x14ac:dyDescent="0.3">
      <c r="A3158">
        <v>878</v>
      </c>
      <c r="B3158" s="3" t="s">
        <v>879</v>
      </c>
      <c r="C3158" s="3" t="s">
        <v>4988</v>
      </c>
      <c r="D3158" s="6">
        <v>5000</v>
      </c>
      <c r="E3158" s="8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s="16">
        <f t="shared" si="148"/>
        <v>40505.232916666668</v>
      </c>
      <c r="L3158" t="b">
        <v>0</v>
      </c>
      <c r="M3158">
        <v>2</v>
      </c>
      <c r="N3158" t="b">
        <v>0</v>
      </c>
      <c r="O3158" s="10" t="s">
        <v>8266</v>
      </c>
      <c r="P3158" t="s">
        <v>8302</v>
      </c>
      <c r="Q3158">
        <f t="shared" si="147"/>
        <v>1</v>
      </c>
      <c r="R3158">
        <f t="shared" si="149"/>
        <v>32.5</v>
      </c>
    </row>
    <row r="3159" spans="1:18" ht="43.2" hidden="1" x14ac:dyDescent="0.3">
      <c r="A3159">
        <v>881</v>
      </c>
      <c r="B3159" s="3" t="s">
        <v>882</v>
      </c>
      <c r="C3159" s="3" t="s">
        <v>4991</v>
      </c>
      <c r="D3159" s="6">
        <v>3750</v>
      </c>
      <c r="E3159" s="8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s="16">
        <f t="shared" si="148"/>
        <v>40877.25099537037</v>
      </c>
      <c r="L3159" t="b">
        <v>0</v>
      </c>
      <c r="M3159">
        <v>1</v>
      </c>
      <c r="N3159" t="b">
        <v>0</v>
      </c>
      <c r="O3159" s="10" t="s">
        <v>8266</v>
      </c>
      <c r="P3159" t="s">
        <v>8287</v>
      </c>
      <c r="Q3159">
        <f t="shared" si="147"/>
        <v>1</v>
      </c>
      <c r="R3159">
        <f t="shared" si="149"/>
        <v>30</v>
      </c>
    </row>
    <row r="3160" spans="1:18" ht="43.2" hidden="1" x14ac:dyDescent="0.3">
      <c r="A3160">
        <v>884</v>
      </c>
      <c r="B3160" s="3" t="s">
        <v>885</v>
      </c>
      <c r="C3160" s="3" t="s">
        <v>4994</v>
      </c>
      <c r="D3160" s="6">
        <v>2000</v>
      </c>
      <c r="E3160" s="8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s="16">
        <f t="shared" si="148"/>
        <v>40981.802615740737</v>
      </c>
      <c r="L3160" t="b">
        <v>0</v>
      </c>
      <c r="M3160">
        <v>2</v>
      </c>
      <c r="N3160" t="b">
        <v>0</v>
      </c>
      <c r="O3160" s="10" t="s">
        <v>8266</v>
      </c>
      <c r="P3160" t="s">
        <v>8287</v>
      </c>
      <c r="Q3160">
        <f t="shared" si="147"/>
        <v>1</v>
      </c>
      <c r="R3160">
        <f t="shared" si="149"/>
        <v>10</v>
      </c>
    </row>
    <row r="3161" spans="1:18" ht="43.2" hidden="1" x14ac:dyDescent="0.3">
      <c r="A3161">
        <v>912</v>
      </c>
      <c r="B3161" s="3" t="s">
        <v>913</v>
      </c>
      <c r="C3161" s="3" t="s">
        <v>5022</v>
      </c>
      <c r="D3161" s="6">
        <v>3500</v>
      </c>
      <c r="E3161" s="8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s="16">
        <f t="shared" si="148"/>
        <v>41194.109340277777</v>
      </c>
      <c r="L3161" t="b">
        <v>0</v>
      </c>
      <c r="M3161">
        <v>2</v>
      </c>
      <c r="N3161" t="b">
        <v>0</v>
      </c>
      <c r="O3161" s="10" t="s">
        <v>8266</v>
      </c>
      <c r="P3161" t="s">
        <v>8302</v>
      </c>
      <c r="Q3161">
        <f t="shared" si="147"/>
        <v>1</v>
      </c>
      <c r="R3161">
        <f t="shared" si="149"/>
        <v>15</v>
      </c>
    </row>
    <row r="3162" spans="1:18" ht="43.2" hidden="1" x14ac:dyDescent="0.3">
      <c r="A3162">
        <v>917</v>
      </c>
      <c r="B3162" s="3" t="s">
        <v>918</v>
      </c>
      <c r="C3162" s="3" t="s">
        <v>5027</v>
      </c>
      <c r="D3162" s="6">
        <v>5000</v>
      </c>
      <c r="E3162" s="8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s="16">
        <f t="shared" si="148"/>
        <v>41802.94363425926</v>
      </c>
      <c r="L3162" t="b">
        <v>0</v>
      </c>
      <c r="M3162">
        <v>1</v>
      </c>
      <c r="N3162" t="b">
        <v>0</v>
      </c>
      <c r="O3162" s="10" t="s">
        <v>8266</v>
      </c>
      <c r="P3162" t="s">
        <v>8302</v>
      </c>
      <c r="Q3162">
        <f t="shared" si="147"/>
        <v>1</v>
      </c>
      <c r="R3162">
        <f t="shared" si="149"/>
        <v>30</v>
      </c>
    </row>
    <row r="3163" spans="1:18" hidden="1" x14ac:dyDescent="0.3">
      <c r="A3163">
        <v>919</v>
      </c>
      <c r="B3163" s="3" t="s">
        <v>920</v>
      </c>
      <c r="C3163" s="3" t="s">
        <v>5029</v>
      </c>
      <c r="D3163" s="6">
        <v>20000</v>
      </c>
      <c r="E3163" s="8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s="16">
        <f t="shared" si="148"/>
        <v>41227.641724537039</v>
      </c>
      <c r="L3163" t="b">
        <v>0</v>
      </c>
      <c r="M3163">
        <v>1</v>
      </c>
      <c r="N3163" t="b">
        <v>0</v>
      </c>
      <c r="O3163" s="10" t="s">
        <v>8266</v>
      </c>
      <c r="P3163" t="s">
        <v>8302</v>
      </c>
      <c r="Q3163">
        <f t="shared" si="147"/>
        <v>1</v>
      </c>
      <c r="R3163">
        <f t="shared" si="149"/>
        <v>100</v>
      </c>
    </row>
    <row r="3164" spans="1:18" ht="43.2" hidden="1" x14ac:dyDescent="0.3">
      <c r="A3164">
        <v>935</v>
      </c>
      <c r="B3164" s="3" t="s">
        <v>936</v>
      </c>
      <c r="C3164" s="3" t="s">
        <v>5045</v>
      </c>
      <c r="D3164" s="6">
        <v>3500</v>
      </c>
      <c r="E3164" s="8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s="16">
        <f t="shared" si="148"/>
        <v>42368.333668981482</v>
      </c>
      <c r="L3164" t="b">
        <v>0</v>
      </c>
      <c r="M3164">
        <v>2</v>
      </c>
      <c r="N3164" t="b">
        <v>0</v>
      </c>
      <c r="O3164" s="10" t="s">
        <v>8266</v>
      </c>
      <c r="P3164" t="s">
        <v>8302</v>
      </c>
      <c r="Q3164">
        <f t="shared" si="147"/>
        <v>1</v>
      </c>
      <c r="R3164">
        <f t="shared" si="149"/>
        <v>25</v>
      </c>
    </row>
    <row r="3165" spans="1:18" ht="43.2" hidden="1" x14ac:dyDescent="0.3">
      <c r="A3165">
        <v>937</v>
      </c>
      <c r="B3165" s="3" t="s">
        <v>938</v>
      </c>
      <c r="C3165" s="3" t="s">
        <v>5047</v>
      </c>
      <c r="D3165" s="6">
        <v>3500</v>
      </c>
      <c r="E3165" s="8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s="16">
        <f t="shared" si="148"/>
        <v>41551.798113425924</v>
      </c>
      <c r="L3165" t="b">
        <v>0</v>
      </c>
      <c r="M3165">
        <v>2</v>
      </c>
      <c r="N3165" t="b">
        <v>0</v>
      </c>
      <c r="O3165" s="10" t="s">
        <v>8266</v>
      </c>
      <c r="P3165" t="s">
        <v>8302</v>
      </c>
      <c r="Q3165">
        <f t="shared" si="147"/>
        <v>1</v>
      </c>
      <c r="R3165">
        <f t="shared" si="149"/>
        <v>20</v>
      </c>
    </row>
    <row r="3166" spans="1:18" ht="43.2" hidden="1" x14ac:dyDescent="0.3">
      <c r="A3166">
        <v>939</v>
      </c>
      <c r="B3166" s="3" t="s">
        <v>940</v>
      </c>
      <c r="C3166" s="3" t="s">
        <v>5049</v>
      </c>
      <c r="D3166" s="6">
        <v>2750</v>
      </c>
      <c r="E3166" s="8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s="16">
        <f t="shared" si="148"/>
        <v>41416.763171296298</v>
      </c>
      <c r="L3166" t="b">
        <v>0</v>
      </c>
      <c r="M3166">
        <v>2</v>
      </c>
      <c r="N3166" t="b">
        <v>0</v>
      </c>
      <c r="O3166" s="10" t="s">
        <v>8266</v>
      </c>
      <c r="P3166" t="s">
        <v>8302</v>
      </c>
      <c r="Q3166">
        <f t="shared" si="147"/>
        <v>1</v>
      </c>
      <c r="R3166">
        <f t="shared" si="149"/>
        <v>20</v>
      </c>
    </row>
    <row r="3167" spans="1:18" ht="43.2" hidden="1" x14ac:dyDescent="0.3">
      <c r="A3167">
        <v>949</v>
      </c>
      <c r="B3167" s="3" t="s">
        <v>950</v>
      </c>
      <c r="C3167" s="3" t="s">
        <v>5059</v>
      </c>
      <c r="D3167" s="6">
        <v>20000</v>
      </c>
      <c r="E3167" s="8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s="16">
        <f t="shared" si="148"/>
        <v>42361.043703703705</v>
      </c>
      <c r="L3167" t="b">
        <v>0</v>
      </c>
      <c r="M3167">
        <v>7</v>
      </c>
      <c r="N3167" t="b">
        <v>0</v>
      </c>
      <c r="O3167" s="10" t="s">
        <v>8268</v>
      </c>
      <c r="P3167" t="s">
        <v>8272</v>
      </c>
      <c r="Q3167">
        <f t="shared" si="147"/>
        <v>1</v>
      </c>
      <c r="R3167">
        <f t="shared" si="149"/>
        <v>39</v>
      </c>
    </row>
    <row r="3168" spans="1:18" ht="43.2" hidden="1" x14ac:dyDescent="0.3">
      <c r="A3168">
        <v>953</v>
      </c>
      <c r="B3168" s="3" t="s">
        <v>954</v>
      </c>
      <c r="C3168" s="3" t="s">
        <v>5063</v>
      </c>
      <c r="D3168" s="6">
        <v>15000</v>
      </c>
      <c r="E3168" s="8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s="16">
        <f t="shared" si="148"/>
        <v>41999.164340277777</v>
      </c>
      <c r="L3168" t="b">
        <v>0</v>
      </c>
      <c r="M3168">
        <v>5</v>
      </c>
      <c r="N3168" t="b">
        <v>0</v>
      </c>
      <c r="O3168" s="10" t="s">
        <v>8268</v>
      </c>
      <c r="P3168" t="s">
        <v>8272</v>
      </c>
      <c r="Q3168">
        <f t="shared" si="147"/>
        <v>1</v>
      </c>
      <c r="R3168">
        <f t="shared" si="149"/>
        <v>25.2</v>
      </c>
    </row>
    <row r="3169" spans="1:18" ht="28.8" hidden="1" x14ac:dyDescent="0.3">
      <c r="A3169">
        <v>963</v>
      </c>
      <c r="B3169" s="3" t="s">
        <v>964</v>
      </c>
      <c r="C3169" s="3" t="s">
        <v>5073</v>
      </c>
      <c r="D3169" s="6">
        <v>35000</v>
      </c>
      <c r="E3169" s="8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s="16">
        <f t="shared" si="148"/>
        <v>42625.635636574079</v>
      </c>
      <c r="L3169" t="b">
        <v>0</v>
      </c>
      <c r="M3169">
        <v>9</v>
      </c>
      <c r="N3169" t="b">
        <v>0</v>
      </c>
      <c r="O3169" s="10" t="s">
        <v>8268</v>
      </c>
      <c r="P3169" t="s">
        <v>8272</v>
      </c>
      <c r="Q3169">
        <f t="shared" si="147"/>
        <v>1</v>
      </c>
      <c r="R3169">
        <f t="shared" si="149"/>
        <v>41.89</v>
      </c>
    </row>
    <row r="3170" spans="1:18" ht="43.2" hidden="1" x14ac:dyDescent="0.3">
      <c r="A3170">
        <v>964</v>
      </c>
      <c r="B3170" s="3" t="s">
        <v>965</v>
      </c>
      <c r="C3170" s="3" t="s">
        <v>5074</v>
      </c>
      <c r="D3170" s="6">
        <v>110000</v>
      </c>
      <c r="E3170" s="8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s="16">
        <f t="shared" si="148"/>
        <v>42208.628692129627</v>
      </c>
      <c r="L3170" t="b">
        <v>0</v>
      </c>
      <c r="M3170">
        <v>29</v>
      </c>
      <c r="N3170" t="b">
        <v>0</v>
      </c>
      <c r="O3170" s="10" t="s">
        <v>8268</v>
      </c>
      <c r="P3170" t="s">
        <v>8272</v>
      </c>
      <c r="Q3170">
        <f t="shared" si="147"/>
        <v>1</v>
      </c>
      <c r="R3170">
        <f t="shared" si="149"/>
        <v>30.31</v>
      </c>
    </row>
    <row r="3171" spans="1:18" ht="43.2" hidden="1" x14ac:dyDescent="0.3">
      <c r="A3171">
        <v>965</v>
      </c>
      <c r="B3171" s="3" t="s">
        <v>966</v>
      </c>
      <c r="C3171" s="3" t="s">
        <v>5075</v>
      </c>
      <c r="D3171" s="6">
        <v>25000</v>
      </c>
      <c r="E3171" s="8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s="16">
        <f t="shared" si="148"/>
        <v>42637.016736111109</v>
      </c>
      <c r="L3171" t="b">
        <v>0</v>
      </c>
      <c r="M3171">
        <v>6</v>
      </c>
      <c r="N3171" t="b">
        <v>0</v>
      </c>
      <c r="O3171" s="10" t="s">
        <v>8268</v>
      </c>
      <c r="P3171" t="s">
        <v>8272</v>
      </c>
      <c r="Q3171">
        <f t="shared" si="147"/>
        <v>1</v>
      </c>
      <c r="R3171">
        <f t="shared" si="149"/>
        <v>49.67</v>
      </c>
    </row>
    <row r="3172" spans="1:18" ht="43.2" hidden="1" x14ac:dyDescent="0.3">
      <c r="A3172">
        <v>968</v>
      </c>
      <c r="B3172" s="3" t="s">
        <v>969</v>
      </c>
      <c r="C3172" s="3" t="s">
        <v>5078</v>
      </c>
      <c r="D3172" s="6">
        <v>8000</v>
      </c>
      <c r="E3172" s="8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s="16">
        <f t="shared" si="148"/>
        <v>41836.847615740742</v>
      </c>
      <c r="L3172" t="b">
        <v>0</v>
      </c>
      <c r="M3172">
        <v>4</v>
      </c>
      <c r="N3172" t="b">
        <v>0</v>
      </c>
      <c r="O3172" s="10" t="s">
        <v>8268</v>
      </c>
      <c r="P3172" t="s">
        <v>8272</v>
      </c>
      <c r="Q3172">
        <f t="shared" si="147"/>
        <v>1</v>
      </c>
      <c r="R3172">
        <f t="shared" si="149"/>
        <v>26.5</v>
      </c>
    </row>
    <row r="3173" spans="1:18" ht="43.2" hidden="1" x14ac:dyDescent="0.3">
      <c r="A3173">
        <v>974</v>
      </c>
      <c r="B3173" s="3" t="s">
        <v>975</v>
      </c>
      <c r="C3173" s="3" t="s">
        <v>5084</v>
      </c>
      <c r="D3173" s="6">
        <v>50000</v>
      </c>
      <c r="E3173" s="8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s="16">
        <f t="shared" si="148"/>
        <v>42424.749490740738</v>
      </c>
      <c r="L3173" t="b">
        <v>0</v>
      </c>
      <c r="M3173">
        <v>3</v>
      </c>
      <c r="N3173" t="b">
        <v>0</v>
      </c>
      <c r="O3173" s="10" t="s">
        <v>8268</v>
      </c>
      <c r="P3173" t="s">
        <v>8272</v>
      </c>
      <c r="Q3173">
        <f t="shared" si="147"/>
        <v>1</v>
      </c>
      <c r="R3173">
        <f t="shared" si="149"/>
        <v>93.33</v>
      </c>
    </row>
    <row r="3174" spans="1:18" ht="72" hidden="1" x14ac:dyDescent="0.3">
      <c r="A3174">
        <v>984</v>
      </c>
      <c r="B3174" s="3" t="s">
        <v>985</v>
      </c>
      <c r="C3174" s="3" t="s">
        <v>5094</v>
      </c>
      <c r="D3174" s="6">
        <v>10000</v>
      </c>
      <c r="E3174" s="8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s="16">
        <f t="shared" si="148"/>
        <v>42061.11583333333</v>
      </c>
      <c r="L3174" t="b">
        <v>0</v>
      </c>
      <c r="M3174">
        <v>3</v>
      </c>
      <c r="N3174" t="b">
        <v>0</v>
      </c>
      <c r="O3174" s="10" t="s">
        <v>8268</v>
      </c>
      <c r="P3174" t="s">
        <v>8272</v>
      </c>
      <c r="Q3174">
        <f t="shared" si="147"/>
        <v>1</v>
      </c>
      <c r="R3174">
        <f t="shared" si="149"/>
        <v>35.33</v>
      </c>
    </row>
    <row r="3175" spans="1:18" ht="28.8" hidden="1" x14ac:dyDescent="0.3">
      <c r="A3175">
        <v>997</v>
      </c>
      <c r="B3175" s="3" t="s">
        <v>998</v>
      </c>
      <c r="C3175" s="3" t="s">
        <v>5107</v>
      </c>
      <c r="D3175" s="6">
        <v>5000</v>
      </c>
      <c r="E3175" s="8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s="16">
        <f t="shared" si="148"/>
        <v>41941.10297453704</v>
      </c>
      <c r="L3175" t="b">
        <v>0</v>
      </c>
      <c r="M3175">
        <v>8</v>
      </c>
      <c r="N3175" t="b">
        <v>0</v>
      </c>
      <c r="O3175" s="10" t="s">
        <v>8268</v>
      </c>
      <c r="P3175" t="s">
        <v>8272</v>
      </c>
      <c r="Q3175">
        <f t="shared" si="147"/>
        <v>1</v>
      </c>
      <c r="R3175">
        <f t="shared" si="149"/>
        <v>8.1300000000000008</v>
      </c>
    </row>
    <row r="3176" spans="1:18" ht="43.2" hidden="1" x14ac:dyDescent="0.3">
      <c r="A3176">
        <v>1048</v>
      </c>
      <c r="B3176" s="3" t="s">
        <v>1049</v>
      </c>
      <c r="C3176" s="3" t="s">
        <v>5158</v>
      </c>
      <c r="D3176" s="6">
        <v>15000</v>
      </c>
      <c r="E3176" s="8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s="16">
        <f t="shared" si="148"/>
        <v>42598.053113425922</v>
      </c>
      <c r="L3176" t="b">
        <v>0</v>
      </c>
      <c r="M3176">
        <v>4</v>
      </c>
      <c r="N3176" t="b">
        <v>0</v>
      </c>
      <c r="O3176" s="10" t="s">
        <v>8297</v>
      </c>
      <c r="P3176" t="s">
        <v>8298</v>
      </c>
      <c r="Q3176">
        <f t="shared" si="147"/>
        <v>1</v>
      </c>
      <c r="R3176">
        <f t="shared" si="149"/>
        <v>53</v>
      </c>
    </row>
    <row r="3177" spans="1:18" ht="43.2" hidden="1" x14ac:dyDescent="0.3">
      <c r="A3177">
        <v>1053</v>
      </c>
      <c r="B3177" s="3" t="s">
        <v>1054</v>
      </c>
      <c r="C3177" s="3" t="s">
        <v>5163</v>
      </c>
      <c r="D3177" s="6">
        <v>1500</v>
      </c>
      <c r="E3177" s="8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s="16">
        <f t="shared" si="148"/>
        <v>42775.172824074078</v>
      </c>
      <c r="L3177" t="b">
        <v>0</v>
      </c>
      <c r="M3177">
        <v>1</v>
      </c>
      <c r="N3177" t="b">
        <v>0</v>
      </c>
      <c r="O3177" s="10" t="s">
        <v>8297</v>
      </c>
      <c r="P3177" t="s">
        <v>8298</v>
      </c>
      <c r="Q3177">
        <f t="shared" si="147"/>
        <v>1</v>
      </c>
      <c r="R3177">
        <f t="shared" si="149"/>
        <v>15</v>
      </c>
    </row>
    <row r="3178" spans="1:18" ht="43.2" hidden="1" x14ac:dyDescent="0.3">
      <c r="A3178">
        <v>1060</v>
      </c>
      <c r="B3178" s="3" t="s">
        <v>1061</v>
      </c>
      <c r="C3178" s="3" t="s">
        <v>5170</v>
      </c>
      <c r="D3178" s="6">
        <v>5000</v>
      </c>
      <c r="E3178" s="8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s="16">
        <f t="shared" si="148"/>
        <v>42079.913113425922</v>
      </c>
      <c r="L3178" t="b">
        <v>0</v>
      </c>
      <c r="M3178">
        <v>1</v>
      </c>
      <c r="N3178" t="b">
        <v>0</v>
      </c>
      <c r="O3178" s="10" t="s">
        <v>8297</v>
      </c>
      <c r="P3178" t="s">
        <v>8298</v>
      </c>
      <c r="Q3178">
        <f t="shared" si="147"/>
        <v>1</v>
      </c>
      <c r="R3178">
        <f t="shared" si="149"/>
        <v>50</v>
      </c>
    </row>
    <row r="3179" spans="1:18" ht="43.2" hidden="1" x14ac:dyDescent="0.3">
      <c r="A3179">
        <v>1070</v>
      </c>
      <c r="B3179" s="3" t="s">
        <v>1071</v>
      </c>
      <c r="C3179" s="3" t="s">
        <v>5180</v>
      </c>
      <c r="D3179" s="6">
        <v>10000</v>
      </c>
      <c r="E3179" s="8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s="16">
        <f t="shared" si="148"/>
        <v>41163.011828703704</v>
      </c>
      <c r="L3179" t="b">
        <v>0</v>
      </c>
      <c r="M3179">
        <v>2</v>
      </c>
      <c r="N3179" t="b">
        <v>0</v>
      </c>
      <c r="O3179" s="10" t="s">
        <v>8270</v>
      </c>
      <c r="P3179" t="s">
        <v>8304</v>
      </c>
      <c r="Q3179">
        <f t="shared" si="147"/>
        <v>1</v>
      </c>
      <c r="R3179">
        <f t="shared" si="149"/>
        <v>35</v>
      </c>
    </row>
    <row r="3180" spans="1:18" ht="28.8" hidden="1" x14ac:dyDescent="0.3">
      <c r="A3180">
        <v>1073</v>
      </c>
      <c r="B3180" s="3" t="s">
        <v>1074</v>
      </c>
      <c r="C3180" s="3" t="s">
        <v>5183</v>
      </c>
      <c r="D3180" s="6">
        <v>750</v>
      </c>
      <c r="E3180" s="8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s="16">
        <f t="shared" si="148"/>
        <v>40802.964594907404</v>
      </c>
      <c r="L3180" t="b">
        <v>0</v>
      </c>
      <c r="M3180">
        <v>1</v>
      </c>
      <c r="N3180" t="b">
        <v>0</v>
      </c>
      <c r="O3180" s="10" t="s">
        <v>8270</v>
      </c>
      <c r="P3180" t="s">
        <v>8304</v>
      </c>
      <c r="Q3180">
        <f t="shared" si="147"/>
        <v>1</v>
      </c>
      <c r="R3180">
        <f t="shared" si="149"/>
        <v>10</v>
      </c>
    </row>
    <row r="3181" spans="1:18" ht="43.2" hidden="1" x14ac:dyDescent="0.3">
      <c r="A3181">
        <v>1082</v>
      </c>
      <c r="B3181" s="3" t="s">
        <v>1083</v>
      </c>
      <c r="C3181" s="3" t="s">
        <v>5192</v>
      </c>
      <c r="D3181" s="6">
        <v>10000</v>
      </c>
      <c r="E3181" s="8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s="16">
        <f t="shared" si="148"/>
        <v>41101.906111111115</v>
      </c>
      <c r="L3181" t="b">
        <v>0</v>
      </c>
      <c r="M3181">
        <v>3</v>
      </c>
      <c r="N3181" t="b">
        <v>0</v>
      </c>
      <c r="O3181" s="10" t="s">
        <v>8270</v>
      </c>
      <c r="P3181" t="s">
        <v>8304</v>
      </c>
      <c r="Q3181">
        <f t="shared" si="147"/>
        <v>1</v>
      </c>
      <c r="R3181">
        <f t="shared" si="149"/>
        <v>18.670000000000002</v>
      </c>
    </row>
    <row r="3182" spans="1:18" ht="43.2" hidden="1" x14ac:dyDescent="0.3">
      <c r="A3182">
        <v>1083</v>
      </c>
      <c r="B3182" s="3" t="s">
        <v>1084</v>
      </c>
      <c r="C3182" s="3" t="s">
        <v>5193</v>
      </c>
      <c r="D3182" s="6">
        <v>50000</v>
      </c>
      <c r="E3182" s="8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s="16">
        <f t="shared" si="148"/>
        <v>41793.659525462965</v>
      </c>
      <c r="L3182" t="b">
        <v>0</v>
      </c>
      <c r="M3182">
        <v>1</v>
      </c>
      <c r="N3182" t="b">
        <v>0</v>
      </c>
      <c r="O3182" s="10" t="s">
        <v>8270</v>
      </c>
      <c r="P3182" t="s">
        <v>8304</v>
      </c>
      <c r="Q3182">
        <f t="shared" si="147"/>
        <v>1</v>
      </c>
      <c r="R3182">
        <f t="shared" si="149"/>
        <v>410</v>
      </c>
    </row>
    <row r="3183" spans="1:18" ht="57.6" hidden="1" x14ac:dyDescent="0.3">
      <c r="A3183">
        <v>1092</v>
      </c>
      <c r="B3183" s="3" t="s">
        <v>1093</v>
      </c>
      <c r="C3183" s="3" t="s">
        <v>5202</v>
      </c>
      <c r="D3183" s="6">
        <v>2000</v>
      </c>
      <c r="E3183" s="8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s="16">
        <f t="shared" si="148"/>
        <v>41250.025902777779</v>
      </c>
      <c r="L3183" t="b">
        <v>0</v>
      </c>
      <c r="M3183">
        <v>7</v>
      </c>
      <c r="N3183" t="b">
        <v>0</v>
      </c>
      <c r="O3183" s="10" t="s">
        <v>8270</v>
      </c>
      <c r="P3183" t="s">
        <v>8304</v>
      </c>
      <c r="Q3183">
        <f t="shared" si="147"/>
        <v>1</v>
      </c>
      <c r="R3183">
        <f t="shared" si="149"/>
        <v>3</v>
      </c>
    </row>
    <row r="3184" spans="1:18" ht="57.6" hidden="1" x14ac:dyDescent="0.3">
      <c r="A3184">
        <v>1099</v>
      </c>
      <c r="B3184" s="3" t="s">
        <v>1100</v>
      </c>
      <c r="C3184" s="3" t="s">
        <v>5209</v>
      </c>
      <c r="D3184" s="6">
        <v>5000</v>
      </c>
      <c r="E3184" s="8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s="16">
        <f t="shared" si="148"/>
        <v>42107.836435185185</v>
      </c>
      <c r="L3184" t="b">
        <v>0</v>
      </c>
      <c r="M3184">
        <v>1</v>
      </c>
      <c r="N3184" t="b">
        <v>0</v>
      </c>
      <c r="O3184" s="10" t="s">
        <v>8270</v>
      </c>
      <c r="P3184" t="s">
        <v>8304</v>
      </c>
      <c r="Q3184">
        <f t="shared" si="147"/>
        <v>1</v>
      </c>
      <c r="R3184">
        <f t="shared" si="149"/>
        <v>25</v>
      </c>
    </row>
    <row r="3185" spans="1:18" ht="43.2" hidden="1" x14ac:dyDescent="0.3">
      <c r="A3185">
        <v>1110</v>
      </c>
      <c r="B3185" s="3" t="s">
        <v>1111</v>
      </c>
      <c r="C3185" s="3" t="s">
        <v>5220</v>
      </c>
      <c r="D3185" s="6">
        <v>50000</v>
      </c>
      <c r="E3185" s="8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s="16">
        <f t="shared" si="148"/>
        <v>41220.933124999996</v>
      </c>
      <c r="L3185" t="b">
        <v>0</v>
      </c>
      <c r="M3185">
        <v>11</v>
      </c>
      <c r="N3185" t="b">
        <v>0</v>
      </c>
      <c r="O3185" s="10" t="s">
        <v>8270</v>
      </c>
      <c r="P3185" t="s">
        <v>8304</v>
      </c>
      <c r="Q3185">
        <f t="shared" si="147"/>
        <v>1</v>
      </c>
      <c r="R3185">
        <f t="shared" si="149"/>
        <v>23.18</v>
      </c>
    </row>
    <row r="3186" spans="1:18" ht="43.2" hidden="1" x14ac:dyDescent="0.3">
      <c r="A3186">
        <v>1113</v>
      </c>
      <c r="B3186" s="3" t="s">
        <v>1114</v>
      </c>
      <c r="C3186" s="3" t="s">
        <v>5223</v>
      </c>
      <c r="D3186" s="6">
        <v>1000</v>
      </c>
      <c r="E3186" s="8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s="16">
        <f t="shared" si="148"/>
        <v>41835.977083333331</v>
      </c>
      <c r="L3186" t="b">
        <v>0</v>
      </c>
      <c r="M3186">
        <v>1</v>
      </c>
      <c r="N3186" t="b">
        <v>0</v>
      </c>
      <c r="O3186" s="10" t="s">
        <v>8270</v>
      </c>
      <c r="P3186" t="s">
        <v>8304</v>
      </c>
      <c r="Q3186">
        <f t="shared" si="147"/>
        <v>1</v>
      </c>
      <c r="R3186">
        <f t="shared" si="149"/>
        <v>5</v>
      </c>
    </row>
    <row r="3187" spans="1:18" ht="43.2" hidden="1" x14ac:dyDescent="0.3">
      <c r="A3187">
        <v>1126</v>
      </c>
      <c r="B3187" s="3" t="s">
        <v>1127</v>
      </c>
      <c r="C3187" s="3" t="s">
        <v>5236</v>
      </c>
      <c r="D3187" s="6">
        <v>2000</v>
      </c>
      <c r="E3187" s="8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s="16">
        <f t="shared" si="148"/>
        <v>42535.327476851846</v>
      </c>
      <c r="L3187" t="b">
        <v>0</v>
      </c>
      <c r="M3187">
        <v>2</v>
      </c>
      <c r="N3187" t="b">
        <v>0</v>
      </c>
      <c r="O3187" s="10" t="s">
        <v>8270</v>
      </c>
      <c r="P3187" t="s">
        <v>8300</v>
      </c>
      <c r="Q3187">
        <f t="shared" si="147"/>
        <v>1</v>
      </c>
      <c r="R3187">
        <f t="shared" si="149"/>
        <v>5</v>
      </c>
    </row>
    <row r="3188" spans="1:18" ht="43.2" hidden="1" x14ac:dyDescent="0.3">
      <c r="A3188">
        <v>1133</v>
      </c>
      <c r="B3188" s="3" t="s">
        <v>1134</v>
      </c>
      <c r="C3188" s="3" t="s">
        <v>5243</v>
      </c>
      <c r="D3188" s="6">
        <v>3000</v>
      </c>
      <c r="E3188" s="8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s="16">
        <f t="shared" si="148"/>
        <v>41821.407187500001</v>
      </c>
      <c r="L3188" t="b">
        <v>0</v>
      </c>
      <c r="M3188">
        <v>1</v>
      </c>
      <c r="N3188" t="b">
        <v>0</v>
      </c>
      <c r="O3188" s="10" t="s">
        <v>8270</v>
      </c>
      <c r="P3188" t="s">
        <v>8300</v>
      </c>
      <c r="Q3188">
        <f t="shared" si="147"/>
        <v>1</v>
      </c>
      <c r="R3188">
        <f t="shared" si="149"/>
        <v>20</v>
      </c>
    </row>
    <row r="3189" spans="1:18" ht="28.8" hidden="1" x14ac:dyDescent="0.3">
      <c r="A3189">
        <v>1153</v>
      </c>
      <c r="B3189" s="3" t="s">
        <v>1154</v>
      </c>
      <c r="C3189" s="3" t="s">
        <v>5263</v>
      </c>
      <c r="D3189" s="6">
        <v>8000</v>
      </c>
      <c r="E3189" s="8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s="16">
        <f t="shared" si="148"/>
        <v>42143.714178240742</v>
      </c>
      <c r="L3189" t="b">
        <v>0</v>
      </c>
      <c r="M3189">
        <v>1</v>
      </c>
      <c r="N3189" t="b">
        <v>0</v>
      </c>
      <c r="O3189" s="10" t="s">
        <v>8284</v>
      </c>
      <c r="P3189" t="s">
        <v>8312</v>
      </c>
      <c r="Q3189">
        <f t="shared" si="147"/>
        <v>1</v>
      </c>
      <c r="R3189">
        <f t="shared" si="149"/>
        <v>50</v>
      </c>
    </row>
    <row r="3190" spans="1:18" ht="43.2" hidden="1" x14ac:dyDescent="0.3">
      <c r="A3190">
        <v>1155</v>
      </c>
      <c r="B3190" s="3" t="s">
        <v>1156</v>
      </c>
      <c r="C3190" s="3" t="s">
        <v>5265</v>
      </c>
      <c r="D3190" s="6">
        <v>25000</v>
      </c>
      <c r="E3190" s="8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s="16">
        <f t="shared" si="148"/>
        <v>41835.763981481483</v>
      </c>
      <c r="L3190" t="b">
        <v>0</v>
      </c>
      <c r="M3190">
        <v>8</v>
      </c>
      <c r="N3190" t="b">
        <v>0</v>
      </c>
      <c r="O3190" s="10" t="s">
        <v>8284</v>
      </c>
      <c r="P3190" t="s">
        <v>8312</v>
      </c>
      <c r="Q3190">
        <f t="shared" si="147"/>
        <v>1</v>
      </c>
      <c r="R3190">
        <f t="shared" si="149"/>
        <v>23.5</v>
      </c>
    </row>
    <row r="3191" spans="1:18" ht="57.6" hidden="1" x14ac:dyDescent="0.3">
      <c r="A3191">
        <v>1229</v>
      </c>
      <c r="B3191" s="3" t="s">
        <v>1230</v>
      </c>
      <c r="C3191" s="3" t="s">
        <v>5339</v>
      </c>
      <c r="D3191" s="6">
        <v>2750</v>
      </c>
      <c r="E3191" s="8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s="16">
        <f t="shared" si="148"/>
        <v>40985.459803240738</v>
      </c>
      <c r="L3191" t="b">
        <v>0</v>
      </c>
      <c r="M3191">
        <v>1</v>
      </c>
      <c r="N3191" t="b">
        <v>0</v>
      </c>
      <c r="O3191" s="10" t="s">
        <v>8266</v>
      </c>
      <c r="P3191" t="s">
        <v>8308</v>
      </c>
      <c r="Q3191">
        <f t="shared" si="147"/>
        <v>1</v>
      </c>
      <c r="R3191">
        <f t="shared" si="149"/>
        <v>25</v>
      </c>
    </row>
    <row r="3192" spans="1:18" ht="43.2" hidden="1" x14ac:dyDescent="0.3">
      <c r="A3192">
        <v>1232</v>
      </c>
      <c r="B3192" s="3" t="s">
        <v>1233</v>
      </c>
      <c r="C3192" s="3" t="s">
        <v>5342</v>
      </c>
      <c r="D3192" s="6">
        <v>5000</v>
      </c>
      <c r="E3192" s="8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s="16">
        <f t="shared" si="148"/>
        <v>41506.848032407412</v>
      </c>
      <c r="L3192" t="b">
        <v>0</v>
      </c>
      <c r="M3192">
        <v>1</v>
      </c>
      <c r="N3192" t="b">
        <v>0</v>
      </c>
      <c r="O3192" s="10" t="s">
        <v>8266</v>
      </c>
      <c r="P3192" t="s">
        <v>8308</v>
      </c>
      <c r="Q3192">
        <f t="shared" si="147"/>
        <v>1</v>
      </c>
      <c r="R3192">
        <f t="shared" si="149"/>
        <v>40</v>
      </c>
    </row>
    <row r="3193" spans="1:18" ht="43.2" hidden="1" x14ac:dyDescent="0.3">
      <c r="A3193">
        <v>1242</v>
      </c>
      <c r="B3193" s="3" t="s">
        <v>1243</v>
      </c>
      <c r="C3193" s="3" t="s">
        <v>5352</v>
      </c>
      <c r="D3193" s="6">
        <v>911</v>
      </c>
      <c r="E3193" s="8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s="16">
        <f t="shared" si="148"/>
        <v>40782.165532407409</v>
      </c>
      <c r="L3193" t="b">
        <v>0</v>
      </c>
      <c r="M3193">
        <v>1</v>
      </c>
      <c r="N3193" t="b">
        <v>0</v>
      </c>
      <c r="O3193" s="10" t="s">
        <v>8266</v>
      </c>
      <c r="P3193" t="s">
        <v>8308</v>
      </c>
      <c r="Q3193">
        <f t="shared" si="147"/>
        <v>1</v>
      </c>
      <c r="R3193">
        <f t="shared" si="149"/>
        <v>5</v>
      </c>
    </row>
    <row r="3194" spans="1:18" ht="43.2" hidden="1" x14ac:dyDescent="0.3">
      <c r="A3194">
        <v>1312</v>
      </c>
      <c r="B3194" s="3" t="s">
        <v>1313</v>
      </c>
      <c r="C3194" s="3" t="s">
        <v>5422</v>
      </c>
      <c r="D3194" s="6">
        <v>4600</v>
      </c>
      <c r="E3194" s="8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s="16">
        <f t="shared" si="148"/>
        <v>42082.702800925923</v>
      </c>
      <c r="L3194" t="b">
        <v>0</v>
      </c>
      <c r="M3194">
        <v>1</v>
      </c>
      <c r="N3194" t="b">
        <v>0</v>
      </c>
      <c r="O3194" s="10" t="s">
        <v>8268</v>
      </c>
      <c r="P3194" t="s">
        <v>8272</v>
      </c>
      <c r="Q3194">
        <f t="shared" si="147"/>
        <v>1</v>
      </c>
      <c r="R3194">
        <f t="shared" si="149"/>
        <v>28</v>
      </c>
    </row>
    <row r="3195" spans="1:18" ht="43.2" hidden="1" x14ac:dyDescent="0.3">
      <c r="A3195">
        <v>1314</v>
      </c>
      <c r="B3195" s="3" t="s">
        <v>1315</v>
      </c>
      <c r="C3195" s="3" t="s">
        <v>5424</v>
      </c>
      <c r="D3195" s="6">
        <v>180000</v>
      </c>
      <c r="E3195" s="8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s="16">
        <f t="shared" si="148"/>
        <v>42604.669675925921</v>
      </c>
      <c r="L3195" t="b">
        <v>0</v>
      </c>
      <c r="M3195">
        <v>11</v>
      </c>
      <c r="N3195" t="b">
        <v>0</v>
      </c>
      <c r="O3195" s="10" t="s">
        <v>8268</v>
      </c>
      <c r="P3195" t="s">
        <v>8272</v>
      </c>
      <c r="Q3195">
        <f t="shared" si="147"/>
        <v>1</v>
      </c>
      <c r="R3195">
        <f t="shared" si="149"/>
        <v>184.36</v>
      </c>
    </row>
    <row r="3196" spans="1:18" ht="43.2" hidden="1" x14ac:dyDescent="0.3">
      <c r="A3196">
        <v>1320</v>
      </c>
      <c r="B3196" s="3" t="s">
        <v>1321</v>
      </c>
      <c r="C3196" s="3" t="s">
        <v>5430</v>
      </c>
      <c r="D3196" s="6">
        <v>100000</v>
      </c>
      <c r="E3196" s="8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s="16">
        <f t="shared" si="148"/>
        <v>42705.690347222218</v>
      </c>
      <c r="L3196" t="b">
        <v>0</v>
      </c>
      <c r="M3196">
        <v>3</v>
      </c>
      <c r="N3196" t="b">
        <v>0</v>
      </c>
      <c r="O3196" s="10" t="s">
        <v>8268</v>
      </c>
      <c r="P3196" t="s">
        <v>8272</v>
      </c>
      <c r="Q3196">
        <f t="shared" si="147"/>
        <v>1</v>
      </c>
      <c r="R3196">
        <f t="shared" si="149"/>
        <v>167.67</v>
      </c>
    </row>
    <row r="3197" spans="1:18" ht="57.6" hidden="1" x14ac:dyDescent="0.3">
      <c r="A3197">
        <v>1321</v>
      </c>
      <c r="B3197" s="3" t="s">
        <v>1322</v>
      </c>
      <c r="C3197" s="3" t="s">
        <v>5431</v>
      </c>
      <c r="D3197" s="6">
        <v>462000</v>
      </c>
      <c r="E3197" s="8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s="16">
        <f t="shared" si="148"/>
        <v>42697.74927083333</v>
      </c>
      <c r="L3197" t="b">
        <v>0</v>
      </c>
      <c r="M3197">
        <v>7</v>
      </c>
      <c r="N3197" t="b">
        <v>0</v>
      </c>
      <c r="O3197" s="10" t="s">
        <v>8268</v>
      </c>
      <c r="P3197" t="s">
        <v>8272</v>
      </c>
      <c r="Q3197">
        <f t="shared" si="147"/>
        <v>1</v>
      </c>
      <c r="R3197">
        <f t="shared" si="149"/>
        <v>859.86</v>
      </c>
    </row>
    <row r="3198" spans="1:18" ht="43.2" hidden="1" x14ac:dyDescent="0.3">
      <c r="A3198">
        <v>1326</v>
      </c>
      <c r="B3198" s="3" t="s">
        <v>1327</v>
      </c>
      <c r="C3198" s="3" t="s">
        <v>5436</v>
      </c>
      <c r="D3198" s="6">
        <v>100000</v>
      </c>
      <c r="E3198" s="8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s="16">
        <f t="shared" si="148"/>
        <v>41974.791990740734</v>
      </c>
      <c r="L3198" t="b">
        <v>0</v>
      </c>
      <c r="M3198">
        <v>11</v>
      </c>
      <c r="N3198" t="b">
        <v>0</v>
      </c>
      <c r="O3198" s="10" t="s">
        <v>8268</v>
      </c>
      <c r="P3198" t="s">
        <v>8272</v>
      </c>
      <c r="Q3198">
        <f t="shared" si="147"/>
        <v>1</v>
      </c>
      <c r="R3198">
        <f t="shared" si="149"/>
        <v>102.73</v>
      </c>
    </row>
    <row r="3199" spans="1:18" ht="43.2" hidden="1" x14ac:dyDescent="0.3">
      <c r="A3199">
        <v>1329</v>
      </c>
      <c r="B3199" s="3" t="s">
        <v>1330</v>
      </c>
      <c r="C3199" s="3" t="s">
        <v>5439</v>
      </c>
      <c r="D3199" s="6">
        <v>50000</v>
      </c>
      <c r="E3199" s="8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s="16">
        <f t="shared" si="148"/>
        <v>41935.221585648149</v>
      </c>
      <c r="L3199" t="b">
        <v>0</v>
      </c>
      <c r="M3199">
        <v>9</v>
      </c>
      <c r="N3199" t="b">
        <v>0</v>
      </c>
      <c r="O3199" s="10" t="s">
        <v>8268</v>
      </c>
      <c r="P3199" t="s">
        <v>8272</v>
      </c>
      <c r="Q3199">
        <f t="shared" si="147"/>
        <v>1</v>
      </c>
      <c r="R3199">
        <f t="shared" si="149"/>
        <v>45.33</v>
      </c>
    </row>
    <row r="3200" spans="1:18" ht="43.2" hidden="1" x14ac:dyDescent="0.3">
      <c r="A3200">
        <v>1331</v>
      </c>
      <c r="B3200" s="3" t="s">
        <v>1332</v>
      </c>
      <c r="C3200" s="3" t="s">
        <v>5441</v>
      </c>
      <c r="D3200" s="6">
        <v>250000</v>
      </c>
      <c r="E3200" s="8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s="16">
        <f t="shared" si="148"/>
        <v>42569.50409722222</v>
      </c>
      <c r="L3200" t="b">
        <v>0</v>
      </c>
      <c r="M3200">
        <v>34</v>
      </c>
      <c r="N3200" t="b">
        <v>0</v>
      </c>
      <c r="O3200" s="10" t="s">
        <v>8268</v>
      </c>
      <c r="P3200" t="s">
        <v>8272</v>
      </c>
      <c r="Q3200">
        <f t="shared" si="147"/>
        <v>1</v>
      </c>
      <c r="R3200">
        <f t="shared" si="149"/>
        <v>100.5</v>
      </c>
    </row>
    <row r="3201" spans="1:18" ht="43.2" hidden="1" x14ac:dyDescent="0.3">
      <c r="A3201">
        <v>1407</v>
      </c>
      <c r="B3201" s="3" t="s">
        <v>1408</v>
      </c>
      <c r="C3201" s="3" t="s">
        <v>5517</v>
      </c>
      <c r="D3201" s="6">
        <v>3000</v>
      </c>
      <c r="E3201" s="8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s="16">
        <f t="shared" si="148"/>
        <v>41838.536782407406</v>
      </c>
      <c r="L3201" t="b">
        <v>0</v>
      </c>
      <c r="M3201">
        <v>2</v>
      </c>
      <c r="N3201" t="b">
        <v>0</v>
      </c>
      <c r="O3201" s="10" t="s">
        <v>8279</v>
      </c>
      <c r="P3201" t="s">
        <v>8314</v>
      </c>
      <c r="Q3201">
        <f t="shared" si="147"/>
        <v>1</v>
      </c>
      <c r="R3201">
        <f t="shared" si="149"/>
        <v>7.5</v>
      </c>
    </row>
    <row r="3202" spans="1:18" ht="43.2" hidden="1" x14ac:dyDescent="0.3">
      <c r="A3202">
        <v>1417</v>
      </c>
      <c r="B3202" s="3" t="s">
        <v>1418</v>
      </c>
      <c r="C3202" s="3" t="s">
        <v>5527</v>
      </c>
      <c r="D3202" s="6">
        <v>4500</v>
      </c>
      <c r="E3202" s="8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s="16">
        <f t="shared" si="148"/>
        <v>42232.15016203704</v>
      </c>
      <c r="L3202" t="b">
        <v>0</v>
      </c>
      <c r="M3202">
        <v>2</v>
      </c>
      <c r="N3202" t="b">
        <v>0</v>
      </c>
      <c r="O3202" s="10" t="s">
        <v>8279</v>
      </c>
      <c r="P3202" t="s">
        <v>8314</v>
      </c>
      <c r="Q3202">
        <f t="shared" ref="Q3202:Q3265" si="150">ROUND(E3202/D3202*100,0)</f>
        <v>1</v>
      </c>
      <c r="R3202">
        <f t="shared" si="149"/>
        <v>27.5</v>
      </c>
    </row>
    <row r="3203" spans="1:18" ht="43.2" hidden="1" x14ac:dyDescent="0.3">
      <c r="A3203">
        <v>1436</v>
      </c>
      <c r="B3203" s="3" t="s">
        <v>1437</v>
      </c>
      <c r="C3203" s="3" t="s">
        <v>5546</v>
      </c>
      <c r="D3203" s="6">
        <v>10000</v>
      </c>
      <c r="E3203" s="8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s="16">
        <f t="shared" ref="K3203:K3266" si="151">(((J3203/60)/60)/24)+DATE(1970,1,1)</f>
        <v>42391.35019675926</v>
      </c>
      <c r="L3203" t="b">
        <v>0</v>
      </c>
      <c r="M3203">
        <v>2</v>
      </c>
      <c r="N3203" t="b">
        <v>0</v>
      </c>
      <c r="O3203" s="10" t="s">
        <v>8279</v>
      </c>
      <c r="P3203" t="s">
        <v>8314</v>
      </c>
      <c r="Q3203">
        <f t="shared" si="150"/>
        <v>1</v>
      </c>
      <c r="R3203">
        <f t="shared" ref="R3203:R3266" si="152">IFERROR(ROUND(E3203/M3203,2),0)</f>
        <v>38.5</v>
      </c>
    </row>
    <row r="3204" spans="1:18" ht="43.2" hidden="1" x14ac:dyDescent="0.3">
      <c r="A3204">
        <v>1441</v>
      </c>
      <c r="B3204" s="3" t="s">
        <v>1442</v>
      </c>
      <c r="C3204" s="3" t="s">
        <v>5551</v>
      </c>
      <c r="D3204" s="6">
        <v>180000</v>
      </c>
      <c r="E3204" s="8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s="16">
        <f t="shared" si="151"/>
        <v>42198.765844907408</v>
      </c>
      <c r="L3204" t="b">
        <v>0</v>
      </c>
      <c r="M3204">
        <v>3</v>
      </c>
      <c r="N3204" t="b">
        <v>0</v>
      </c>
      <c r="O3204" s="10" t="s">
        <v>8279</v>
      </c>
      <c r="P3204" t="s">
        <v>8314</v>
      </c>
      <c r="Q3204">
        <f t="shared" si="150"/>
        <v>1</v>
      </c>
      <c r="R3204">
        <f t="shared" si="152"/>
        <v>673.33</v>
      </c>
    </row>
    <row r="3205" spans="1:18" ht="43.2" hidden="1" x14ac:dyDescent="0.3">
      <c r="A3205">
        <v>1454</v>
      </c>
      <c r="B3205" s="3" t="s">
        <v>1455</v>
      </c>
      <c r="C3205" s="3" t="s">
        <v>5564</v>
      </c>
      <c r="D3205" s="6">
        <v>1750</v>
      </c>
      <c r="E3205" s="8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s="16">
        <f t="shared" si="151"/>
        <v>42463.866666666669</v>
      </c>
      <c r="L3205" t="b">
        <v>0</v>
      </c>
      <c r="M3205">
        <v>1</v>
      </c>
      <c r="N3205" t="b">
        <v>0</v>
      </c>
      <c r="O3205" s="10" t="s">
        <v>8279</v>
      </c>
      <c r="P3205" t="s">
        <v>8314</v>
      </c>
      <c r="Q3205">
        <f t="shared" si="150"/>
        <v>1</v>
      </c>
      <c r="R3205">
        <f t="shared" si="152"/>
        <v>15</v>
      </c>
    </row>
    <row r="3206" spans="1:18" ht="43.2" hidden="1" x14ac:dyDescent="0.3">
      <c r="A3206">
        <v>1483</v>
      </c>
      <c r="B3206" s="3" t="s">
        <v>1484</v>
      </c>
      <c r="C3206" s="3" t="s">
        <v>5593</v>
      </c>
      <c r="D3206" s="6">
        <v>7000</v>
      </c>
      <c r="E3206" s="8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s="16">
        <f t="shared" si="151"/>
        <v>42548.192997685182</v>
      </c>
      <c r="L3206" t="b">
        <v>0</v>
      </c>
      <c r="M3206">
        <v>2</v>
      </c>
      <c r="N3206" t="b">
        <v>0</v>
      </c>
      <c r="O3206" s="10" t="s">
        <v>8279</v>
      </c>
      <c r="P3206" t="s">
        <v>8301</v>
      </c>
      <c r="Q3206">
        <f t="shared" si="150"/>
        <v>1</v>
      </c>
      <c r="R3206">
        <f t="shared" si="152"/>
        <v>25</v>
      </c>
    </row>
    <row r="3207" spans="1:18" ht="57.6" hidden="1" x14ac:dyDescent="0.3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s="16">
        <f t="shared" si="151"/>
        <v>40682.884791666671</v>
      </c>
      <c r="L3207" t="b">
        <v>0</v>
      </c>
      <c r="M3207">
        <v>2</v>
      </c>
      <c r="N3207" t="b">
        <v>0</v>
      </c>
      <c r="O3207" s="10" t="s">
        <v>8279</v>
      </c>
      <c r="P3207" t="s">
        <v>8301</v>
      </c>
      <c r="Q3207">
        <f t="shared" si="150"/>
        <v>1</v>
      </c>
      <c r="R3207">
        <f t="shared" si="152"/>
        <v>15</v>
      </c>
    </row>
    <row r="3208" spans="1:18" ht="43.2" hidden="1" x14ac:dyDescent="0.3">
      <c r="A3208">
        <v>1561</v>
      </c>
      <c r="B3208" s="3" t="s">
        <v>1562</v>
      </c>
      <c r="C3208" s="3" t="s">
        <v>5671</v>
      </c>
      <c r="D3208" s="6">
        <v>10000</v>
      </c>
      <c r="E3208" s="8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s="16">
        <f t="shared" si="151"/>
        <v>41555.041701388887</v>
      </c>
      <c r="L3208" t="b">
        <v>0</v>
      </c>
      <c r="M3208">
        <v>1</v>
      </c>
      <c r="N3208" t="b">
        <v>0</v>
      </c>
      <c r="O3208" s="10" t="s">
        <v>8279</v>
      </c>
      <c r="P3208" t="s">
        <v>8311</v>
      </c>
      <c r="Q3208">
        <f t="shared" si="150"/>
        <v>1</v>
      </c>
      <c r="R3208">
        <f t="shared" si="152"/>
        <v>67</v>
      </c>
    </row>
    <row r="3209" spans="1:18" ht="43.2" hidden="1" x14ac:dyDescent="0.3">
      <c r="A3209">
        <v>1563</v>
      </c>
      <c r="B3209" s="3" t="s">
        <v>1564</v>
      </c>
      <c r="C3209" s="3" t="s">
        <v>5673</v>
      </c>
      <c r="D3209" s="6">
        <v>6000</v>
      </c>
      <c r="E3209" s="8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s="16">
        <f t="shared" si="151"/>
        <v>41652.742488425924</v>
      </c>
      <c r="L3209" t="b">
        <v>0</v>
      </c>
      <c r="M3209">
        <v>2</v>
      </c>
      <c r="N3209" t="b">
        <v>0</v>
      </c>
      <c r="O3209" s="10" t="s">
        <v>8279</v>
      </c>
      <c r="P3209" t="s">
        <v>8311</v>
      </c>
      <c r="Q3209">
        <f t="shared" si="150"/>
        <v>1</v>
      </c>
      <c r="R3209">
        <f t="shared" si="152"/>
        <v>42.5</v>
      </c>
    </row>
    <row r="3210" spans="1:18" ht="57.6" hidden="1" x14ac:dyDescent="0.3">
      <c r="A3210">
        <v>1571</v>
      </c>
      <c r="B3210" s="3" t="s">
        <v>1572</v>
      </c>
      <c r="C3210" s="3" t="s">
        <v>5681</v>
      </c>
      <c r="D3210" s="6">
        <v>12100</v>
      </c>
      <c r="E3210" s="8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s="16">
        <f t="shared" si="151"/>
        <v>42144.769479166673</v>
      </c>
      <c r="L3210" t="b">
        <v>0</v>
      </c>
      <c r="M3210">
        <v>4</v>
      </c>
      <c r="N3210" t="b">
        <v>0</v>
      </c>
      <c r="O3210" s="10" t="s">
        <v>8279</v>
      </c>
      <c r="P3210" t="s">
        <v>8311</v>
      </c>
      <c r="Q3210">
        <f t="shared" si="150"/>
        <v>1</v>
      </c>
      <c r="R3210">
        <f t="shared" si="152"/>
        <v>20</v>
      </c>
    </row>
    <row r="3211" spans="1:18" ht="43.2" hidden="1" x14ac:dyDescent="0.3">
      <c r="A3211">
        <v>1577</v>
      </c>
      <c r="B3211" s="3" t="s">
        <v>1578</v>
      </c>
      <c r="C3211" s="3" t="s">
        <v>5687</v>
      </c>
      <c r="D3211" s="6">
        <v>10000</v>
      </c>
      <c r="E3211" s="8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s="16">
        <f t="shared" si="151"/>
        <v>41054.847777777781</v>
      </c>
      <c r="L3211" t="b">
        <v>0</v>
      </c>
      <c r="M3211">
        <v>2</v>
      </c>
      <c r="N3211" t="b">
        <v>0</v>
      </c>
      <c r="O3211" s="10" t="s">
        <v>8279</v>
      </c>
      <c r="P3211" t="s">
        <v>8311</v>
      </c>
      <c r="Q3211">
        <f t="shared" si="150"/>
        <v>1</v>
      </c>
      <c r="R3211">
        <f t="shared" si="152"/>
        <v>27.5</v>
      </c>
    </row>
    <row r="3212" spans="1:18" ht="28.8" hidden="1" x14ac:dyDescent="0.3">
      <c r="A3212">
        <v>1579</v>
      </c>
      <c r="B3212" s="3" t="s">
        <v>1580</v>
      </c>
      <c r="C3212" s="3" t="s">
        <v>5689</v>
      </c>
      <c r="D3212" s="6">
        <v>3333</v>
      </c>
      <c r="E3212" s="8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s="16">
        <f t="shared" si="151"/>
        <v>41481.996423611112</v>
      </c>
      <c r="L3212" t="b">
        <v>0</v>
      </c>
      <c r="M3212">
        <v>2</v>
      </c>
      <c r="N3212" t="b">
        <v>0</v>
      </c>
      <c r="O3212" s="10" t="s">
        <v>8279</v>
      </c>
      <c r="P3212" t="s">
        <v>8311</v>
      </c>
      <c r="Q3212">
        <f t="shared" si="150"/>
        <v>1</v>
      </c>
      <c r="R3212">
        <f t="shared" si="152"/>
        <v>14</v>
      </c>
    </row>
    <row r="3213" spans="1:18" ht="43.2" hidden="1" x14ac:dyDescent="0.3">
      <c r="A3213">
        <v>1581</v>
      </c>
      <c r="B3213" s="3" t="s">
        <v>1582</v>
      </c>
      <c r="C3213" s="3" t="s">
        <v>5691</v>
      </c>
      <c r="D3213" s="6">
        <v>1000</v>
      </c>
      <c r="E3213" s="8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s="16">
        <f t="shared" si="151"/>
        <v>42325.448958333334</v>
      </c>
      <c r="L3213" t="b">
        <v>0</v>
      </c>
      <c r="M3213">
        <v>1</v>
      </c>
      <c r="N3213" t="b">
        <v>0</v>
      </c>
      <c r="O3213" s="10" t="s">
        <v>8281</v>
      </c>
      <c r="P3213" t="s">
        <v>8299</v>
      </c>
      <c r="Q3213">
        <f t="shared" si="150"/>
        <v>1</v>
      </c>
      <c r="R3213">
        <f t="shared" si="152"/>
        <v>5</v>
      </c>
    </row>
    <row r="3214" spans="1:18" ht="43.2" hidden="1" x14ac:dyDescent="0.3">
      <c r="A3214">
        <v>1703</v>
      </c>
      <c r="B3214" s="3" t="s">
        <v>1704</v>
      </c>
      <c r="C3214" s="3" t="s">
        <v>5813</v>
      </c>
      <c r="D3214" s="6">
        <v>5000</v>
      </c>
      <c r="E3214" s="8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s="16">
        <f t="shared" si="151"/>
        <v>42187.281678240746</v>
      </c>
      <c r="L3214" t="b">
        <v>0</v>
      </c>
      <c r="M3214">
        <v>2</v>
      </c>
      <c r="N3214" t="b">
        <v>0</v>
      </c>
      <c r="O3214" s="10" t="s">
        <v>8266</v>
      </c>
      <c r="P3214" t="s">
        <v>8295</v>
      </c>
      <c r="Q3214">
        <f t="shared" si="150"/>
        <v>1</v>
      </c>
      <c r="R3214">
        <f t="shared" si="152"/>
        <v>25.5</v>
      </c>
    </row>
    <row r="3215" spans="1:18" ht="28.8" hidden="1" x14ac:dyDescent="0.3">
      <c r="A3215">
        <v>1710</v>
      </c>
      <c r="B3215" s="3" t="s">
        <v>1711</v>
      </c>
      <c r="C3215" s="3" t="s">
        <v>5820</v>
      </c>
      <c r="D3215" s="6">
        <v>5000</v>
      </c>
      <c r="E3215" s="8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s="16">
        <f t="shared" si="151"/>
        <v>42341.59129629629</v>
      </c>
      <c r="L3215" t="b">
        <v>0</v>
      </c>
      <c r="M3215">
        <v>1</v>
      </c>
      <c r="N3215" t="b">
        <v>0</v>
      </c>
      <c r="O3215" s="10" t="s">
        <v>8266</v>
      </c>
      <c r="P3215" t="s">
        <v>8295</v>
      </c>
      <c r="Q3215">
        <f t="shared" si="150"/>
        <v>1</v>
      </c>
      <c r="R3215">
        <f t="shared" si="152"/>
        <v>34</v>
      </c>
    </row>
    <row r="3216" spans="1:18" ht="43.2" hidden="1" x14ac:dyDescent="0.3">
      <c r="A3216">
        <v>1719</v>
      </c>
      <c r="B3216" s="3" t="s">
        <v>1720</v>
      </c>
      <c r="C3216" s="3" t="s">
        <v>5829</v>
      </c>
      <c r="D3216" s="6">
        <v>4000</v>
      </c>
      <c r="E3216" s="8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s="16">
        <f t="shared" si="151"/>
        <v>41869.534618055557</v>
      </c>
      <c r="L3216" t="b">
        <v>0</v>
      </c>
      <c r="M3216">
        <v>3</v>
      </c>
      <c r="N3216" t="b">
        <v>0</v>
      </c>
      <c r="O3216" s="10" t="s">
        <v>8266</v>
      </c>
      <c r="P3216" t="s">
        <v>8295</v>
      </c>
      <c r="Q3216">
        <f t="shared" si="150"/>
        <v>1</v>
      </c>
      <c r="R3216">
        <f t="shared" si="152"/>
        <v>11.67</v>
      </c>
    </row>
    <row r="3217" spans="1:18" ht="43.2" hidden="1" x14ac:dyDescent="0.3">
      <c r="A3217">
        <v>1724</v>
      </c>
      <c r="B3217" s="3" t="s">
        <v>1725</v>
      </c>
      <c r="C3217" s="3" t="s">
        <v>5834</v>
      </c>
      <c r="D3217" s="6">
        <v>6000</v>
      </c>
      <c r="E3217" s="8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s="16">
        <f t="shared" si="151"/>
        <v>41912.932430555556</v>
      </c>
      <c r="L3217" t="b">
        <v>0</v>
      </c>
      <c r="M3217">
        <v>4</v>
      </c>
      <c r="N3217" t="b">
        <v>0</v>
      </c>
      <c r="O3217" s="10" t="s">
        <v>8266</v>
      </c>
      <c r="P3217" t="s">
        <v>8295</v>
      </c>
      <c r="Q3217">
        <f t="shared" si="150"/>
        <v>1</v>
      </c>
      <c r="R3217">
        <f t="shared" si="152"/>
        <v>8.75</v>
      </c>
    </row>
    <row r="3218" spans="1:18" ht="28.8" hidden="1" x14ac:dyDescent="0.3">
      <c r="A3218">
        <v>1736</v>
      </c>
      <c r="B3218" s="3" t="s">
        <v>1737</v>
      </c>
      <c r="C3218" s="3" t="s">
        <v>5846</v>
      </c>
      <c r="D3218" s="6">
        <v>3000</v>
      </c>
      <c r="E3218" s="8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s="16">
        <f t="shared" si="151"/>
        <v>42286.861493055556</v>
      </c>
      <c r="L3218" t="b">
        <v>0</v>
      </c>
      <c r="M3218">
        <v>1</v>
      </c>
      <c r="N3218" t="b">
        <v>0</v>
      </c>
      <c r="O3218" s="10" t="s">
        <v>8266</v>
      </c>
      <c r="P3218" t="s">
        <v>8295</v>
      </c>
      <c r="Q3218">
        <f t="shared" si="150"/>
        <v>1</v>
      </c>
      <c r="R3218">
        <f t="shared" si="152"/>
        <v>22</v>
      </c>
    </row>
    <row r="3219" spans="1:18" ht="43.2" hidden="1" x14ac:dyDescent="0.3">
      <c r="A3219">
        <v>1788</v>
      </c>
      <c r="B3219" s="3" t="s">
        <v>1789</v>
      </c>
      <c r="C3219" s="3" t="s">
        <v>5898</v>
      </c>
      <c r="D3219" s="6">
        <v>5500</v>
      </c>
      <c r="E3219" s="8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s="16">
        <f t="shared" si="151"/>
        <v>41913.94840277778</v>
      </c>
      <c r="L3219" t="b">
        <v>1</v>
      </c>
      <c r="M3219">
        <v>4</v>
      </c>
      <c r="N3219" t="b">
        <v>0</v>
      </c>
      <c r="O3219" s="10" t="s">
        <v>8281</v>
      </c>
      <c r="P3219" t="s">
        <v>8282</v>
      </c>
      <c r="Q3219">
        <f t="shared" si="150"/>
        <v>1</v>
      </c>
      <c r="R3219">
        <f t="shared" si="152"/>
        <v>19</v>
      </c>
    </row>
    <row r="3220" spans="1:18" ht="43.2" hidden="1" x14ac:dyDescent="0.3">
      <c r="A3220">
        <v>1789</v>
      </c>
      <c r="B3220" s="3" t="s">
        <v>1790</v>
      </c>
      <c r="C3220" s="3" t="s">
        <v>5899</v>
      </c>
      <c r="D3220" s="6">
        <v>8000</v>
      </c>
      <c r="E3220" s="8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s="16">
        <f t="shared" si="151"/>
        <v>41956.250034722223</v>
      </c>
      <c r="L3220" t="b">
        <v>1</v>
      </c>
      <c r="M3220">
        <v>4</v>
      </c>
      <c r="N3220" t="b">
        <v>0</v>
      </c>
      <c r="O3220" s="10" t="s">
        <v>8281</v>
      </c>
      <c r="P3220" t="s">
        <v>8282</v>
      </c>
      <c r="Q3220">
        <f t="shared" si="150"/>
        <v>1</v>
      </c>
      <c r="R3220">
        <f t="shared" si="152"/>
        <v>10</v>
      </c>
    </row>
    <row r="3221" spans="1:18" ht="43.2" hidden="1" x14ac:dyDescent="0.3">
      <c r="A3221">
        <v>1793</v>
      </c>
      <c r="B3221" s="3" t="s">
        <v>1794</v>
      </c>
      <c r="C3221" s="3" t="s">
        <v>5903</v>
      </c>
      <c r="D3221" s="6">
        <v>3000</v>
      </c>
      <c r="E3221" s="8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s="16">
        <f t="shared" si="151"/>
        <v>41940.89166666667</v>
      </c>
      <c r="L3221" t="b">
        <v>1</v>
      </c>
      <c r="M3221">
        <v>2</v>
      </c>
      <c r="N3221" t="b">
        <v>0</v>
      </c>
      <c r="O3221" s="10" t="s">
        <v>8281</v>
      </c>
      <c r="P3221" t="s">
        <v>8282</v>
      </c>
      <c r="Q3221">
        <f t="shared" si="150"/>
        <v>1</v>
      </c>
      <c r="R3221">
        <f t="shared" si="152"/>
        <v>20</v>
      </c>
    </row>
    <row r="3222" spans="1:18" ht="43.2" hidden="1" x14ac:dyDescent="0.3">
      <c r="A3222">
        <v>1866</v>
      </c>
      <c r="B3222" s="3" t="s">
        <v>1867</v>
      </c>
      <c r="C3222" s="3" t="s">
        <v>5976</v>
      </c>
      <c r="D3222" s="6">
        <v>25000</v>
      </c>
      <c r="E3222" s="8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s="16">
        <f t="shared" si="151"/>
        <v>42742.246493055558</v>
      </c>
      <c r="L3222" t="b">
        <v>0</v>
      </c>
      <c r="M3222">
        <v>2</v>
      </c>
      <c r="N3222" t="b">
        <v>0</v>
      </c>
      <c r="O3222" s="10" t="s">
        <v>8270</v>
      </c>
      <c r="P3222" t="s">
        <v>8300</v>
      </c>
      <c r="Q3222">
        <f t="shared" si="150"/>
        <v>1</v>
      </c>
      <c r="R3222">
        <f t="shared" si="152"/>
        <v>62.5</v>
      </c>
    </row>
    <row r="3223" spans="1:18" ht="43.2" hidden="1" x14ac:dyDescent="0.3">
      <c r="A3223">
        <v>1872</v>
      </c>
      <c r="B3223" s="3" t="s">
        <v>1873</v>
      </c>
      <c r="C3223" s="3" t="s">
        <v>5982</v>
      </c>
      <c r="D3223" s="6">
        <v>20000</v>
      </c>
      <c r="E3223" s="8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s="16">
        <f t="shared" si="151"/>
        <v>42155.129652777774</v>
      </c>
      <c r="L3223" t="b">
        <v>0</v>
      </c>
      <c r="M3223">
        <v>13</v>
      </c>
      <c r="N3223" t="b">
        <v>0</v>
      </c>
      <c r="O3223" s="10" t="s">
        <v>8270</v>
      </c>
      <c r="P3223" t="s">
        <v>8300</v>
      </c>
      <c r="Q3223">
        <f t="shared" si="150"/>
        <v>1</v>
      </c>
      <c r="R3223">
        <f t="shared" si="152"/>
        <v>16.309999999999999</v>
      </c>
    </row>
    <row r="3224" spans="1:18" ht="43.2" hidden="1" x14ac:dyDescent="0.3">
      <c r="A3224">
        <v>1875</v>
      </c>
      <c r="B3224" s="3" t="s">
        <v>1876</v>
      </c>
      <c r="C3224" s="3" t="s">
        <v>5985</v>
      </c>
      <c r="D3224" s="6">
        <v>10000</v>
      </c>
      <c r="E3224" s="8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s="16">
        <f t="shared" si="151"/>
        <v>42528.899398148147</v>
      </c>
      <c r="L3224" t="b">
        <v>0</v>
      </c>
      <c r="M3224">
        <v>3</v>
      </c>
      <c r="N3224" t="b">
        <v>0</v>
      </c>
      <c r="O3224" s="10" t="s">
        <v>8270</v>
      </c>
      <c r="P3224" t="s">
        <v>8300</v>
      </c>
      <c r="Q3224">
        <f t="shared" si="150"/>
        <v>1</v>
      </c>
      <c r="R3224">
        <f t="shared" si="152"/>
        <v>17</v>
      </c>
    </row>
    <row r="3225" spans="1:18" ht="43.2" hidden="1" x14ac:dyDescent="0.3">
      <c r="A3225">
        <v>1902</v>
      </c>
      <c r="B3225" s="3" t="s">
        <v>1903</v>
      </c>
      <c r="C3225" s="3" t="s">
        <v>6012</v>
      </c>
      <c r="D3225" s="6">
        <v>1000</v>
      </c>
      <c r="E3225" s="8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s="16">
        <f t="shared" si="151"/>
        <v>42037.789895833332</v>
      </c>
      <c r="L3225" t="b">
        <v>0</v>
      </c>
      <c r="M3225">
        <v>3</v>
      </c>
      <c r="N3225" t="b">
        <v>0</v>
      </c>
      <c r="O3225" s="10" t="s">
        <v>8268</v>
      </c>
      <c r="P3225" t="s">
        <v>8306</v>
      </c>
      <c r="Q3225">
        <f t="shared" si="150"/>
        <v>1</v>
      </c>
      <c r="R3225">
        <f t="shared" si="152"/>
        <v>4</v>
      </c>
    </row>
    <row r="3226" spans="1:18" ht="28.8" hidden="1" x14ac:dyDescent="0.3">
      <c r="A3226">
        <v>1913</v>
      </c>
      <c r="B3226" s="3" t="s">
        <v>1914</v>
      </c>
      <c r="C3226" s="3" t="s">
        <v>6023</v>
      </c>
      <c r="D3226" s="6">
        <v>48000</v>
      </c>
      <c r="E3226" s="8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s="16">
        <f t="shared" si="151"/>
        <v>41890.511319444442</v>
      </c>
      <c r="L3226" t="b">
        <v>0</v>
      </c>
      <c r="M3226">
        <v>26</v>
      </c>
      <c r="N3226" t="b">
        <v>0</v>
      </c>
      <c r="O3226" s="10" t="s">
        <v>8268</v>
      </c>
      <c r="P3226" t="s">
        <v>8306</v>
      </c>
      <c r="Q3226">
        <f t="shared" si="150"/>
        <v>1</v>
      </c>
      <c r="R3226">
        <f t="shared" si="152"/>
        <v>24.5</v>
      </c>
    </row>
    <row r="3227" spans="1:18" ht="28.8" hidden="1" x14ac:dyDescent="0.3">
      <c r="A3227">
        <v>1916</v>
      </c>
      <c r="B3227" s="3" t="s">
        <v>1917</v>
      </c>
      <c r="C3227" s="3" t="s">
        <v>6026</v>
      </c>
      <c r="D3227" s="6">
        <v>20000</v>
      </c>
      <c r="E3227" s="8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s="16">
        <f t="shared" si="151"/>
        <v>42656.717303240745</v>
      </c>
      <c r="L3227" t="b">
        <v>0</v>
      </c>
      <c r="M3227">
        <v>6</v>
      </c>
      <c r="N3227" t="b">
        <v>0</v>
      </c>
      <c r="O3227" s="10" t="s">
        <v>8268</v>
      </c>
      <c r="P3227" t="s">
        <v>8306</v>
      </c>
      <c r="Q3227">
        <f t="shared" si="150"/>
        <v>1</v>
      </c>
      <c r="R3227">
        <f t="shared" si="152"/>
        <v>17</v>
      </c>
    </row>
    <row r="3228" spans="1:18" ht="43.2" hidden="1" x14ac:dyDescent="0.3">
      <c r="A3228">
        <v>1918</v>
      </c>
      <c r="B3228" s="3" t="s">
        <v>1919</v>
      </c>
      <c r="C3228" s="3" t="s">
        <v>6028</v>
      </c>
      <c r="D3228" s="6">
        <v>25000</v>
      </c>
      <c r="E3228" s="8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s="16">
        <f t="shared" si="151"/>
        <v>41828.789942129632</v>
      </c>
      <c r="L3228" t="b">
        <v>0</v>
      </c>
      <c r="M3228">
        <v>9</v>
      </c>
      <c r="N3228" t="b">
        <v>0</v>
      </c>
      <c r="O3228" s="10" t="s">
        <v>8268</v>
      </c>
      <c r="P3228" t="s">
        <v>8306</v>
      </c>
      <c r="Q3228">
        <f t="shared" si="150"/>
        <v>1</v>
      </c>
      <c r="R3228">
        <f t="shared" si="152"/>
        <v>28.89</v>
      </c>
    </row>
    <row r="3229" spans="1:18" ht="43.2" hidden="1" x14ac:dyDescent="0.3">
      <c r="A3229">
        <v>1989</v>
      </c>
      <c r="B3229" s="3" t="s">
        <v>1990</v>
      </c>
      <c r="C3229" s="3" t="s">
        <v>6099</v>
      </c>
      <c r="D3229" s="6">
        <v>5000</v>
      </c>
      <c r="E3229" s="8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s="16">
        <f t="shared" si="151"/>
        <v>42685.680648148147</v>
      </c>
      <c r="L3229" t="b">
        <v>0</v>
      </c>
      <c r="M3229">
        <v>1</v>
      </c>
      <c r="N3229" t="b">
        <v>0</v>
      </c>
      <c r="O3229" s="10" t="s">
        <v>8281</v>
      </c>
      <c r="P3229" t="s">
        <v>8310</v>
      </c>
      <c r="Q3229">
        <f t="shared" si="150"/>
        <v>1</v>
      </c>
      <c r="R3229">
        <f t="shared" si="152"/>
        <v>50</v>
      </c>
    </row>
    <row r="3230" spans="1:18" ht="43.2" hidden="1" x14ac:dyDescent="0.3">
      <c r="A3230">
        <v>1999</v>
      </c>
      <c r="B3230" s="3" t="s">
        <v>2000</v>
      </c>
      <c r="C3230" s="3" t="s">
        <v>6109</v>
      </c>
      <c r="D3230" s="6">
        <v>31000</v>
      </c>
      <c r="E3230" s="8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s="16">
        <f t="shared" si="151"/>
        <v>41926.482731481483</v>
      </c>
      <c r="L3230" t="b">
        <v>0</v>
      </c>
      <c r="M3230">
        <v>7</v>
      </c>
      <c r="N3230" t="b">
        <v>0</v>
      </c>
      <c r="O3230" s="10" t="s">
        <v>8281</v>
      </c>
      <c r="P3230" t="s">
        <v>8310</v>
      </c>
      <c r="Q3230">
        <f t="shared" si="150"/>
        <v>1</v>
      </c>
      <c r="R3230">
        <f t="shared" si="152"/>
        <v>33.71</v>
      </c>
    </row>
    <row r="3231" spans="1:18" ht="43.2" hidden="1" x14ac:dyDescent="0.3">
      <c r="A3231">
        <v>2121</v>
      </c>
      <c r="B3231" s="3" t="s">
        <v>2122</v>
      </c>
      <c r="C3231" s="3" t="s">
        <v>6231</v>
      </c>
      <c r="D3231" s="6">
        <v>50000</v>
      </c>
      <c r="E3231" s="8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s="16">
        <f t="shared" si="151"/>
        <v>42716.7424537037</v>
      </c>
      <c r="L3231" t="b">
        <v>0</v>
      </c>
      <c r="M3231">
        <v>10</v>
      </c>
      <c r="N3231" t="b">
        <v>0</v>
      </c>
      <c r="O3231" s="10" t="s">
        <v>8270</v>
      </c>
      <c r="P3231" t="s">
        <v>8304</v>
      </c>
      <c r="Q3231">
        <f t="shared" si="150"/>
        <v>1</v>
      </c>
      <c r="R3231">
        <f t="shared" si="152"/>
        <v>28.4</v>
      </c>
    </row>
    <row r="3232" spans="1:18" ht="43.2" hidden="1" x14ac:dyDescent="0.3">
      <c r="A3232">
        <v>2125</v>
      </c>
      <c r="B3232" s="3" t="s">
        <v>2126</v>
      </c>
      <c r="C3232" s="3" t="s">
        <v>6235</v>
      </c>
      <c r="D3232" s="6">
        <v>60000</v>
      </c>
      <c r="E3232" s="8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s="16">
        <f t="shared" si="151"/>
        <v>42191.023530092592</v>
      </c>
      <c r="L3232" t="b">
        <v>0</v>
      </c>
      <c r="M3232">
        <v>27</v>
      </c>
      <c r="N3232" t="b">
        <v>0</v>
      </c>
      <c r="O3232" s="10" t="s">
        <v>8270</v>
      </c>
      <c r="P3232" t="s">
        <v>8304</v>
      </c>
      <c r="Q3232">
        <f t="shared" si="150"/>
        <v>1</v>
      </c>
      <c r="R3232">
        <f t="shared" si="152"/>
        <v>31.56</v>
      </c>
    </row>
    <row r="3233" spans="1:18" hidden="1" x14ac:dyDescent="0.3">
      <c r="A3233">
        <v>2147</v>
      </c>
      <c r="B3233" s="3" t="s">
        <v>2148</v>
      </c>
      <c r="C3233" s="3" t="s">
        <v>6257</v>
      </c>
      <c r="D3233" s="6">
        <v>390000</v>
      </c>
      <c r="E3233" s="8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s="16">
        <f t="shared" si="151"/>
        <v>41927.295694444445</v>
      </c>
      <c r="L3233" t="b">
        <v>0</v>
      </c>
      <c r="M3233">
        <v>55</v>
      </c>
      <c r="N3233" t="b">
        <v>0</v>
      </c>
      <c r="O3233" s="10" t="s">
        <v>8270</v>
      </c>
      <c r="P3233" t="s">
        <v>8304</v>
      </c>
      <c r="Q3233">
        <f t="shared" si="150"/>
        <v>1</v>
      </c>
      <c r="R3233">
        <f t="shared" si="152"/>
        <v>49.38</v>
      </c>
    </row>
    <row r="3234" spans="1:18" hidden="1" x14ac:dyDescent="0.3">
      <c r="A3234">
        <v>2150</v>
      </c>
      <c r="B3234" s="3" t="s">
        <v>2151</v>
      </c>
      <c r="C3234" s="3" t="s">
        <v>6260</v>
      </c>
      <c r="D3234" s="6">
        <v>50000</v>
      </c>
      <c r="E3234" s="8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s="16">
        <f t="shared" si="151"/>
        <v>42534.284710648149</v>
      </c>
      <c r="L3234" t="b">
        <v>0</v>
      </c>
      <c r="M3234">
        <v>4</v>
      </c>
      <c r="N3234" t="b">
        <v>0</v>
      </c>
      <c r="O3234" s="10" t="s">
        <v>8270</v>
      </c>
      <c r="P3234" t="s">
        <v>8304</v>
      </c>
      <c r="Q3234">
        <f t="shared" si="150"/>
        <v>1</v>
      </c>
      <c r="R3234">
        <f t="shared" si="152"/>
        <v>101.25</v>
      </c>
    </row>
    <row r="3235" spans="1:18" ht="28.8" hidden="1" x14ac:dyDescent="0.3">
      <c r="A3235">
        <v>2154</v>
      </c>
      <c r="B3235" s="3" t="s">
        <v>2155</v>
      </c>
      <c r="C3235" s="3" t="s">
        <v>6264</v>
      </c>
      <c r="D3235" s="6">
        <v>250</v>
      </c>
      <c r="E3235" s="8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s="16">
        <f t="shared" si="151"/>
        <v>41647.632256944446</v>
      </c>
      <c r="L3235" t="b">
        <v>0</v>
      </c>
      <c r="M3235">
        <v>2</v>
      </c>
      <c r="N3235" t="b">
        <v>0</v>
      </c>
      <c r="O3235" s="10" t="s">
        <v>8270</v>
      </c>
      <c r="P3235" t="s">
        <v>8304</v>
      </c>
      <c r="Q3235">
        <f t="shared" si="150"/>
        <v>1</v>
      </c>
      <c r="R3235">
        <f t="shared" si="152"/>
        <v>1</v>
      </c>
    </row>
    <row r="3236" spans="1:18" ht="57.6" hidden="1" x14ac:dyDescent="0.3">
      <c r="A3236">
        <v>2159</v>
      </c>
      <c r="B3236" s="3" t="s">
        <v>2160</v>
      </c>
      <c r="C3236" s="3" t="s">
        <v>6269</v>
      </c>
      <c r="D3236" s="6">
        <v>3600</v>
      </c>
      <c r="E3236" s="8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s="16">
        <f t="shared" si="151"/>
        <v>40710.731180555551</v>
      </c>
      <c r="L3236" t="b">
        <v>0</v>
      </c>
      <c r="M3236">
        <v>2</v>
      </c>
      <c r="N3236" t="b">
        <v>0</v>
      </c>
      <c r="O3236" s="10" t="s">
        <v>8270</v>
      </c>
      <c r="P3236" t="s">
        <v>8304</v>
      </c>
      <c r="Q3236">
        <f t="shared" si="150"/>
        <v>1</v>
      </c>
      <c r="R3236">
        <f t="shared" si="152"/>
        <v>13</v>
      </c>
    </row>
    <row r="3237" spans="1:18" ht="43.2" hidden="1" x14ac:dyDescent="0.3">
      <c r="A3237">
        <v>2160</v>
      </c>
      <c r="B3237" s="3" t="s">
        <v>2161</v>
      </c>
      <c r="C3237" s="3" t="s">
        <v>6270</v>
      </c>
      <c r="D3237" s="6">
        <v>10000</v>
      </c>
      <c r="E3237" s="8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s="16">
        <f t="shared" si="151"/>
        <v>41018.711863425924</v>
      </c>
      <c r="L3237" t="b">
        <v>0</v>
      </c>
      <c r="M3237">
        <v>16</v>
      </c>
      <c r="N3237" t="b">
        <v>0</v>
      </c>
      <c r="O3237" s="10" t="s">
        <v>8270</v>
      </c>
      <c r="P3237" t="s">
        <v>8304</v>
      </c>
      <c r="Q3237">
        <f t="shared" si="150"/>
        <v>1</v>
      </c>
      <c r="R3237">
        <f t="shared" si="152"/>
        <v>5.31</v>
      </c>
    </row>
    <row r="3238" spans="1:18" ht="43.2" hidden="1" x14ac:dyDescent="0.3">
      <c r="A3238">
        <v>2326</v>
      </c>
      <c r="B3238" s="3" t="s">
        <v>2327</v>
      </c>
      <c r="C3238" s="3" t="s">
        <v>6436</v>
      </c>
      <c r="D3238" s="6">
        <v>15000</v>
      </c>
      <c r="E3238" s="8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s="16">
        <f t="shared" si="151"/>
        <v>42804.034120370372</v>
      </c>
      <c r="L3238" t="b">
        <v>0</v>
      </c>
      <c r="M3238">
        <v>1</v>
      </c>
      <c r="N3238" t="b">
        <v>0</v>
      </c>
      <c r="O3238" s="10" t="s">
        <v>8284</v>
      </c>
      <c r="P3238" t="s">
        <v>8285</v>
      </c>
      <c r="Q3238">
        <f t="shared" si="150"/>
        <v>1</v>
      </c>
      <c r="R3238">
        <f t="shared" si="152"/>
        <v>108</v>
      </c>
    </row>
    <row r="3239" spans="1:18" ht="28.8" hidden="1" x14ac:dyDescent="0.3">
      <c r="A3239">
        <v>2351</v>
      </c>
      <c r="B3239" s="3" t="s">
        <v>2352</v>
      </c>
      <c r="C3239" s="3" t="s">
        <v>6461</v>
      </c>
      <c r="D3239" s="6">
        <v>18900</v>
      </c>
      <c r="E3239" s="8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s="16">
        <f t="shared" si="151"/>
        <v>42094.101145833338</v>
      </c>
      <c r="L3239" t="b">
        <v>0</v>
      </c>
      <c r="M3239">
        <v>7</v>
      </c>
      <c r="N3239" t="b">
        <v>0</v>
      </c>
      <c r="O3239" s="10" t="s">
        <v>8268</v>
      </c>
      <c r="P3239" t="s">
        <v>8313</v>
      </c>
      <c r="Q3239">
        <f t="shared" si="150"/>
        <v>1</v>
      </c>
      <c r="R3239">
        <f t="shared" si="152"/>
        <v>15.43</v>
      </c>
    </row>
    <row r="3240" spans="1:18" ht="43.2" hidden="1" x14ac:dyDescent="0.3">
      <c r="A3240">
        <v>2355</v>
      </c>
      <c r="B3240" s="3" t="s">
        <v>2356</v>
      </c>
      <c r="C3240" s="3" t="s">
        <v>6465</v>
      </c>
      <c r="D3240" s="6">
        <v>8000</v>
      </c>
      <c r="E3240" s="8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s="16">
        <f t="shared" si="151"/>
        <v>42096.918240740735</v>
      </c>
      <c r="L3240" t="b">
        <v>0</v>
      </c>
      <c r="M3240">
        <v>2</v>
      </c>
      <c r="N3240" t="b">
        <v>0</v>
      </c>
      <c r="O3240" s="10" t="s">
        <v>8268</v>
      </c>
      <c r="P3240" t="s">
        <v>8313</v>
      </c>
      <c r="Q3240">
        <f t="shared" si="150"/>
        <v>1</v>
      </c>
      <c r="R3240">
        <f t="shared" si="152"/>
        <v>27.5</v>
      </c>
    </row>
    <row r="3241" spans="1:18" ht="43.2" hidden="1" x14ac:dyDescent="0.3">
      <c r="A3241">
        <v>2367</v>
      </c>
      <c r="B3241" s="3" t="s">
        <v>2368</v>
      </c>
      <c r="C3241" s="3" t="s">
        <v>6477</v>
      </c>
      <c r="D3241" s="6">
        <v>50000</v>
      </c>
      <c r="E3241" s="8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s="16">
        <f t="shared" si="151"/>
        <v>42425.970092592594</v>
      </c>
      <c r="L3241" t="b">
        <v>0</v>
      </c>
      <c r="M3241">
        <v>14</v>
      </c>
      <c r="N3241" t="b">
        <v>0</v>
      </c>
      <c r="O3241" s="10" t="s">
        <v>8268</v>
      </c>
      <c r="P3241" t="s">
        <v>8313</v>
      </c>
      <c r="Q3241">
        <f t="shared" si="150"/>
        <v>1</v>
      </c>
      <c r="R3241">
        <f t="shared" si="152"/>
        <v>47.86</v>
      </c>
    </row>
    <row r="3242" spans="1:18" ht="57.6" hidden="1" x14ac:dyDescent="0.3">
      <c r="A3242">
        <v>2384</v>
      </c>
      <c r="B3242" s="3" t="s">
        <v>2385</v>
      </c>
      <c r="C3242" s="3" t="s">
        <v>6494</v>
      </c>
      <c r="D3242" s="6">
        <v>1000</v>
      </c>
      <c r="E3242" s="8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s="16">
        <f t="shared" si="151"/>
        <v>41927.067627314813</v>
      </c>
      <c r="L3242" t="b">
        <v>0</v>
      </c>
      <c r="M3242">
        <v>8</v>
      </c>
      <c r="N3242" t="b">
        <v>0</v>
      </c>
      <c r="O3242" s="10" t="s">
        <v>8268</v>
      </c>
      <c r="P3242" t="s">
        <v>8313</v>
      </c>
      <c r="Q3242">
        <f t="shared" si="150"/>
        <v>1</v>
      </c>
      <c r="R3242">
        <f t="shared" si="152"/>
        <v>1</v>
      </c>
    </row>
    <row r="3243" spans="1:18" ht="43.2" hidden="1" x14ac:dyDescent="0.3">
      <c r="A3243">
        <v>2385</v>
      </c>
      <c r="B3243" s="3" t="s">
        <v>2386</v>
      </c>
      <c r="C3243" s="3" t="s">
        <v>6495</v>
      </c>
      <c r="D3243" s="6">
        <v>65000</v>
      </c>
      <c r="E3243" s="8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s="16">
        <f t="shared" si="151"/>
        <v>42191.70175925926</v>
      </c>
      <c r="L3243" t="b">
        <v>0</v>
      </c>
      <c r="M3243">
        <v>7</v>
      </c>
      <c r="N3243" t="b">
        <v>0</v>
      </c>
      <c r="O3243" s="10" t="s">
        <v>8268</v>
      </c>
      <c r="P3243" t="s">
        <v>8313</v>
      </c>
      <c r="Q3243">
        <f t="shared" si="150"/>
        <v>1</v>
      </c>
      <c r="R3243">
        <f t="shared" si="152"/>
        <v>112.57</v>
      </c>
    </row>
    <row r="3244" spans="1:18" ht="43.2" hidden="1" x14ac:dyDescent="0.3">
      <c r="A3244">
        <v>2387</v>
      </c>
      <c r="B3244" s="3" t="s">
        <v>2388</v>
      </c>
      <c r="C3244" s="3" t="s">
        <v>6497</v>
      </c>
      <c r="D3244" s="6">
        <v>150000</v>
      </c>
      <c r="E3244" s="8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s="16">
        <f t="shared" si="151"/>
        <v>42528.626620370371</v>
      </c>
      <c r="L3244" t="b">
        <v>0</v>
      </c>
      <c r="M3244">
        <v>3</v>
      </c>
      <c r="N3244" t="b">
        <v>0</v>
      </c>
      <c r="O3244" s="10" t="s">
        <v>8268</v>
      </c>
      <c r="P3244" t="s">
        <v>8313</v>
      </c>
      <c r="Q3244">
        <f t="shared" si="150"/>
        <v>1</v>
      </c>
      <c r="R3244">
        <f t="shared" si="152"/>
        <v>342</v>
      </c>
    </row>
    <row r="3245" spans="1:18" ht="43.2" hidden="1" x14ac:dyDescent="0.3">
      <c r="A3245">
        <v>2388</v>
      </c>
      <c r="B3245" s="3" t="s">
        <v>2389</v>
      </c>
      <c r="C3245" s="3" t="s">
        <v>6498</v>
      </c>
      <c r="D3245" s="6">
        <v>37000</v>
      </c>
      <c r="E3245" s="8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s="16">
        <f t="shared" si="151"/>
        <v>41989.853692129633</v>
      </c>
      <c r="L3245" t="b">
        <v>0</v>
      </c>
      <c r="M3245">
        <v>8</v>
      </c>
      <c r="N3245" t="b">
        <v>0</v>
      </c>
      <c r="O3245" s="10" t="s">
        <v>8268</v>
      </c>
      <c r="P3245" t="s">
        <v>8313</v>
      </c>
      <c r="Q3245">
        <f t="shared" si="150"/>
        <v>1</v>
      </c>
      <c r="R3245">
        <f t="shared" si="152"/>
        <v>57.88</v>
      </c>
    </row>
    <row r="3246" spans="1:18" ht="43.2" hidden="1" x14ac:dyDescent="0.3">
      <c r="A3246">
        <v>2401</v>
      </c>
      <c r="B3246" s="3" t="s">
        <v>2402</v>
      </c>
      <c r="C3246" s="3" t="s">
        <v>6511</v>
      </c>
      <c r="D3246" s="6">
        <v>28000</v>
      </c>
      <c r="E3246" s="8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s="16">
        <f t="shared" si="151"/>
        <v>42374.822870370372</v>
      </c>
      <c r="L3246" t="b">
        <v>0</v>
      </c>
      <c r="M3246">
        <v>9</v>
      </c>
      <c r="N3246" t="b">
        <v>0</v>
      </c>
      <c r="O3246" s="10" t="s">
        <v>8284</v>
      </c>
      <c r="P3246" t="s">
        <v>8312</v>
      </c>
      <c r="Q3246">
        <f t="shared" si="150"/>
        <v>1</v>
      </c>
      <c r="R3246">
        <f t="shared" si="152"/>
        <v>22.33</v>
      </c>
    </row>
    <row r="3247" spans="1:18" ht="57.6" hidden="1" x14ac:dyDescent="0.3">
      <c r="A3247">
        <v>2411</v>
      </c>
      <c r="B3247" s="3" t="s">
        <v>2412</v>
      </c>
      <c r="C3247" s="3" t="s">
        <v>6521</v>
      </c>
      <c r="D3247" s="6">
        <v>25000</v>
      </c>
      <c r="E3247" s="8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s="16">
        <f t="shared" si="151"/>
        <v>42211.732430555552</v>
      </c>
      <c r="L3247" t="b">
        <v>0</v>
      </c>
      <c r="M3247">
        <v>3</v>
      </c>
      <c r="N3247" t="b">
        <v>0</v>
      </c>
      <c r="O3247" s="10" t="s">
        <v>8284</v>
      </c>
      <c r="P3247" t="s">
        <v>8312</v>
      </c>
      <c r="Q3247">
        <f t="shared" si="150"/>
        <v>1</v>
      </c>
      <c r="R3247">
        <f t="shared" si="152"/>
        <v>50.33</v>
      </c>
    </row>
    <row r="3248" spans="1:18" ht="43.2" hidden="1" x14ac:dyDescent="0.3">
      <c r="A3248">
        <v>2413</v>
      </c>
      <c r="B3248" s="3" t="s">
        <v>2414</v>
      </c>
      <c r="C3248" s="3" t="s">
        <v>6523</v>
      </c>
      <c r="D3248" s="6">
        <v>3000</v>
      </c>
      <c r="E3248" s="8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s="16">
        <f t="shared" si="151"/>
        <v>41760.10974537037</v>
      </c>
      <c r="L3248" t="b">
        <v>0</v>
      </c>
      <c r="M3248">
        <v>3</v>
      </c>
      <c r="N3248" t="b">
        <v>0</v>
      </c>
      <c r="O3248" s="10" t="s">
        <v>8284</v>
      </c>
      <c r="P3248" t="s">
        <v>8312</v>
      </c>
      <c r="Q3248">
        <f t="shared" si="150"/>
        <v>1</v>
      </c>
      <c r="R3248">
        <f t="shared" si="152"/>
        <v>8.33</v>
      </c>
    </row>
    <row r="3249" spans="1:18" ht="43.2" hidden="1" x14ac:dyDescent="0.3">
      <c r="A3249">
        <v>2415</v>
      </c>
      <c r="B3249" s="3" t="s">
        <v>2416</v>
      </c>
      <c r="C3249" s="3" t="s">
        <v>6525</v>
      </c>
      <c r="D3249" s="6">
        <v>60000</v>
      </c>
      <c r="E3249" s="8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s="16">
        <f t="shared" si="151"/>
        <v>42536.862800925926</v>
      </c>
      <c r="L3249" t="b">
        <v>0</v>
      </c>
      <c r="M3249">
        <v>6</v>
      </c>
      <c r="N3249" t="b">
        <v>0</v>
      </c>
      <c r="O3249" s="10" t="s">
        <v>8284</v>
      </c>
      <c r="P3249" t="s">
        <v>8312</v>
      </c>
      <c r="Q3249">
        <f t="shared" si="150"/>
        <v>1</v>
      </c>
      <c r="R3249">
        <f t="shared" si="152"/>
        <v>55.83</v>
      </c>
    </row>
    <row r="3250" spans="1:18" ht="28.8" hidden="1" x14ac:dyDescent="0.3">
      <c r="A3250">
        <v>2424</v>
      </c>
      <c r="B3250" s="3" t="s">
        <v>2425</v>
      </c>
      <c r="C3250" s="3" t="s">
        <v>6534</v>
      </c>
      <c r="D3250" s="6">
        <v>25000</v>
      </c>
      <c r="E3250" s="8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s="16">
        <f t="shared" si="151"/>
        <v>41909.892453703702</v>
      </c>
      <c r="L3250" t="b">
        <v>0</v>
      </c>
      <c r="M3250">
        <v>9</v>
      </c>
      <c r="N3250" t="b">
        <v>0</v>
      </c>
      <c r="O3250" s="10" t="s">
        <v>8284</v>
      </c>
      <c r="P3250" t="s">
        <v>8312</v>
      </c>
      <c r="Q3250">
        <f t="shared" si="150"/>
        <v>1</v>
      </c>
      <c r="R3250">
        <f t="shared" si="152"/>
        <v>34.44</v>
      </c>
    </row>
    <row r="3251" spans="1:18" ht="43.2" hidden="1" x14ac:dyDescent="0.3">
      <c r="A3251">
        <v>2429</v>
      </c>
      <c r="B3251" s="3" t="s">
        <v>2430</v>
      </c>
      <c r="C3251" s="3" t="s">
        <v>6539</v>
      </c>
      <c r="D3251" s="6">
        <v>140000</v>
      </c>
      <c r="E3251" s="8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s="16">
        <f t="shared" si="151"/>
        <v>42734.879236111112</v>
      </c>
      <c r="L3251" t="b">
        <v>0</v>
      </c>
      <c r="M3251">
        <v>4</v>
      </c>
      <c r="N3251" t="b">
        <v>0</v>
      </c>
      <c r="O3251" s="10" t="s">
        <v>8284</v>
      </c>
      <c r="P3251" t="s">
        <v>8312</v>
      </c>
      <c r="Q3251">
        <f t="shared" si="150"/>
        <v>1</v>
      </c>
      <c r="R3251">
        <f t="shared" si="152"/>
        <v>501.25</v>
      </c>
    </row>
    <row r="3252" spans="1:18" ht="57.6" hidden="1" x14ac:dyDescent="0.3">
      <c r="A3252">
        <v>2430</v>
      </c>
      <c r="B3252" s="3" t="s">
        <v>2431</v>
      </c>
      <c r="C3252" s="3" t="s">
        <v>6540</v>
      </c>
      <c r="D3252" s="6">
        <v>3000</v>
      </c>
      <c r="E3252" s="8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s="16">
        <f t="shared" si="151"/>
        <v>42382.130833333329</v>
      </c>
      <c r="L3252" t="b">
        <v>0</v>
      </c>
      <c r="M3252">
        <v>2</v>
      </c>
      <c r="N3252" t="b">
        <v>0</v>
      </c>
      <c r="O3252" s="10" t="s">
        <v>8284</v>
      </c>
      <c r="P3252" t="s">
        <v>8312</v>
      </c>
      <c r="Q3252">
        <f t="shared" si="150"/>
        <v>1</v>
      </c>
      <c r="R3252">
        <f t="shared" si="152"/>
        <v>10.5</v>
      </c>
    </row>
    <row r="3253" spans="1:18" ht="43.2" hidden="1" x14ac:dyDescent="0.3">
      <c r="A3253">
        <v>2506</v>
      </c>
      <c r="B3253" s="3" t="s">
        <v>2506</v>
      </c>
      <c r="C3253" s="3" t="s">
        <v>6616</v>
      </c>
      <c r="D3253" s="6">
        <v>5000</v>
      </c>
      <c r="E3253" s="8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s="16">
        <f t="shared" si="151"/>
        <v>42258.297094907408</v>
      </c>
      <c r="L3253" t="b">
        <v>0</v>
      </c>
      <c r="M3253">
        <v>2</v>
      </c>
      <c r="N3253" t="b">
        <v>0</v>
      </c>
      <c r="O3253" s="10" t="s">
        <v>8284</v>
      </c>
      <c r="P3253" t="s">
        <v>8315</v>
      </c>
      <c r="Q3253">
        <f t="shared" si="150"/>
        <v>1</v>
      </c>
      <c r="R3253">
        <f t="shared" si="152"/>
        <v>15</v>
      </c>
    </row>
    <row r="3254" spans="1:18" ht="43.2" hidden="1" x14ac:dyDescent="0.3">
      <c r="A3254">
        <v>2509</v>
      </c>
      <c r="B3254" s="3" t="s">
        <v>2509</v>
      </c>
      <c r="C3254" s="3" t="s">
        <v>6619</v>
      </c>
      <c r="D3254" s="6">
        <v>95000</v>
      </c>
      <c r="E3254" s="8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s="16">
        <f t="shared" si="151"/>
        <v>42058.809594907405</v>
      </c>
      <c r="L3254" t="b">
        <v>0</v>
      </c>
      <c r="M3254">
        <v>28</v>
      </c>
      <c r="N3254" t="b">
        <v>0</v>
      </c>
      <c r="O3254" s="10" t="s">
        <v>8284</v>
      </c>
      <c r="P3254" t="s">
        <v>8315</v>
      </c>
      <c r="Q3254">
        <f t="shared" si="150"/>
        <v>1</v>
      </c>
      <c r="R3254">
        <f t="shared" si="152"/>
        <v>35.71</v>
      </c>
    </row>
    <row r="3255" spans="1:18" ht="57.6" hidden="1" x14ac:dyDescent="0.3">
      <c r="A3255">
        <v>2562</v>
      </c>
      <c r="B3255" s="3" t="s">
        <v>2562</v>
      </c>
      <c r="C3255" s="3" t="s">
        <v>6672</v>
      </c>
      <c r="D3255" s="6">
        <v>10000</v>
      </c>
      <c r="E3255" s="8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s="16">
        <f t="shared" si="151"/>
        <v>42594.524756944447</v>
      </c>
      <c r="L3255" t="b">
        <v>0</v>
      </c>
      <c r="M3255">
        <v>3</v>
      </c>
      <c r="N3255" t="b">
        <v>0</v>
      </c>
      <c r="O3255" s="10" t="s">
        <v>8284</v>
      </c>
      <c r="P3255" t="s">
        <v>8312</v>
      </c>
      <c r="Q3255">
        <f t="shared" si="150"/>
        <v>1</v>
      </c>
      <c r="R3255">
        <f t="shared" si="152"/>
        <v>25</v>
      </c>
    </row>
    <row r="3256" spans="1:18" ht="43.2" hidden="1" x14ac:dyDescent="0.3">
      <c r="A3256">
        <v>2565</v>
      </c>
      <c r="B3256" s="3" t="s">
        <v>2565</v>
      </c>
      <c r="C3256" s="3" t="s">
        <v>6675</v>
      </c>
      <c r="D3256" s="6">
        <v>10000</v>
      </c>
      <c r="E3256" s="8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s="16">
        <f t="shared" si="151"/>
        <v>42440.650335648148</v>
      </c>
      <c r="L3256" t="b">
        <v>0</v>
      </c>
      <c r="M3256">
        <v>1</v>
      </c>
      <c r="N3256" t="b">
        <v>0</v>
      </c>
      <c r="O3256" s="10" t="s">
        <v>8284</v>
      </c>
      <c r="P3256" t="s">
        <v>8312</v>
      </c>
      <c r="Q3256">
        <f t="shared" si="150"/>
        <v>1</v>
      </c>
      <c r="R3256">
        <f t="shared" si="152"/>
        <v>100</v>
      </c>
    </row>
    <row r="3257" spans="1:18" ht="43.2" hidden="1" x14ac:dyDescent="0.3">
      <c r="A3257">
        <v>2568</v>
      </c>
      <c r="B3257" s="3" t="s">
        <v>2568</v>
      </c>
      <c r="C3257" s="3" t="s">
        <v>6678</v>
      </c>
      <c r="D3257" s="6">
        <v>10000</v>
      </c>
      <c r="E3257" s="8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s="16">
        <f t="shared" si="151"/>
        <v>42584.666597222225</v>
      </c>
      <c r="L3257" t="b">
        <v>0</v>
      </c>
      <c r="M3257">
        <v>1</v>
      </c>
      <c r="N3257" t="b">
        <v>0</v>
      </c>
      <c r="O3257" s="10" t="s">
        <v>8284</v>
      </c>
      <c r="P3257" t="s">
        <v>8312</v>
      </c>
      <c r="Q3257">
        <f t="shared" si="150"/>
        <v>1</v>
      </c>
      <c r="R3257">
        <f t="shared" si="152"/>
        <v>50</v>
      </c>
    </row>
    <row r="3258" spans="1:18" ht="43.2" hidden="1" x14ac:dyDescent="0.3">
      <c r="A3258">
        <v>2570</v>
      </c>
      <c r="B3258" s="3" t="s">
        <v>2570</v>
      </c>
      <c r="C3258" s="3" t="s">
        <v>6680</v>
      </c>
      <c r="D3258" s="6">
        <v>7000</v>
      </c>
      <c r="E3258" s="8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s="16">
        <f t="shared" si="151"/>
        <v>42744.903182870374</v>
      </c>
      <c r="L3258" t="b">
        <v>0</v>
      </c>
      <c r="M3258">
        <v>2</v>
      </c>
      <c r="N3258" t="b">
        <v>0</v>
      </c>
      <c r="O3258" s="10" t="s">
        <v>8284</v>
      </c>
      <c r="P3258" t="s">
        <v>8312</v>
      </c>
      <c r="Q3258">
        <f t="shared" si="150"/>
        <v>1</v>
      </c>
      <c r="R3258">
        <f t="shared" si="152"/>
        <v>29.5</v>
      </c>
    </row>
    <row r="3259" spans="1:18" ht="43.2" hidden="1" x14ac:dyDescent="0.3">
      <c r="A3259">
        <v>2580</v>
      </c>
      <c r="B3259" s="3" t="s">
        <v>2580</v>
      </c>
      <c r="C3259" s="3" t="s">
        <v>6690</v>
      </c>
      <c r="D3259" s="6">
        <v>8500</v>
      </c>
      <c r="E3259" s="8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s="16">
        <f t="shared" si="151"/>
        <v>42110.326423611114</v>
      </c>
      <c r="L3259" t="b">
        <v>0</v>
      </c>
      <c r="M3259">
        <v>2</v>
      </c>
      <c r="N3259" t="b">
        <v>0</v>
      </c>
      <c r="O3259" s="10" t="s">
        <v>8284</v>
      </c>
      <c r="P3259" t="s">
        <v>8312</v>
      </c>
      <c r="Q3259">
        <f t="shared" si="150"/>
        <v>1</v>
      </c>
      <c r="R3259">
        <f t="shared" si="152"/>
        <v>25.5</v>
      </c>
    </row>
    <row r="3260" spans="1:18" ht="43.2" hidden="1" x14ac:dyDescent="0.3">
      <c r="A3260">
        <v>2583</v>
      </c>
      <c r="B3260" s="3" t="s">
        <v>2583</v>
      </c>
      <c r="C3260" s="3" t="s">
        <v>6693</v>
      </c>
      <c r="D3260" s="6">
        <v>1000</v>
      </c>
      <c r="E3260" s="8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s="16">
        <f t="shared" si="151"/>
        <v>42019.76944444445</v>
      </c>
      <c r="L3260" t="b">
        <v>0</v>
      </c>
      <c r="M3260">
        <v>5</v>
      </c>
      <c r="N3260" t="b">
        <v>0</v>
      </c>
      <c r="O3260" s="10" t="s">
        <v>8284</v>
      </c>
      <c r="P3260" t="s">
        <v>8312</v>
      </c>
      <c r="Q3260">
        <f t="shared" si="150"/>
        <v>1</v>
      </c>
      <c r="R3260">
        <f t="shared" si="152"/>
        <v>1</v>
      </c>
    </row>
    <row r="3261" spans="1:18" ht="28.8" hidden="1" x14ac:dyDescent="0.3">
      <c r="A3261">
        <v>2599</v>
      </c>
      <c r="B3261" s="3" t="s">
        <v>2599</v>
      </c>
      <c r="C3261" s="3" t="s">
        <v>6709</v>
      </c>
      <c r="D3261" s="6">
        <v>9041</v>
      </c>
      <c r="E3261" s="8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s="16">
        <f t="shared" si="151"/>
        <v>41809.754016203704</v>
      </c>
      <c r="L3261" t="b">
        <v>0</v>
      </c>
      <c r="M3261">
        <v>5</v>
      </c>
      <c r="N3261" t="b">
        <v>0</v>
      </c>
      <c r="O3261" s="10" t="s">
        <v>8284</v>
      </c>
      <c r="P3261" t="s">
        <v>8312</v>
      </c>
      <c r="Q3261">
        <f t="shared" si="150"/>
        <v>1</v>
      </c>
      <c r="R3261">
        <f t="shared" si="152"/>
        <v>18</v>
      </c>
    </row>
    <row r="3262" spans="1:18" ht="28.8" hidden="1" x14ac:dyDescent="0.3">
      <c r="A3262">
        <v>2641</v>
      </c>
      <c r="B3262" s="3" t="s">
        <v>2641</v>
      </c>
      <c r="C3262" s="3" t="s">
        <v>6751</v>
      </c>
      <c r="D3262" s="6">
        <v>1500</v>
      </c>
      <c r="E3262" s="8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s="16">
        <f t="shared" si="151"/>
        <v>41880.827118055553</v>
      </c>
      <c r="L3262" t="b">
        <v>0</v>
      </c>
      <c r="M3262">
        <v>1</v>
      </c>
      <c r="N3262" t="b">
        <v>0</v>
      </c>
      <c r="O3262" s="10" t="s">
        <v>8268</v>
      </c>
      <c r="P3262" t="s">
        <v>8275</v>
      </c>
      <c r="Q3262">
        <f t="shared" si="150"/>
        <v>1</v>
      </c>
      <c r="R3262">
        <f t="shared" si="152"/>
        <v>15</v>
      </c>
    </row>
    <row r="3263" spans="1:18" ht="43.2" hidden="1" x14ac:dyDescent="0.3">
      <c r="A3263">
        <v>2647</v>
      </c>
      <c r="B3263" s="3" t="s">
        <v>2647</v>
      </c>
      <c r="C3263" s="3" t="s">
        <v>6757</v>
      </c>
      <c r="D3263" s="6">
        <v>2500</v>
      </c>
      <c r="E3263" s="8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s="16">
        <f t="shared" si="151"/>
        <v>42200.261793981481</v>
      </c>
      <c r="L3263" t="b">
        <v>0</v>
      </c>
      <c r="M3263">
        <v>3</v>
      </c>
      <c r="N3263" t="b">
        <v>0</v>
      </c>
      <c r="O3263" s="10" t="s">
        <v>8268</v>
      </c>
      <c r="P3263" t="s">
        <v>8275</v>
      </c>
      <c r="Q3263">
        <f t="shared" si="150"/>
        <v>1</v>
      </c>
      <c r="R3263">
        <f t="shared" si="152"/>
        <v>12</v>
      </c>
    </row>
    <row r="3264" spans="1:18" ht="57.6" hidden="1" x14ac:dyDescent="0.3">
      <c r="A3264">
        <v>2648</v>
      </c>
      <c r="B3264" s="3" t="s">
        <v>2648</v>
      </c>
      <c r="C3264" s="3" t="s">
        <v>6758</v>
      </c>
      <c r="D3264" s="6">
        <v>12000</v>
      </c>
      <c r="E3264" s="8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s="16">
        <f t="shared" si="151"/>
        <v>42408.714814814812</v>
      </c>
      <c r="L3264" t="b">
        <v>0</v>
      </c>
      <c r="M3264">
        <v>6</v>
      </c>
      <c r="N3264" t="b">
        <v>0</v>
      </c>
      <c r="O3264" s="10" t="s">
        <v>8268</v>
      </c>
      <c r="P3264" t="s">
        <v>8275</v>
      </c>
      <c r="Q3264">
        <f t="shared" si="150"/>
        <v>1</v>
      </c>
      <c r="R3264">
        <f t="shared" si="152"/>
        <v>17.670000000000002</v>
      </c>
    </row>
    <row r="3265" spans="1:18" ht="57.6" hidden="1" x14ac:dyDescent="0.3">
      <c r="A3265">
        <v>2650</v>
      </c>
      <c r="B3265" s="3" t="s">
        <v>2650</v>
      </c>
      <c r="C3265" s="3" t="s">
        <v>6760</v>
      </c>
      <c r="D3265" s="6">
        <v>60000</v>
      </c>
      <c r="E3265" s="8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s="16">
        <f t="shared" si="151"/>
        <v>42695.624340277776</v>
      </c>
      <c r="L3265" t="b">
        <v>0</v>
      </c>
      <c r="M3265">
        <v>5</v>
      </c>
      <c r="N3265" t="b">
        <v>0</v>
      </c>
      <c r="O3265" s="10" t="s">
        <v>8268</v>
      </c>
      <c r="P3265" t="s">
        <v>8275</v>
      </c>
      <c r="Q3265">
        <f t="shared" si="150"/>
        <v>1</v>
      </c>
      <c r="R3265">
        <f t="shared" si="152"/>
        <v>71.599999999999994</v>
      </c>
    </row>
    <row r="3266" spans="1:18" ht="43.2" hidden="1" x14ac:dyDescent="0.3">
      <c r="A3266">
        <v>2652</v>
      </c>
      <c r="B3266" s="3" t="s">
        <v>2652</v>
      </c>
      <c r="C3266" s="3" t="s">
        <v>6762</v>
      </c>
      <c r="D3266" s="6">
        <v>100000</v>
      </c>
      <c r="E3266" s="8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s="16">
        <f t="shared" si="151"/>
        <v>41953.158854166672</v>
      </c>
      <c r="L3266" t="b">
        <v>0</v>
      </c>
      <c r="M3266">
        <v>11</v>
      </c>
      <c r="N3266" t="b">
        <v>0</v>
      </c>
      <c r="O3266" s="10" t="s">
        <v>8268</v>
      </c>
      <c r="P3266" t="s">
        <v>8275</v>
      </c>
      <c r="Q3266">
        <f t="shared" ref="Q3266:Q3329" si="153">ROUND(E3266/D3266*100,0)</f>
        <v>1</v>
      </c>
      <c r="R3266">
        <f t="shared" si="152"/>
        <v>80.45</v>
      </c>
    </row>
    <row r="3267" spans="1:18" hidden="1" x14ac:dyDescent="0.3">
      <c r="A3267">
        <v>2680</v>
      </c>
      <c r="B3267" s="3" t="s">
        <v>2680</v>
      </c>
      <c r="C3267" s="3" t="s">
        <v>6790</v>
      </c>
      <c r="D3267" s="6">
        <v>32000</v>
      </c>
      <c r="E3267" s="8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s="16">
        <f t="shared" ref="K3267:K3330" si="154">(((J3267/60)/60)/24)+DATE(1970,1,1)</f>
        <v>42436.211701388893</v>
      </c>
      <c r="L3267" t="b">
        <v>0</v>
      </c>
      <c r="M3267">
        <v>4</v>
      </c>
      <c r="N3267" t="b">
        <v>0</v>
      </c>
      <c r="O3267" s="10" t="s">
        <v>8268</v>
      </c>
      <c r="P3267" t="s">
        <v>8293</v>
      </c>
      <c r="Q3267">
        <f t="shared" si="153"/>
        <v>1</v>
      </c>
      <c r="R3267">
        <f t="shared" ref="R3267:R3330" si="155">IFERROR(ROUND(E3267/M3267,2),0)</f>
        <v>69</v>
      </c>
    </row>
    <row r="3268" spans="1:18" ht="43.2" hidden="1" x14ac:dyDescent="0.3">
      <c r="A3268">
        <v>2681</v>
      </c>
      <c r="B3268" s="3" t="s">
        <v>2681</v>
      </c>
      <c r="C3268" s="3" t="s">
        <v>6791</v>
      </c>
      <c r="D3268" s="6">
        <v>8000</v>
      </c>
      <c r="E3268" s="8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s="16">
        <f t="shared" si="154"/>
        <v>41805.895254629628</v>
      </c>
      <c r="L3268" t="b">
        <v>0</v>
      </c>
      <c r="M3268">
        <v>2</v>
      </c>
      <c r="N3268" t="b">
        <v>0</v>
      </c>
      <c r="O3268" s="10" t="s">
        <v>8284</v>
      </c>
      <c r="P3268" t="s">
        <v>8312</v>
      </c>
      <c r="Q3268">
        <f t="shared" si="153"/>
        <v>1</v>
      </c>
      <c r="R3268">
        <f t="shared" si="155"/>
        <v>27.5</v>
      </c>
    </row>
    <row r="3269" spans="1:18" ht="43.2" hidden="1" x14ac:dyDescent="0.3">
      <c r="A3269">
        <v>2684</v>
      </c>
      <c r="B3269" s="3" t="s">
        <v>2684</v>
      </c>
      <c r="C3269" s="3" t="s">
        <v>6794</v>
      </c>
      <c r="D3269" s="6">
        <v>70000</v>
      </c>
      <c r="E3269" s="8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s="16">
        <f t="shared" si="154"/>
        <v>41820.914641203701</v>
      </c>
      <c r="L3269" t="b">
        <v>0</v>
      </c>
      <c r="M3269">
        <v>4</v>
      </c>
      <c r="N3269" t="b">
        <v>0</v>
      </c>
      <c r="O3269" s="10" t="s">
        <v>8284</v>
      </c>
      <c r="P3269" t="s">
        <v>8312</v>
      </c>
      <c r="Q3269">
        <f t="shared" si="153"/>
        <v>1</v>
      </c>
      <c r="R3269">
        <f t="shared" si="155"/>
        <v>200</v>
      </c>
    </row>
    <row r="3270" spans="1:18" ht="43.2" hidden="1" x14ac:dyDescent="0.3">
      <c r="A3270">
        <v>2692</v>
      </c>
      <c r="B3270" s="3" t="s">
        <v>2692</v>
      </c>
      <c r="C3270" s="3" t="s">
        <v>6802</v>
      </c>
      <c r="D3270" s="6">
        <v>3500</v>
      </c>
      <c r="E3270" s="8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s="16">
        <f t="shared" si="154"/>
        <v>42058.334027777775</v>
      </c>
      <c r="L3270" t="b">
        <v>0</v>
      </c>
      <c r="M3270">
        <v>1</v>
      </c>
      <c r="N3270" t="b">
        <v>0</v>
      </c>
      <c r="O3270" s="10" t="s">
        <v>8284</v>
      </c>
      <c r="P3270" t="s">
        <v>8312</v>
      </c>
      <c r="Q3270">
        <f t="shared" si="153"/>
        <v>1</v>
      </c>
      <c r="R3270">
        <f t="shared" si="155"/>
        <v>25</v>
      </c>
    </row>
    <row r="3271" spans="1:18" ht="43.2" hidden="1" x14ac:dyDescent="0.3">
      <c r="A3271">
        <v>2693</v>
      </c>
      <c r="B3271" s="3" t="s">
        <v>2693</v>
      </c>
      <c r="C3271" s="3" t="s">
        <v>6803</v>
      </c>
      <c r="D3271" s="6">
        <v>5000</v>
      </c>
      <c r="E3271" s="8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s="16">
        <f t="shared" si="154"/>
        <v>41834.138495370367</v>
      </c>
      <c r="L3271" t="b">
        <v>0</v>
      </c>
      <c r="M3271">
        <v>3</v>
      </c>
      <c r="N3271" t="b">
        <v>0</v>
      </c>
      <c r="O3271" s="10" t="s">
        <v>8284</v>
      </c>
      <c r="P3271" t="s">
        <v>8312</v>
      </c>
      <c r="Q3271">
        <f t="shared" si="153"/>
        <v>1</v>
      </c>
      <c r="R3271">
        <f t="shared" si="155"/>
        <v>13.33</v>
      </c>
    </row>
    <row r="3272" spans="1:18" ht="43.2" hidden="1" x14ac:dyDescent="0.3">
      <c r="A3272">
        <v>2700</v>
      </c>
      <c r="B3272" s="3" t="s">
        <v>2700</v>
      </c>
      <c r="C3272" s="3" t="s">
        <v>6810</v>
      </c>
      <c r="D3272" s="6">
        <v>9999</v>
      </c>
      <c r="E3272" s="8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s="16">
        <f t="shared" si="154"/>
        <v>41870.87467592593</v>
      </c>
      <c r="L3272" t="b">
        <v>0</v>
      </c>
      <c r="M3272">
        <v>4</v>
      </c>
      <c r="N3272" t="b">
        <v>0</v>
      </c>
      <c r="O3272" s="10" t="s">
        <v>8284</v>
      </c>
      <c r="P3272" t="s">
        <v>8312</v>
      </c>
      <c r="Q3272">
        <f t="shared" si="153"/>
        <v>1</v>
      </c>
      <c r="R3272">
        <f t="shared" si="155"/>
        <v>17.5</v>
      </c>
    </row>
    <row r="3273" spans="1:18" ht="43.2" hidden="1" x14ac:dyDescent="0.3">
      <c r="A3273">
        <v>2748</v>
      </c>
      <c r="B3273" s="3" t="s">
        <v>2748</v>
      </c>
      <c r="C3273" s="3" t="s">
        <v>6858</v>
      </c>
      <c r="D3273" s="6">
        <v>5000</v>
      </c>
      <c r="E3273" s="8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s="16">
        <f t="shared" si="154"/>
        <v>42585.7106712963</v>
      </c>
      <c r="L3273" t="b">
        <v>0</v>
      </c>
      <c r="M3273">
        <v>4</v>
      </c>
      <c r="N3273" t="b">
        <v>0</v>
      </c>
      <c r="O3273" s="10" t="s">
        <v>8279</v>
      </c>
      <c r="P3273" t="s">
        <v>8307</v>
      </c>
      <c r="Q3273">
        <f t="shared" si="153"/>
        <v>1</v>
      </c>
      <c r="R3273">
        <f t="shared" si="155"/>
        <v>13.25</v>
      </c>
    </row>
    <row r="3274" spans="1:18" ht="28.8" hidden="1" x14ac:dyDescent="0.3">
      <c r="A3274">
        <v>2749</v>
      </c>
      <c r="B3274" s="3" t="s">
        <v>2749</v>
      </c>
      <c r="C3274" s="3" t="s">
        <v>6859</v>
      </c>
      <c r="D3274" s="6">
        <v>10000</v>
      </c>
      <c r="E3274" s="8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s="16">
        <f t="shared" si="154"/>
        <v>42068.799039351856</v>
      </c>
      <c r="L3274" t="b">
        <v>0</v>
      </c>
      <c r="M3274">
        <v>2</v>
      </c>
      <c r="N3274" t="b">
        <v>0</v>
      </c>
      <c r="O3274" s="10" t="s">
        <v>8279</v>
      </c>
      <c r="P3274" t="s">
        <v>8307</v>
      </c>
      <c r="Q3274">
        <f t="shared" si="153"/>
        <v>1</v>
      </c>
      <c r="R3274">
        <f t="shared" si="155"/>
        <v>55</v>
      </c>
    </row>
    <row r="3275" spans="1:18" ht="28.8" hidden="1" x14ac:dyDescent="0.3">
      <c r="A3275">
        <v>2757</v>
      </c>
      <c r="B3275" s="3" t="s">
        <v>2757</v>
      </c>
      <c r="C3275" s="3" t="s">
        <v>6867</v>
      </c>
      <c r="D3275" s="6">
        <v>1500</v>
      </c>
      <c r="E3275" s="8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s="16">
        <f t="shared" si="154"/>
        <v>42573.65662037037</v>
      </c>
      <c r="L3275" t="b">
        <v>0</v>
      </c>
      <c r="M3275">
        <v>2</v>
      </c>
      <c r="N3275" t="b">
        <v>0</v>
      </c>
      <c r="O3275" s="10" t="s">
        <v>8279</v>
      </c>
      <c r="P3275" t="s">
        <v>8307</v>
      </c>
      <c r="Q3275">
        <f t="shared" si="153"/>
        <v>1</v>
      </c>
      <c r="R3275">
        <f t="shared" si="155"/>
        <v>5</v>
      </c>
    </row>
    <row r="3276" spans="1:18" ht="28.8" hidden="1" x14ac:dyDescent="0.3">
      <c r="A3276">
        <v>2761</v>
      </c>
      <c r="B3276" s="3" t="s">
        <v>2761</v>
      </c>
      <c r="C3276" s="3" t="s">
        <v>6871</v>
      </c>
      <c r="D3276" s="6">
        <v>5000</v>
      </c>
      <c r="E3276" s="8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s="16">
        <f t="shared" si="154"/>
        <v>41247.063576388886</v>
      </c>
      <c r="L3276" t="b">
        <v>0</v>
      </c>
      <c r="M3276">
        <v>4</v>
      </c>
      <c r="N3276" t="b">
        <v>0</v>
      </c>
      <c r="O3276" s="10" t="s">
        <v>8279</v>
      </c>
      <c r="P3276" t="s">
        <v>8307</v>
      </c>
      <c r="Q3276">
        <f t="shared" si="153"/>
        <v>1</v>
      </c>
      <c r="R3276">
        <f t="shared" si="155"/>
        <v>9</v>
      </c>
    </row>
    <row r="3277" spans="1:18" ht="43.2" hidden="1" x14ac:dyDescent="0.3">
      <c r="A3277">
        <v>2762</v>
      </c>
      <c r="B3277" s="3" t="s">
        <v>2762</v>
      </c>
      <c r="C3277" s="3" t="s">
        <v>6872</v>
      </c>
      <c r="D3277" s="6">
        <v>3250</v>
      </c>
      <c r="E3277" s="8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s="16">
        <f t="shared" si="154"/>
        <v>40927.036979166667</v>
      </c>
      <c r="L3277" t="b">
        <v>0</v>
      </c>
      <c r="M3277">
        <v>1</v>
      </c>
      <c r="N3277" t="b">
        <v>0</v>
      </c>
      <c r="O3277" s="10" t="s">
        <v>8279</v>
      </c>
      <c r="P3277" t="s">
        <v>8307</v>
      </c>
      <c r="Q3277">
        <f t="shared" si="153"/>
        <v>1</v>
      </c>
      <c r="R3277">
        <f t="shared" si="155"/>
        <v>25</v>
      </c>
    </row>
    <row r="3278" spans="1:18" ht="43.2" hidden="1" x14ac:dyDescent="0.3">
      <c r="A3278">
        <v>2764</v>
      </c>
      <c r="B3278" s="3" t="s">
        <v>2764</v>
      </c>
      <c r="C3278" s="3" t="s">
        <v>6874</v>
      </c>
      <c r="D3278" s="6">
        <v>4000</v>
      </c>
      <c r="E3278" s="8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s="16">
        <f t="shared" si="154"/>
        <v>41030.292025462964</v>
      </c>
      <c r="L3278" t="b">
        <v>0</v>
      </c>
      <c r="M3278">
        <v>4</v>
      </c>
      <c r="N3278" t="b">
        <v>0</v>
      </c>
      <c r="O3278" s="10" t="s">
        <v>8279</v>
      </c>
      <c r="P3278" t="s">
        <v>8307</v>
      </c>
      <c r="Q3278">
        <f t="shared" si="153"/>
        <v>1</v>
      </c>
      <c r="R3278">
        <f t="shared" si="155"/>
        <v>11.25</v>
      </c>
    </row>
    <row r="3279" spans="1:18" ht="43.2" hidden="1" x14ac:dyDescent="0.3">
      <c r="A3279">
        <v>2767</v>
      </c>
      <c r="B3279" s="3" t="s">
        <v>2767</v>
      </c>
      <c r="C3279" s="3" t="s">
        <v>6877</v>
      </c>
      <c r="D3279" s="6">
        <v>4000</v>
      </c>
      <c r="E3279" s="8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s="16">
        <f t="shared" si="154"/>
        <v>42172.958912037036</v>
      </c>
      <c r="L3279" t="b">
        <v>0</v>
      </c>
      <c r="M3279">
        <v>3</v>
      </c>
      <c r="N3279" t="b">
        <v>0</v>
      </c>
      <c r="O3279" s="10" t="s">
        <v>8279</v>
      </c>
      <c r="P3279" t="s">
        <v>8307</v>
      </c>
      <c r="Q3279">
        <f t="shared" si="153"/>
        <v>1</v>
      </c>
      <c r="R3279">
        <f t="shared" si="155"/>
        <v>11.33</v>
      </c>
    </row>
    <row r="3280" spans="1:18" ht="43.2" hidden="1" x14ac:dyDescent="0.3">
      <c r="A3280">
        <v>2841</v>
      </c>
      <c r="B3280" s="3" t="s">
        <v>2841</v>
      </c>
      <c r="C3280" s="3" t="s">
        <v>6951</v>
      </c>
      <c r="D3280" s="6">
        <v>1000</v>
      </c>
      <c r="E3280" s="8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s="16">
        <f t="shared" si="154"/>
        <v>42291.739548611105</v>
      </c>
      <c r="L3280" t="b">
        <v>0</v>
      </c>
      <c r="M3280">
        <v>1</v>
      </c>
      <c r="N3280" t="b">
        <v>0</v>
      </c>
      <c r="O3280" s="10" t="s">
        <v>8273</v>
      </c>
      <c r="P3280" t="s">
        <v>8274</v>
      </c>
      <c r="Q3280">
        <f t="shared" si="153"/>
        <v>1</v>
      </c>
      <c r="R3280">
        <f t="shared" si="155"/>
        <v>10</v>
      </c>
    </row>
    <row r="3281" spans="1:18" ht="43.2" hidden="1" x14ac:dyDescent="0.3">
      <c r="A3281">
        <v>2849</v>
      </c>
      <c r="B3281" s="3" t="s">
        <v>2849</v>
      </c>
      <c r="C3281" s="3" t="s">
        <v>6959</v>
      </c>
      <c r="D3281" s="6">
        <v>500</v>
      </c>
      <c r="E3281" s="8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s="16">
        <f t="shared" si="154"/>
        <v>42453.428240740745</v>
      </c>
      <c r="L3281" t="b">
        <v>0</v>
      </c>
      <c r="M3281">
        <v>1</v>
      </c>
      <c r="N3281" t="b">
        <v>0</v>
      </c>
      <c r="O3281" s="10" t="s">
        <v>8273</v>
      </c>
      <c r="P3281" t="s">
        <v>8274</v>
      </c>
      <c r="Q3281">
        <f t="shared" si="153"/>
        <v>1</v>
      </c>
      <c r="R3281">
        <f t="shared" si="155"/>
        <v>5</v>
      </c>
    </row>
    <row r="3282" spans="1:18" ht="43.2" hidden="1" x14ac:dyDescent="0.3">
      <c r="A3282">
        <v>2866</v>
      </c>
      <c r="B3282" s="3" t="s">
        <v>2866</v>
      </c>
      <c r="C3282" s="3" t="s">
        <v>6976</v>
      </c>
      <c r="D3282" s="6">
        <v>5000</v>
      </c>
      <c r="E3282" s="8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s="16">
        <f t="shared" si="154"/>
        <v>42627.955104166671</v>
      </c>
      <c r="L3282" t="b">
        <v>0</v>
      </c>
      <c r="M3282">
        <v>2</v>
      </c>
      <c r="N3282" t="b">
        <v>0</v>
      </c>
      <c r="O3282" s="10" t="s">
        <v>8273</v>
      </c>
      <c r="P3282" t="s">
        <v>8274</v>
      </c>
      <c r="Q3282">
        <f t="shared" si="153"/>
        <v>1</v>
      </c>
      <c r="R3282">
        <f t="shared" si="155"/>
        <v>22.5</v>
      </c>
    </row>
    <row r="3283" spans="1:18" ht="57.6" hidden="1" x14ac:dyDescent="0.3">
      <c r="A3283">
        <v>2869</v>
      </c>
      <c r="B3283" s="3" t="s">
        <v>2869</v>
      </c>
      <c r="C3283" s="3" t="s">
        <v>6979</v>
      </c>
      <c r="D3283" s="6">
        <v>20000</v>
      </c>
      <c r="E3283" s="8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s="16">
        <f t="shared" si="154"/>
        <v>42540.593530092592</v>
      </c>
      <c r="L3283" t="b">
        <v>0</v>
      </c>
      <c r="M3283">
        <v>5</v>
      </c>
      <c r="N3283" t="b">
        <v>0</v>
      </c>
      <c r="O3283" s="10" t="s">
        <v>8273</v>
      </c>
      <c r="P3283" t="s">
        <v>8274</v>
      </c>
      <c r="Q3283">
        <f t="shared" si="153"/>
        <v>1</v>
      </c>
      <c r="R3283">
        <f t="shared" si="155"/>
        <v>35.4</v>
      </c>
    </row>
    <row r="3284" spans="1:18" ht="43.2" hidden="1" x14ac:dyDescent="0.3">
      <c r="A3284">
        <v>2890</v>
      </c>
      <c r="B3284" s="3" t="s">
        <v>2890</v>
      </c>
      <c r="C3284" s="3" t="s">
        <v>7000</v>
      </c>
      <c r="D3284" s="6">
        <v>2000</v>
      </c>
      <c r="E3284" s="8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s="16">
        <f t="shared" si="154"/>
        <v>41831.742962962962</v>
      </c>
      <c r="L3284" t="b">
        <v>0</v>
      </c>
      <c r="M3284">
        <v>3</v>
      </c>
      <c r="N3284" t="b">
        <v>0</v>
      </c>
      <c r="O3284" s="10" t="s">
        <v>8273</v>
      </c>
      <c r="P3284" t="s">
        <v>8274</v>
      </c>
      <c r="Q3284">
        <f t="shared" si="153"/>
        <v>1</v>
      </c>
      <c r="R3284">
        <f t="shared" si="155"/>
        <v>7</v>
      </c>
    </row>
    <row r="3285" spans="1:18" hidden="1" x14ac:dyDescent="0.3">
      <c r="A3285">
        <v>2893</v>
      </c>
      <c r="B3285" s="3" t="s">
        <v>2893</v>
      </c>
      <c r="C3285" s="3" t="s">
        <v>7003</v>
      </c>
      <c r="D3285" s="6">
        <v>5000</v>
      </c>
      <c r="E3285" s="8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s="16">
        <f t="shared" si="154"/>
        <v>41953.773090277777</v>
      </c>
      <c r="L3285" t="b">
        <v>0</v>
      </c>
      <c r="M3285">
        <v>2</v>
      </c>
      <c r="N3285" t="b">
        <v>0</v>
      </c>
      <c r="O3285" s="10" t="s">
        <v>8273</v>
      </c>
      <c r="P3285" t="s">
        <v>8274</v>
      </c>
      <c r="Q3285">
        <f t="shared" si="153"/>
        <v>1</v>
      </c>
      <c r="R3285">
        <f t="shared" si="155"/>
        <v>12.5</v>
      </c>
    </row>
    <row r="3286" spans="1:18" ht="43.2" hidden="1" x14ac:dyDescent="0.3">
      <c r="A3286">
        <v>2901</v>
      </c>
      <c r="B3286" s="3" t="s">
        <v>2901</v>
      </c>
      <c r="C3286" s="3" t="s">
        <v>7011</v>
      </c>
      <c r="D3286" s="6">
        <v>750</v>
      </c>
      <c r="E3286" s="8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s="16">
        <f t="shared" si="154"/>
        <v>41982.904386574075</v>
      </c>
      <c r="L3286" t="b">
        <v>0</v>
      </c>
      <c r="M3286">
        <v>2</v>
      </c>
      <c r="N3286" t="b">
        <v>0</v>
      </c>
      <c r="O3286" s="10" t="s">
        <v>8273</v>
      </c>
      <c r="P3286" t="s">
        <v>8274</v>
      </c>
      <c r="Q3286">
        <f t="shared" si="153"/>
        <v>1</v>
      </c>
      <c r="R3286">
        <f t="shared" si="155"/>
        <v>3</v>
      </c>
    </row>
    <row r="3287" spans="1:18" ht="43.2" hidden="1" x14ac:dyDescent="0.3">
      <c r="A3287">
        <v>2903</v>
      </c>
      <c r="B3287" s="3" t="s">
        <v>2903</v>
      </c>
      <c r="C3287" s="3" t="s">
        <v>7013</v>
      </c>
      <c r="D3287" s="6">
        <v>5000</v>
      </c>
      <c r="E3287" s="8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s="16">
        <f t="shared" si="154"/>
        <v>42196.166874999995</v>
      </c>
      <c r="L3287" t="b">
        <v>0</v>
      </c>
      <c r="M3287">
        <v>4</v>
      </c>
      <c r="N3287" t="b">
        <v>0</v>
      </c>
      <c r="O3287" s="10" t="s">
        <v>8273</v>
      </c>
      <c r="P3287" t="s">
        <v>8274</v>
      </c>
      <c r="Q3287">
        <f t="shared" si="153"/>
        <v>1</v>
      </c>
      <c r="R3287">
        <f t="shared" si="155"/>
        <v>9.75</v>
      </c>
    </row>
    <row r="3288" spans="1:18" ht="43.2" hidden="1" x14ac:dyDescent="0.3">
      <c r="A3288">
        <v>2944</v>
      </c>
      <c r="B3288" s="3" t="s">
        <v>2944</v>
      </c>
      <c r="C3288" s="3" t="s">
        <v>7054</v>
      </c>
      <c r="D3288" s="6">
        <v>10000</v>
      </c>
      <c r="E3288" s="8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s="16">
        <f t="shared" si="154"/>
        <v>42132.9143287037</v>
      </c>
      <c r="L3288" t="b">
        <v>0</v>
      </c>
      <c r="M3288">
        <v>1</v>
      </c>
      <c r="N3288" t="b">
        <v>0</v>
      </c>
      <c r="O3288" s="10" t="s">
        <v>8273</v>
      </c>
      <c r="P3288" t="s">
        <v>8286</v>
      </c>
      <c r="Q3288">
        <f t="shared" si="153"/>
        <v>1</v>
      </c>
      <c r="R3288">
        <f t="shared" si="155"/>
        <v>100</v>
      </c>
    </row>
    <row r="3289" spans="1:18" ht="43.2" hidden="1" x14ac:dyDescent="0.3">
      <c r="A3289">
        <v>3079</v>
      </c>
      <c r="B3289" s="3" t="s">
        <v>3079</v>
      </c>
      <c r="C3289" s="3" t="s">
        <v>7189</v>
      </c>
      <c r="D3289" s="6">
        <v>1333666</v>
      </c>
      <c r="E3289" s="8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s="16">
        <f t="shared" si="154"/>
        <v>42055.713368055556</v>
      </c>
      <c r="L3289" t="b">
        <v>0</v>
      </c>
      <c r="M3289">
        <v>27</v>
      </c>
      <c r="N3289" t="b">
        <v>0</v>
      </c>
      <c r="O3289" s="10" t="s">
        <v>8273</v>
      </c>
      <c r="P3289" t="s">
        <v>8286</v>
      </c>
      <c r="Q3289">
        <f t="shared" si="153"/>
        <v>1</v>
      </c>
      <c r="R3289">
        <f t="shared" si="155"/>
        <v>415.78</v>
      </c>
    </row>
    <row r="3290" spans="1:18" ht="43.2" hidden="1" x14ac:dyDescent="0.3">
      <c r="A3290">
        <v>3087</v>
      </c>
      <c r="B3290" s="3" t="s">
        <v>3087</v>
      </c>
      <c r="C3290" s="3" t="s">
        <v>7197</v>
      </c>
      <c r="D3290" s="6">
        <v>20000</v>
      </c>
      <c r="E3290" s="8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s="16">
        <f t="shared" si="154"/>
        <v>42665.150347222225</v>
      </c>
      <c r="L3290" t="b">
        <v>0</v>
      </c>
      <c r="M3290">
        <v>2</v>
      </c>
      <c r="N3290" t="b">
        <v>0</v>
      </c>
      <c r="O3290" s="10" t="s">
        <v>8273</v>
      </c>
      <c r="P3290" t="s">
        <v>8286</v>
      </c>
      <c r="Q3290">
        <f t="shared" si="153"/>
        <v>1</v>
      </c>
      <c r="R3290">
        <f t="shared" si="155"/>
        <v>62.5</v>
      </c>
    </row>
    <row r="3291" spans="1:18" ht="43.2" hidden="1" x14ac:dyDescent="0.3">
      <c r="A3291">
        <v>3092</v>
      </c>
      <c r="B3291" s="3" t="s">
        <v>3092</v>
      </c>
      <c r="C3291" s="3" t="s">
        <v>7202</v>
      </c>
      <c r="D3291" s="6">
        <v>100000</v>
      </c>
      <c r="E3291" s="8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s="16">
        <f t="shared" si="154"/>
        <v>42255.619351851856</v>
      </c>
      <c r="L3291" t="b">
        <v>0</v>
      </c>
      <c r="M3291">
        <v>21</v>
      </c>
      <c r="N3291" t="b">
        <v>0</v>
      </c>
      <c r="O3291" s="10" t="s">
        <v>8273</v>
      </c>
      <c r="P3291" t="s">
        <v>8286</v>
      </c>
      <c r="Q3291">
        <f t="shared" si="153"/>
        <v>1</v>
      </c>
      <c r="R3291">
        <f t="shared" si="155"/>
        <v>56.34</v>
      </c>
    </row>
    <row r="3292" spans="1:18" ht="28.8" hidden="1" x14ac:dyDescent="0.3">
      <c r="A3292">
        <v>3121</v>
      </c>
      <c r="B3292" s="3" t="s">
        <v>3121</v>
      </c>
      <c r="C3292" s="3" t="s">
        <v>7231</v>
      </c>
      <c r="D3292" s="6">
        <v>1500</v>
      </c>
      <c r="E3292" s="8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s="16">
        <f t="shared" si="154"/>
        <v>41848.679803240739</v>
      </c>
      <c r="L3292" t="b">
        <v>0</v>
      </c>
      <c r="M3292">
        <v>1</v>
      </c>
      <c r="N3292" t="b">
        <v>0</v>
      </c>
      <c r="O3292" s="10" t="s">
        <v>8273</v>
      </c>
      <c r="P3292" t="s">
        <v>8286</v>
      </c>
      <c r="Q3292">
        <f t="shared" si="153"/>
        <v>1</v>
      </c>
      <c r="R3292">
        <f t="shared" si="155"/>
        <v>10</v>
      </c>
    </row>
    <row r="3293" spans="1:18" ht="43.2" hidden="1" x14ac:dyDescent="0.3">
      <c r="A3293">
        <v>3129</v>
      </c>
      <c r="B3293" s="3" t="s">
        <v>3129</v>
      </c>
      <c r="C3293" s="3" t="s">
        <v>7239</v>
      </c>
      <c r="D3293" s="6">
        <v>1250</v>
      </c>
      <c r="E3293" s="8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s="16">
        <f t="shared" si="154"/>
        <v>42803.842812499999</v>
      </c>
      <c r="L3293" t="b">
        <v>0</v>
      </c>
      <c r="M3293">
        <v>1</v>
      </c>
      <c r="N3293" t="b">
        <v>0</v>
      </c>
      <c r="O3293" s="10" t="s">
        <v>8273</v>
      </c>
      <c r="P3293" t="s">
        <v>8274</v>
      </c>
      <c r="Q3293">
        <f t="shared" si="153"/>
        <v>1</v>
      </c>
      <c r="R3293">
        <f t="shared" si="155"/>
        <v>10</v>
      </c>
    </row>
    <row r="3294" spans="1:18" ht="57.6" hidden="1" x14ac:dyDescent="0.3">
      <c r="A3294">
        <v>3140</v>
      </c>
      <c r="B3294" s="3" t="s">
        <v>3140</v>
      </c>
      <c r="C3294" s="3" t="s">
        <v>7250</v>
      </c>
      <c r="D3294" s="6">
        <v>10000</v>
      </c>
      <c r="E3294" s="8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s="16">
        <f t="shared" si="154"/>
        <v>42802.718784722223</v>
      </c>
      <c r="L3294" t="b">
        <v>0</v>
      </c>
      <c r="M3294">
        <v>4</v>
      </c>
      <c r="N3294" t="b">
        <v>0</v>
      </c>
      <c r="O3294" s="10" t="s">
        <v>8273</v>
      </c>
      <c r="P3294" t="s">
        <v>8274</v>
      </c>
      <c r="Q3294">
        <f t="shared" si="153"/>
        <v>1</v>
      </c>
      <c r="R3294">
        <f t="shared" si="155"/>
        <v>24</v>
      </c>
    </row>
    <row r="3295" spans="1:18" ht="43.2" x14ac:dyDescent="0.3">
      <c r="A3295">
        <v>3192</v>
      </c>
      <c r="B3295" s="3" t="s">
        <v>3192</v>
      </c>
      <c r="C3295" s="3" t="s">
        <v>7302</v>
      </c>
      <c r="D3295" s="6">
        <v>10000</v>
      </c>
      <c r="E3295" s="8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s="16">
        <f t="shared" si="154"/>
        <v>42018.94049768518</v>
      </c>
      <c r="L3295" t="b">
        <v>0</v>
      </c>
      <c r="M3295">
        <v>8</v>
      </c>
      <c r="N3295" t="b">
        <v>0</v>
      </c>
      <c r="O3295" s="10" t="s">
        <v>8273</v>
      </c>
      <c r="P3295" t="s">
        <v>8294</v>
      </c>
      <c r="Q3295">
        <f t="shared" si="153"/>
        <v>1</v>
      </c>
      <c r="R3295">
        <f t="shared" si="155"/>
        <v>12.75</v>
      </c>
    </row>
    <row r="3296" spans="1:18" ht="43.2" x14ac:dyDescent="0.3">
      <c r="A3296">
        <v>3201</v>
      </c>
      <c r="B3296" s="3" t="s">
        <v>3201</v>
      </c>
      <c r="C3296" s="3" t="s">
        <v>7311</v>
      </c>
      <c r="D3296" s="6">
        <v>2000</v>
      </c>
      <c r="E3296" s="8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s="16">
        <f t="shared" si="154"/>
        <v>41861.767094907409</v>
      </c>
      <c r="L3296" t="b">
        <v>0</v>
      </c>
      <c r="M3296">
        <v>2</v>
      </c>
      <c r="N3296" t="b">
        <v>0</v>
      </c>
      <c r="O3296" s="10" t="s">
        <v>8273</v>
      </c>
      <c r="P3296" t="s">
        <v>8294</v>
      </c>
      <c r="Q3296">
        <f t="shared" si="153"/>
        <v>1</v>
      </c>
      <c r="R3296">
        <f t="shared" si="155"/>
        <v>12.5</v>
      </c>
    </row>
    <row r="3297" spans="1:18" ht="43.2" hidden="1" x14ac:dyDescent="0.3">
      <c r="A3297">
        <v>3736</v>
      </c>
      <c r="B3297" s="3" t="s">
        <v>3733</v>
      </c>
      <c r="C3297" s="3" t="s">
        <v>7846</v>
      </c>
      <c r="D3297" s="6">
        <v>1500</v>
      </c>
      <c r="E3297" s="8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s="16">
        <f t="shared" si="154"/>
        <v>42048.711724537032</v>
      </c>
      <c r="L3297" t="b">
        <v>0</v>
      </c>
      <c r="M3297">
        <v>1</v>
      </c>
      <c r="N3297" t="b">
        <v>0</v>
      </c>
      <c r="O3297" s="10" t="s">
        <v>8273</v>
      </c>
      <c r="P3297" t="s">
        <v>8274</v>
      </c>
      <c r="Q3297">
        <f t="shared" si="153"/>
        <v>1</v>
      </c>
      <c r="R3297">
        <f t="shared" si="155"/>
        <v>10</v>
      </c>
    </row>
    <row r="3298" spans="1:18" ht="28.8" hidden="1" x14ac:dyDescent="0.3">
      <c r="A3298">
        <v>3747</v>
      </c>
      <c r="B3298" s="3" t="s">
        <v>3744</v>
      </c>
      <c r="C3298" s="3" t="s">
        <v>7857</v>
      </c>
      <c r="D3298" s="6">
        <v>2500</v>
      </c>
      <c r="E3298" s="8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s="16">
        <f t="shared" si="154"/>
        <v>42164.299722222218</v>
      </c>
      <c r="L3298" t="b">
        <v>0</v>
      </c>
      <c r="M3298">
        <v>1</v>
      </c>
      <c r="N3298" t="b">
        <v>0</v>
      </c>
      <c r="O3298" s="10" t="s">
        <v>8273</v>
      </c>
      <c r="P3298" t="s">
        <v>8274</v>
      </c>
      <c r="Q3298">
        <f t="shared" si="153"/>
        <v>1</v>
      </c>
      <c r="R3298">
        <f t="shared" si="155"/>
        <v>25</v>
      </c>
    </row>
    <row r="3299" spans="1:18" ht="72" hidden="1" x14ac:dyDescent="0.3">
      <c r="A3299">
        <v>3788</v>
      </c>
      <c r="B3299" s="3" t="s">
        <v>3785</v>
      </c>
      <c r="C3299" s="3" t="s">
        <v>7898</v>
      </c>
      <c r="D3299" s="6">
        <v>75000</v>
      </c>
      <c r="E3299" s="8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s="16">
        <f t="shared" si="154"/>
        <v>42333.695821759262</v>
      </c>
      <c r="L3299" t="b">
        <v>0</v>
      </c>
      <c r="M3299">
        <v>1</v>
      </c>
      <c r="N3299" t="b">
        <v>0</v>
      </c>
      <c r="O3299" s="10" t="s">
        <v>8273</v>
      </c>
      <c r="P3299" t="s">
        <v>8294</v>
      </c>
      <c r="Q3299">
        <f t="shared" si="153"/>
        <v>1</v>
      </c>
      <c r="R3299">
        <f t="shared" si="155"/>
        <v>500</v>
      </c>
    </row>
    <row r="3300" spans="1:18" ht="43.2" x14ac:dyDescent="0.3">
      <c r="A3300">
        <v>3794</v>
      </c>
      <c r="B3300" s="3" t="s">
        <v>3791</v>
      </c>
      <c r="C3300" s="3" t="s">
        <v>7904</v>
      </c>
      <c r="D3300" s="6">
        <v>5000</v>
      </c>
      <c r="E3300" s="8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s="16">
        <f t="shared" si="154"/>
        <v>42132.58048611111</v>
      </c>
      <c r="L3300" t="b">
        <v>0</v>
      </c>
      <c r="M3300">
        <v>1</v>
      </c>
      <c r="N3300" t="b">
        <v>0</v>
      </c>
      <c r="O3300" s="10" t="s">
        <v>8273</v>
      </c>
      <c r="P3300" t="s">
        <v>8294</v>
      </c>
      <c r="Q3300">
        <f t="shared" si="153"/>
        <v>1</v>
      </c>
      <c r="R3300">
        <f t="shared" si="155"/>
        <v>50</v>
      </c>
    </row>
    <row r="3301" spans="1:18" ht="43.2" hidden="1" x14ac:dyDescent="0.3">
      <c r="A3301">
        <v>3798</v>
      </c>
      <c r="B3301" s="3" t="s">
        <v>3795</v>
      </c>
      <c r="C3301" s="3" t="s">
        <v>7908</v>
      </c>
      <c r="D3301" s="6">
        <v>70000</v>
      </c>
      <c r="E3301" s="8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s="16">
        <f t="shared" si="154"/>
        <v>41831.722777777781</v>
      </c>
      <c r="L3301" t="b">
        <v>0</v>
      </c>
      <c r="M3301">
        <v>5</v>
      </c>
      <c r="N3301" t="b">
        <v>0</v>
      </c>
      <c r="O3301" s="10" t="s">
        <v>8273</v>
      </c>
      <c r="P3301" t="s">
        <v>8294</v>
      </c>
      <c r="Q3301">
        <f t="shared" si="153"/>
        <v>1</v>
      </c>
      <c r="R3301">
        <f t="shared" si="155"/>
        <v>205</v>
      </c>
    </row>
    <row r="3302" spans="1:18" ht="43.2" hidden="1" x14ac:dyDescent="0.3">
      <c r="A3302">
        <v>3864</v>
      </c>
      <c r="B3302" s="3" t="s">
        <v>3861</v>
      </c>
      <c r="C3302" s="3" t="s">
        <v>7973</v>
      </c>
      <c r="D3302" s="6">
        <v>5000</v>
      </c>
      <c r="E3302" s="8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s="16">
        <f t="shared" si="154"/>
        <v>42295.891828703709</v>
      </c>
      <c r="L3302" t="b">
        <v>0</v>
      </c>
      <c r="M3302">
        <v>3</v>
      </c>
      <c r="N3302" t="b">
        <v>0</v>
      </c>
      <c r="O3302" s="10" t="s">
        <v>8273</v>
      </c>
      <c r="P3302" t="s">
        <v>8274</v>
      </c>
      <c r="Q3302">
        <f t="shared" si="153"/>
        <v>1</v>
      </c>
      <c r="R3302">
        <f t="shared" si="155"/>
        <v>20</v>
      </c>
    </row>
    <row r="3303" spans="1:18" ht="28.8" hidden="1" x14ac:dyDescent="0.3">
      <c r="A3303">
        <v>3866</v>
      </c>
      <c r="B3303" s="3" t="s">
        <v>3863</v>
      </c>
      <c r="C3303" s="3" t="s">
        <v>7975</v>
      </c>
      <c r="D3303" s="6">
        <v>2000</v>
      </c>
      <c r="E3303" s="8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s="16">
        <f t="shared" si="154"/>
        <v>42402.947002314817</v>
      </c>
      <c r="L3303" t="b">
        <v>0</v>
      </c>
      <c r="M3303">
        <v>2</v>
      </c>
      <c r="N3303" t="b">
        <v>0</v>
      </c>
      <c r="O3303" s="10" t="s">
        <v>8273</v>
      </c>
      <c r="P3303" t="s">
        <v>8274</v>
      </c>
      <c r="Q3303">
        <f t="shared" si="153"/>
        <v>1</v>
      </c>
      <c r="R3303">
        <f t="shared" si="155"/>
        <v>5.5</v>
      </c>
    </row>
    <row r="3304" spans="1:18" ht="43.2" hidden="1" x14ac:dyDescent="0.3">
      <c r="A3304">
        <v>3889</v>
      </c>
      <c r="B3304" s="3" t="s">
        <v>3886</v>
      </c>
      <c r="C3304" s="3" t="s">
        <v>7997</v>
      </c>
      <c r="D3304" s="6">
        <v>8000</v>
      </c>
      <c r="E3304" s="8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s="16">
        <f t="shared" si="154"/>
        <v>41977.004976851851</v>
      </c>
      <c r="L3304" t="b">
        <v>0</v>
      </c>
      <c r="M3304">
        <v>9</v>
      </c>
      <c r="N3304" t="b">
        <v>0</v>
      </c>
      <c r="O3304" s="10" t="s">
        <v>8273</v>
      </c>
      <c r="P3304" t="s">
        <v>8274</v>
      </c>
      <c r="Q3304">
        <f t="shared" si="153"/>
        <v>1</v>
      </c>
      <c r="R3304">
        <f t="shared" si="155"/>
        <v>13.11</v>
      </c>
    </row>
    <row r="3305" spans="1:18" ht="43.2" hidden="1" x14ac:dyDescent="0.3">
      <c r="A3305">
        <v>3899</v>
      </c>
      <c r="B3305" s="3" t="s">
        <v>3896</v>
      </c>
      <c r="C3305" s="3" t="s">
        <v>8007</v>
      </c>
      <c r="D3305" s="6">
        <v>10000</v>
      </c>
      <c r="E3305" s="8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s="16">
        <f t="shared" si="154"/>
        <v>41843.775011574071</v>
      </c>
      <c r="L3305" t="b">
        <v>0</v>
      </c>
      <c r="M3305">
        <v>2</v>
      </c>
      <c r="N3305" t="b">
        <v>0</v>
      </c>
      <c r="O3305" s="10" t="s">
        <v>8273</v>
      </c>
      <c r="P3305" t="s">
        <v>8274</v>
      </c>
      <c r="Q3305">
        <f t="shared" si="153"/>
        <v>1</v>
      </c>
      <c r="R3305">
        <f t="shared" si="155"/>
        <v>62.5</v>
      </c>
    </row>
    <row r="3306" spans="1:18" ht="43.2" hidden="1" x14ac:dyDescent="0.3">
      <c r="A3306">
        <v>3901</v>
      </c>
      <c r="B3306" s="3" t="s">
        <v>3898</v>
      </c>
      <c r="C3306" s="3" t="s">
        <v>8009</v>
      </c>
      <c r="D3306" s="6">
        <v>3000</v>
      </c>
      <c r="E3306" s="8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s="16">
        <f t="shared" si="154"/>
        <v>42317.826377314821</v>
      </c>
      <c r="L3306" t="b">
        <v>0</v>
      </c>
      <c r="M3306">
        <v>1</v>
      </c>
      <c r="N3306" t="b">
        <v>0</v>
      </c>
      <c r="O3306" s="10" t="s">
        <v>8273</v>
      </c>
      <c r="P3306" t="s">
        <v>8274</v>
      </c>
      <c r="Q3306">
        <f t="shared" si="153"/>
        <v>1</v>
      </c>
      <c r="R3306">
        <f t="shared" si="155"/>
        <v>25</v>
      </c>
    </row>
    <row r="3307" spans="1:18" ht="43.2" hidden="1" x14ac:dyDescent="0.3">
      <c r="A3307">
        <v>3927</v>
      </c>
      <c r="B3307" s="3" t="s">
        <v>3924</v>
      </c>
      <c r="C3307" s="3" t="s">
        <v>8035</v>
      </c>
      <c r="D3307" s="6">
        <v>2500</v>
      </c>
      <c r="E3307" s="8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s="16">
        <f t="shared" si="154"/>
        <v>41830.267407407409</v>
      </c>
      <c r="L3307" t="b">
        <v>0</v>
      </c>
      <c r="M3307">
        <v>2</v>
      </c>
      <c r="N3307" t="b">
        <v>0</v>
      </c>
      <c r="O3307" s="10" t="s">
        <v>8273</v>
      </c>
      <c r="P3307" t="s">
        <v>8274</v>
      </c>
      <c r="Q3307">
        <f t="shared" si="153"/>
        <v>1</v>
      </c>
      <c r="R3307">
        <f t="shared" si="155"/>
        <v>12.5</v>
      </c>
    </row>
    <row r="3308" spans="1:18" ht="72" hidden="1" x14ac:dyDescent="0.3">
      <c r="A3308">
        <v>3941</v>
      </c>
      <c r="B3308" s="3" t="s">
        <v>3938</v>
      </c>
      <c r="C3308" s="3" t="s">
        <v>8049</v>
      </c>
      <c r="D3308" s="6">
        <v>5500</v>
      </c>
      <c r="E3308" s="8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s="16">
        <f t="shared" si="154"/>
        <v>41940.587233796294</v>
      </c>
      <c r="L3308" t="b">
        <v>0</v>
      </c>
      <c r="M3308">
        <v>2</v>
      </c>
      <c r="N3308" t="b">
        <v>0</v>
      </c>
      <c r="O3308" s="10" t="s">
        <v>8273</v>
      </c>
      <c r="P3308" t="s">
        <v>8274</v>
      </c>
      <c r="Q3308">
        <f t="shared" si="153"/>
        <v>1</v>
      </c>
      <c r="R3308">
        <f t="shared" si="155"/>
        <v>25</v>
      </c>
    </row>
    <row r="3309" spans="1:18" ht="57.6" hidden="1" x14ac:dyDescent="0.3">
      <c r="A3309">
        <v>3950</v>
      </c>
      <c r="B3309" s="3" t="s">
        <v>3947</v>
      </c>
      <c r="C3309" s="3" t="s">
        <v>8058</v>
      </c>
      <c r="D3309" s="6">
        <v>4000</v>
      </c>
      <c r="E3309" s="8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s="16">
        <f t="shared" si="154"/>
        <v>42439.702314814815</v>
      </c>
      <c r="L3309" t="b">
        <v>0</v>
      </c>
      <c r="M3309">
        <v>1</v>
      </c>
      <c r="N3309" t="b">
        <v>0</v>
      </c>
      <c r="O3309" s="10" t="s">
        <v>8273</v>
      </c>
      <c r="P3309" t="s">
        <v>8274</v>
      </c>
      <c r="Q3309">
        <f t="shared" si="153"/>
        <v>1</v>
      </c>
      <c r="R3309">
        <f t="shared" si="155"/>
        <v>25</v>
      </c>
    </row>
    <row r="3310" spans="1:18" ht="57.6" hidden="1" x14ac:dyDescent="0.3">
      <c r="A3310">
        <v>3966</v>
      </c>
      <c r="B3310" s="3" t="s">
        <v>3963</v>
      </c>
      <c r="C3310" s="3" t="s">
        <v>8073</v>
      </c>
      <c r="D3310" s="6">
        <v>7500</v>
      </c>
      <c r="E3310" s="8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s="16">
        <f t="shared" si="154"/>
        <v>41801.711550925924</v>
      </c>
      <c r="L3310" t="b">
        <v>0</v>
      </c>
      <c r="M3310">
        <v>2</v>
      </c>
      <c r="N3310" t="b">
        <v>0</v>
      </c>
      <c r="O3310" s="10" t="s">
        <v>8273</v>
      </c>
      <c r="P3310" t="s">
        <v>8274</v>
      </c>
      <c r="Q3310">
        <f t="shared" si="153"/>
        <v>1</v>
      </c>
      <c r="R3310">
        <f t="shared" si="155"/>
        <v>22.5</v>
      </c>
    </row>
    <row r="3311" spans="1:18" ht="43.2" hidden="1" x14ac:dyDescent="0.3">
      <c r="A3311">
        <v>3971</v>
      </c>
      <c r="B3311" s="3" t="s">
        <v>3968</v>
      </c>
      <c r="C3311" s="3" t="s">
        <v>8078</v>
      </c>
      <c r="D3311" s="6">
        <v>14000</v>
      </c>
      <c r="E3311" s="8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s="16">
        <f t="shared" si="154"/>
        <v>41811.536180555559</v>
      </c>
      <c r="L3311" t="b">
        <v>0</v>
      </c>
      <c r="M3311">
        <v>6</v>
      </c>
      <c r="N3311" t="b">
        <v>0</v>
      </c>
      <c r="O3311" s="10" t="s">
        <v>8273</v>
      </c>
      <c r="P3311" t="s">
        <v>8274</v>
      </c>
      <c r="Q3311">
        <f t="shared" si="153"/>
        <v>1</v>
      </c>
      <c r="R3311">
        <f t="shared" si="155"/>
        <v>22.67</v>
      </c>
    </row>
    <row r="3312" spans="1:18" ht="43.2" hidden="1" x14ac:dyDescent="0.3">
      <c r="A3312">
        <v>3977</v>
      </c>
      <c r="B3312" s="3" t="s">
        <v>3974</v>
      </c>
      <c r="C3312" s="3" t="s">
        <v>8084</v>
      </c>
      <c r="D3312" s="6">
        <v>90000</v>
      </c>
      <c r="E3312" s="8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s="16">
        <f t="shared" si="154"/>
        <v>42543.788564814815</v>
      </c>
      <c r="L3312" t="b">
        <v>0</v>
      </c>
      <c r="M3312">
        <v>6</v>
      </c>
      <c r="N3312" t="b">
        <v>0</v>
      </c>
      <c r="O3312" s="10" t="s">
        <v>8273</v>
      </c>
      <c r="P3312" t="s">
        <v>8274</v>
      </c>
      <c r="Q3312">
        <f t="shared" si="153"/>
        <v>1</v>
      </c>
      <c r="R3312">
        <f t="shared" si="155"/>
        <v>217.5</v>
      </c>
    </row>
    <row r="3313" spans="1:18" ht="43.2" hidden="1" x14ac:dyDescent="0.3">
      <c r="A3313">
        <v>4005</v>
      </c>
      <c r="B3313" s="3" t="s">
        <v>4001</v>
      </c>
      <c r="C3313" s="3" t="s">
        <v>8110</v>
      </c>
      <c r="D3313" s="6">
        <v>3000</v>
      </c>
      <c r="E3313" s="8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s="16">
        <f t="shared" si="154"/>
        <v>41872.807696759257</v>
      </c>
      <c r="L3313" t="b">
        <v>0</v>
      </c>
      <c r="M3313">
        <v>2</v>
      </c>
      <c r="N3313" t="b">
        <v>0</v>
      </c>
      <c r="O3313" s="10" t="s">
        <v>8273</v>
      </c>
      <c r="P3313" t="s">
        <v>8274</v>
      </c>
      <c r="Q3313">
        <f t="shared" si="153"/>
        <v>1</v>
      </c>
      <c r="R3313">
        <f t="shared" si="155"/>
        <v>20</v>
      </c>
    </row>
    <row r="3314" spans="1:18" ht="57.6" hidden="1" x14ac:dyDescent="0.3">
      <c r="A3314">
        <v>4013</v>
      </c>
      <c r="B3314" s="3" t="s">
        <v>4009</v>
      </c>
      <c r="C3314" s="3" t="s">
        <v>8118</v>
      </c>
      <c r="D3314" s="6">
        <v>2000</v>
      </c>
      <c r="E3314" s="8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s="16">
        <f t="shared" si="154"/>
        <v>42021.301192129627</v>
      </c>
      <c r="L3314" t="b">
        <v>0</v>
      </c>
      <c r="M3314">
        <v>2</v>
      </c>
      <c r="N3314" t="b">
        <v>0</v>
      </c>
      <c r="O3314" s="10" t="s">
        <v>8273</v>
      </c>
      <c r="P3314" t="s">
        <v>8274</v>
      </c>
      <c r="Q3314">
        <f t="shared" si="153"/>
        <v>1</v>
      </c>
      <c r="R3314">
        <f t="shared" si="155"/>
        <v>13</v>
      </c>
    </row>
    <row r="3315" spans="1:18" ht="43.2" hidden="1" x14ac:dyDescent="0.3">
      <c r="A3315">
        <v>4017</v>
      </c>
      <c r="B3315" s="3" t="s">
        <v>4013</v>
      </c>
      <c r="C3315" s="3" t="s">
        <v>8122</v>
      </c>
      <c r="D3315" s="6">
        <v>10000</v>
      </c>
      <c r="E3315" s="8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s="16">
        <f t="shared" si="154"/>
        <v>41856.672152777777</v>
      </c>
      <c r="L3315" t="b">
        <v>0</v>
      </c>
      <c r="M3315">
        <v>2</v>
      </c>
      <c r="N3315" t="b">
        <v>0</v>
      </c>
      <c r="O3315" s="10" t="s">
        <v>8273</v>
      </c>
      <c r="P3315" t="s">
        <v>8274</v>
      </c>
      <c r="Q3315">
        <f t="shared" si="153"/>
        <v>1</v>
      </c>
      <c r="R3315">
        <f t="shared" si="155"/>
        <v>52.5</v>
      </c>
    </row>
    <row r="3316" spans="1:18" ht="43.2" hidden="1" x14ac:dyDescent="0.3">
      <c r="A3316">
        <v>4019</v>
      </c>
      <c r="B3316" s="3" t="s">
        <v>4015</v>
      </c>
      <c r="C3316" s="3" t="s">
        <v>8124</v>
      </c>
      <c r="D3316" s="6">
        <v>3500</v>
      </c>
      <c r="E3316" s="8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s="16">
        <f t="shared" si="154"/>
        <v>42417.675879629634</v>
      </c>
      <c r="L3316" t="b">
        <v>0</v>
      </c>
      <c r="M3316">
        <v>4</v>
      </c>
      <c r="N3316" t="b">
        <v>0</v>
      </c>
      <c r="O3316" s="10" t="s">
        <v>8273</v>
      </c>
      <c r="P3316" t="s">
        <v>8274</v>
      </c>
      <c r="Q3316">
        <f t="shared" si="153"/>
        <v>1</v>
      </c>
      <c r="R3316">
        <f t="shared" si="155"/>
        <v>7.25</v>
      </c>
    </row>
    <row r="3317" spans="1:18" ht="43.2" hidden="1" x14ac:dyDescent="0.3">
      <c r="A3317">
        <v>4021</v>
      </c>
      <c r="B3317" s="3" t="s">
        <v>4017</v>
      </c>
      <c r="C3317" s="3" t="s">
        <v>8126</v>
      </c>
      <c r="D3317" s="6">
        <v>15000</v>
      </c>
      <c r="E3317" s="8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s="16">
        <f t="shared" si="154"/>
        <v>41878.911550925928</v>
      </c>
      <c r="L3317" t="b">
        <v>0</v>
      </c>
      <c r="M3317">
        <v>2</v>
      </c>
      <c r="N3317" t="b">
        <v>0</v>
      </c>
      <c r="O3317" s="10" t="s">
        <v>8273</v>
      </c>
      <c r="P3317" t="s">
        <v>8274</v>
      </c>
      <c r="Q3317">
        <f t="shared" si="153"/>
        <v>1</v>
      </c>
      <c r="R3317">
        <f t="shared" si="155"/>
        <v>62.5</v>
      </c>
    </row>
    <row r="3318" spans="1:18" ht="43.2" hidden="1" x14ac:dyDescent="0.3">
      <c r="A3318">
        <v>4024</v>
      </c>
      <c r="B3318" s="3" t="s">
        <v>4020</v>
      </c>
      <c r="C3318" s="3" t="s">
        <v>8129</v>
      </c>
      <c r="D3318" s="6">
        <v>800</v>
      </c>
      <c r="E3318" s="8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s="16">
        <f t="shared" si="154"/>
        <v>42217.670104166667</v>
      </c>
      <c r="L3318" t="b">
        <v>0</v>
      </c>
      <c r="M3318">
        <v>1</v>
      </c>
      <c r="N3318" t="b">
        <v>0</v>
      </c>
      <c r="O3318" s="10" t="s">
        <v>8273</v>
      </c>
      <c r="P3318" t="s">
        <v>8274</v>
      </c>
      <c r="Q3318">
        <f t="shared" si="153"/>
        <v>1</v>
      </c>
      <c r="R3318">
        <f t="shared" si="155"/>
        <v>10</v>
      </c>
    </row>
    <row r="3319" spans="1:18" ht="43.2" hidden="1" x14ac:dyDescent="0.3">
      <c r="A3319">
        <v>4034</v>
      </c>
      <c r="B3319" s="3" t="s">
        <v>4030</v>
      </c>
      <c r="C3319" s="3" t="s">
        <v>8139</v>
      </c>
      <c r="D3319" s="6">
        <v>13500</v>
      </c>
      <c r="E3319" s="8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s="16">
        <f t="shared" si="154"/>
        <v>42067.947337962964</v>
      </c>
      <c r="L3319" t="b">
        <v>0</v>
      </c>
      <c r="M3319">
        <v>2</v>
      </c>
      <c r="N3319" t="b">
        <v>0</v>
      </c>
      <c r="O3319" s="10" t="s">
        <v>8273</v>
      </c>
      <c r="P3319" t="s">
        <v>8274</v>
      </c>
      <c r="Q3319">
        <f t="shared" si="153"/>
        <v>1</v>
      </c>
      <c r="R3319">
        <f t="shared" si="155"/>
        <v>100</v>
      </c>
    </row>
    <row r="3320" spans="1:18" ht="43.2" hidden="1" x14ac:dyDescent="0.3">
      <c r="A3320">
        <v>4063</v>
      </c>
      <c r="B3320" s="3" t="s">
        <v>4059</v>
      </c>
      <c r="C3320" s="3" t="s">
        <v>8167</v>
      </c>
      <c r="D3320" s="6">
        <v>9500</v>
      </c>
      <c r="E3320" s="8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s="16">
        <f t="shared" si="154"/>
        <v>41787.681527777779</v>
      </c>
      <c r="L3320" t="b">
        <v>0</v>
      </c>
      <c r="M3320">
        <v>9</v>
      </c>
      <c r="N3320" t="b">
        <v>0</v>
      </c>
      <c r="O3320" s="10" t="s">
        <v>8273</v>
      </c>
      <c r="P3320" t="s">
        <v>8274</v>
      </c>
      <c r="Q3320">
        <f t="shared" si="153"/>
        <v>1</v>
      </c>
      <c r="R3320">
        <f t="shared" si="155"/>
        <v>15</v>
      </c>
    </row>
    <row r="3321" spans="1:18" ht="28.8" hidden="1" x14ac:dyDescent="0.3">
      <c r="A3321">
        <v>4065</v>
      </c>
      <c r="B3321" s="3" t="s">
        <v>4061</v>
      </c>
      <c r="C3321" s="3" t="s">
        <v>8169</v>
      </c>
      <c r="D3321" s="6">
        <v>4000</v>
      </c>
      <c r="E3321" s="8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s="16">
        <f t="shared" si="154"/>
        <v>41833.951516203706</v>
      </c>
      <c r="L3321" t="b">
        <v>0</v>
      </c>
      <c r="M3321">
        <v>4</v>
      </c>
      <c r="N3321" t="b">
        <v>0</v>
      </c>
      <c r="O3321" s="10" t="s">
        <v>8273</v>
      </c>
      <c r="P3321" t="s">
        <v>8274</v>
      </c>
      <c r="Q3321">
        <f t="shared" si="153"/>
        <v>1</v>
      </c>
      <c r="R3321">
        <f t="shared" si="155"/>
        <v>6.75</v>
      </c>
    </row>
    <row r="3322" spans="1:18" ht="43.2" hidden="1" x14ac:dyDescent="0.3">
      <c r="A3322">
        <v>4068</v>
      </c>
      <c r="B3322" s="3" t="s">
        <v>4064</v>
      </c>
      <c r="C3322" s="3" t="s">
        <v>8171</v>
      </c>
      <c r="D3322" s="6">
        <v>3495</v>
      </c>
      <c r="E3322" s="8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s="16">
        <f t="shared" si="154"/>
        <v>42718.963599537034</v>
      </c>
      <c r="L3322" t="b">
        <v>0</v>
      </c>
      <c r="M3322">
        <v>1</v>
      </c>
      <c r="N3322" t="b">
        <v>0</v>
      </c>
      <c r="O3322" s="10" t="s">
        <v>8273</v>
      </c>
      <c r="P3322" t="s">
        <v>8274</v>
      </c>
      <c r="Q3322">
        <f t="shared" si="153"/>
        <v>1</v>
      </c>
      <c r="R3322">
        <f t="shared" si="155"/>
        <v>34.950000000000003</v>
      </c>
    </row>
    <row r="3323" spans="1:18" ht="43.2" hidden="1" x14ac:dyDescent="0.3">
      <c r="A3323">
        <v>4073</v>
      </c>
      <c r="B3323" s="3" t="s">
        <v>4069</v>
      </c>
      <c r="C3323" s="3" t="s">
        <v>8176</v>
      </c>
      <c r="D3323" s="6">
        <v>3500</v>
      </c>
      <c r="E3323" s="8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s="16">
        <f t="shared" si="154"/>
        <v>42078.34520833334</v>
      </c>
      <c r="L3323" t="b">
        <v>0</v>
      </c>
      <c r="M3323">
        <v>2</v>
      </c>
      <c r="N3323" t="b">
        <v>0</v>
      </c>
      <c r="O3323" s="10" t="s">
        <v>8273</v>
      </c>
      <c r="P3323" t="s">
        <v>8274</v>
      </c>
      <c r="Q3323">
        <f t="shared" si="153"/>
        <v>1</v>
      </c>
      <c r="R3323">
        <f t="shared" si="155"/>
        <v>18.5</v>
      </c>
    </row>
    <row r="3324" spans="1:18" ht="57.6" hidden="1" x14ac:dyDescent="0.3">
      <c r="A3324">
        <v>4099</v>
      </c>
      <c r="B3324" s="3" t="s">
        <v>4095</v>
      </c>
      <c r="C3324" s="3" t="s">
        <v>8202</v>
      </c>
      <c r="D3324" s="6">
        <v>4500</v>
      </c>
      <c r="E3324" s="8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s="16">
        <f t="shared" si="154"/>
        <v>42570.850381944445</v>
      </c>
      <c r="L3324" t="b">
        <v>0</v>
      </c>
      <c r="M3324">
        <v>1</v>
      </c>
      <c r="N3324" t="b">
        <v>0</v>
      </c>
      <c r="O3324" s="10" t="s">
        <v>8273</v>
      </c>
      <c r="P3324" t="s">
        <v>8274</v>
      </c>
      <c r="Q3324">
        <f t="shared" si="153"/>
        <v>1</v>
      </c>
      <c r="R3324">
        <f t="shared" si="155"/>
        <v>50</v>
      </c>
    </row>
    <row r="3325" spans="1:18" ht="57.6" hidden="1" x14ac:dyDescent="0.3">
      <c r="A3325">
        <v>120</v>
      </c>
      <c r="B3325" s="3" t="s">
        <v>122</v>
      </c>
      <c r="C3325" s="3" t="s">
        <v>4231</v>
      </c>
      <c r="D3325" s="6">
        <v>70000</v>
      </c>
      <c r="E3325" s="8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s="16">
        <f t="shared" si="154"/>
        <v>42616.049849537041</v>
      </c>
      <c r="L3325" t="b">
        <v>0</v>
      </c>
      <c r="M3325">
        <v>1</v>
      </c>
      <c r="N3325" t="b">
        <v>0</v>
      </c>
      <c r="O3325" s="10" t="s">
        <v>8276</v>
      </c>
      <c r="P3325" t="s">
        <v>8296</v>
      </c>
      <c r="Q3325">
        <f t="shared" si="153"/>
        <v>0</v>
      </c>
      <c r="R3325">
        <f t="shared" si="155"/>
        <v>10</v>
      </c>
    </row>
    <row r="3326" spans="1:18" ht="57.6" hidden="1" x14ac:dyDescent="0.3">
      <c r="A3326">
        <v>121</v>
      </c>
      <c r="B3326" s="3" t="s">
        <v>123</v>
      </c>
      <c r="C3326" s="3" t="s">
        <v>4232</v>
      </c>
      <c r="D3326" s="6">
        <v>3000</v>
      </c>
      <c r="E3326" s="8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s="16">
        <f t="shared" si="154"/>
        <v>42096.704976851848</v>
      </c>
      <c r="L3326" t="b">
        <v>0</v>
      </c>
      <c r="M3326">
        <v>1</v>
      </c>
      <c r="N3326" t="b">
        <v>0</v>
      </c>
      <c r="O3326" s="10" t="s">
        <v>8276</v>
      </c>
      <c r="P3326" t="s">
        <v>8296</v>
      </c>
      <c r="Q3326">
        <f t="shared" si="153"/>
        <v>0</v>
      </c>
      <c r="R3326">
        <f t="shared" si="155"/>
        <v>1</v>
      </c>
    </row>
    <row r="3327" spans="1:18" ht="28.8" hidden="1" x14ac:dyDescent="0.3">
      <c r="A3327">
        <v>122</v>
      </c>
      <c r="B3327" s="3" t="s">
        <v>124</v>
      </c>
      <c r="C3327" s="3" t="s">
        <v>4233</v>
      </c>
      <c r="D3327" s="6">
        <v>100000000</v>
      </c>
      <c r="E3327" s="8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s="16">
        <f t="shared" si="154"/>
        <v>42593.431793981479</v>
      </c>
      <c r="L3327" t="b">
        <v>0</v>
      </c>
      <c r="M3327">
        <v>0</v>
      </c>
      <c r="N3327" t="b">
        <v>0</v>
      </c>
      <c r="O3327" s="10" t="s">
        <v>8276</v>
      </c>
      <c r="P3327" t="s">
        <v>8296</v>
      </c>
      <c r="Q3327">
        <f t="shared" si="153"/>
        <v>0</v>
      </c>
      <c r="R3327">
        <f t="shared" si="155"/>
        <v>0</v>
      </c>
    </row>
    <row r="3328" spans="1:18" ht="43.2" hidden="1" x14ac:dyDescent="0.3">
      <c r="A3328">
        <v>123</v>
      </c>
      <c r="B3328" s="3" t="s">
        <v>125</v>
      </c>
      <c r="C3328" s="3" t="s">
        <v>4234</v>
      </c>
      <c r="D3328" s="6">
        <v>55000</v>
      </c>
      <c r="E3328" s="8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s="16">
        <f t="shared" si="154"/>
        <v>41904.781990740739</v>
      </c>
      <c r="L3328" t="b">
        <v>0</v>
      </c>
      <c r="M3328">
        <v>6</v>
      </c>
      <c r="N3328" t="b">
        <v>0</v>
      </c>
      <c r="O3328" s="10" t="s">
        <v>8276</v>
      </c>
      <c r="P3328" t="s">
        <v>8296</v>
      </c>
      <c r="Q3328">
        <f t="shared" si="153"/>
        <v>0</v>
      </c>
      <c r="R3328">
        <f t="shared" si="155"/>
        <v>25.17</v>
      </c>
    </row>
    <row r="3329" spans="1:18" ht="43.2" hidden="1" x14ac:dyDescent="0.3">
      <c r="A3329">
        <v>124</v>
      </c>
      <c r="B3329" s="3" t="s">
        <v>126</v>
      </c>
      <c r="C3329" s="3" t="s">
        <v>4235</v>
      </c>
      <c r="D3329" s="6">
        <v>4000</v>
      </c>
      <c r="E3329" s="8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s="16">
        <f t="shared" si="154"/>
        <v>42114.928726851853</v>
      </c>
      <c r="L3329" t="b">
        <v>0</v>
      </c>
      <c r="M3329">
        <v>0</v>
      </c>
      <c r="N3329" t="b">
        <v>0</v>
      </c>
      <c r="O3329" s="10" t="s">
        <v>8276</v>
      </c>
      <c r="P3329" t="s">
        <v>8296</v>
      </c>
      <c r="Q3329">
        <f t="shared" si="153"/>
        <v>0</v>
      </c>
      <c r="R3329">
        <f t="shared" si="155"/>
        <v>0</v>
      </c>
    </row>
    <row r="3330" spans="1:18" ht="57.6" hidden="1" x14ac:dyDescent="0.3">
      <c r="A3330">
        <v>129</v>
      </c>
      <c r="B3330" s="3" t="s">
        <v>131</v>
      </c>
      <c r="C3330" s="3" t="s">
        <v>4240</v>
      </c>
      <c r="D3330" s="6">
        <v>20000</v>
      </c>
      <c r="E3330" s="8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s="16">
        <f t="shared" si="154"/>
        <v>41882.937303240738</v>
      </c>
      <c r="L3330" t="b">
        <v>0</v>
      </c>
      <c r="M3330">
        <v>0</v>
      </c>
      <c r="N3330" t="b">
        <v>0</v>
      </c>
      <c r="O3330" s="10" t="s">
        <v>8276</v>
      </c>
      <c r="P3330" t="s">
        <v>8296</v>
      </c>
      <c r="Q3330">
        <f t="shared" ref="Q3330:Q3393" si="156">ROUND(E3330/D3330*100,0)</f>
        <v>0</v>
      </c>
      <c r="R3330">
        <f t="shared" si="155"/>
        <v>0</v>
      </c>
    </row>
    <row r="3331" spans="1:18" ht="43.2" hidden="1" x14ac:dyDescent="0.3">
      <c r="A3331">
        <v>130</v>
      </c>
      <c r="B3331" s="3" t="s">
        <v>132</v>
      </c>
      <c r="C3331" s="3" t="s">
        <v>4241</v>
      </c>
      <c r="D3331" s="6">
        <v>600</v>
      </c>
      <c r="E3331" s="8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s="16">
        <f t="shared" ref="K3331:K3394" si="157">(((J3331/60)/60)/24)+DATE(1970,1,1)</f>
        <v>41778.915416666663</v>
      </c>
      <c r="L3331" t="b">
        <v>0</v>
      </c>
      <c r="M3331">
        <v>0</v>
      </c>
      <c r="N3331" t="b">
        <v>0</v>
      </c>
      <c r="O3331" s="10" t="s">
        <v>8276</v>
      </c>
      <c r="P3331" t="s">
        <v>8296</v>
      </c>
      <c r="Q3331">
        <f t="shared" si="156"/>
        <v>0</v>
      </c>
      <c r="R3331">
        <f t="shared" ref="R3331:R3394" si="158">IFERROR(ROUND(E3331/M3331,2),0)</f>
        <v>0</v>
      </c>
    </row>
    <row r="3332" spans="1:18" hidden="1" x14ac:dyDescent="0.3">
      <c r="A3332">
        <v>131</v>
      </c>
      <c r="B3332" s="3" t="s">
        <v>133</v>
      </c>
      <c r="C3332" s="3" t="s">
        <v>4242</v>
      </c>
      <c r="D3332" s="6">
        <v>1200</v>
      </c>
      <c r="E3332" s="8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s="16">
        <f t="shared" si="157"/>
        <v>42541.837511574078</v>
      </c>
      <c r="L3332" t="b">
        <v>0</v>
      </c>
      <c r="M3332">
        <v>0</v>
      </c>
      <c r="N3332" t="b">
        <v>0</v>
      </c>
      <c r="O3332" s="10" t="s">
        <v>8276</v>
      </c>
      <c r="P3332" t="s">
        <v>8296</v>
      </c>
      <c r="Q3332">
        <f t="shared" si="156"/>
        <v>0</v>
      </c>
      <c r="R3332">
        <f t="shared" si="158"/>
        <v>0</v>
      </c>
    </row>
    <row r="3333" spans="1:18" ht="28.8" hidden="1" x14ac:dyDescent="0.3">
      <c r="A3333">
        <v>133</v>
      </c>
      <c r="B3333" s="3" t="s">
        <v>135</v>
      </c>
      <c r="C3333" s="3" t="s">
        <v>4244</v>
      </c>
      <c r="D3333" s="6">
        <v>71764</v>
      </c>
      <c r="E3333" s="8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s="16">
        <f t="shared" si="157"/>
        <v>42491.80768518518</v>
      </c>
      <c r="L3333" t="b">
        <v>0</v>
      </c>
      <c r="M3333">
        <v>0</v>
      </c>
      <c r="N3333" t="b">
        <v>0</v>
      </c>
      <c r="O3333" s="10" t="s">
        <v>8276</v>
      </c>
      <c r="P3333" t="s">
        <v>8296</v>
      </c>
      <c r="Q3333">
        <f t="shared" si="156"/>
        <v>0</v>
      </c>
      <c r="R3333">
        <f t="shared" si="158"/>
        <v>0</v>
      </c>
    </row>
    <row r="3334" spans="1:18" ht="28.8" hidden="1" x14ac:dyDescent="0.3">
      <c r="A3334">
        <v>134</v>
      </c>
      <c r="B3334" s="3" t="s">
        <v>136</v>
      </c>
      <c r="C3334" s="3" t="s">
        <v>4245</v>
      </c>
      <c r="D3334" s="6">
        <v>5000</v>
      </c>
      <c r="E3334" s="8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s="16">
        <f t="shared" si="157"/>
        <v>42221.909930555557</v>
      </c>
      <c r="L3334" t="b">
        <v>0</v>
      </c>
      <c r="M3334">
        <v>0</v>
      </c>
      <c r="N3334" t="b">
        <v>0</v>
      </c>
      <c r="O3334" s="10" t="s">
        <v>8276</v>
      </c>
      <c r="P3334" t="s">
        <v>8296</v>
      </c>
      <c r="Q3334">
        <f t="shared" si="156"/>
        <v>0</v>
      </c>
      <c r="R3334">
        <f t="shared" si="158"/>
        <v>0</v>
      </c>
    </row>
    <row r="3335" spans="1:18" ht="57.6" hidden="1" x14ac:dyDescent="0.3">
      <c r="A3335">
        <v>136</v>
      </c>
      <c r="B3335" s="3" t="s">
        <v>138</v>
      </c>
      <c r="C3335" s="3" t="s">
        <v>4232</v>
      </c>
      <c r="D3335" s="6">
        <v>3000</v>
      </c>
      <c r="E3335" s="8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s="16">
        <f t="shared" si="157"/>
        <v>42096.410115740742</v>
      </c>
      <c r="L3335" t="b">
        <v>0</v>
      </c>
      <c r="M3335">
        <v>0</v>
      </c>
      <c r="N3335" t="b">
        <v>0</v>
      </c>
      <c r="O3335" s="10" t="s">
        <v>8276</v>
      </c>
      <c r="P3335" t="s">
        <v>8296</v>
      </c>
      <c r="Q3335">
        <f t="shared" si="156"/>
        <v>0</v>
      </c>
      <c r="R3335">
        <f t="shared" si="158"/>
        <v>0</v>
      </c>
    </row>
    <row r="3336" spans="1:18" ht="43.2" hidden="1" x14ac:dyDescent="0.3">
      <c r="A3336">
        <v>137</v>
      </c>
      <c r="B3336" s="3" t="s">
        <v>139</v>
      </c>
      <c r="C3336" s="3" t="s">
        <v>4247</v>
      </c>
      <c r="D3336" s="6">
        <v>55000</v>
      </c>
      <c r="E3336" s="8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s="16">
        <f t="shared" si="157"/>
        <v>42239.573993055557</v>
      </c>
      <c r="L3336" t="b">
        <v>0</v>
      </c>
      <c r="M3336">
        <v>0</v>
      </c>
      <c r="N3336" t="b">
        <v>0</v>
      </c>
      <c r="O3336" s="10" t="s">
        <v>8276</v>
      </c>
      <c r="P3336" t="s">
        <v>8296</v>
      </c>
      <c r="Q3336">
        <f t="shared" si="156"/>
        <v>0</v>
      </c>
      <c r="R3336">
        <f t="shared" si="158"/>
        <v>0</v>
      </c>
    </row>
    <row r="3337" spans="1:18" ht="43.2" hidden="1" x14ac:dyDescent="0.3">
      <c r="A3337">
        <v>140</v>
      </c>
      <c r="B3337" s="3" t="s">
        <v>142</v>
      </c>
      <c r="C3337" s="3" t="s">
        <v>4250</v>
      </c>
      <c r="D3337" s="6">
        <v>200000</v>
      </c>
      <c r="E3337" s="8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s="16">
        <f t="shared" si="157"/>
        <v>42053.198287037041</v>
      </c>
      <c r="L3337" t="b">
        <v>0</v>
      </c>
      <c r="M3337">
        <v>0</v>
      </c>
      <c r="N3337" t="b">
        <v>0</v>
      </c>
      <c r="O3337" s="10" t="s">
        <v>8276</v>
      </c>
      <c r="P3337" t="s">
        <v>8296</v>
      </c>
      <c r="Q3337">
        <f t="shared" si="156"/>
        <v>0</v>
      </c>
      <c r="R3337">
        <f t="shared" si="158"/>
        <v>0</v>
      </c>
    </row>
    <row r="3338" spans="1:18" ht="43.2" hidden="1" x14ac:dyDescent="0.3">
      <c r="A3338">
        <v>142</v>
      </c>
      <c r="B3338" s="3" t="s">
        <v>144</v>
      </c>
      <c r="C3338" s="3" t="s">
        <v>4252</v>
      </c>
      <c r="D3338" s="6">
        <v>3000</v>
      </c>
      <c r="E3338" s="8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s="16">
        <f t="shared" si="157"/>
        <v>41938.893263888887</v>
      </c>
      <c r="L3338" t="b">
        <v>0</v>
      </c>
      <c r="M3338">
        <v>1</v>
      </c>
      <c r="N3338" t="b">
        <v>0</v>
      </c>
      <c r="O3338" s="10" t="s">
        <v>8276</v>
      </c>
      <c r="P3338" t="s">
        <v>8296</v>
      </c>
      <c r="Q3338">
        <f t="shared" si="156"/>
        <v>0</v>
      </c>
      <c r="R3338">
        <f t="shared" si="158"/>
        <v>10</v>
      </c>
    </row>
    <row r="3339" spans="1:18" ht="43.2" hidden="1" x14ac:dyDescent="0.3">
      <c r="A3339">
        <v>143</v>
      </c>
      <c r="B3339" s="3" t="s">
        <v>145</v>
      </c>
      <c r="C3339" s="3" t="s">
        <v>4253</v>
      </c>
      <c r="D3339" s="6">
        <v>5500</v>
      </c>
      <c r="E3339" s="8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s="16">
        <f t="shared" si="157"/>
        <v>42559.064143518524</v>
      </c>
      <c r="L3339" t="b">
        <v>0</v>
      </c>
      <c r="M3339">
        <v>0</v>
      </c>
      <c r="N3339" t="b">
        <v>0</v>
      </c>
      <c r="O3339" s="10" t="s">
        <v>8276</v>
      </c>
      <c r="P3339" t="s">
        <v>8296</v>
      </c>
      <c r="Q3339">
        <f t="shared" si="156"/>
        <v>0</v>
      </c>
      <c r="R3339">
        <f t="shared" si="158"/>
        <v>0</v>
      </c>
    </row>
    <row r="3340" spans="1:18" ht="28.8" hidden="1" x14ac:dyDescent="0.3">
      <c r="A3340">
        <v>147</v>
      </c>
      <c r="B3340" s="3" t="s">
        <v>149</v>
      </c>
      <c r="C3340" s="3" t="s">
        <v>4257</v>
      </c>
      <c r="D3340" s="6">
        <v>7000</v>
      </c>
      <c r="E3340" s="8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s="16">
        <f t="shared" si="157"/>
        <v>41969.767824074079</v>
      </c>
      <c r="L3340" t="b">
        <v>0</v>
      </c>
      <c r="M3340">
        <v>0</v>
      </c>
      <c r="N3340" t="b">
        <v>0</v>
      </c>
      <c r="O3340" s="10" t="s">
        <v>8276</v>
      </c>
      <c r="P3340" t="s">
        <v>8296</v>
      </c>
      <c r="Q3340">
        <f t="shared" si="156"/>
        <v>0</v>
      </c>
      <c r="R3340">
        <f t="shared" si="158"/>
        <v>0</v>
      </c>
    </row>
    <row r="3341" spans="1:18" ht="43.2" hidden="1" x14ac:dyDescent="0.3">
      <c r="A3341">
        <v>148</v>
      </c>
      <c r="B3341" s="3" t="s">
        <v>150</v>
      </c>
      <c r="C3341" s="3" t="s">
        <v>4258</v>
      </c>
      <c r="D3341" s="6">
        <v>50000</v>
      </c>
      <c r="E3341" s="8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s="16">
        <f t="shared" si="157"/>
        <v>42397.281666666662</v>
      </c>
      <c r="L3341" t="b">
        <v>0</v>
      </c>
      <c r="M3341">
        <v>2</v>
      </c>
      <c r="N3341" t="b">
        <v>0</v>
      </c>
      <c r="O3341" s="10" t="s">
        <v>8276</v>
      </c>
      <c r="P3341" t="s">
        <v>8296</v>
      </c>
      <c r="Q3341">
        <f t="shared" si="156"/>
        <v>0</v>
      </c>
      <c r="R3341">
        <f t="shared" si="158"/>
        <v>20</v>
      </c>
    </row>
    <row r="3342" spans="1:18" ht="43.2" hidden="1" x14ac:dyDescent="0.3">
      <c r="A3342">
        <v>151</v>
      </c>
      <c r="B3342" s="3" t="s">
        <v>153</v>
      </c>
      <c r="C3342" s="3" t="s">
        <v>4261</v>
      </c>
      <c r="D3342" s="6">
        <v>250000</v>
      </c>
      <c r="E3342" s="8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s="16">
        <f t="shared" si="157"/>
        <v>42113.550821759258</v>
      </c>
      <c r="L3342" t="b">
        <v>0</v>
      </c>
      <c r="M3342">
        <v>5</v>
      </c>
      <c r="N3342" t="b">
        <v>0</v>
      </c>
      <c r="O3342" s="10" t="s">
        <v>8276</v>
      </c>
      <c r="P3342" t="s">
        <v>8296</v>
      </c>
      <c r="Q3342">
        <f t="shared" si="156"/>
        <v>0</v>
      </c>
      <c r="R3342">
        <f t="shared" si="158"/>
        <v>28</v>
      </c>
    </row>
    <row r="3343" spans="1:18" ht="28.8" hidden="1" x14ac:dyDescent="0.3">
      <c r="A3343">
        <v>152</v>
      </c>
      <c r="B3343" s="3" t="s">
        <v>154</v>
      </c>
      <c r="C3343" s="3" t="s">
        <v>4262</v>
      </c>
      <c r="D3343" s="6">
        <v>380000</v>
      </c>
      <c r="E3343" s="8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s="16">
        <f t="shared" si="157"/>
        <v>41875.077546296299</v>
      </c>
      <c r="L3343" t="b">
        <v>0</v>
      </c>
      <c r="M3343">
        <v>2</v>
      </c>
      <c r="N3343" t="b">
        <v>0</v>
      </c>
      <c r="O3343" s="10" t="s">
        <v>8276</v>
      </c>
      <c r="P3343" t="s">
        <v>8296</v>
      </c>
      <c r="Q3343">
        <f t="shared" si="156"/>
        <v>0</v>
      </c>
      <c r="R3343">
        <f t="shared" si="158"/>
        <v>15</v>
      </c>
    </row>
    <row r="3344" spans="1:18" ht="57.6" hidden="1" x14ac:dyDescent="0.3">
      <c r="A3344">
        <v>155</v>
      </c>
      <c r="B3344" s="3" t="s">
        <v>157</v>
      </c>
      <c r="C3344" s="3" t="s">
        <v>4265</v>
      </c>
      <c r="D3344" s="6">
        <v>1350000</v>
      </c>
      <c r="E3344" s="8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s="16">
        <f t="shared" si="157"/>
        <v>42168.559432870374</v>
      </c>
      <c r="L3344" t="b">
        <v>0</v>
      </c>
      <c r="M3344">
        <v>4</v>
      </c>
      <c r="N3344" t="b">
        <v>0</v>
      </c>
      <c r="O3344" s="10" t="s">
        <v>8276</v>
      </c>
      <c r="P3344" t="s">
        <v>8296</v>
      </c>
      <c r="Q3344">
        <f t="shared" si="156"/>
        <v>0</v>
      </c>
      <c r="R3344">
        <f t="shared" si="158"/>
        <v>20.25</v>
      </c>
    </row>
    <row r="3345" spans="1:18" ht="43.2" hidden="1" x14ac:dyDescent="0.3">
      <c r="A3345">
        <v>157</v>
      </c>
      <c r="B3345" s="3" t="s">
        <v>159</v>
      </c>
      <c r="C3345" s="3" t="s">
        <v>4267</v>
      </c>
      <c r="D3345" s="6">
        <v>2995</v>
      </c>
      <c r="E3345" s="8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s="16">
        <f t="shared" si="157"/>
        <v>42396.911712962959</v>
      </c>
      <c r="L3345" t="b">
        <v>0</v>
      </c>
      <c r="M3345">
        <v>2</v>
      </c>
      <c r="N3345" t="b">
        <v>0</v>
      </c>
      <c r="O3345" s="10" t="s">
        <v>8276</v>
      </c>
      <c r="P3345" t="s">
        <v>8296</v>
      </c>
      <c r="Q3345">
        <f t="shared" si="156"/>
        <v>0</v>
      </c>
      <c r="R3345">
        <f t="shared" si="158"/>
        <v>4</v>
      </c>
    </row>
    <row r="3346" spans="1:18" ht="43.2" hidden="1" x14ac:dyDescent="0.3">
      <c r="A3346">
        <v>158</v>
      </c>
      <c r="B3346" s="3" t="s">
        <v>160</v>
      </c>
      <c r="C3346" s="3" t="s">
        <v>4268</v>
      </c>
      <c r="D3346" s="6">
        <v>5000</v>
      </c>
      <c r="E3346" s="8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s="16">
        <f t="shared" si="157"/>
        <v>41904.07671296296</v>
      </c>
      <c r="L3346" t="b">
        <v>0</v>
      </c>
      <c r="M3346">
        <v>0</v>
      </c>
      <c r="N3346" t="b">
        <v>0</v>
      </c>
      <c r="O3346" s="10" t="s">
        <v>8276</v>
      </c>
      <c r="P3346" t="s">
        <v>8296</v>
      </c>
      <c r="Q3346">
        <f t="shared" si="156"/>
        <v>0</v>
      </c>
      <c r="R3346">
        <f t="shared" si="158"/>
        <v>0</v>
      </c>
    </row>
    <row r="3347" spans="1:18" ht="43.2" hidden="1" x14ac:dyDescent="0.3">
      <c r="A3347">
        <v>159</v>
      </c>
      <c r="B3347" s="3" t="s">
        <v>161</v>
      </c>
      <c r="C3347" s="3" t="s">
        <v>4269</v>
      </c>
      <c r="D3347" s="6">
        <v>500000</v>
      </c>
      <c r="E3347" s="8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s="16">
        <f t="shared" si="157"/>
        <v>42514.434548611112</v>
      </c>
      <c r="L3347" t="b">
        <v>0</v>
      </c>
      <c r="M3347">
        <v>1</v>
      </c>
      <c r="N3347" t="b">
        <v>0</v>
      </c>
      <c r="O3347" s="10" t="s">
        <v>8276</v>
      </c>
      <c r="P3347" t="s">
        <v>8296</v>
      </c>
      <c r="Q3347">
        <f t="shared" si="156"/>
        <v>0</v>
      </c>
      <c r="R3347">
        <f t="shared" si="158"/>
        <v>10</v>
      </c>
    </row>
    <row r="3348" spans="1:18" ht="43.2" hidden="1" x14ac:dyDescent="0.3">
      <c r="A3348">
        <v>160</v>
      </c>
      <c r="B3348" s="3" t="s">
        <v>162</v>
      </c>
      <c r="C3348" s="3" t="s">
        <v>4270</v>
      </c>
      <c r="D3348" s="6">
        <v>5000</v>
      </c>
      <c r="E3348" s="8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s="16">
        <f t="shared" si="157"/>
        <v>42171.913090277783</v>
      </c>
      <c r="L3348" t="b">
        <v>0</v>
      </c>
      <c r="M3348">
        <v>0</v>
      </c>
      <c r="N3348" t="b">
        <v>0</v>
      </c>
      <c r="O3348" s="10" t="s">
        <v>8276</v>
      </c>
      <c r="P3348" t="s">
        <v>8305</v>
      </c>
      <c r="Q3348">
        <f t="shared" si="156"/>
        <v>0</v>
      </c>
      <c r="R3348">
        <f t="shared" si="158"/>
        <v>0</v>
      </c>
    </row>
    <row r="3349" spans="1:18" ht="43.2" hidden="1" x14ac:dyDescent="0.3">
      <c r="A3349">
        <v>161</v>
      </c>
      <c r="B3349" s="3" t="s">
        <v>163</v>
      </c>
      <c r="C3349" s="3" t="s">
        <v>4271</v>
      </c>
      <c r="D3349" s="6">
        <v>50000</v>
      </c>
      <c r="E3349" s="8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s="16">
        <f t="shared" si="157"/>
        <v>41792.687442129631</v>
      </c>
      <c r="L3349" t="b">
        <v>0</v>
      </c>
      <c r="M3349">
        <v>1</v>
      </c>
      <c r="N3349" t="b">
        <v>0</v>
      </c>
      <c r="O3349" s="10" t="s">
        <v>8276</v>
      </c>
      <c r="P3349" t="s">
        <v>8305</v>
      </c>
      <c r="Q3349">
        <f t="shared" si="156"/>
        <v>0</v>
      </c>
      <c r="R3349">
        <f t="shared" si="158"/>
        <v>5</v>
      </c>
    </row>
    <row r="3350" spans="1:18" ht="57.6" hidden="1" x14ac:dyDescent="0.3">
      <c r="A3350">
        <v>163</v>
      </c>
      <c r="B3350" s="3" t="s">
        <v>165</v>
      </c>
      <c r="C3350" s="3" t="s">
        <v>4273</v>
      </c>
      <c r="D3350" s="6">
        <v>2000000</v>
      </c>
      <c r="E3350" s="8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s="16">
        <f t="shared" si="157"/>
        <v>42243.961273148147</v>
      </c>
      <c r="L3350" t="b">
        <v>0</v>
      </c>
      <c r="M3350">
        <v>0</v>
      </c>
      <c r="N3350" t="b">
        <v>0</v>
      </c>
      <c r="O3350" s="10" t="s">
        <v>8276</v>
      </c>
      <c r="P3350" t="s">
        <v>8305</v>
      </c>
      <c r="Q3350">
        <f t="shared" si="156"/>
        <v>0</v>
      </c>
      <c r="R3350">
        <f t="shared" si="158"/>
        <v>0</v>
      </c>
    </row>
    <row r="3351" spans="1:18" ht="28.8" hidden="1" x14ac:dyDescent="0.3">
      <c r="A3351">
        <v>165</v>
      </c>
      <c r="B3351" s="3" t="s">
        <v>167</v>
      </c>
      <c r="C3351" s="3" t="s">
        <v>4275</v>
      </c>
      <c r="D3351" s="6">
        <v>17000</v>
      </c>
      <c r="E3351" s="8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s="16">
        <f t="shared" si="157"/>
        <v>42351.658842592587</v>
      </c>
      <c r="L3351" t="b">
        <v>0</v>
      </c>
      <c r="M3351">
        <v>0</v>
      </c>
      <c r="N3351" t="b">
        <v>0</v>
      </c>
      <c r="O3351" s="10" t="s">
        <v>8276</v>
      </c>
      <c r="P3351" t="s">
        <v>8305</v>
      </c>
      <c r="Q3351">
        <f t="shared" si="156"/>
        <v>0</v>
      </c>
      <c r="R3351">
        <f t="shared" si="158"/>
        <v>0</v>
      </c>
    </row>
    <row r="3352" spans="1:18" ht="43.2" hidden="1" x14ac:dyDescent="0.3">
      <c r="A3352">
        <v>167</v>
      </c>
      <c r="B3352" s="3" t="s">
        <v>169</v>
      </c>
      <c r="C3352" s="3" t="s">
        <v>4277</v>
      </c>
      <c r="D3352" s="6">
        <v>110000</v>
      </c>
      <c r="E3352" s="8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s="16">
        <f t="shared" si="157"/>
        <v>42160.927488425921</v>
      </c>
      <c r="L3352" t="b">
        <v>0</v>
      </c>
      <c r="M3352">
        <v>2</v>
      </c>
      <c r="N3352" t="b">
        <v>0</v>
      </c>
      <c r="O3352" s="10" t="s">
        <v>8276</v>
      </c>
      <c r="P3352" t="s">
        <v>8305</v>
      </c>
      <c r="Q3352">
        <f t="shared" si="156"/>
        <v>0</v>
      </c>
      <c r="R3352">
        <f t="shared" si="158"/>
        <v>5.5</v>
      </c>
    </row>
    <row r="3353" spans="1:18" ht="43.2" hidden="1" x14ac:dyDescent="0.3">
      <c r="A3353">
        <v>171</v>
      </c>
      <c r="B3353" s="3" t="s">
        <v>173</v>
      </c>
      <c r="C3353" s="3" t="s">
        <v>4281</v>
      </c>
      <c r="D3353" s="6">
        <v>50000</v>
      </c>
      <c r="E3353" s="8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s="16">
        <f t="shared" si="157"/>
        <v>42534.180717592593</v>
      </c>
      <c r="L3353" t="b">
        <v>0</v>
      </c>
      <c r="M3353">
        <v>1</v>
      </c>
      <c r="N3353" t="b">
        <v>0</v>
      </c>
      <c r="O3353" s="10" t="s">
        <v>8276</v>
      </c>
      <c r="P3353" t="s">
        <v>8305</v>
      </c>
      <c r="Q3353">
        <f t="shared" si="156"/>
        <v>0</v>
      </c>
      <c r="R3353">
        <f t="shared" si="158"/>
        <v>1</v>
      </c>
    </row>
    <row r="3354" spans="1:18" ht="43.2" hidden="1" x14ac:dyDescent="0.3">
      <c r="A3354">
        <v>172</v>
      </c>
      <c r="B3354" s="3" t="s">
        <v>174</v>
      </c>
      <c r="C3354" s="3" t="s">
        <v>4282</v>
      </c>
      <c r="D3354" s="6">
        <v>95000</v>
      </c>
      <c r="E3354" s="8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s="16">
        <f t="shared" si="157"/>
        <v>42047.394942129627</v>
      </c>
      <c r="L3354" t="b">
        <v>0</v>
      </c>
      <c r="M3354">
        <v>0</v>
      </c>
      <c r="N3354" t="b">
        <v>0</v>
      </c>
      <c r="O3354" s="10" t="s">
        <v>8276</v>
      </c>
      <c r="P3354" t="s">
        <v>8305</v>
      </c>
      <c r="Q3354">
        <f t="shared" si="156"/>
        <v>0</v>
      </c>
      <c r="R3354">
        <f t="shared" si="158"/>
        <v>0</v>
      </c>
    </row>
    <row r="3355" spans="1:18" ht="43.2" hidden="1" x14ac:dyDescent="0.3">
      <c r="A3355">
        <v>173</v>
      </c>
      <c r="B3355" s="3" t="s">
        <v>175</v>
      </c>
      <c r="C3355" s="3" t="s">
        <v>4283</v>
      </c>
      <c r="D3355" s="6">
        <v>1110</v>
      </c>
      <c r="E3355" s="8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s="16">
        <f t="shared" si="157"/>
        <v>42033.573009259257</v>
      </c>
      <c r="L3355" t="b">
        <v>0</v>
      </c>
      <c r="M3355">
        <v>0</v>
      </c>
      <c r="N3355" t="b">
        <v>0</v>
      </c>
      <c r="O3355" s="10" t="s">
        <v>8276</v>
      </c>
      <c r="P3355" t="s">
        <v>8305</v>
      </c>
      <c r="Q3355">
        <f t="shared" si="156"/>
        <v>0</v>
      </c>
      <c r="R3355">
        <f t="shared" si="158"/>
        <v>0</v>
      </c>
    </row>
    <row r="3356" spans="1:18" ht="43.2" hidden="1" x14ac:dyDescent="0.3">
      <c r="A3356">
        <v>174</v>
      </c>
      <c r="B3356" s="3" t="s">
        <v>176</v>
      </c>
      <c r="C3356" s="3" t="s">
        <v>4284</v>
      </c>
      <c r="D3356" s="6">
        <v>6000</v>
      </c>
      <c r="E3356" s="8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s="16">
        <f t="shared" si="157"/>
        <v>42072.758981481486</v>
      </c>
      <c r="L3356" t="b">
        <v>0</v>
      </c>
      <c r="M3356">
        <v>0</v>
      </c>
      <c r="N3356" t="b">
        <v>0</v>
      </c>
      <c r="O3356" s="10" t="s">
        <v>8276</v>
      </c>
      <c r="P3356" t="s">
        <v>8305</v>
      </c>
      <c r="Q3356">
        <f t="shared" si="156"/>
        <v>0</v>
      </c>
      <c r="R3356">
        <f t="shared" si="158"/>
        <v>0</v>
      </c>
    </row>
    <row r="3357" spans="1:18" ht="43.2" hidden="1" x14ac:dyDescent="0.3">
      <c r="A3357">
        <v>176</v>
      </c>
      <c r="B3357" s="3" t="s">
        <v>178</v>
      </c>
      <c r="C3357" s="3" t="s">
        <v>4286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s="16">
        <f t="shared" si="157"/>
        <v>42191.824062500003</v>
      </c>
      <c r="L3357" t="b">
        <v>0</v>
      </c>
      <c r="M3357">
        <v>0</v>
      </c>
      <c r="N3357" t="b">
        <v>0</v>
      </c>
      <c r="O3357" s="10" t="s">
        <v>8276</v>
      </c>
      <c r="P3357" t="s">
        <v>8305</v>
      </c>
      <c r="Q3357">
        <f t="shared" si="156"/>
        <v>0</v>
      </c>
      <c r="R3357">
        <f t="shared" si="158"/>
        <v>0</v>
      </c>
    </row>
    <row r="3358" spans="1:18" ht="28.8" hidden="1" x14ac:dyDescent="0.3">
      <c r="A3358">
        <v>178</v>
      </c>
      <c r="B3358" s="3" t="s">
        <v>180</v>
      </c>
      <c r="C3358" s="3" t="s">
        <v>4288</v>
      </c>
      <c r="D3358" s="6">
        <v>500000</v>
      </c>
      <c r="E3358" s="8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s="16">
        <f t="shared" si="157"/>
        <v>42304.955381944441</v>
      </c>
      <c r="L3358" t="b">
        <v>0</v>
      </c>
      <c r="M3358">
        <v>0</v>
      </c>
      <c r="N3358" t="b">
        <v>0</v>
      </c>
      <c r="O3358" s="10" t="s">
        <v>8276</v>
      </c>
      <c r="P3358" t="s">
        <v>8305</v>
      </c>
      <c r="Q3358">
        <f t="shared" si="156"/>
        <v>0</v>
      </c>
      <c r="R3358">
        <f t="shared" si="158"/>
        <v>0</v>
      </c>
    </row>
    <row r="3359" spans="1:18" ht="43.2" hidden="1" x14ac:dyDescent="0.3">
      <c r="A3359">
        <v>182</v>
      </c>
      <c r="B3359" s="3" t="s">
        <v>184</v>
      </c>
      <c r="C3359" s="3" t="s">
        <v>4292</v>
      </c>
      <c r="D3359" s="6">
        <v>1000</v>
      </c>
      <c r="E3359" s="8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s="16">
        <f t="shared" si="157"/>
        <v>42712.011944444443</v>
      </c>
      <c r="L3359" t="b">
        <v>0</v>
      </c>
      <c r="M3359">
        <v>0</v>
      </c>
      <c r="N3359" t="b">
        <v>0</v>
      </c>
      <c r="O3359" s="10" t="s">
        <v>8276</v>
      </c>
      <c r="P3359" t="s">
        <v>8305</v>
      </c>
      <c r="Q3359">
        <f t="shared" si="156"/>
        <v>0</v>
      </c>
      <c r="R3359">
        <f t="shared" si="158"/>
        <v>0</v>
      </c>
    </row>
    <row r="3360" spans="1:18" ht="43.2" hidden="1" x14ac:dyDescent="0.3">
      <c r="A3360">
        <v>186</v>
      </c>
      <c r="B3360" s="3" t="s">
        <v>188</v>
      </c>
      <c r="C3360" s="3" t="s">
        <v>4296</v>
      </c>
      <c r="D3360" s="6">
        <v>5000</v>
      </c>
      <c r="E3360" s="8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s="16">
        <f t="shared" si="157"/>
        <v>42767.812893518523</v>
      </c>
      <c r="L3360" t="b">
        <v>0</v>
      </c>
      <c r="M3360">
        <v>0</v>
      </c>
      <c r="N3360" t="b">
        <v>0</v>
      </c>
      <c r="O3360" s="10" t="s">
        <v>8276</v>
      </c>
      <c r="P3360" t="s">
        <v>8305</v>
      </c>
      <c r="Q3360">
        <f t="shared" si="156"/>
        <v>0</v>
      </c>
      <c r="R3360">
        <f t="shared" si="158"/>
        <v>0</v>
      </c>
    </row>
    <row r="3361" spans="1:18" ht="43.2" hidden="1" x14ac:dyDescent="0.3">
      <c r="A3361">
        <v>188</v>
      </c>
      <c r="B3361" s="3" t="s">
        <v>190</v>
      </c>
      <c r="C3361" s="3" t="s">
        <v>4298</v>
      </c>
      <c r="D3361" s="6">
        <v>1500</v>
      </c>
      <c r="E3361" s="8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s="16">
        <f t="shared" si="157"/>
        <v>41857.18304398148</v>
      </c>
      <c r="L3361" t="b">
        <v>0</v>
      </c>
      <c r="M3361">
        <v>0</v>
      </c>
      <c r="N3361" t="b">
        <v>0</v>
      </c>
      <c r="O3361" s="10" t="s">
        <v>8276</v>
      </c>
      <c r="P3361" t="s">
        <v>8305</v>
      </c>
      <c r="Q3361">
        <f t="shared" si="156"/>
        <v>0</v>
      </c>
      <c r="R3361">
        <f t="shared" si="158"/>
        <v>0</v>
      </c>
    </row>
    <row r="3362" spans="1:18" ht="43.2" hidden="1" x14ac:dyDescent="0.3">
      <c r="A3362">
        <v>189</v>
      </c>
      <c r="B3362" s="3" t="s">
        <v>191</v>
      </c>
      <c r="C3362" s="3" t="s">
        <v>4299</v>
      </c>
      <c r="D3362" s="6">
        <v>500000</v>
      </c>
      <c r="E3362" s="8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s="16">
        <f t="shared" si="157"/>
        <v>42556.690706018519</v>
      </c>
      <c r="L3362" t="b">
        <v>0</v>
      </c>
      <c r="M3362">
        <v>5</v>
      </c>
      <c r="N3362" t="b">
        <v>0</v>
      </c>
      <c r="O3362" s="10" t="s">
        <v>8276</v>
      </c>
      <c r="P3362" t="s">
        <v>8305</v>
      </c>
      <c r="Q3362">
        <f t="shared" si="156"/>
        <v>0</v>
      </c>
      <c r="R3362">
        <f t="shared" si="158"/>
        <v>69</v>
      </c>
    </row>
    <row r="3363" spans="1:18" hidden="1" x14ac:dyDescent="0.3">
      <c r="A3363">
        <v>190</v>
      </c>
      <c r="B3363" s="3" t="s">
        <v>192</v>
      </c>
      <c r="C3363" s="3" t="s">
        <v>4300</v>
      </c>
      <c r="D3363" s="6">
        <v>12000</v>
      </c>
      <c r="E3363" s="8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s="16">
        <f t="shared" si="157"/>
        <v>42527.650995370372</v>
      </c>
      <c r="L3363" t="b">
        <v>0</v>
      </c>
      <c r="M3363">
        <v>1</v>
      </c>
      <c r="N3363" t="b">
        <v>0</v>
      </c>
      <c r="O3363" s="10" t="s">
        <v>8276</v>
      </c>
      <c r="P3363" t="s">
        <v>8305</v>
      </c>
      <c r="Q3363">
        <f t="shared" si="156"/>
        <v>0</v>
      </c>
      <c r="R3363">
        <f t="shared" si="158"/>
        <v>50</v>
      </c>
    </row>
    <row r="3364" spans="1:18" ht="57.6" hidden="1" x14ac:dyDescent="0.3">
      <c r="A3364">
        <v>192</v>
      </c>
      <c r="B3364" s="3" t="s">
        <v>194</v>
      </c>
      <c r="C3364" s="3" t="s">
        <v>4302</v>
      </c>
      <c r="D3364" s="6">
        <v>1000000</v>
      </c>
      <c r="E3364" s="8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s="16">
        <f t="shared" si="157"/>
        <v>41899.792037037041</v>
      </c>
      <c r="L3364" t="b">
        <v>0</v>
      </c>
      <c r="M3364">
        <v>3</v>
      </c>
      <c r="N3364" t="b">
        <v>0</v>
      </c>
      <c r="O3364" s="10" t="s">
        <v>8276</v>
      </c>
      <c r="P3364" t="s">
        <v>8305</v>
      </c>
      <c r="Q3364">
        <f t="shared" si="156"/>
        <v>0</v>
      </c>
      <c r="R3364">
        <f t="shared" si="158"/>
        <v>5.67</v>
      </c>
    </row>
    <row r="3365" spans="1:18" ht="57.6" hidden="1" x14ac:dyDescent="0.3">
      <c r="A3365">
        <v>193</v>
      </c>
      <c r="B3365" s="3" t="s">
        <v>195</v>
      </c>
      <c r="C3365" s="3" t="s">
        <v>4303</v>
      </c>
      <c r="D3365" s="6">
        <v>1000</v>
      </c>
      <c r="E3365" s="8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s="16">
        <f t="shared" si="157"/>
        <v>41911.934791666667</v>
      </c>
      <c r="L3365" t="b">
        <v>0</v>
      </c>
      <c r="M3365">
        <v>0</v>
      </c>
      <c r="N3365" t="b">
        <v>0</v>
      </c>
      <c r="O3365" s="10" t="s">
        <v>8276</v>
      </c>
      <c r="P3365" t="s">
        <v>8305</v>
      </c>
      <c r="Q3365">
        <f t="shared" si="156"/>
        <v>0</v>
      </c>
      <c r="R3365">
        <f t="shared" si="158"/>
        <v>0</v>
      </c>
    </row>
    <row r="3366" spans="1:18" ht="43.2" hidden="1" x14ac:dyDescent="0.3">
      <c r="A3366">
        <v>194</v>
      </c>
      <c r="B3366" s="3" t="s">
        <v>196</v>
      </c>
      <c r="C3366" s="3" t="s">
        <v>4304</v>
      </c>
      <c r="D3366" s="6">
        <v>2500</v>
      </c>
      <c r="E3366" s="8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s="16">
        <f t="shared" si="157"/>
        <v>42375.996886574074</v>
      </c>
      <c r="L3366" t="b">
        <v>0</v>
      </c>
      <c r="M3366">
        <v>3</v>
      </c>
      <c r="N3366" t="b">
        <v>0</v>
      </c>
      <c r="O3366" s="10" t="s">
        <v>8276</v>
      </c>
      <c r="P3366" t="s">
        <v>8305</v>
      </c>
      <c r="Q3366">
        <f t="shared" si="156"/>
        <v>0</v>
      </c>
      <c r="R3366">
        <f t="shared" si="158"/>
        <v>1</v>
      </c>
    </row>
    <row r="3367" spans="1:18" ht="43.2" hidden="1" x14ac:dyDescent="0.3">
      <c r="A3367">
        <v>195</v>
      </c>
      <c r="B3367" s="3" t="s">
        <v>197</v>
      </c>
      <c r="C3367" s="3" t="s">
        <v>4305</v>
      </c>
      <c r="D3367" s="6">
        <v>2000000</v>
      </c>
      <c r="E3367" s="8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s="16">
        <f t="shared" si="157"/>
        <v>42135.67050925926</v>
      </c>
      <c r="L3367" t="b">
        <v>0</v>
      </c>
      <c r="M3367">
        <v>0</v>
      </c>
      <c r="N3367" t="b">
        <v>0</v>
      </c>
      <c r="O3367" s="10" t="s">
        <v>8276</v>
      </c>
      <c r="P3367" t="s">
        <v>8305</v>
      </c>
      <c r="Q3367">
        <f t="shared" si="156"/>
        <v>0</v>
      </c>
      <c r="R3367">
        <f t="shared" si="158"/>
        <v>0</v>
      </c>
    </row>
    <row r="3368" spans="1:18" ht="43.2" hidden="1" x14ac:dyDescent="0.3">
      <c r="A3368">
        <v>199</v>
      </c>
      <c r="B3368" s="3" t="s">
        <v>201</v>
      </c>
      <c r="C3368" s="3" t="s">
        <v>4309</v>
      </c>
      <c r="D3368" s="6">
        <v>10000</v>
      </c>
      <c r="E3368" s="8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s="16">
        <f t="shared" si="157"/>
        <v>42584.123865740738</v>
      </c>
      <c r="L3368" t="b">
        <v>0</v>
      </c>
      <c r="M3368">
        <v>0</v>
      </c>
      <c r="N3368" t="b">
        <v>0</v>
      </c>
      <c r="O3368" s="10" t="s">
        <v>8276</v>
      </c>
      <c r="P3368" t="s">
        <v>8305</v>
      </c>
      <c r="Q3368">
        <f t="shared" si="156"/>
        <v>0</v>
      </c>
      <c r="R3368">
        <f t="shared" si="158"/>
        <v>0</v>
      </c>
    </row>
    <row r="3369" spans="1:18" hidden="1" x14ac:dyDescent="0.3">
      <c r="A3369">
        <v>202</v>
      </c>
      <c r="B3369" s="3" t="s">
        <v>204</v>
      </c>
      <c r="C3369" s="3" t="s">
        <v>4312</v>
      </c>
      <c r="D3369" s="6">
        <v>6000</v>
      </c>
      <c r="E3369" s="8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s="16">
        <f t="shared" si="157"/>
        <v>42255.927824074075</v>
      </c>
      <c r="L3369" t="b">
        <v>0</v>
      </c>
      <c r="M3369">
        <v>0</v>
      </c>
      <c r="N3369" t="b">
        <v>0</v>
      </c>
      <c r="O3369" s="10" t="s">
        <v>8276</v>
      </c>
      <c r="P3369" t="s">
        <v>8305</v>
      </c>
      <c r="Q3369">
        <f t="shared" si="156"/>
        <v>0</v>
      </c>
      <c r="R3369">
        <f t="shared" si="158"/>
        <v>0</v>
      </c>
    </row>
    <row r="3370" spans="1:18" ht="43.2" hidden="1" x14ac:dyDescent="0.3">
      <c r="A3370">
        <v>206</v>
      </c>
      <c r="B3370" s="3" t="s">
        <v>208</v>
      </c>
      <c r="C3370" s="3" t="s">
        <v>4316</v>
      </c>
      <c r="D3370" s="6">
        <v>12700</v>
      </c>
      <c r="E3370" s="8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s="16">
        <f t="shared" si="157"/>
        <v>42567.004432870366</v>
      </c>
      <c r="L3370" t="b">
        <v>0</v>
      </c>
      <c r="M3370">
        <v>0</v>
      </c>
      <c r="N3370" t="b">
        <v>0</v>
      </c>
      <c r="O3370" s="10" t="s">
        <v>8276</v>
      </c>
      <c r="P3370" t="s">
        <v>8305</v>
      </c>
      <c r="Q3370">
        <f t="shared" si="156"/>
        <v>0</v>
      </c>
      <c r="R3370">
        <f t="shared" si="158"/>
        <v>0</v>
      </c>
    </row>
    <row r="3371" spans="1:18" ht="43.2" hidden="1" x14ac:dyDescent="0.3">
      <c r="A3371">
        <v>208</v>
      </c>
      <c r="B3371" s="3" t="s">
        <v>210</v>
      </c>
      <c r="C3371" s="3" t="s">
        <v>4318</v>
      </c>
      <c r="D3371" s="6">
        <v>50000</v>
      </c>
      <c r="E3371" s="8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s="16">
        <f t="shared" si="157"/>
        <v>41959.369988425926</v>
      </c>
      <c r="L3371" t="b">
        <v>0</v>
      </c>
      <c r="M3371">
        <v>0</v>
      </c>
      <c r="N3371" t="b">
        <v>0</v>
      </c>
      <c r="O3371" s="10" t="s">
        <v>8276</v>
      </c>
      <c r="P3371" t="s">
        <v>8305</v>
      </c>
      <c r="Q3371">
        <f t="shared" si="156"/>
        <v>0</v>
      </c>
      <c r="R3371">
        <f t="shared" si="158"/>
        <v>0</v>
      </c>
    </row>
    <row r="3372" spans="1:18" ht="43.2" hidden="1" x14ac:dyDescent="0.3">
      <c r="A3372">
        <v>209</v>
      </c>
      <c r="B3372" s="3" t="s">
        <v>211</v>
      </c>
      <c r="C3372" s="3" t="s">
        <v>4319</v>
      </c>
      <c r="D3372" s="6">
        <v>25000</v>
      </c>
      <c r="E3372" s="8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s="16">
        <f t="shared" si="157"/>
        <v>42165.922858796301</v>
      </c>
      <c r="L3372" t="b">
        <v>0</v>
      </c>
      <c r="M3372">
        <v>0</v>
      </c>
      <c r="N3372" t="b">
        <v>0</v>
      </c>
      <c r="O3372" s="10" t="s">
        <v>8276</v>
      </c>
      <c r="P3372" t="s">
        <v>8305</v>
      </c>
      <c r="Q3372">
        <f t="shared" si="156"/>
        <v>0</v>
      </c>
      <c r="R3372">
        <f t="shared" si="158"/>
        <v>0</v>
      </c>
    </row>
    <row r="3373" spans="1:18" ht="28.8" hidden="1" x14ac:dyDescent="0.3">
      <c r="A3373">
        <v>212</v>
      </c>
      <c r="B3373" s="3" t="s">
        <v>214</v>
      </c>
      <c r="C3373" s="3" t="s">
        <v>4322</v>
      </c>
      <c r="D3373" s="6">
        <v>6300</v>
      </c>
      <c r="E3373" s="8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s="16">
        <f t="shared" si="157"/>
        <v>42416.881018518514</v>
      </c>
      <c r="L3373" t="b">
        <v>0</v>
      </c>
      <c r="M3373">
        <v>1</v>
      </c>
      <c r="N3373" t="b">
        <v>0</v>
      </c>
      <c r="O3373" s="10" t="s">
        <v>8276</v>
      </c>
      <c r="P3373" t="s">
        <v>8305</v>
      </c>
      <c r="Q3373">
        <f t="shared" si="156"/>
        <v>0</v>
      </c>
      <c r="R3373">
        <f t="shared" si="158"/>
        <v>1</v>
      </c>
    </row>
    <row r="3374" spans="1:18" ht="43.2" hidden="1" x14ac:dyDescent="0.3">
      <c r="A3374">
        <v>213</v>
      </c>
      <c r="B3374" s="3" t="s">
        <v>215</v>
      </c>
      <c r="C3374" s="3" t="s">
        <v>4323</v>
      </c>
      <c r="D3374" s="6">
        <v>50000</v>
      </c>
      <c r="E3374" s="8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s="16">
        <f t="shared" si="157"/>
        <v>42202.594293981485</v>
      </c>
      <c r="L3374" t="b">
        <v>0</v>
      </c>
      <c r="M3374">
        <v>1</v>
      </c>
      <c r="N3374" t="b">
        <v>0</v>
      </c>
      <c r="O3374" s="10" t="s">
        <v>8276</v>
      </c>
      <c r="P3374" t="s">
        <v>8305</v>
      </c>
      <c r="Q3374">
        <f t="shared" si="156"/>
        <v>0</v>
      </c>
      <c r="R3374">
        <f t="shared" si="158"/>
        <v>20</v>
      </c>
    </row>
    <row r="3375" spans="1:18" ht="43.2" hidden="1" x14ac:dyDescent="0.3">
      <c r="A3375">
        <v>214</v>
      </c>
      <c r="B3375" s="3" t="s">
        <v>216</v>
      </c>
      <c r="C3375" s="3" t="s">
        <v>4324</v>
      </c>
      <c r="D3375" s="6">
        <v>12500</v>
      </c>
      <c r="E3375" s="8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s="16">
        <f t="shared" si="157"/>
        <v>42009.64061342593</v>
      </c>
      <c r="L3375" t="b">
        <v>0</v>
      </c>
      <c r="M3375">
        <v>1</v>
      </c>
      <c r="N3375" t="b">
        <v>0</v>
      </c>
      <c r="O3375" s="10" t="s">
        <v>8276</v>
      </c>
      <c r="P3375" t="s">
        <v>8305</v>
      </c>
      <c r="Q3375">
        <f t="shared" si="156"/>
        <v>0</v>
      </c>
      <c r="R3375">
        <f t="shared" si="158"/>
        <v>1</v>
      </c>
    </row>
    <row r="3376" spans="1:18" ht="43.2" hidden="1" x14ac:dyDescent="0.3">
      <c r="A3376">
        <v>215</v>
      </c>
      <c r="B3376" s="3" t="s">
        <v>217</v>
      </c>
      <c r="C3376" s="3" t="s">
        <v>4325</v>
      </c>
      <c r="D3376" s="6">
        <v>4400</v>
      </c>
      <c r="E3376" s="8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s="16">
        <f t="shared" si="157"/>
        <v>42375.230115740742</v>
      </c>
      <c r="L3376" t="b">
        <v>0</v>
      </c>
      <c r="M3376">
        <v>1</v>
      </c>
      <c r="N3376" t="b">
        <v>0</v>
      </c>
      <c r="O3376" s="10" t="s">
        <v>8276</v>
      </c>
      <c r="P3376" t="s">
        <v>8305</v>
      </c>
      <c r="Q3376">
        <f t="shared" si="156"/>
        <v>0</v>
      </c>
      <c r="R3376">
        <f t="shared" si="158"/>
        <v>10</v>
      </c>
    </row>
    <row r="3377" spans="1:18" hidden="1" x14ac:dyDescent="0.3">
      <c r="A3377">
        <v>221</v>
      </c>
      <c r="B3377" s="3" t="s">
        <v>223</v>
      </c>
      <c r="C3377" s="3" t="s">
        <v>4331</v>
      </c>
      <c r="D3377" s="6">
        <v>50000</v>
      </c>
      <c r="E3377" s="8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s="16">
        <f t="shared" si="157"/>
        <v>42031.837546296301</v>
      </c>
      <c r="L3377" t="b">
        <v>0</v>
      </c>
      <c r="M3377">
        <v>0</v>
      </c>
      <c r="N3377" t="b">
        <v>0</v>
      </c>
      <c r="O3377" s="10" t="s">
        <v>8276</v>
      </c>
      <c r="P3377" t="s">
        <v>8305</v>
      </c>
      <c r="Q3377">
        <f t="shared" si="156"/>
        <v>0</v>
      </c>
      <c r="R3377">
        <f t="shared" si="158"/>
        <v>0</v>
      </c>
    </row>
    <row r="3378" spans="1:18" ht="43.2" hidden="1" x14ac:dyDescent="0.3">
      <c r="A3378">
        <v>223</v>
      </c>
      <c r="B3378" s="3" t="s">
        <v>225</v>
      </c>
      <c r="C3378" s="3" t="s">
        <v>4333</v>
      </c>
      <c r="D3378" s="6">
        <v>1500000</v>
      </c>
      <c r="E3378" s="8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s="16">
        <f t="shared" si="157"/>
        <v>42482.048032407409</v>
      </c>
      <c r="L3378" t="b">
        <v>0</v>
      </c>
      <c r="M3378">
        <v>0</v>
      </c>
      <c r="N3378" t="b">
        <v>0</v>
      </c>
      <c r="O3378" s="10" t="s">
        <v>8276</v>
      </c>
      <c r="P3378" t="s">
        <v>8305</v>
      </c>
      <c r="Q3378">
        <f t="shared" si="156"/>
        <v>0</v>
      </c>
      <c r="R3378">
        <f t="shared" si="158"/>
        <v>0</v>
      </c>
    </row>
    <row r="3379" spans="1:18" ht="43.2" hidden="1" x14ac:dyDescent="0.3">
      <c r="A3379">
        <v>224</v>
      </c>
      <c r="B3379" s="3" t="s">
        <v>226</v>
      </c>
      <c r="C3379" s="3" t="s">
        <v>4334</v>
      </c>
      <c r="D3379" s="6">
        <v>6000000</v>
      </c>
      <c r="E3379" s="8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s="16">
        <f t="shared" si="157"/>
        <v>42135.235254629632</v>
      </c>
      <c r="L3379" t="b">
        <v>0</v>
      </c>
      <c r="M3379">
        <v>0</v>
      </c>
      <c r="N3379" t="b">
        <v>0</v>
      </c>
      <c r="O3379" s="10" t="s">
        <v>8276</v>
      </c>
      <c r="P3379" t="s">
        <v>8305</v>
      </c>
      <c r="Q3379">
        <f t="shared" si="156"/>
        <v>0</v>
      </c>
      <c r="R3379">
        <f t="shared" si="158"/>
        <v>0</v>
      </c>
    </row>
    <row r="3380" spans="1:18" ht="43.2" hidden="1" x14ac:dyDescent="0.3">
      <c r="A3380">
        <v>225</v>
      </c>
      <c r="B3380" s="3" t="s">
        <v>227</v>
      </c>
      <c r="C3380" s="3" t="s">
        <v>4335</v>
      </c>
      <c r="D3380" s="6">
        <v>200</v>
      </c>
      <c r="E3380" s="8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s="16">
        <f t="shared" si="157"/>
        <v>42438.961273148147</v>
      </c>
      <c r="L3380" t="b">
        <v>0</v>
      </c>
      <c r="M3380">
        <v>0</v>
      </c>
      <c r="N3380" t="b">
        <v>0</v>
      </c>
      <c r="O3380" s="10" t="s">
        <v>8276</v>
      </c>
      <c r="P3380" t="s">
        <v>8305</v>
      </c>
      <c r="Q3380">
        <f t="shared" si="156"/>
        <v>0</v>
      </c>
      <c r="R3380">
        <f t="shared" si="158"/>
        <v>0</v>
      </c>
    </row>
    <row r="3381" spans="1:18" ht="43.2" hidden="1" x14ac:dyDescent="0.3">
      <c r="A3381">
        <v>227</v>
      </c>
      <c r="B3381" s="3" t="s">
        <v>229</v>
      </c>
      <c r="C3381" s="3" t="s">
        <v>4337</v>
      </c>
      <c r="D3381" s="6">
        <v>28000</v>
      </c>
      <c r="E3381" s="8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s="16">
        <f t="shared" si="157"/>
        <v>42164.893993055557</v>
      </c>
      <c r="L3381" t="b">
        <v>0</v>
      </c>
      <c r="M3381">
        <v>0</v>
      </c>
      <c r="N3381" t="b">
        <v>0</v>
      </c>
      <c r="O3381" s="10" t="s">
        <v>8276</v>
      </c>
      <c r="P3381" t="s">
        <v>8305</v>
      </c>
      <c r="Q3381">
        <f t="shared" si="156"/>
        <v>0</v>
      </c>
      <c r="R3381">
        <f t="shared" si="158"/>
        <v>0</v>
      </c>
    </row>
    <row r="3382" spans="1:18" ht="28.8" hidden="1" x14ac:dyDescent="0.3">
      <c r="A3382">
        <v>228</v>
      </c>
      <c r="B3382" s="3" t="s">
        <v>230</v>
      </c>
      <c r="C3382" s="3" t="s">
        <v>4338</v>
      </c>
      <c r="D3382" s="6">
        <v>8000</v>
      </c>
      <c r="E3382" s="8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s="16">
        <f t="shared" si="157"/>
        <v>42096.686400462961</v>
      </c>
      <c r="L3382" t="b">
        <v>0</v>
      </c>
      <c r="M3382">
        <v>0</v>
      </c>
      <c r="N3382" t="b">
        <v>0</v>
      </c>
      <c r="O3382" s="10" t="s">
        <v>8276</v>
      </c>
      <c r="P3382" t="s">
        <v>8305</v>
      </c>
      <c r="Q3382">
        <f t="shared" si="156"/>
        <v>0</v>
      </c>
      <c r="R3382">
        <f t="shared" si="158"/>
        <v>0</v>
      </c>
    </row>
    <row r="3383" spans="1:18" ht="43.2" hidden="1" x14ac:dyDescent="0.3">
      <c r="A3383">
        <v>229</v>
      </c>
      <c r="B3383" s="3" t="s">
        <v>231</v>
      </c>
      <c r="C3383" s="3" t="s">
        <v>4339</v>
      </c>
      <c r="D3383" s="6">
        <v>3000</v>
      </c>
      <c r="E3383" s="8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s="16">
        <f t="shared" si="157"/>
        <v>42383.933993055558</v>
      </c>
      <c r="L3383" t="b">
        <v>0</v>
      </c>
      <c r="M3383">
        <v>0</v>
      </c>
      <c r="N3383" t="b">
        <v>0</v>
      </c>
      <c r="O3383" s="10" t="s">
        <v>8276</v>
      </c>
      <c r="P3383" t="s">
        <v>8305</v>
      </c>
      <c r="Q3383">
        <f t="shared" si="156"/>
        <v>0</v>
      </c>
      <c r="R3383">
        <f t="shared" si="158"/>
        <v>0</v>
      </c>
    </row>
    <row r="3384" spans="1:18" ht="43.2" hidden="1" x14ac:dyDescent="0.3">
      <c r="A3384">
        <v>230</v>
      </c>
      <c r="B3384" s="3" t="s">
        <v>232</v>
      </c>
      <c r="C3384" s="3" t="s">
        <v>4340</v>
      </c>
      <c r="D3384" s="6">
        <v>15000</v>
      </c>
      <c r="E3384" s="8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s="16">
        <f t="shared" si="157"/>
        <v>42129.777210648142</v>
      </c>
      <c r="L3384" t="b">
        <v>0</v>
      </c>
      <c r="M3384">
        <v>2</v>
      </c>
      <c r="N3384" t="b">
        <v>0</v>
      </c>
      <c r="O3384" s="10" t="s">
        <v>8276</v>
      </c>
      <c r="P3384" t="s">
        <v>8305</v>
      </c>
      <c r="Q3384">
        <f t="shared" si="156"/>
        <v>0</v>
      </c>
      <c r="R3384">
        <f t="shared" si="158"/>
        <v>30</v>
      </c>
    </row>
    <row r="3385" spans="1:18" ht="43.2" hidden="1" x14ac:dyDescent="0.3">
      <c r="A3385">
        <v>231</v>
      </c>
      <c r="B3385" s="3" t="s">
        <v>233</v>
      </c>
      <c r="C3385" s="3" t="s">
        <v>4341</v>
      </c>
      <c r="D3385" s="6">
        <v>1500000</v>
      </c>
      <c r="E3385" s="8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s="16">
        <f t="shared" si="157"/>
        <v>42341.958923611113</v>
      </c>
      <c r="L3385" t="b">
        <v>0</v>
      </c>
      <c r="M3385">
        <v>0</v>
      </c>
      <c r="N3385" t="b">
        <v>0</v>
      </c>
      <c r="O3385" s="10" t="s">
        <v>8276</v>
      </c>
      <c r="P3385" t="s">
        <v>8305</v>
      </c>
      <c r="Q3385">
        <f t="shared" si="156"/>
        <v>0</v>
      </c>
      <c r="R3385">
        <f t="shared" si="158"/>
        <v>0</v>
      </c>
    </row>
    <row r="3386" spans="1:18" ht="43.2" hidden="1" x14ac:dyDescent="0.3">
      <c r="A3386">
        <v>233</v>
      </c>
      <c r="B3386" s="3" t="s">
        <v>235</v>
      </c>
      <c r="C3386" s="3" t="s">
        <v>4343</v>
      </c>
      <c r="D3386" s="6">
        <v>350000</v>
      </c>
      <c r="E3386" s="8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s="16">
        <f t="shared" si="157"/>
        <v>42612.911712962959</v>
      </c>
      <c r="L3386" t="b">
        <v>0</v>
      </c>
      <c r="M3386">
        <v>0</v>
      </c>
      <c r="N3386" t="b">
        <v>0</v>
      </c>
      <c r="O3386" s="10" t="s">
        <v>8276</v>
      </c>
      <c r="P3386" t="s">
        <v>8305</v>
      </c>
      <c r="Q3386">
        <f t="shared" si="156"/>
        <v>0</v>
      </c>
      <c r="R3386">
        <f t="shared" si="158"/>
        <v>0</v>
      </c>
    </row>
    <row r="3387" spans="1:18" ht="43.2" hidden="1" x14ac:dyDescent="0.3">
      <c r="A3387">
        <v>235</v>
      </c>
      <c r="B3387" s="3" t="s">
        <v>237</v>
      </c>
      <c r="C3387" s="3" t="s">
        <v>4345</v>
      </c>
      <c r="D3387" s="6">
        <v>10000</v>
      </c>
      <c r="E3387" s="8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s="16">
        <f t="shared" si="157"/>
        <v>42164.908530092594</v>
      </c>
      <c r="L3387" t="b">
        <v>0</v>
      </c>
      <c r="M3387">
        <v>0</v>
      </c>
      <c r="N3387" t="b">
        <v>0</v>
      </c>
      <c r="O3387" s="10" t="s">
        <v>8276</v>
      </c>
      <c r="P3387" t="s">
        <v>8305</v>
      </c>
      <c r="Q3387">
        <f t="shared" si="156"/>
        <v>0</v>
      </c>
      <c r="R3387">
        <f t="shared" si="158"/>
        <v>0</v>
      </c>
    </row>
    <row r="3388" spans="1:18" ht="43.2" hidden="1" x14ac:dyDescent="0.3">
      <c r="A3388">
        <v>236</v>
      </c>
      <c r="B3388" s="3" t="s">
        <v>238</v>
      </c>
      <c r="C3388" s="3" t="s">
        <v>4346</v>
      </c>
      <c r="D3388" s="6">
        <v>150000</v>
      </c>
      <c r="E3388" s="8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s="16">
        <f t="shared" si="157"/>
        <v>42321.08447916666</v>
      </c>
      <c r="L3388" t="b">
        <v>0</v>
      </c>
      <c r="M3388">
        <v>0</v>
      </c>
      <c r="N3388" t="b">
        <v>0</v>
      </c>
      <c r="O3388" s="10" t="s">
        <v>8276</v>
      </c>
      <c r="P3388" t="s">
        <v>8305</v>
      </c>
      <c r="Q3388">
        <f t="shared" si="156"/>
        <v>0</v>
      </c>
      <c r="R3388">
        <f t="shared" si="158"/>
        <v>0</v>
      </c>
    </row>
    <row r="3389" spans="1:18" ht="28.8" hidden="1" x14ac:dyDescent="0.3">
      <c r="A3389">
        <v>237</v>
      </c>
      <c r="B3389" s="3" t="s">
        <v>239</v>
      </c>
      <c r="C3389" s="3" t="s">
        <v>4347</v>
      </c>
      <c r="D3389" s="6">
        <v>15000</v>
      </c>
      <c r="E3389" s="8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s="16">
        <f t="shared" si="157"/>
        <v>42377.577187499999</v>
      </c>
      <c r="L3389" t="b">
        <v>0</v>
      </c>
      <c r="M3389">
        <v>1</v>
      </c>
      <c r="N3389" t="b">
        <v>0</v>
      </c>
      <c r="O3389" s="10" t="s">
        <v>8276</v>
      </c>
      <c r="P3389" t="s">
        <v>8305</v>
      </c>
      <c r="Q3389">
        <f t="shared" si="156"/>
        <v>0</v>
      </c>
      <c r="R3389">
        <f t="shared" si="158"/>
        <v>50</v>
      </c>
    </row>
    <row r="3390" spans="1:18" ht="43.2" hidden="1" x14ac:dyDescent="0.3">
      <c r="A3390">
        <v>238</v>
      </c>
      <c r="B3390" s="3" t="s">
        <v>240</v>
      </c>
      <c r="C3390" s="3" t="s">
        <v>4348</v>
      </c>
      <c r="D3390" s="6">
        <v>26000</v>
      </c>
      <c r="E3390" s="8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s="16">
        <f t="shared" si="157"/>
        <v>42713.962499999994</v>
      </c>
      <c r="L3390" t="b">
        <v>0</v>
      </c>
      <c r="M3390">
        <v>0</v>
      </c>
      <c r="N3390" t="b">
        <v>0</v>
      </c>
      <c r="O3390" s="10" t="s">
        <v>8276</v>
      </c>
      <c r="P3390" t="s">
        <v>8305</v>
      </c>
      <c r="Q3390">
        <f t="shared" si="156"/>
        <v>0</v>
      </c>
      <c r="R3390">
        <f t="shared" si="158"/>
        <v>0</v>
      </c>
    </row>
    <row r="3391" spans="1:18" ht="43.2" hidden="1" x14ac:dyDescent="0.3">
      <c r="A3391">
        <v>420</v>
      </c>
      <c r="B3391" s="3" t="s">
        <v>421</v>
      </c>
      <c r="C3391" s="3" t="s">
        <v>4530</v>
      </c>
      <c r="D3391" s="6">
        <v>3300</v>
      </c>
      <c r="E3391" s="8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s="16">
        <f t="shared" si="157"/>
        <v>41682.23646990741</v>
      </c>
      <c r="L3391" t="b">
        <v>0</v>
      </c>
      <c r="M3391">
        <v>3</v>
      </c>
      <c r="N3391" t="b">
        <v>0</v>
      </c>
      <c r="O3391" s="10" t="s">
        <v>8276</v>
      </c>
      <c r="P3391" t="s">
        <v>8303</v>
      </c>
      <c r="Q3391">
        <f t="shared" si="156"/>
        <v>0</v>
      </c>
      <c r="R3391">
        <f t="shared" si="158"/>
        <v>4.83</v>
      </c>
    </row>
    <row r="3392" spans="1:18" ht="43.2" hidden="1" x14ac:dyDescent="0.3">
      <c r="A3392">
        <v>425</v>
      </c>
      <c r="B3392" s="3" t="s">
        <v>426</v>
      </c>
      <c r="C3392" s="3" t="s">
        <v>4535</v>
      </c>
      <c r="D3392" s="6">
        <v>50000</v>
      </c>
      <c r="E3392" s="8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s="16">
        <f t="shared" si="157"/>
        <v>42275.861157407402</v>
      </c>
      <c r="L3392" t="b">
        <v>0</v>
      </c>
      <c r="M3392">
        <v>2</v>
      </c>
      <c r="N3392" t="b">
        <v>0</v>
      </c>
      <c r="O3392" s="10" t="s">
        <v>8276</v>
      </c>
      <c r="P3392" t="s">
        <v>8303</v>
      </c>
      <c r="Q3392">
        <f t="shared" si="156"/>
        <v>0</v>
      </c>
      <c r="R3392">
        <f t="shared" si="158"/>
        <v>3</v>
      </c>
    </row>
    <row r="3393" spans="1:18" ht="57.6" hidden="1" x14ac:dyDescent="0.3">
      <c r="A3393">
        <v>427</v>
      </c>
      <c r="B3393" s="3" t="s">
        <v>428</v>
      </c>
      <c r="C3393" s="3" t="s">
        <v>4537</v>
      </c>
      <c r="D3393" s="6">
        <v>6500</v>
      </c>
      <c r="E3393" s="8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s="16">
        <f t="shared" si="157"/>
        <v>42285.909027777772</v>
      </c>
      <c r="L3393" t="b">
        <v>0</v>
      </c>
      <c r="M3393">
        <v>0</v>
      </c>
      <c r="N3393" t="b">
        <v>0</v>
      </c>
      <c r="O3393" s="10" t="s">
        <v>8276</v>
      </c>
      <c r="P3393" t="s">
        <v>8303</v>
      </c>
      <c r="Q3393">
        <f t="shared" si="156"/>
        <v>0</v>
      </c>
      <c r="R3393">
        <f t="shared" si="158"/>
        <v>0</v>
      </c>
    </row>
    <row r="3394" spans="1:18" ht="57.6" hidden="1" x14ac:dyDescent="0.3">
      <c r="A3394">
        <v>429</v>
      </c>
      <c r="B3394" s="3" t="s">
        <v>430</v>
      </c>
      <c r="C3394" s="3" t="s">
        <v>4539</v>
      </c>
      <c r="D3394" s="6">
        <v>5000</v>
      </c>
      <c r="E3394" s="8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s="16">
        <f t="shared" si="157"/>
        <v>40070.901412037041</v>
      </c>
      <c r="L3394" t="b">
        <v>0</v>
      </c>
      <c r="M3394">
        <v>0</v>
      </c>
      <c r="N3394" t="b">
        <v>0</v>
      </c>
      <c r="O3394" s="10" t="s">
        <v>8276</v>
      </c>
      <c r="P3394" t="s">
        <v>8303</v>
      </c>
      <c r="Q3394">
        <f t="shared" ref="Q3394:Q3457" si="159">ROUND(E3394/D3394*100,0)</f>
        <v>0</v>
      </c>
      <c r="R3394">
        <f t="shared" si="158"/>
        <v>0</v>
      </c>
    </row>
    <row r="3395" spans="1:18" ht="57.6" hidden="1" x14ac:dyDescent="0.3">
      <c r="A3395">
        <v>433</v>
      </c>
      <c r="B3395" s="3" t="s">
        <v>434</v>
      </c>
      <c r="C3395" s="3" t="s">
        <v>4543</v>
      </c>
      <c r="D3395" s="6">
        <v>3000</v>
      </c>
      <c r="E3395" s="8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s="16">
        <f t="shared" ref="K3395:K3458" si="160">(((J3395/60)/60)/24)+DATE(1970,1,1)</f>
        <v>42228.629884259266</v>
      </c>
      <c r="L3395" t="b">
        <v>0</v>
      </c>
      <c r="M3395">
        <v>0</v>
      </c>
      <c r="N3395" t="b">
        <v>0</v>
      </c>
      <c r="O3395" s="10" t="s">
        <v>8276</v>
      </c>
      <c r="P3395" t="s">
        <v>8303</v>
      </c>
      <c r="Q3395">
        <f t="shared" si="159"/>
        <v>0</v>
      </c>
      <c r="R3395">
        <f t="shared" ref="R3395:R3458" si="161">IFERROR(ROUND(E3395/M3395,2),0)</f>
        <v>0</v>
      </c>
    </row>
    <row r="3396" spans="1:18" ht="57.6" hidden="1" x14ac:dyDescent="0.3">
      <c r="A3396">
        <v>435</v>
      </c>
      <c r="B3396" s="3" t="s">
        <v>436</v>
      </c>
      <c r="C3396" s="3" t="s">
        <v>4545</v>
      </c>
      <c r="D3396" s="6">
        <v>110000</v>
      </c>
      <c r="E3396" s="8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s="16">
        <f t="shared" si="160"/>
        <v>41500.747453703705</v>
      </c>
      <c r="L3396" t="b">
        <v>0</v>
      </c>
      <c r="M3396">
        <v>3</v>
      </c>
      <c r="N3396" t="b">
        <v>0</v>
      </c>
      <c r="O3396" s="10" t="s">
        <v>8276</v>
      </c>
      <c r="P3396" t="s">
        <v>8303</v>
      </c>
      <c r="Q3396">
        <f t="shared" si="159"/>
        <v>0</v>
      </c>
      <c r="R3396">
        <f t="shared" si="161"/>
        <v>1</v>
      </c>
    </row>
    <row r="3397" spans="1:18" ht="43.2" hidden="1" x14ac:dyDescent="0.3">
      <c r="A3397">
        <v>436</v>
      </c>
      <c r="B3397" s="3" t="s">
        <v>437</v>
      </c>
      <c r="C3397" s="3" t="s">
        <v>4546</v>
      </c>
      <c r="D3397" s="6">
        <v>1000</v>
      </c>
      <c r="E3397" s="8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s="16">
        <f t="shared" si="160"/>
        <v>41456.36241898148</v>
      </c>
      <c r="L3397" t="b">
        <v>0</v>
      </c>
      <c r="M3397">
        <v>0</v>
      </c>
      <c r="N3397" t="b">
        <v>0</v>
      </c>
      <c r="O3397" s="10" t="s">
        <v>8276</v>
      </c>
      <c r="P3397" t="s">
        <v>8303</v>
      </c>
      <c r="Q3397">
        <f t="shared" si="159"/>
        <v>0</v>
      </c>
      <c r="R3397">
        <f t="shared" si="161"/>
        <v>0</v>
      </c>
    </row>
    <row r="3398" spans="1:18" ht="43.2" hidden="1" x14ac:dyDescent="0.3">
      <c r="A3398">
        <v>437</v>
      </c>
      <c r="B3398" s="3" t="s">
        <v>438</v>
      </c>
      <c r="C3398" s="3" t="s">
        <v>4547</v>
      </c>
      <c r="D3398" s="6">
        <v>7000</v>
      </c>
      <c r="E3398" s="8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s="16">
        <f t="shared" si="160"/>
        <v>42591.31858796296</v>
      </c>
      <c r="L3398" t="b">
        <v>0</v>
      </c>
      <c r="M3398">
        <v>0</v>
      </c>
      <c r="N3398" t="b">
        <v>0</v>
      </c>
      <c r="O3398" s="10" t="s">
        <v>8276</v>
      </c>
      <c r="P3398" t="s">
        <v>8303</v>
      </c>
      <c r="Q3398">
        <f t="shared" si="159"/>
        <v>0</v>
      </c>
      <c r="R3398">
        <f t="shared" si="161"/>
        <v>0</v>
      </c>
    </row>
    <row r="3399" spans="1:18" ht="43.2" hidden="1" x14ac:dyDescent="0.3">
      <c r="A3399">
        <v>439</v>
      </c>
      <c r="B3399" s="3" t="s">
        <v>440</v>
      </c>
      <c r="C3399" s="3" t="s">
        <v>4549</v>
      </c>
      <c r="D3399" s="6">
        <v>450</v>
      </c>
      <c r="E3399" s="8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s="16">
        <f t="shared" si="160"/>
        <v>41919.761782407404</v>
      </c>
      <c r="L3399" t="b">
        <v>0</v>
      </c>
      <c r="M3399">
        <v>0</v>
      </c>
      <c r="N3399" t="b">
        <v>0</v>
      </c>
      <c r="O3399" s="10" t="s">
        <v>8276</v>
      </c>
      <c r="P3399" t="s">
        <v>8303</v>
      </c>
      <c r="Q3399">
        <f t="shared" si="159"/>
        <v>0</v>
      </c>
      <c r="R3399">
        <f t="shared" si="161"/>
        <v>0</v>
      </c>
    </row>
    <row r="3400" spans="1:18" ht="43.2" hidden="1" x14ac:dyDescent="0.3">
      <c r="A3400">
        <v>440</v>
      </c>
      <c r="B3400" s="3" t="s">
        <v>441</v>
      </c>
      <c r="C3400" s="3" t="s">
        <v>4550</v>
      </c>
      <c r="D3400" s="6">
        <v>5000</v>
      </c>
      <c r="E3400" s="8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s="16">
        <f t="shared" si="160"/>
        <v>42423.985567129625</v>
      </c>
      <c r="L3400" t="b">
        <v>0</v>
      </c>
      <c r="M3400">
        <v>1</v>
      </c>
      <c r="N3400" t="b">
        <v>0</v>
      </c>
      <c r="O3400" s="10" t="s">
        <v>8276</v>
      </c>
      <c r="P3400" t="s">
        <v>8303</v>
      </c>
      <c r="Q3400">
        <f t="shared" si="159"/>
        <v>0</v>
      </c>
      <c r="R3400">
        <f t="shared" si="161"/>
        <v>5</v>
      </c>
    </row>
    <row r="3401" spans="1:18" ht="43.2" hidden="1" x14ac:dyDescent="0.3">
      <c r="A3401">
        <v>441</v>
      </c>
      <c r="B3401" s="3" t="s">
        <v>442</v>
      </c>
      <c r="C3401" s="3" t="s">
        <v>4551</v>
      </c>
      <c r="D3401" s="6">
        <v>400</v>
      </c>
      <c r="E3401" s="8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s="16">
        <f t="shared" si="160"/>
        <v>41550.793935185182</v>
      </c>
      <c r="L3401" t="b">
        <v>0</v>
      </c>
      <c r="M3401">
        <v>0</v>
      </c>
      <c r="N3401" t="b">
        <v>0</v>
      </c>
      <c r="O3401" s="10" t="s">
        <v>8276</v>
      </c>
      <c r="P3401" t="s">
        <v>8303</v>
      </c>
      <c r="Q3401">
        <f t="shared" si="159"/>
        <v>0</v>
      </c>
      <c r="R3401">
        <f t="shared" si="161"/>
        <v>0</v>
      </c>
    </row>
    <row r="3402" spans="1:18" ht="43.2" hidden="1" x14ac:dyDescent="0.3">
      <c r="A3402">
        <v>443</v>
      </c>
      <c r="B3402" s="3" t="s">
        <v>444</v>
      </c>
      <c r="C3402" s="3" t="s">
        <v>4553</v>
      </c>
      <c r="D3402" s="6">
        <v>10000</v>
      </c>
      <c r="E3402" s="8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s="16">
        <f t="shared" si="160"/>
        <v>41650.015057870369</v>
      </c>
      <c r="L3402" t="b">
        <v>0</v>
      </c>
      <c r="M3402">
        <v>2</v>
      </c>
      <c r="N3402" t="b">
        <v>0</v>
      </c>
      <c r="O3402" s="10" t="s">
        <v>8276</v>
      </c>
      <c r="P3402" t="s">
        <v>8303</v>
      </c>
      <c r="Q3402">
        <f t="shared" si="159"/>
        <v>0</v>
      </c>
      <c r="R3402">
        <f t="shared" si="161"/>
        <v>5</v>
      </c>
    </row>
    <row r="3403" spans="1:18" ht="43.2" hidden="1" x14ac:dyDescent="0.3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s="16">
        <f t="shared" si="160"/>
        <v>42130.335358796292</v>
      </c>
      <c r="L3403" t="b">
        <v>0</v>
      </c>
      <c r="M3403">
        <v>2</v>
      </c>
      <c r="N3403" t="b">
        <v>0</v>
      </c>
      <c r="O3403" s="10" t="s">
        <v>8276</v>
      </c>
      <c r="P3403" t="s">
        <v>8303</v>
      </c>
      <c r="Q3403">
        <f t="shared" si="159"/>
        <v>0</v>
      </c>
      <c r="R3403">
        <f t="shared" si="161"/>
        <v>1</v>
      </c>
    </row>
    <row r="3404" spans="1:18" ht="43.2" hidden="1" x14ac:dyDescent="0.3">
      <c r="A3404">
        <v>447</v>
      </c>
      <c r="B3404" s="3" t="s">
        <v>448</v>
      </c>
      <c r="C3404" s="3" t="s">
        <v>4557</v>
      </c>
      <c r="D3404" s="6">
        <v>30000</v>
      </c>
      <c r="E3404" s="8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s="16">
        <f t="shared" si="160"/>
        <v>41331.555127314816</v>
      </c>
      <c r="L3404" t="b">
        <v>0</v>
      </c>
      <c r="M3404">
        <v>1</v>
      </c>
      <c r="N3404" t="b">
        <v>0</v>
      </c>
      <c r="O3404" s="10" t="s">
        <v>8276</v>
      </c>
      <c r="P3404" t="s">
        <v>8303</v>
      </c>
      <c r="Q3404">
        <f t="shared" si="159"/>
        <v>0</v>
      </c>
      <c r="R3404">
        <f t="shared" si="161"/>
        <v>5</v>
      </c>
    </row>
    <row r="3405" spans="1:18" ht="43.2" hidden="1" x14ac:dyDescent="0.3">
      <c r="A3405">
        <v>451</v>
      </c>
      <c r="B3405" s="3" t="s">
        <v>452</v>
      </c>
      <c r="C3405" s="3" t="s">
        <v>4561</v>
      </c>
      <c r="D3405" s="6">
        <v>20000</v>
      </c>
      <c r="E3405" s="8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s="16">
        <f t="shared" si="160"/>
        <v>41634.715173611112</v>
      </c>
      <c r="L3405" t="b">
        <v>0</v>
      </c>
      <c r="M3405">
        <v>0</v>
      </c>
      <c r="N3405" t="b">
        <v>0</v>
      </c>
      <c r="O3405" s="10" t="s">
        <v>8276</v>
      </c>
      <c r="P3405" t="s">
        <v>8303</v>
      </c>
      <c r="Q3405">
        <f t="shared" si="159"/>
        <v>0</v>
      </c>
      <c r="R3405">
        <f t="shared" si="161"/>
        <v>0</v>
      </c>
    </row>
    <row r="3406" spans="1:18" ht="43.2" hidden="1" x14ac:dyDescent="0.3">
      <c r="A3406">
        <v>453</v>
      </c>
      <c r="B3406" s="3" t="s">
        <v>454</v>
      </c>
      <c r="C3406" s="3" t="s">
        <v>4563</v>
      </c>
      <c r="D3406" s="6">
        <v>94875</v>
      </c>
      <c r="E3406" s="8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s="16">
        <f t="shared" si="160"/>
        <v>42038.824988425928</v>
      </c>
      <c r="L3406" t="b">
        <v>0</v>
      </c>
      <c r="M3406">
        <v>2</v>
      </c>
      <c r="N3406" t="b">
        <v>0</v>
      </c>
      <c r="O3406" s="10" t="s">
        <v>8276</v>
      </c>
      <c r="P3406" t="s">
        <v>8303</v>
      </c>
      <c r="Q3406">
        <f t="shared" si="159"/>
        <v>0</v>
      </c>
      <c r="R3406">
        <f t="shared" si="161"/>
        <v>13</v>
      </c>
    </row>
    <row r="3407" spans="1:18" ht="43.2" hidden="1" x14ac:dyDescent="0.3">
      <c r="A3407">
        <v>455</v>
      </c>
      <c r="B3407" s="3" t="s">
        <v>456</v>
      </c>
      <c r="C3407" s="3" t="s">
        <v>4565</v>
      </c>
      <c r="D3407" s="6">
        <v>65000</v>
      </c>
      <c r="E3407" s="8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s="16">
        <f t="shared" si="160"/>
        <v>40971.002569444441</v>
      </c>
      <c r="L3407" t="b">
        <v>0</v>
      </c>
      <c r="M3407">
        <v>2</v>
      </c>
      <c r="N3407" t="b">
        <v>0</v>
      </c>
      <c r="O3407" s="10" t="s">
        <v>8276</v>
      </c>
      <c r="P3407" t="s">
        <v>8303</v>
      </c>
      <c r="Q3407">
        <f t="shared" si="159"/>
        <v>0</v>
      </c>
      <c r="R3407">
        <f t="shared" si="161"/>
        <v>22.5</v>
      </c>
    </row>
    <row r="3408" spans="1:18" ht="43.2" hidden="1" x14ac:dyDescent="0.3">
      <c r="A3408">
        <v>457</v>
      </c>
      <c r="B3408" s="3" t="s">
        <v>458</v>
      </c>
      <c r="C3408" s="3" t="s">
        <v>4567</v>
      </c>
      <c r="D3408" s="6">
        <v>20000</v>
      </c>
      <c r="E3408" s="8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s="16">
        <f t="shared" si="160"/>
        <v>41837.767500000002</v>
      </c>
      <c r="L3408" t="b">
        <v>0</v>
      </c>
      <c r="M3408">
        <v>0</v>
      </c>
      <c r="N3408" t="b">
        <v>0</v>
      </c>
      <c r="O3408" s="10" t="s">
        <v>8276</v>
      </c>
      <c r="P3408" t="s">
        <v>8303</v>
      </c>
      <c r="Q3408">
        <f t="shared" si="159"/>
        <v>0</v>
      </c>
      <c r="R3408">
        <f t="shared" si="161"/>
        <v>0</v>
      </c>
    </row>
    <row r="3409" spans="1:18" ht="43.2" hidden="1" x14ac:dyDescent="0.3">
      <c r="A3409">
        <v>459</v>
      </c>
      <c r="B3409" s="3" t="s">
        <v>460</v>
      </c>
      <c r="C3409" s="3" t="s">
        <v>4569</v>
      </c>
      <c r="D3409" s="6">
        <v>39000</v>
      </c>
      <c r="E3409" s="8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s="16">
        <f t="shared" si="160"/>
        <v>40800.6403587963</v>
      </c>
      <c r="L3409" t="b">
        <v>0</v>
      </c>
      <c r="M3409">
        <v>1</v>
      </c>
      <c r="N3409" t="b">
        <v>0</v>
      </c>
      <c r="O3409" s="10" t="s">
        <v>8276</v>
      </c>
      <c r="P3409" t="s">
        <v>8303</v>
      </c>
      <c r="Q3409">
        <f t="shared" si="159"/>
        <v>0</v>
      </c>
      <c r="R3409">
        <f t="shared" si="161"/>
        <v>25</v>
      </c>
    </row>
    <row r="3410" spans="1:18" ht="28.8" hidden="1" x14ac:dyDescent="0.3">
      <c r="A3410">
        <v>460</v>
      </c>
      <c r="B3410" s="3" t="s">
        <v>461</v>
      </c>
      <c r="C3410" s="3" t="s">
        <v>4570</v>
      </c>
      <c r="D3410" s="6">
        <v>8500</v>
      </c>
      <c r="E3410" s="8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s="16">
        <f t="shared" si="160"/>
        <v>41759.542534722219</v>
      </c>
      <c r="L3410" t="b">
        <v>0</v>
      </c>
      <c r="M3410">
        <v>2</v>
      </c>
      <c r="N3410" t="b">
        <v>0</v>
      </c>
      <c r="O3410" s="10" t="s">
        <v>8276</v>
      </c>
      <c r="P3410" t="s">
        <v>8303</v>
      </c>
      <c r="Q3410">
        <f t="shared" si="159"/>
        <v>0</v>
      </c>
      <c r="R3410">
        <f t="shared" si="161"/>
        <v>12.5</v>
      </c>
    </row>
    <row r="3411" spans="1:18" ht="43.2" hidden="1" x14ac:dyDescent="0.3">
      <c r="A3411">
        <v>461</v>
      </c>
      <c r="B3411" s="3" t="s">
        <v>462</v>
      </c>
      <c r="C3411" s="3" t="s">
        <v>4571</v>
      </c>
      <c r="D3411" s="6">
        <v>550</v>
      </c>
      <c r="E3411" s="8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s="16">
        <f t="shared" si="160"/>
        <v>41407.84684027778</v>
      </c>
      <c r="L3411" t="b">
        <v>0</v>
      </c>
      <c r="M3411">
        <v>0</v>
      </c>
      <c r="N3411" t="b">
        <v>0</v>
      </c>
      <c r="O3411" s="10" t="s">
        <v>8276</v>
      </c>
      <c r="P3411" t="s">
        <v>8303</v>
      </c>
      <c r="Q3411">
        <f t="shared" si="159"/>
        <v>0</v>
      </c>
      <c r="R3411">
        <f t="shared" si="161"/>
        <v>0</v>
      </c>
    </row>
    <row r="3412" spans="1:18" ht="43.2" hidden="1" x14ac:dyDescent="0.3">
      <c r="A3412">
        <v>462</v>
      </c>
      <c r="B3412" s="3" t="s">
        <v>463</v>
      </c>
      <c r="C3412" s="3" t="s">
        <v>4572</v>
      </c>
      <c r="D3412" s="6">
        <v>100000</v>
      </c>
      <c r="E3412" s="8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s="16">
        <f t="shared" si="160"/>
        <v>40705.126631944448</v>
      </c>
      <c r="L3412" t="b">
        <v>0</v>
      </c>
      <c r="M3412">
        <v>0</v>
      </c>
      <c r="N3412" t="b">
        <v>0</v>
      </c>
      <c r="O3412" s="10" t="s">
        <v>8276</v>
      </c>
      <c r="P3412" t="s">
        <v>8303</v>
      </c>
      <c r="Q3412">
        <f t="shared" si="159"/>
        <v>0</v>
      </c>
      <c r="R3412">
        <f t="shared" si="161"/>
        <v>0</v>
      </c>
    </row>
    <row r="3413" spans="1:18" ht="28.8" hidden="1" x14ac:dyDescent="0.3">
      <c r="A3413">
        <v>464</v>
      </c>
      <c r="B3413" s="3" t="s">
        <v>465</v>
      </c>
      <c r="C3413" s="3" t="s">
        <v>4574</v>
      </c>
      <c r="D3413" s="6">
        <v>1010</v>
      </c>
      <c r="E3413" s="8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s="16">
        <f t="shared" si="160"/>
        <v>42488.848784722228</v>
      </c>
      <c r="L3413" t="b">
        <v>0</v>
      </c>
      <c r="M3413">
        <v>1</v>
      </c>
      <c r="N3413" t="b">
        <v>0</v>
      </c>
      <c r="O3413" s="10" t="s">
        <v>8276</v>
      </c>
      <c r="P3413" t="s">
        <v>8303</v>
      </c>
      <c r="Q3413">
        <f t="shared" si="159"/>
        <v>0</v>
      </c>
      <c r="R3413">
        <f t="shared" si="161"/>
        <v>1</v>
      </c>
    </row>
    <row r="3414" spans="1:18" ht="43.2" hidden="1" x14ac:dyDescent="0.3">
      <c r="A3414">
        <v>468</v>
      </c>
      <c r="B3414" s="3" t="s">
        <v>469</v>
      </c>
      <c r="C3414" s="3" t="s">
        <v>4578</v>
      </c>
      <c r="D3414" s="6">
        <v>7500</v>
      </c>
      <c r="E3414" s="8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s="16">
        <f t="shared" si="160"/>
        <v>41041.167627314811</v>
      </c>
      <c r="L3414" t="b">
        <v>0</v>
      </c>
      <c r="M3414">
        <v>0</v>
      </c>
      <c r="N3414" t="b">
        <v>0</v>
      </c>
      <c r="O3414" s="10" t="s">
        <v>8276</v>
      </c>
      <c r="P3414" t="s">
        <v>8303</v>
      </c>
      <c r="Q3414">
        <f t="shared" si="159"/>
        <v>0</v>
      </c>
      <c r="R3414">
        <f t="shared" si="161"/>
        <v>0</v>
      </c>
    </row>
    <row r="3415" spans="1:18" ht="28.8" hidden="1" x14ac:dyDescent="0.3">
      <c r="A3415">
        <v>469</v>
      </c>
      <c r="B3415" s="3" t="s">
        <v>470</v>
      </c>
      <c r="C3415" s="3" t="s">
        <v>4579</v>
      </c>
      <c r="D3415" s="6">
        <v>6000</v>
      </c>
      <c r="E3415" s="8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s="16">
        <f t="shared" si="160"/>
        <v>41827.989861111113</v>
      </c>
      <c r="L3415" t="b">
        <v>0</v>
      </c>
      <c r="M3415">
        <v>0</v>
      </c>
      <c r="N3415" t="b">
        <v>0</v>
      </c>
      <c r="O3415" s="10" t="s">
        <v>8276</v>
      </c>
      <c r="P3415" t="s">
        <v>8303</v>
      </c>
      <c r="Q3415">
        <f t="shared" si="159"/>
        <v>0</v>
      </c>
      <c r="R3415">
        <f t="shared" si="161"/>
        <v>0</v>
      </c>
    </row>
    <row r="3416" spans="1:18" ht="43.2" hidden="1" x14ac:dyDescent="0.3">
      <c r="A3416">
        <v>474</v>
      </c>
      <c r="B3416" s="3" t="s">
        <v>475</v>
      </c>
      <c r="C3416" s="3" t="s">
        <v>4584</v>
      </c>
      <c r="D3416" s="6">
        <v>3300</v>
      </c>
      <c r="E3416" s="8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s="16">
        <f t="shared" si="160"/>
        <v>42753.329039351855</v>
      </c>
      <c r="L3416" t="b">
        <v>0</v>
      </c>
      <c r="M3416">
        <v>1</v>
      </c>
      <c r="N3416" t="b">
        <v>0</v>
      </c>
      <c r="O3416" s="10" t="s">
        <v>8276</v>
      </c>
      <c r="P3416" t="s">
        <v>8303</v>
      </c>
      <c r="Q3416">
        <f t="shared" si="159"/>
        <v>0</v>
      </c>
      <c r="R3416">
        <f t="shared" si="161"/>
        <v>1</v>
      </c>
    </row>
    <row r="3417" spans="1:18" ht="57.6" hidden="1" x14ac:dyDescent="0.3">
      <c r="A3417">
        <v>475</v>
      </c>
      <c r="B3417" s="3" t="s">
        <v>476</v>
      </c>
      <c r="C3417" s="3" t="s">
        <v>4585</v>
      </c>
      <c r="D3417" s="6">
        <v>2000</v>
      </c>
      <c r="E3417" s="8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s="16">
        <f t="shared" si="160"/>
        <v>42100.086145833338</v>
      </c>
      <c r="L3417" t="b">
        <v>0</v>
      </c>
      <c r="M3417">
        <v>0</v>
      </c>
      <c r="N3417" t="b">
        <v>0</v>
      </c>
      <c r="O3417" s="10" t="s">
        <v>8276</v>
      </c>
      <c r="P3417" t="s">
        <v>8303</v>
      </c>
      <c r="Q3417">
        <f t="shared" si="159"/>
        <v>0</v>
      </c>
      <c r="R3417">
        <f t="shared" si="161"/>
        <v>0</v>
      </c>
    </row>
    <row r="3418" spans="1:18" ht="57.6" hidden="1" x14ac:dyDescent="0.3">
      <c r="A3418">
        <v>477</v>
      </c>
      <c r="B3418" s="3" t="s">
        <v>478</v>
      </c>
      <c r="C3418" s="3" t="s">
        <v>4587</v>
      </c>
      <c r="D3418" s="6">
        <v>1500</v>
      </c>
      <c r="E3418" s="8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s="16">
        <f t="shared" si="160"/>
        <v>40987.83488425926</v>
      </c>
      <c r="L3418" t="b">
        <v>0</v>
      </c>
      <c r="M3418">
        <v>0</v>
      </c>
      <c r="N3418" t="b">
        <v>0</v>
      </c>
      <c r="O3418" s="10" t="s">
        <v>8276</v>
      </c>
      <c r="P3418" t="s">
        <v>8303</v>
      </c>
      <c r="Q3418">
        <f t="shared" si="159"/>
        <v>0</v>
      </c>
      <c r="R3418">
        <f t="shared" si="161"/>
        <v>0</v>
      </c>
    </row>
    <row r="3419" spans="1:18" ht="43.2" hidden="1" x14ac:dyDescent="0.3">
      <c r="A3419">
        <v>478</v>
      </c>
      <c r="B3419" s="3" t="s">
        <v>479</v>
      </c>
      <c r="C3419" s="3" t="s">
        <v>4588</v>
      </c>
      <c r="D3419" s="6">
        <v>10000</v>
      </c>
      <c r="E3419" s="8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s="16">
        <f t="shared" si="160"/>
        <v>42065.910983796297</v>
      </c>
      <c r="L3419" t="b">
        <v>0</v>
      </c>
      <c r="M3419">
        <v>0</v>
      </c>
      <c r="N3419" t="b">
        <v>0</v>
      </c>
      <c r="O3419" s="10" t="s">
        <v>8276</v>
      </c>
      <c r="P3419" t="s">
        <v>8303</v>
      </c>
      <c r="Q3419">
        <f t="shared" si="159"/>
        <v>0</v>
      </c>
      <c r="R3419">
        <f t="shared" si="161"/>
        <v>0</v>
      </c>
    </row>
    <row r="3420" spans="1:18" ht="43.2" hidden="1" x14ac:dyDescent="0.3">
      <c r="A3420">
        <v>482</v>
      </c>
      <c r="B3420" s="3" t="s">
        <v>483</v>
      </c>
      <c r="C3420" s="3" t="s">
        <v>4592</v>
      </c>
      <c r="D3420" s="6">
        <v>10000</v>
      </c>
      <c r="E3420" s="8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s="16">
        <f t="shared" si="160"/>
        <v>42447.896875000006</v>
      </c>
      <c r="L3420" t="b">
        <v>0</v>
      </c>
      <c r="M3420">
        <v>1</v>
      </c>
      <c r="N3420" t="b">
        <v>0</v>
      </c>
      <c r="O3420" s="10" t="s">
        <v>8276</v>
      </c>
      <c r="P3420" t="s">
        <v>8303</v>
      </c>
      <c r="Q3420">
        <f t="shared" si="159"/>
        <v>0</v>
      </c>
      <c r="R3420">
        <f t="shared" si="161"/>
        <v>10</v>
      </c>
    </row>
    <row r="3421" spans="1:18" ht="57.6" hidden="1" x14ac:dyDescent="0.3">
      <c r="A3421">
        <v>484</v>
      </c>
      <c r="B3421" s="3" t="s">
        <v>485</v>
      </c>
      <c r="C3421" s="3" t="s">
        <v>4594</v>
      </c>
      <c r="D3421" s="6">
        <v>80000</v>
      </c>
      <c r="E3421" s="8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s="16">
        <f t="shared" si="160"/>
        <v>42272.93949074074</v>
      </c>
      <c r="L3421" t="b">
        <v>0</v>
      </c>
      <c r="M3421">
        <v>11</v>
      </c>
      <c r="N3421" t="b">
        <v>0</v>
      </c>
      <c r="O3421" s="10" t="s">
        <v>8276</v>
      </c>
      <c r="P3421" t="s">
        <v>8303</v>
      </c>
      <c r="Q3421">
        <f t="shared" si="159"/>
        <v>0</v>
      </c>
      <c r="R3421">
        <f t="shared" si="161"/>
        <v>13.55</v>
      </c>
    </row>
    <row r="3422" spans="1:18" ht="43.2" hidden="1" x14ac:dyDescent="0.3">
      <c r="A3422">
        <v>486</v>
      </c>
      <c r="B3422" s="3" t="s">
        <v>487</v>
      </c>
      <c r="C3422" s="3" t="s">
        <v>4596</v>
      </c>
      <c r="D3422" s="6">
        <v>550000</v>
      </c>
      <c r="E3422" s="8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s="16">
        <f t="shared" si="160"/>
        <v>41761.94258101852</v>
      </c>
      <c r="L3422" t="b">
        <v>0</v>
      </c>
      <c r="M3422">
        <v>1</v>
      </c>
      <c r="N3422" t="b">
        <v>0</v>
      </c>
      <c r="O3422" s="10" t="s">
        <v>8276</v>
      </c>
      <c r="P3422" t="s">
        <v>8303</v>
      </c>
      <c r="Q3422">
        <f t="shared" si="159"/>
        <v>0</v>
      </c>
      <c r="R3422">
        <f t="shared" si="161"/>
        <v>50</v>
      </c>
    </row>
    <row r="3423" spans="1:18" ht="43.2" hidden="1" x14ac:dyDescent="0.3">
      <c r="A3423">
        <v>487</v>
      </c>
      <c r="B3423" s="3" t="s">
        <v>488</v>
      </c>
      <c r="C3423" s="3" t="s">
        <v>4597</v>
      </c>
      <c r="D3423" s="6">
        <v>50000</v>
      </c>
      <c r="E3423" s="8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s="16">
        <f t="shared" si="160"/>
        <v>42669.594837962963</v>
      </c>
      <c r="L3423" t="b">
        <v>0</v>
      </c>
      <c r="M3423">
        <v>0</v>
      </c>
      <c r="N3423" t="b">
        <v>0</v>
      </c>
      <c r="O3423" s="10" t="s">
        <v>8276</v>
      </c>
      <c r="P3423" t="s">
        <v>8303</v>
      </c>
      <c r="Q3423">
        <f t="shared" si="159"/>
        <v>0</v>
      </c>
      <c r="R3423">
        <f t="shared" si="161"/>
        <v>0</v>
      </c>
    </row>
    <row r="3424" spans="1:18" ht="43.2" hidden="1" x14ac:dyDescent="0.3">
      <c r="A3424">
        <v>488</v>
      </c>
      <c r="B3424" s="3" t="s">
        <v>489</v>
      </c>
      <c r="C3424" s="3" t="s">
        <v>4598</v>
      </c>
      <c r="D3424" s="6">
        <v>12000</v>
      </c>
      <c r="E3424" s="8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s="16">
        <f t="shared" si="160"/>
        <v>42714.054398148146</v>
      </c>
      <c r="L3424" t="b">
        <v>0</v>
      </c>
      <c r="M3424">
        <v>0</v>
      </c>
      <c r="N3424" t="b">
        <v>0</v>
      </c>
      <c r="O3424" s="10" t="s">
        <v>8276</v>
      </c>
      <c r="P3424" t="s">
        <v>8303</v>
      </c>
      <c r="Q3424">
        <f t="shared" si="159"/>
        <v>0</v>
      </c>
      <c r="R3424">
        <f t="shared" si="161"/>
        <v>0</v>
      </c>
    </row>
    <row r="3425" spans="1:18" ht="43.2" hidden="1" x14ac:dyDescent="0.3">
      <c r="A3425">
        <v>489</v>
      </c>
      <c r="B3425" s="3" t="s">
        <v>490</v>
      </c>
      <c r="C3425" s="3" t="s">
        <v>4599</v>
      </c>
      <c r="D3425" s="6">
        <v>74997</v>
      </c>
      <c r="E3425" s="8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s="16">
        <f t="shared" si="160"/>
        <v>40882.481666666667</v>
      </c>
      <c r="L3425" t="b">
        <v>0</v>
      </c>
      <c r="M3425">
        <v>3</v>
      </c>
      <c r="N3425" t="b">
        <v>0</v>
      </c>
      <c r="O3425" s="10" t="s">
        <v>8276</v>
      </c>
      <c r="P3425" t="s">
        <v>8303</v>
      </c>
      <c r="Q3425">
        <f t="shared" si="159"/>
        <v>0</v>
      </c>
      <c r="R3425">
        <f t="shared" si="161"/>
        <v>71.67</v>
      </c>
    </row>
    <row r="3426" spans="1:18" hidden="1" x14ac:dyDescent="0.3">
      <c r="A3426">
        <v>490</v>
      </c>
      <c r="B3426" s="3" t="s">
        <v>491</v>
      </c>
      <c r="C3426" s="3" t="s">
        <v>4600</v>
      </c>
      <c r="D3426" s="6">
        <v>1000</v>
      </c>
      <c r="E3426" s="8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s="16">
        <f t="shared" si="160"/>
        <v>41113.968576388892</v>
      </c>
      <c r="L3426" t="b">
        <v>0</v>
      </c>
      <c r="M3426">
        <v>0</v>
      </c>
      <c r="N3426" t="b">
        <v>0</v>
      </c>
      <c r="O3426" s="10" t="s">
        <v>8276</v>
      </c>
      <c r="P3426" t="s">
        <v>8303</v>
      </c>
      <c r="Q3426">
        <f t="shared" si="159"/>
        <v>0</v>
      </c>
      <c r="R3426">
        <f t="shared" si="161"/>
        <v>0</v>
      </c>
    </row>
    <row r="3427" spans="1:18" ht="43.2" hidden="1" x14ac:dyDescent="0.3">
      <c r="A3427">
        <v>491</v>
      </c>
      <c r="B3427" s="3" t="s">
        <v>492</v>
      </c>
      <c r="C3427" s="3" t="s">
        <v>4601</v>
      </c>
      <c r="D3427" s="6">
        <v>10000</v>
      </c>
      <c r="E3427" s="8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s="16">
        <f t="shared" si="160"/>
        <v>42366.982627314821</v>
      </c>
      <c r="L3427" t="b">
        <v>0</v>
      </c>
      <c r="M3427">
        <v>0</v>
      </c>
      <c r="N3427" t="b">
        <v>0</v>
      </c>
      <c r="O3427" s="10" t="s">
        <v>8276</v>
      </c>
      <c r="P3427" t="s">
        <v>8303</v>
      </c>
      <c r="Q3427">
        <f t="shared" si="159"/>
        <v>0</v>
      </c>
      <c r="R3427">
        <f t="shared" si="161"/>
        <v>0</v>
      </c>
    </row>
    <row r="3428" spans="1:18" ht="43.2" hidden="1" x14ac:dyDescent="0.3">
      <c r="A3428">
        <v>492</v>
      </c>
      <c r="B3428" s="3" t="s">
        <v>493</v>
      </c>
      <c r="C3428" s="3" t="s">
        <v>4602</v>
      </c>
      <c r="D3428" s="6">
        <v>10000000</v>
      </c>
      <c r="E3428" s="8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s="16">
        <f t="shared" si="160"/>
        <v>42596.03506944445</v>
      </c>
      <c r="L3428" t="b">
        <v>0</v>
      </c>
      <c r="M3428">
        <v>0</v>
      </c>
      <c r="N3428" t="b">
        <v>0</v>
      </c>
      <c r="O3428" s="10" t="s">
        <v>8276</v>
      </c>
      <c r="P3428" t="s">
        <v>8303</v>
      </c>
      <c r="Q3428">
        <f t="shared" si="159"/>
        <v>0</v>
      </c>
      <c r="R3428">
        <f t="shared" si="161"/>
        <v>0</v>
      </c>
    </row>
    <row r="3429" spans="1:18" ht="43.2" hidden="1" x14ac:dyDescent="0.3">
      <c r="A3429">
        <v>493</v>
      </c>
      <c r="B3429" s="3" t="s">
        <v>494</v>
      </c>
      <c r="C3429" s="3" t="s">
        <v>4603</v>
      </c>
      <c r="D3429" s="6">
        <v>30000</v>
      </c>
      <c r="E3429" s="8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s="16">
        <f t="shared" si="160"/>
        <v>42114.726134259254</v>
      </c>
      <c r="L3429" t="b">
        <v>0</v>
      </c>
      <c r="M3429">
        <v>0</v>
      </c>
      <c r="N3429" t="b">
        <v>0</v>
      </c>
      <c r="O3429" s="10" t="s">
        <v>8276</v>
      </c>
      <c r="P3429" t="s">
        <v>8303</v>
      </c>
      <c r="Q3429">
        <f t="shared" si="159"/>
        <v>0</v>
      </c>
      <c r="R3429">
        <f t="shared" si="161"/>
        <v>0</v>
      </c>
    </row>
    <row r="3430" spans="1:18" ht="43.2" hidden="1" x14ac:dyDescent="0.3">
      <c r="A3430">
        <v>494</v>
      </c>
      <c r="B3430" s="3" t="s">
        <v>495</v>
      </c>
      <c r="C3430" s="3" t="s">
        <v>4604</v>
      </c>
      <c r="D3430" s="6">
        <v>20000</v>
      </c>
      <c r="E3430" s="8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s="16">
        <f t="shared" si="160"/>
        <v>41799.830613425926</v>
      </c>
      <c r="L3430" t="b">
        <v>0</v>
      </c>
      <c r="M3430">
        <v>3</v>
      </c>
      <c r="N3430" t="b">
        <v>0</v>
      </c>
      <c r="O3430" s="10" t="s">
        <v>8276</v>
      </c>
      <c r="P3430" t="s">
        <v>8303</v>
      </c>
      <c r="Q3430">
        <f t="shared" si="159"/>
        <v>0</v>
      </c>
      <c r="R3430">
        <f t="shared" si="161"/>
        <v>10.33</v>
      </c>
    </row>
    <row r="3431" spans="1:18" ht="43.2" hidden="1" x14ac:dyDescent="0.3">
      <c r="A3431">
        <v>495</v>
      </c>
      <c r="B3431" s="3" t="s">
        <v>496</v>
      </c>
      <c r="C3431" s="3" t="s">
        <v>4605</v>
      </c>
      <c r="D3431" s="6">
        <v>7000</v>
      </c>
      <c r="E3431" s="8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s="16">
        <f t="shared" si="160"/>
        <v>42171.827604166669</v>
      </c>
      <c r="L3431" t="b">
        <v>0</v>
      </c>
      <c r="M3431">
        <v>0</v>
      </c>
      <c r="N3431" t="b">
        <v>0</v>
      </c>
      <c r="O3431" s="10" t="s">
        <v>8276</v>
      </c>
      <c r="P3431" t="s">
        <v>8303</v>
      </c>
      <c r="Q3431">
        <f t="shared" si="159"/>
        <v>0</v>
      </c>
      <c r="R3431">
        <f t="shared" si="161"/>
        <v>0</v>
      </c>
    </row>
    <row r="3432" spans="1:18" ht="28.8" hidden="1" x14ac:dyDescent="0.3">
      <c r="A3432">
        <v>496</v>
      </c>
      <c r="B3432" s="3" t="s">
        <v>497</v>
      </c>
      <c r="C3432" s="3" t="s">
        <v>4606</v>
      </c>
      <c r="D3432" s="6">
        <v>60000</v>
      </c>
      <c r="E3432" s="8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s="16">
        <f t="shared" si="160"/>
        <v>41620.93141203704</v>
      </c>
      <c r="L3432" t="b">
        <v>0</v>
      </c>
      <c r="M3432">
        <v>1</v>
      </c>
      <c r="N3432" t="b">
        <v>0</v>
      </c>
      <c r="O3432" s="10" t="s">
        <v>8276</v>
      </c>
      <c r="P3432" t="s">
        <v>8303</v>
      </c>
      <c r="Q3432">
        <f t="shared" si="159"/>
        <v>0</v>
      </c>
      <c r="R3432">
        <f t="shared" si="161"/>
        <v>1</v>
      </c>
    </row>
    <row r="3433" spans="1:18" ht="43.2" hidden="1" x14ac:dyDescent="0.3">
      <c r="A3433">
        <v>501</v>
      </c>
      <c r="B3433" s="3" t="s">
        <v>502</v>
      </c>
      <c r="C3433" s="3" t="s">
        <v>4611</v>
      </c>
      <c r="D3433" s="6">
        <v>10000</v>
      </c>
      <c r="E3433" s="8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s="16">
        <f t="shared" si="160"/>
        <v>40703.234386574077</v>
      </c>
      <c r="L3433" t="b">
        <v>0</v>
      </c>
      <c r="M3433">
        <v>0</v>
      </c>
      <c r="N3433" t="b">
        <v>0</v>
      </c>
      <c r="O3433" s="10" t="s">
        <v>8276</v>
      </c>
      <c r="P3433" t="s">
        <v>8303</v>
      </c>
      <c r="Q3433">
        <f t="shared" si="159"/>
        <v>0</v>
      </c>
      <c r="R3433">
        <f t="shared" si="161"/>
        <v>0</v>
      </c>
    </row>
    <row r="3434" spans="1:18" ht="43.2" hidden="1" x14ac:dyDescent="0.3">
      <c r="A3434">
        <v>505</v>
      </c>
      <c r="B3434" s="3" t="s">
        <v>506</v>
      </c>
      <c r="C3434" s="3" t="s">
        <v>4615</v>
      </c>
      <c r="D3434" s="6">
        <v>12000</v>
      </c>
      <c r="E3434" s="8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s="16">
        <f t="shared" si="160"/>
        <v>42318.098217592589</v>
      </c>
      <c r="L3434" t="b">
        <v>0</v>
      </c>
      <c r="M3434">
        <v>14</v>
      </c>
      <c r="N3434" t="b">
        <v>0</v>
      </c>
      <c r="O3434" s="10" t="s">
        <v>8276</v>
      </c>
      <c r="P3434" t="s">
        <v>8303</v>
      </c>
      <c r="Q3434">
        <f t="shared" si="159"/>
        <v>0</v>
      </c>
      <c r="R3434">
        <f t="shared" si="161"/>
        <v>3.71</v>
      </c>
    </row>
    <row r="3435" spans="1:18" ht="43.2" hidden="1" x14ac:dyDescent="0.3">
      <c r="A3435">
        <v>506</v>
      </c>
      <c r="B3435" s="3" t="s">
        <v>507</v>
      </c>
      <c r="C3435" s="3" t="s">
        <v>4616</v>
      </c>
      <c r="D3435" s="6">
        <v>200000</v>
      </c>
      <c r="E3435" s="8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s="16">
        <f t="shared" si="160"/>
        <v>41466.552314814813</v>
      </c>
      <c r="L3435" t="b">
        <v>0</v>
      </c>
      <c r="M3435">
        <v>1</v>
      </c>
      <c r="N3435" t="b">
        <v>0</v>
      </c>
      <c r="O3435" s="10" t="s">
        <v>8276</v>
      </c>
      <c r="P3435" t="s">
        <v>8303</v>
      </c>
      <c r="Q3435">
        <f t="shared" si="159"/>
        <v>0</v>
      </c>
      <c r="R3435">
        <f t="shared" si="161"/>
        <v>250</v>
      </c>
    </row>
    <row r="3436" spans="1:18" ht="43.2" hidden="1" x14ac:dyDescent="0.3">
      <c r="A3436">
        <v>509</v>
      </c>
      <c r="B3436" s="3" t="s">
        <v>510</v>
      </c>
      <c r="C3436" s="3" t="s">
        <v>4619</v>
      </c>
      <c r="D3436" s="6">
        <v>5000</v>
      </c>
      <c r="E3436" s="8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s="16">
        <f t="shared" si="160"/>
        <v>42153.631597222222</v>
      </c>
      <c r="L3436" t="b">
        <v>0</v>
      </c>
      <c r="M3436">
        <v>1</v>
      </c>
      <c r="N3436" t="b">
        <v>0</v>
      </c>
      <c r="O3436" s="10" t="s">
        <v>8276</v>
      </c>
      <c r="P3436" t="s">
        <v>8303</v>
      </c>
      <c r="Q3436">
        <f t="shared" si="159"/>
        <v>0</v>
      </c>
      <c r="R3436">
        <f t="shared" si="161"/>
        <v>10</v>
      </c>
    </row>
    <row r="3437" spans="1:18" ht="43.2" hidden="1" x14ac:dyDescent="0.3">
      <c r="A3437">
        <v>510</v>
      </c>
      <c r="B3437" s="3" t="s">
        <v>511</v>
      </c>
      <c r="C3437" s="3" t="s">
        <v>4620</v>
      </c>
      <c r="D3437" s="6">
        <v>14000</v>
      </c>
      <c r="E3437" s="8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s="16">
        <f t="shared" si="160"/>
        <v>42400.176377314812</v>
      </c>
      <c r="L3437" t="b">
        <v>0</v>
      </c>
      <c r="M3437">
        <v>0</v>
      </c>
      <c r="N3437" t="b">
        <v>0</v>
      </c>
      <c r="O3437" s="10" t="s">
        <v>8276</v>
      </c>
      <c r="P3437" t="s">
        <v>8303</v>
      </c>
      <c r="Q3437">
        <f t="shared" si="159"/>
        <v>0</v>
      </c>
      <c r="R3437">
        <f t="shared" si="161"/>
        <v>0</v>
      </c>
    </row>
    <row r="3438" spans="1:18" ht="43.2" hidden="1" x14ac:dyDescent="0.3">
      <c r="A3438">
        <v>512</v>
      </c>
      <c r="B3438" s="3" t="s">
        <v>513</v>
      </c>
      <c r="C3438" s="3" t="s">
        <v>4622</v>
      </c>
      <c r="D3438" s="6">
        <v>8000</v>
      </c>
      <c r="E3438" s="8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s="16">
        <f t="shared" si="160"/>
        <v>42649.742210648154</v>
      </c>
      <c r="L3438" t="b">
        <v>0</v>
      </c>
      <c r="M3438">
        <v>2</v>
      </c>
      <c r="N3438" t="b">
        <v>0</v>
      </c>
      <c r="O3438" s="10" t="s">
        <v>8276</v>
      </c>
      <c r="P3438" t="s">
        <v>8303</v>
      </c>
      <c r="Q3438">
        <f t="shared" si="159"/>
        <v>0</v>
      </c>
      <c r="R3438">
        <f t="shared" si="161"/>
        <v>5.5</v>
      </c>
    </row>
    <row r="3439" spans="1:18" ht="28.8" hidden="1" x14ac:dyDescent="0.3">
      <c r="A3439">
        <v>516</v>
      </c>
      <c r="B3439" s="3" t="s">
        <v>517</v>
      </c>
      <c r="C3439" s="3" t="s">
        <v>4626</v>
      </c>
      <c r="D3439" s="6">
        <v>5000</v>
      </c>
      <c r="E3439" s="8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s="16">
        <f t="shared" si="160"/>
        <v>42091.778703703705</v>
      </c>
      <c r="L3439" t="b">
        <v>0</v>
      </c>
      <c r="M3439">
        <v>0</v>
      </c>
      <c r="N3439" t="b">
        <v>0</v>
      </c>
      <c r="O3439" s="10" t="s">
        <v>8276</v>
      </c>
      <c r="P3439" t="s">
        <v>8303</v>
      </c>
      <c r="Q3439">
        <f t="shared" si="159"/>
        <v>0</v>
      </c>
      <c r="R3439">
        <f t="shared" si="161"/>
        <v>0</v>
      </c>
    </row>
    <row r="3440" spans="1:18" ht="43.2" hidden="1" x14ac:dyDescent="0.3">
      <c r="A3440">
        <v>518</v>
      </c>
      <c r="B3440" s="3" t="s">
        <v>519</v>
      </c>
      <c r="C3440" s="3" t="s">
        <v>4628</v>
      </c>
      <c r="D3440" s="6">
        <v>7175</v>
      </c>
      <c r="E3440" s="8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s="16">
        <f t="shared" si="160"/>
        <v>42223.616018518514</v>
      </c>
      <c r="L3440" t="b">
        <v>0</v>
      </c>
      <c r="M3440">
        <v>0</v>
      </c>
      <c r="N3440" t="b">
        <v>0</v>
      </c>
      <c r="O3440" s="10" t="s">
        <v>8276</v>
      </c>
      <c r="P3440" t="s">
        <v>8303</v>
      </c>
      <c r="Q3440">
        <f t="shared" si="159"/>
        <v>0</v>
      </c>
      <c r="R3440">
        <f t="shared" si="161"/>
        <v>0</v>
      </c>
    </row>
    <row r="3441" spans="1:18" ht="57.6" hidden="1" x14ac:dyDescent="0.3">
      <c r="A3441">
        <v>540</v>
      </c>
      <c r="B3441" s="3" t="s">
        <v>541</v>
      </c>
      <c r="C3441" s="3" t="s">
        <v>4650</v>
      </c>
      <c r="D3441" s="6">
        <v>15000</v>
      </c>
      <c r="E3441" s="8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s="16">
        <f t="shared" si="160"/>
        <v>42009.817199074074</v>
      </c>
      <c r="L3441" t="b">
        <v>0</v>
      </c>
      <c r="M3441">
        <v>1</v>
      </c>
      <c r="N3441" t="b">
        <v>0</v>
      </c>
      <c r="O3441" s="10" t="s">
        <v>8268</v>
      </c>
      <c r="P3441" t="s">
        <v>8313</v>
      </c>
      <c r="Q3441">
        <f t="shared" si="159"/>
        <v>0</v>
      </c>
      <c r="R3441">
        <f t="shared" si="161"/>
        <v>1</v>
      </c>
    </row>
    <row r="3442" spans="1:18" ht="43.2" hidden="1" x14ac:dyDescent="0.3">
      <c r="A3442">
        <v>542</v>
      </c>
      <c r="B3442" s="3" t="s">
        <v>543</v>
      </c>
      <c r="C3442" s="3" t="s">
        <v>4652</v>
      </c>
      <c r="D3442" s="6">
        <v>250000</v>
      </c>
      <c r="E3442" s="8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s="16">
        <f t="shared" si="160"/>
        <v>42433.737453703703</v>
      </c>
      <c r="L3442" t="b">
        <v>0</v>
      </c>
      <c r="M3442">
        <v>1</v>
      </c>
      <c r="N3442" t="b">
        <v>0</v>
      </c>
      <c r="O3442" s="10" t="s">
        <v>8268</v>
      </c>
      <c r="P3442" t="s">
        <v>8313</v>
      </c>
      <c r="Q3442">
        <f t="shared" si="159"/>
        <v>0</v>
      </c>
      <c r="R3442">
        <f t="shared" si="161"/>
        <v>1</v>
      </c>
    </row>
    <row r="3443" spans="1:18" ht="43.2" hidden="1" x14ac:dyDescent="0.3">
      <c r="A3443">
        <v>543</v>
      </c>
      <c r="B3443" s="3" t="s">
        <v>544</v>
      </c>
      <c r="C3443" s="3" t="s">
        <v>4653</v>
      </c>
      <c r="D3443" s="6">
        <v>22000</v>
      </c>
      <c r="E3443" s="8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s="16">
        <f t="shared" si="160"/>
        <v>41914.092152777775</v>
      </c>
      <c r="L3443" t="b">
        <v>0</v>
      </c>
      <c r="M3443">
        <v>2</v>
      </c>
      <c r="N3443" t="b">
        <v>0</v>
      </c>
      <c r="O3443" s="10" t="s">
        <v>8268</v>
      </c>
      <c r="P3443" t="s">
        <v>8313</v>
      </c>
      <c r="Q3443">
        <f t="shared" si="159"/>
        <v>0</v>
      </c>
      <c r="R3443">
        <f t="shared" si="161"/>
        <v>35</v>
      </c>
    </row>
    <row r="3444" spans="1:18" ht="43.2" hidden="1" x14ac:dyDescent="0.3">
      <c r="A3444">
        <v>546</v>
      </c>
      <c r="B3444" s="3" t="s">
        <v>547</v>
      </c>
      <c r="C3444" s="3" t="s">
        <v>4656</v>
      </c>
      <c r="D3444" s="6">
        <v>60000</v>
      </c>
      <c r="E3444" s="8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s="16">
        <f t="shared" si="160"/>
        <v>42249.667997685188</v>
      </c>
      <c r="L3444" t="b">
        <v>0</v>
      </c>
      <c r="M3444">
        <v>2</v>
      </c>
      <c r="N3444" t="b">
        <v>0</v>
      </c>
      <c r="O3444" s="10" t="s">
        <v>8268</v>
      </c>
      <c r="P3444" t="s">
        <v>8313</v>
      </c>
      <c r="Q3444">
        <f t="shared" si="159"/>
        <v>0</v>
      </c>
      <c r="R3444">
        <f t="shared" si="161"/>
        <v>26</v>
      </c>
    </row>
    <row r="3445" spans="1:18" ht="57.6" hidden="1" x14ac:dyDescent="0.3">
      <c r="A3445">
        <v>547</v>
      </c>
      <c r="B3445" s="3" t="s">
        <v>548</v>
      </c>
      <c r="C3445" s="3" t="s">
        <v>4657</v>
      </c>
      <c r="D3445" s="6">
        <v>7500</v>
      </c>
      <c r="E3445" s="8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s="16">
        <f t="shared" si="160"/>
        <v>42380.696342592593</v>
      </c>
      <c r="L3445" t="b">
        <v>0</v>
      </c>
      <c r="M3445">
        <v>0</v>
      </c>
      <c r="N3445" t="b">
        <v>0</v>
      </c>
      <c r="O3445" s="10" t="s">
        <v>8268</v>
      </c>
      <c r="P3445" t="s">
        <v>8313</v>
      </c>
      <c r="Q3445">
        <f t="shared" si="159"/>
        <v>0</v>
      </c>
      <c r="R3445">
        <f t="shared" si="161"/>
        <v>0</v>
      </c>
    </row>
    <row r="3446" spans="1:18" ht="43.2" hidden="1" x14ac:dyDescent="0.3">
      <c r="A3446">
        <v>548</v>
      </c>
      <c r="B3446" s="3" t="s">
        <v>549</v>
      </c>
      <c r="C3446" s="3" t="s">
        <v>4658</v>
      </c>
      <c r="D3446" s="6">
        <v>10000</v>
      </c>
      <c r="E3446" s="8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s="16">
        <f t="shared" si="160"/>
        <v>42276.903333333335</v>
      </c>
      <c r="L3446" t="b">
        <v>0</v>
      </c>
      <c r="M3446">
        <v>1</v>
      </c>
      <c r="N3446" t="b">
        <v>0</v>
      </c>
      <c r="O3446" s="10" t="s">
        <v>8268</v>
      </c>
      <c r="P3446" t="s">
        <v>8313</v>
      </c>
      <c r="Q3446">
        <f t="shared" si="159"/>
        <v>0</v>
      </c>
      <c r="R3446">
        <f t="shared" si="161"/>
        <v>9</v>
      </c>
    </row>
    <row r="3447" spans="1:18" ht="43.2" hidden="1" x14ac:dyDescent="0.3">
      <c r="A3447">
        <v>552</v>
      </c>
      <c r="B3447" s="3" t="s">
        <v>553</v>
      </c>
      <c r="C3447" s="3" t="s">
        <v>4662</v>
      </c>
      <c r="D3447" s="6">
        <v>45000</v>
      </c>
      <c r="E3447" s="8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s="16">
        <f t="shared" si="160"/>
        <v>42318.616851851853</v>
      </c>
      <c r="L3447" t="b">
        <v>0</v>
      </c>
      <c r="M3447">
        <v>0</v>
      </c>
      <c r="N3447" t="b">
        <v>0</v>
      </c>
      <c r="O3447" s="10" t="s">
        <v>8268</v>
      </c>
      <c r="P3447" t="s">
        <v>8313</v>
      </c>
      <c r="Q3447">
        <f t="shared" si="159"/>
        <v>0</v>
      </c>
      <c r="R3447">
        <f t="shared" si="161"/>
        <v>0</v>
      </c>
    </row>
    <row r="3448" spans="1:18" ht="43.2" hidden="1" x14ac:dyDescent="0.3">
      <c r="A3448">
        <v>553</v>
      </c>
      <c r="B3448" s="3" t="s">
        <v>554</v>
      </c>
      <c r="C3448" s="3" t="s">
        <v>4663</v>
      </c>
      <c r="D3448" s="6">
        <v>25000</v>
      </c>
      <c r="E3448" s="8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s="16">
        <f t="shared" si="160"/>
        <v>41927.71980324074</v>
      </c>
      <c r="L3448" t="b">
        <v>0</v>
      </c>
      <c r="M3448">
        <v>6</v>
      </c>
      <c r="N3448" t="b">
        <v>0</v>
      </c>
      <c r="O3448" s="10" t="s">
        <v>8268</v>
      </c>
      <c r="P3448" t="s">
        <v>8313</v>
      </c>
      <c r="Q3448">
        <f t="shared" si="159"/>
        <v>0</v>
      </c>
      <c r="R3448">
        <f t="shared" si="161"/>
        <v>20.5</v>
      </c>
    </row>
    <row r="3449" spans="1:18" ht="43.2" hidden="1" x14ac:dyDescent="0.3">
      <c r="A3449">
        <v>555</v>
      </c>
      <c r="B3449" s="3" t="s">
        <v>556</v>
      </c>
      <c r="C3449" s="3" t="s">
        <v>4665</v>
      </c>
      <c r="D3449" s="6">
        <v>7500</v>
      </c>
      <c r="E3449" s="8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s="16">
        <f t="shared" si="160"/>
        <v>42503.353506944448</v>
      </c>
      <c r="L3449" t="b">
        <v>0</v>
      </c>
      <c r="M3449">
        <v>0</v>
      </c>
      <c r="N3449" t="b">
        <v>0</v>
      </c>
      <c r="O3449" s="10" t="s">
        <v>8268</v>
      </c>
      <c r="P3449" t="s">
        <v>8313</v>
      </c>
      <c r="Q3449">
        <f t="shared" si="159"/>
        <v>0</v>
      </c>
      <c r="R3449">
        <f t="shared" si="161"/>
        <v>0</v>
      </c>
    </row>
    <row r="3450" spans="1:18" ht="43.2" hidden="1" x14ac:dyDescent="0.3">
      <c r="A3450">
        <v>558</v>
      </c>
      <c r="B3450" s="3" t="s">
        <v>559</v>
      </c>
      <c r="C3450" s="3" t="s">
        <v>4668</v>
      </c>
      <c r="D3450" s="6">
        <v>750</v>
      </c>
      <c r="E3450" s="8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s="16">
        <f t="shared" si="160"/>
        <v>42057.883159722223</v>
      </c>
      <c r="L3450" t="b">
        <v>0</v>
      </c>
      <c r="M3450">
        <v>0</v>
      </c>
      <c r="N3450" t="b">
        <v>0</v>
      </c>
      <c r="O3450" s="10" t="s">
        <v>8268</v>
      </c>
      <c r="P3450" t="s">
        <v>8313</v>
      </c>
      <c r="Q3450">
        <f t="shared" si="159"/>
        <v>0</v>
      </c>
      <c r="R3450">
        <f t="shared" si="161"/>
        <v>0</v>
      </c>
    </row>
    <row r="3451" spans="1:18" ht="43.2" hidden="1" x14ac:dyDescent="0.3">
      <c r="A3451">
        <v>559</v>
      </c>
      <c r="B3451" s="3" t="s">
        <v>560</v>
      </c>
      <c r="C3451" s="3" t="s">
        <v>4669</v>
      </c>
      <c r="D3451" s="6">
        <v>240000</v>
      </c>
      <c r="E3451" s="8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s="16">
        <f t="shared" si="160"/>
        <v>42321.283101851848</v>
      </c>
      <c r="L3451" t="b">
        <v>0</v>
      </c>
      <c r="M3451">
        <v>1</v>
      </c>
      <c r="N3451" t="b">
        <v>0</v>
      </c>
      <c r="O3451" s="10" t="s">
        <v>8268</v>
      </c>
      <c r="P3451" t="s">
        <v>8313</v>
      </c>
      <c r="Q3451">
        <f t="shared" si="159"/>
        <v>0</v>
      </c>
      <c r="R3451">
        <f t="shared" si="161"/>
        <v>50</v>
      </c>
    </row>
    <row r="3452" spans="1:18" ht="43.2" hidden="1" x14ac:dyDescent="0.3">
      <c r="A3452">
        <v>560</v>
      </c>
      <c r="B3452" s="3" t="s">
        <v>561</v>
      </c>
      <c r="C3452" s="3" t="s">
        <v>4670</v>
      </c>
      <c r="D3452" s="6">
        <v>100000</v>
      </c>
      <c r="E3452" s="8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s="16">
        <f t="shared" si="160"/>
        <v>41960.771354166667</v>
      </c>
      <c r="L3452" t="b">
        <v>0</v>
      </c>
      <c r="M3452">
        <v>3</v>
      </c>
      <c r="N3452" t="b">
        <v>0</v>
      </c>
      <c r="O3452" s="10" t="s">
        <v>8268</v>
      </c>
      <c r="P3452" t="s">
        <v>8313</v>
      </c>
      <c r="Q3452">
        <f t="shared" si="159"/>
        <v>0</v>
      </c>
      <c r="R3452">
        <f t="shared" si="161"/>
        <v>4</v>
      </c>
    </row>
    <row r="3453" spans="1:18" ht="43.2" hidden="1" x14ac:dyDescent="0.3">
      <c r="A3453">
        <v>561</v>
      </c>
      <c r="B3453" s="3" t="s">
        <v>562</v>
      </c>
      <c r="C3453" s="3" t="s">
        <v>4671</v>
      </c>
      <c r="D3453" s="6">
        <v>15000</v>
      </c>
      <c r="E3453" s="8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s="16">
        <f t="shared" si="160"/>
        <v>42268.658715277779</v>
      </c>
      <c r="L3453" t="b">
        <v>0</v>
      </c>
      <c r="M3453">
        <v>2</v>
      </c>
      <c r="N3453" t="b">
        <v>0</v>
      </c>
      <c r="O3453" s="10" t="s">
        <v>8268</v>
      </c>
      <c r="P3453" t="s">
        <v>8313</v>
      </c>
      <c r="Q3453">
        <f t="shared" si="159"/>
        <v>0</v>
      </c>
      <c r="R3453">
        <f t="shared" si="161"/>
        <v>27.5</v>
      </c>
    </row>
    <row r="3454" spans="1:18" ht="43.2" hidden="1" x14ac:dyDescent="0.3">
      <c r="A3454">
        <v>562</v>
      </c>
      <c r="B3454" s="3" t="s">
        <v>563</v>
      </c>
      <c r="C3454" s="3" t="s">
        <v>4672</v>
      </c>
      <c r="D3454" s="6">
        <v>50000</v>
      </c>
      <c r="E3454" s="8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s="16">
        <f t="shared" si="160"/>
        <v>42692.389062500006</v>
      </c>
      <c r="L3454" t="b">
        <v>0</v>
      </c>
      <c r="M3454">
        <v>0</v>
      </c>
      <c r="N3454" t="b">
        <v>0</v>
      </c>
      <c r="O3454" s="10" t="s">
        <v>8268</v>
      </c>
      <c r="P3454" t="s">
        <v>8313</v>
      </c>
      <c r="Q3454">
        <f t="shared" si="159"/>
        <v>0</v>
      </c>
      <c r="R3454">
        <f t="shared" si="161"/>
        <v>0</v>
      </c>
    </row>
    <row r="3455" spans="1:18" ht="43.2" hidden="1" x14ac:dyDescent="0.3">
      <c r="A3455">
        <v>563</v>
      </c>
      <c r="B3455" s="3" t="s">
        <v>564</v>
      </c>
      <c r="C3455" s="3" t="s">
        <v>4673</v>
      </c>
      <c r="D3455" s="6">
        <v>75000</v>
      </c>
      <c r="E3455" s="8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s="16">
        <f t="shared" si="160"/>
        <v>42022.069988425923</v>
      </c>
      <c r="L3455" t="b">
        <v>0</v>
      </c>
      <c r="M3455">
        <v>2</v>
      </c>
      <c r="N3455" t="b">
        <v>0</v>
      </c>
      <c r="O3455" s="10" t="s">
        <v>8268</v>
      </c>
      <c r="P3455" t="s">
        <v>8313</v>
      </c>
      <c r="Q3455">
        <f t="shared" si="159"/>
        <v>0</v>
      </c>
      <c r="R3455">
        <f t="shared" si="161"/>
        <v>34</v>
      </c>
    </row>
    <row r="3456" spans="1:18" ht="57.6" hidden="1" x14ac:dyDescent="0.3">
      <c r="A3456">
        <v>564</v>
      </c>
      <c r="B3456" s="3" t="s">
        <v>565</v>
      </c>
      <c r="C3456" s="3" t="s">
        <v>4674</v>
      </c>
      <c r="D3456" s="6">
        <v>18000</v>
      </c>
      <c r="E3456" s="8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s="16">
        <f t="shared" si="160"/>
        <v>42411.942997685182</v>
      </c>
      <c r="L3456" t="b">
        <v>0</v>
      </c>
      <c r="M3456">
        <v>1</v>
      </c>
      <c r="N3456" t="b">
        <v>0</v>
      </c>
      <c r="O3456" s="10" t="s">
        <v>8268</v>
      </c>
      <c r="P3456" t="s">
        <v>8313</v>
      </c>
      <c r="Q3456">
        <f t="shared" si="159"/>
        <v>0</v>
      </c>
      <c r="R3456">
        <f t="shared" si="161"/>
        <v>1</v>
      </c>
    </row>
    <row r="3457" spans="1:18" ht="43.2" hidden="1" x14ac:dyDescent="0.3">
      <c r="A3457">
        <v>565</v>
      </c>
      <c r="B3457" s="3" t="s">
        <v>566</v>
      </c>
      <c r="C3457" s="3" t="s">
        <v>4675</v>
      </c>
      <c r="D3457" s="6">
        <v>25000</v>
      </c>
      <c r="E3457" s="8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s="16">
        <f t="shared" si="160"/>
        <v>42165.785289351858</v>
      </c>
      <c r="L3457" t="b">
        <v>0</v>
      </c>
      <c r="M3457">
        <v>0</v>
      </c>
      <c r="N3457" t="b">
        <v>0</v>
      </c>
      <c r="O3457" s="10" t="s">
        <v>8268</v>
      </c>
      <c r="P3457" t="s">
        <v>8313</v>
      </c>
      <c r="Q3457">
        <f t="shared" si="159"/>
        <v>0</v>
      </c>
      <c r="R3457">
        <f t="shared" si="161"/>
        <v>0</v>
      </c>
    </row>
    <row r="3458" spans="1:18" ht="43.2" hidden="1" x14ac:dyDescent="0.3">
      <c r="A3458">
        <v>566</v>
      </c>
      <c r="B3458" s="3" t="s">
        <v>567</v>
      </c>
      <c r="C3458" s="3" t="s">
        <v>4676</v>
      </c>
      <c r="D3458" s="6">
        <v>5000</v>
      </c>
      <c r="E3458" s="8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s="16">
        <f t="shared" si="160"/>
        <v>42535.68440972222</v>
      </c>
      <c r="L3458" t="b">
        <v>0</v>
      </c>
      <c r="M3458">
        <v>1</v>
      </c>
      <c r="N3458" t="b">
        <v>0</v>
      </c>
      <c r="O3458" s="10" t="s">
        <v>8268</v>
      </c>
      <c r="P3458" t="s">
        <v>8313</v>
      </c>
      <c r="Q3458">
        <f t="shared" ref="Q3458:Q3521" si="162">ROUND(E3458/D3458*100,0)</f>
        <v>0</v>
      </c>
      <c r="R3458">
        <f t="shared" si="161"/>
        <v>1</v>
      </c>
    </row>
    <row r="3459" spans="1:18" ht="43.2" hidden="1" x14ac:dyDescent="0.3">
      <c r="A3459">
        <v>567</v>
      </c>
      <c r="B3459" s="3" t="s">
        <v>568</v>
      </c>
      <c r="C3459" s="3" t="s">
        <v>4677</v>
      </c>
      <c r="D3459" s="6">
        <v>10000</v>
      </c>
      <c r="E3459" s="8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s="16">
        <f t="shared" ref="K3459:K3522" si="163">(((J3459/60)/60)/24)+DATE(1970,1,1)</f>
        <v>41975.842523148152</v>
      </c>
      <c r="L3459" t="b">
        <v>0</v>
      </c>
      <c r="M3459">
        <v>0</v>
      </c>
      <c r="N3459" t="b">
        <v>0</v>
      </c>
      <c r="O3459" s="10" t="s">
        <v>8268</v>
      </c>
      <c r="P3459" t="s">
        <v>8313</v>
      </c>
      <c r="Q3459">
        <f t="shared" si="162"/>
        <v>0</v>
      </c>
      <c r="R3459">
        <f t="shared" ref="R3459:R3522" si="164">IFERROR(ROUND(E3459/M3459,2),0)</f>
        <v>0</v>
      </c>
    </row>
    <row r="3460" spans="1:18" ht="28.8" hidden="1" x14ac:dyDescent="0.3">
      <c r="A3460">
        <v>570</v>
      </c>
      <c r="B3460" s="3" t="s">
        <v>571</v>
      </c>
      <c r="C3460" s="3" t="s">
        <v>4680</v>
      </c>
      <c r="D3460" s="6">
        <v>85000</v>
      </c>
      <c r="E3460" s="8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s="16">
        <f t="shared" si="163"/>
        <v>42388.798252314817</v>
      </c>
      <c r="L3460" t="b">
        <v>0</v>
      </c>
      <c r="M3460">
        <v>1</v>
      </c>
      <c r="N3460" t="b">
        <v>0</v>
      </c>
      <c r="O3460" s="10" t="s">
        <v>8268</v>
      </c>
      <c r="P3460" t="s">
        <v>8313</v>
      </c>
      <c r="Q3460">
        <f t="shared" si="162"/>
        <v>0</v>
      </c>
      <c r="R3460">
        <f t="shared" si="164"/>
        <v>142</v>
      </c>
    </row>
    <row r="3461" spans="1:18" ht="43.2" hidden="1" x14ac:dyDescent="0.3">
      <c r="A3461">
        <v>571</v>
      </c>
      <c r="B3461" s="3" t="s">
        <v>572</v>
      </c>
      <c r="C3461" s="3" t="s">
        <v>4681</v>
      </c>
      <c r="D3461" s="6">
        <v>25000</v>
      </c>
      <c r="E3461" s="8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s="16">
        <f t="shared" si="163"/>
        <v>42192.816238425927</v>
      </c>
      <c r="L3461" t="b">
        <v>0</v>
      </c>
      <c r="M3461">
        <v>2</v>
      </c>
      <c r="N3461" t="b">
        <v>0</v>
      </c>
      <c r="O3461" s="10" t="s">
        <v>8268</v>
      </c>
      <c r="P3461" t="s">
        <v>8313</v>
      </c>
      <c r="Q3461">
        <f t="shared" si="162"/>
        <v>0</v>
      </c>
      <c r="R3461">
        <f t="shared" si="164"/>
        <v>53</v>
      </c>
    </row>
    <row r="3462" spans="1:18" ht="43.2" hidden="1" x14ac:dyDescent="0.3">
      <c r="A3462">
        <v>572</v>
      </c>
      <c r="B3462" s="3" t="s">
        <v>573</v>
      </c>
      <c r="C3462" s="3" t="s">
        <v>4682</v>
      </c>
      <c r="D3462" s="6">
        <v>2500</v>
      </c>
      <c r="E3462" s="8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s="16">
        <f t="shared" si="163"/>
        <v>42282.71629629629</v>
      </c>
      <c r="L3462" t="b">
        <v>0</v>
      </c>
      <c r="M3462">
        <v>0</v>
      </c>
      <c r="N3462" t="b">
        <v>0</v>
      </c>
      <c r="O3462" s="10" t="s">
        <v>8268</v>
      </c>
      <c r="P3462" t="s">
        <v>8313</v>
      </c>
      <c r="Q3462">
        <f t="shared" si="162"/>
        <v>0</v>
      </c>
      <c r="R3462">
        <f t="shared" si="164"/>
        <v>0</v>
      </c>
    </row>
    <row r="3463" spans="1:18" ht="57.6" hidden="1" x14ac:dyDescent="0.3">
      <c r="A3463">
        <v>573</v>
      </c>
      <c r="B3463" s="3" t="s">
        <v>574</v>
      </c>
      <c r="C3463" s="3" t="s">
        <v>4683</v>
      </c>
      <c r="D3463" s="6">
        <v>88888</v>
      </c>
      <c r="E3463" s="8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s="16">
        <f t="shared" si="163"/>
        <v>41963.050127314811</v>
      </c>
      <c r="L3463" t="b">
        <v>0</v>
      </c>
      <c r="M3463">
        <v>9</v>
      </c>
      <c r="N3463" t="b">
        <v>0</v>
      </c>
      <c r="O3463" s="10" t="s">
        <v>8268</v>
      </c>
      <c r="P3463" t="s">
        <v>8313</v>
      </c>
      <c r="Q3463">
        <f t="shared" si="162"/>
        <v>0</v>
      </c>
      <c r="R3463">
        <f t="shared" si="164"/>
        <v>38.44</v>
      </c>
    </row>
    <row r="3464" spans="1:18" ht="57.6" hidden="1" x14ac:dyDescent="0.3">
      <c r="A3464">
        <v>575</v>
      </c>
      <c r="B3464" s="3" t="s">
        <v>576</v>
      </c>
      <c r="C3464" s="3" t="s">
        <v>4685</v>
      </c>
      <c r="D3464" s="6">
        <v>60000</v>
      </c>
      <c r="E3464" s="8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s="16">
        <f t="shared" si="163"/>
        <v>42138.692627314813</v>
      </c>
      <c r="L3464" t="b">
        <v>0</v>
      </c>
      <c r="M3464">
        <v>4</v>
      </c>
      <c r="N3464" t="b">
        <v>0</v>
      </c>
      <c r="O3464" s="10" t="s">
        <v>8268</v>
      </c>
      <c r="P3464" t="s">
        <v>8313</v>
      </c>
      <c r="Q3464">
        <f t="shared" si="162"/>
        <v>0</v>
      </c>
      <c r="R3464">
        <f t="shared" si="164"/>
        <v>64.75</v>
      </c>
    </row>
    <row r="3465" spans="1:18" ht="43.2" hidden="1" x14ac:dyDescent="0.3">
      <c r="A3465">
        <v>576</v>
      </c>
      <c r="B3465" s="3" t="s">
        <v>577</v>
      </c>
      <c r="C3465" s="3" t="s">
        <v>4686</v>
      </c>
      <c r="D3465" s="6">
        <v>80000</v>
      </c>
      <c r="E3465" s="8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s="16">
        <f t="shared" si="163"/>
        <v>42031.471666666665</v>
      </c>
      <c r="L3465" t="b">
        <v>0</v>
      </c>
      <c r="M3465">
        <v>1</v>
      </c>
      <c r="N3465" t="b">
        <v>0</v>
      </c>
      <c r="O3465" s="10" t="s">
        <v>8268</v>
      </c>
      <c r="P3465" t="s">
        <v>8313</v>
      </c>
      <c r="Q3465">
        <f t="shared" si="162"/>
        <v>0</v>
      </c>
      <c r="R3465">
        <f t="shared" si="164"/>
        <v>1</v>
      </c>
    </row>
    <row r="3466" spans="1:18" ht="43.2" hidden="1" x14ac:dyDescent="0.3">
      <c r="A3466">
        <v>577</v>
      </c>
      <c r="B3466" s="3" t="s">
        <v>578</v>
      </c>
      <c r="C3466" s="3" t="s">
        <v>4687</v>
      </c>
      <c r="D3466" s="6">
        <v>5000</v>
      </c>
      <c r="E3466" s="8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s="16">
        <f t="shared" si="163"/>
        <v>42450.589143518519</v>
      </c>
      <c r="L3466" t="b">
        <v>0</v>
      </c>
      <c r="M3466">
        <v>1</v>
      </c>
      <c r="N3466" t="b">
        <v>0</v>
      </c>
      <c r="O3466" s="10" t="s">
        <v>8268</v>
      </c>
      <c r="P3466" t="s">
        <v>8313</v>
      </c>
      <c r="Q3466">
        <f t="shared" si="162"/>
        <v>0</v>
      </c>
      <c r="R3466">
        <f t="shared" si="164"/>
        <v>10</v>
      </c>
    </row>
    <row r="3467" spans="1:18" ht="28.8" hidden="1" x14ac:dyDescent="0.3">
      <c r="A3467">
        <v>578</v>
      </c>
      <c r="B3467" s="3" t="s">
        <v>579</v>
      </c>
      <c r="C3467" s="3" t="s">
        <v>4688</v>
      </c>
      <c r="D3467" s="6">
        <v>125000</v>
      </c>
      <c r="E3467" s="8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s="16">
        <f t="shared" si="163"/>
        <v>42230.578622685185</v>
      </c>
      <c r="L3467" t="b">
        <v>0</v>
      </c>
      <c r="M3467">
        <v>7</v>
      </c>
      <c r="N3467" t="b">
        <v>0</v>
      </c>
      <c r="O3467" s="10" t="s">
        <v>8268</v>
      </c>
      <c r="P3467" t="s">
        <v>8313</v>
      </c>
      <c r="Q3467">
        <f t="shared" si="162"/>
        <v>0</v>
      </c>
      <c r="R3467">
        <f t="shared" si="164"/>
        <v>2</v>
      </c>
    </row>
    <row r="3468" spans="1:18" ht="43.2" hidden="1" x14ac:dyDescent="0.3">
      <c r="A3468">
        <v>580</v>
      </c>
      <c r="B3468" s="3" t="s">
        <v>581</v>
      </c>
      <c r="C3468" s="3" t="s">
        <v>4690</v>
      </c>
      <c r="D3468" s="6">
        <v>3000</v>
      </c>
      <c r="E3468" s="8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s="16">
        <f t="shared" si="163"/>
        <v>42605.908182870371</v>
      </c>
      <c r="L3468" t="b">
        <v>0</v>
      </c>
      <c r="M3468">
        <v>1</v>
      </c>
      <c r="N3468" t="b">
        <v>0</v>
      </c>
      <c r="O3468" s="10" t="s">
        <v>8268</v>
      </c>
      <c r="P3468" t="s">
        <v>8313</v>
      </c>
      <c r="Q3468">
        <f t="shared" si="162"/>
        <v>0</v>
      </c>
      <c r="R3468">
        <f t="shared" si="164"/>
        <v>1</v>
      </c>
    </row>
    <row r="3469" spans="1:18" ht="43.2" hidden="1" x14ac:dyDescent="0.3">
      <c r="A3469">
        <v>581</v>
      </c>
      <c r="B3469" s="3" t="s">
        <v>582</v>
      </c>
      <c r="C3469" s="3" t="s">
        <v>4691</v>
      </c>
      <c r="D3469" s="6">
        <v>400</v>
      </c>
      <c r="E3469" s="8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s="16">
        <f t="shared" si="163"/>
        <v>42188.012777777782</v>
      </c>
      <c r="L3469" t="b">
        <v>0</v>
      </c>
      <c r="M3469">
        <v>0</v>
      </c>
      <c r="N3469" t="b">
        <v>0</v>
      </c>
      <c r="O3469" s="10" t="s">
        <v>8268</v>
      </c>
      <c r="P3469" t="s">
        <v>8313</v>
      </c>
      <c r="Q3469">
        <f t="shared" si="162"/>
        <v>0</v>
      </c>
      <c r="R3469">
        <f t="shared" si="164"/>
        <v>0</v>
      </c>
    </row>
    <row r="3470" spans="1:18" ht="43.2" hidden="1" x14ac:dyDescent="0.3">
      <c r="A3470">
        <v>582</v>
      </c>
      <c r="B3470" s="3" t="s">
        <v>583</v>
      </c>
      <c r="C3470" s="3" t="s">
        <v>4692</v>
      </c>
      <c r="D3470" s="6">
        <v>100000</v>
      </c>
      <c r="E3470" s="8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s="16">
        <f t="shared" si="163"/>
        <v>42055.739803240736</v>
      </c>
      <c r="L3470" t="b">
        <v>0</v>
      </c>
      <c r="M3470">
        <v>0</v>
      </c>
      <c r="N3470" t="b">
        <v>0</v>
      </c>
      <c r="O3470" s="10" t="s">
        <v>8268</v>
      </c>
      <c r="P3470" t="s">
        <v>8313</v>
      </c>
      <c r="Q3470">
        <f t="shared" si="162"/>
        <v>0</v>
      </c>
      <c r="R3470">
        <f t="shared" si="164"/>
        <v>0</v>
      </c>
    </row>
    <row r="3471" spans="1:18" ht="43.2" hidden="1" x14ac:dyDescent="0.3">
      <c r="A3471">
        <v>583</v>
      </c>
      <c r="B3471" s="3" t="s">
        <v>584</v>
      </c>
      <c r="C3471" s="3" t="s">
        <v>4693</v>
      </c>
      <c r="D3471" s="6">
        <v>9000</v>
      </c>
      <c r="E3471" s="8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s="16">
        <f t="shared" si="163"/>
        <v>42052.93850694444</v>
      </c>
      <c r="L3471" t="b">
        <v>0</v>
      </c>
      <c r="M3471">
        <v>1</v>
      </c>
      <c r="N3471" t="b">
        <v>0</v>
      </c>
      <c r="O3471" s="10" t="s">
        <v>8268</v>
      </c>
      <c r="P3471" t="s">
        <v>8313</v>
      </c>
      <c r="Q3471">
        <f t="shared" si="162"/>
        <v>0</v>
      </c>
      <c r="R3471">
        <f t="shared" si="164"/>
        <v>1</v>
      </c>
    </row>
    <row r="3472" spans="1:18" ht="43.2" hidden="1" x14ac:dyDescent="0.3">
      <c r="A3472">
        <v>585</v>
      </c>
      <c r="B3472" s="3" t="s">
        <v>586</v>
      </c>
      <c r="C3472" s="3" t="s">
        <v>4695</v>
      </c>
      <c r="D3472" s="6">
        <v>9000</v>
      </c>
      <c r="E3472" s="8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s="16">
        <f t="shared" si="163"/>
        <v>42283.3909375</v>
      </c>
      <c r="L3472" t="b">
        <v>0</v>
      </c>
      <c r="M3472">
        <v>0</v>
      </c>
      <c r="N3472" t="b">
        <v>0</v>
      </c>
      <c r="O3472" s="10" t="s">
        <v>8268</v>
      </c>
      <c r="P3472" t="s">
        <v>8313</v>
      </c>
      <c r="Q3472">
        <f t="shared" si="162"/>
        <v>0</v>
      </c>
      <c r="R3472">
        <f t="shared" si="164"/>
        <v>0</v>
      </c>
    </row>
    <row r="3473" spans="1:18" hidden="1" x14ac:dyDescent="0.3">
      <c r="A3473">
        <v>589</v>
      </c>
      <c r="B3473" s="3" t="s">
        <v>590</v>
      </c>
      <c r="C3473" s="3" t="s">
        <v>4699</v>
      </c>
      <c r="D3473" s="6">
        <v>7500</v>
      </c>
      <c r="E3473" s="8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s="16">
        <f t="shared" si="163"/>
        <v>42178.614571759259</v>
      </c>
      <c r="L3473" t="b">
        <v>0</v>
      </c>
      <c r="M3473">
        <v>1</v>
      </c>
      <c r="N3473" t="b">
        <v>0</v>
      </c>
      <c r="O3473" s="10" t="s">
        <v>8268</v>
      </c>
      <c r="P3473" t="s">
        <v>8313</v>
      </c>
      <c r="Q3473">
        <f t="shared" si="162"/>
        <v>0</v>
      </c>
      <c r="R3473">
        <f t="shared" si="164"/>
        <v>1</v>
      </c>
    </row>
    <row r="3474" spans="1:18" ht="43.2" hidden="1" x14ac:dyDescent="0.3">
      <c r="A3474">
        <v>591</v>
      </c>
      <c r="B3474" s="3" t="s">
        <v>592</v>
      </c>
      <c r="C3474" s="3" t="s">
        <v>4701</v>
      </c>
      <c r="D3474" s="6">
        <v>100000</v>
      </c>
      <c r="E3474" s="8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s="16">
        <f t="shared" si="163"/>
        <v>42177.543171296296</v>
      </c>
      <c r="L3474" t="b">
        <v>0</v>
      </c>
      <c r="M3474">
        <v>2</v>
      </c>
      <c r="N3474" t="b">
        <v>0</v>
      </c>
      <c r="O3474" s="10" t="s">
        <v>8268</v>
      </c>
      <c r="P3474" t="s">
        <v>8313</v>
      </c>
      <c r="Q3474">
        <f t="shared" si="162"/>
        <v>0</v>
      </c>
      <c r="R3474">
        <f t="shared" si="164"/>
        <v>30.5</v>
      </c>
    </row>
    <row r="3475" spans="1:18" ht="28.8" hidden="1" x14ac:dyDescent="0.3">
      <c r="A3475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s="16">
        <f t="shared" si="163"/>
        <v>42446.780162037037</v>
      </c>
      <c r="L3475" t="b">
        <v>0</v>
      </c>
      <c r="M3475">
        <v>2</v>
      </c>
      <c r="N3475" t="b">
        <v>0</v>
      </c>
      <c r="O3475" s="10" t="s">
        <v>8268</v>
      </c>
      <c r="P3475" t="s">
        <v>8313</v>
      </c>
      <c r="Q3475">
        <f t="shared" si="162"/>
        <v>0</v>
      </c>
      <c r="R3475">
        <f t="shared" si="164"/>
        <v>13</v>
      </c>
    </row>
    <row r="3476" spans="1:18" ht="43.2" hidden="1" x14ac:dyDescent="0.3">
      <c r="A3476">
        <v>595</v>
      </c>
      <c r="B3476" s="3" t="s">
        <v>596</v>
      </c>
      <c r="C3476" s="3" t="s">
        <v>4705</v>
      </c>
      <c r="D3476" s="6">
        <v>100000</v>
      </c>
      <c r="E3476" s="8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s="16">
        <f t="shared" si="163"/>
        <v>42083.069884259254</v>
      </c>
      <c r="L3476" t="b">
        <v>0</v>
      </c>
      <c r="M3476">
        <v>8</v>
      </c>
      <c r="N3476" t="b">
        <v>0</v>
      </c>
      <c r="O3476" s="10" t="s">
        <v>8268</v>
      </c>
      <c r="P3476" t="s">
        <v>8313</v>
      </c>
      <c r="Q3476">
        <f t="shared" si="162"/>
        <v>0</v>
      </c>
      <c r="R3476">
        <f t="shared" si="164"/>
        <v>53.25</v>
      </c>
    </row>
    <row r="3477" spans="1:18" ht="28.8" hidden="1" x14ac:dyDescent="0.3">
      <c r="A3477">
        <v>596</v>
      </c>
      <c r="B3477" s="3" t="s">
        <v>597</v>
      </c>
      <c r="C3477" s="3" t="s">
        <v>4706</v>
      </c>
      <c r="D3477" s="6">
        <v>20000</v>
      </c>
      <c r="E3477" s="8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s="16">
        <f t="shared" si="163"/>
        <v>42646.896898148145</v>
      </c>
      <c r="L3477" t="b">
        <v>0</v>
      </c>
      <c r="M3477">
        <v>2</v>
      </c>
      <c r="N3477" t="b">
        <v>0</v>
      </c>
      <c r="O3477" s="10" t="s">
        <v>8268</v>
      </c>
      <c r="P3477" t="s">
        <v>8313</v>
      </c>
      <c r="Q3477">
        <f t="shared" si="162"/>
        <v>0</v>
      </c>
      <c r="R3477">
        <f t="shared" si="164"/>
        <v>3</v>
      </c>
    </row>
    <row r="3478" spans="1:18" ht="43.2" hidden="1" x14ac:dyDescent="0.3">
      <c r="A3478">
        <v>597</v>
      </c>
      <c r="B3478" s="3" t="s">
        <v>598</v>
      </c>
      <c r="C3478" s="3" t="s">
        <v>4707</v>
      </c>
      <c r="D3478" s="6">
        <v>7500</v>
      </c>
      <c r="E3478" s="8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s="16">
        <f t="shared" si="163"/>
        <v>42545.705266203702</v>
      </c>
      <c r="L3478" t="b">
        <v>0</v>
      </c>
      <c r="M3478">
        <v>2</v>
      </c>
      <c r="N3478" t="b">
        <v>0</v>
      </c>
      <c r="O3478" s="10" t="s">
        <v>8268</v>
      </c>
      <c r="P3478" t="s">
        <v>8313</v>
      </c>
      <c r="Q3478">
        <f t="shared" si="162"/>
        <v>0</v>
      </c>
      <c r="R3478">
        <f t="shared" si="164"/>
        <v>10</v>
      </c>
    </row>
    <row r="3479" spans="1:18" ht="43.2" hidden="1" x14ac:dyDescent="0.3">
      <c r="A3479">
        <v>599</v>
      </c>
      <c r="B3479" s="3" t="s">
        <v>600</v>
      </c>
      <c r="C3479" s="3" t="s">
        <v>4709</v>
      </c>
      <c r="D3479" s="6">
        <v>50000</v>
      </c>
      <c r="E3479" s="8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s="16">
        <f t="shared" si="163"/>
        <v>42047.812523148154</v>
      </c>
      <c r="L3479" t="b">
        <v>0</v>
      </c>
      <c r="M3479">
        <v>2</v>
      </c>
      <c r="N3479" t="b">
        <v>0</v>
      </c>
      <c r="O3479" s="10" t="s">
        <v>8268</v>
      </c>
      <c r="P3479" t="s">
        <v>8313</v>
      </c>
      <c r="Q3479">
        <f t="shared" si="162"/>
        <v>0</v>
      </c>
      <c r="R3479">
        <f t="shared" si="164"/>
        <v>15.5</v>
      </c>
    </row>
    <row r="3480" spans="1:18" ht="43.2" hidden="1" x14ac:dyDescent="0.3">
      <c r="A3480">
        <v>602</v>
      </c>
      <c r="B3480" s="3" t="s">
        <v>603</v>
      </c>
      <c r="C3480" s="3" t="s">
        <v>4712</v>
      </c>
      <c r="D3480" s="6">
        <v>70000</v>
      </c>
      <c r="E3480" s="8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s="16">
        <f t="shared" si="163"/>
        <v>42143.79415509259</v>
      </c>
      <c r="L3480" t="b">
        <v>0</v>
      </c>
      <c r="M3480">
        <v>0</v>
      </c>
      <c r="N3480" t="b">
        <v>0</v>
      </c>
      <c r="O3480" s="10" t="s">
        <v>8268</v>
      </c>
      <c r="P3480" t="s">
        <v>8313</v>
      </c>
      <c r="Q3480">
        <f t="shared" si="162"/>
        <v>0</v>
      </c>
      <c r="R3480">
        <f t="shared" si="164"/>
        <v>0</v>
      </c>
    </row>
    <row r="3481" spans="1:18" ht="43.2" hidden="1" x14ac:dyDescent="0.3">
      <c r="A3481">
        <v>604</v>
      </c>
      <c r="B3481" s="3" t="s">
        <v>605</v>
      </c>
      <c r="C3481" s="3" t="s">
        <v>4714</v>
      </c>
      <c r="D3481" s="6">
        <v>1500</v>
      </c>
      <c r="E3481" s="8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s="16">
        <f t="shared" si="163"/>
        <v>41849.035370370373</v>
      </c>
      <c r="L3481" t="b">
        <v>0</v>
      </c>
      <c r="M3481">
        <v>0</v>
      </c>
      <c r="N3481" t="b">
        <v>0</v>
      </c>
      <c r="O3481" s="10" t="s">
        <v>8268</v>
      </c>
      <c r="P3481" t="s">
        <v>8313</v>
      </c>
      <c r="Q3481">
        <f t="shared" si="162"/>
        <v>0</v>
      </c>
      <c r="R3481">
        <f t="shared" si="164"/>
        <v>0</v>
      </c>
    </row>
    <row r="3482" spans="1:18" ht="57.6" hidden="1" x14ac:dyDescent="0.3">
      <c r="A3482">
        <v>606</v>
      </c>
      <c r="B3482" s="3" t="s">
        <v>607</v>
      </c>
      <c r="C3482" s="3" t="s">
        <v>4716</v>
      </c>
      <c r="D3482" s="6">
        <v>5000</v>
      </c>
      <c r="E3482" s="8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s="16">
        <f t="shared" si="163"/>
        <v>42102.650567129633</v>
      </c>
      <c r="L3482" t="b">
        <v>0</v>
      </c>
      <c r="M3482">
        <v>1</v>
      </c>
      <c r="N3482" t="b">
        <v>0</v>
      </c>
      <c r="O3482" s="10" t="s">
        <v>8268</v>
      </c>
      <c r="P3482" t="s">
        <v>8313</v>
      </c>
      <c r="Q3482">
        <f t="shared" si="162"/>
        <v>0</v>
      </c>
      <c r="R3482">
        <f t="shared" si="164"/>
        <v>10</v>
      </c>
    </row>
    <row r="3483" spans="1:18" ht="43.2" hidden="1" x14ac:dyDescent="0.3">
      <c r="A3483">
        <v>607</v>
      </c>
      <c r="B3483" s="3" t="s">
        <v>608</v>
      </c>
      <c r="C3483" s="3" t="s">
        <v>4717</v>
      </c>
      <c r="D3483" s="6">
        <v>250</v>
      </c>
      <c r="E3483" s="8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s="16">
        <f t="shared" si="163"/>
        <v>42300.825648148151</v>
      </c>
      <c r="L3483" t="b">
        <v>0</v>
      </c>
      <c r="M3483">
        <v>0</v>
      </c>
      <c r="N3483" t="b">
        <v>0</v>
      </c>
      <c r="O3483" s="10" t="s">
        <v>8268</v>
      </c>
      <c r="P3483" t="s">
        <v>8313</v>
      </c>
      <c r="Q3483">
        <f t="shared" si="162"/>
        <v>0</v>
      </c>
      <c r="R3483">
        <f t="shared" si="164"/>
        <v>0</v>
      </c>
    </row>
    <row r="3484" spans="1:18" ht="43.2" hidden="1" x14ac:dyDescent="0.3">
      <c r="A3484">
        <v>610</v>
      </c>
      <c r="B3484" s="3" t="s">
        <v>611</v>
      </c>
      <c r="C3484" s="3" t="s">
        <v>4720</v>
      </c>
      <c r="D3484" s="6">
        <v>13803</v>
      </c>
      <c r="E3484" s="8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s="16">
        <f t="shared" si="163"/>
        <v>42086.83085648148</v>
      </c>
      <c r="L3484" t="b">
        <v>0</v>
      </c>
      <c r="M3484">
        <v>0</v>
      </c>
      <c r="N3484" t="b">
        <v>0</v>
      </c>
      <c r="O3484" s="10" t="s">
        <v>8268</v>
      </c>
      <c r="P3484" t="s">
        <v>8313</v>
      </c>
      <c r="Q3484">
        <f t="shared" si="162"/>
        <v>0</v>
      </c>
      <c r="R3484">
        <f t="shared" si="164"/>
        <v>0</v>
      </c>
    </row>
    <row r="3485" spans="1:18" ht="43.2" hidden="1" x14ac:dyDescent="0.3">
      <c r="A3485">
        <v>611</v>
      </c>
      <c r="B3485" s="3" t="s">
        <v>612</v>
      </c>
      <c r="C3485" s="3" t="s">
        <v>4721</v>
      </c>
      <c r="D3485" s="6">
        <v>80000</v>
      </c>
      <c r="E3485" s="8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s="16">
        <f t="shared" si="163"/>
        <v>42328.560613425929</v>
      </c>
      <c r="L3485" t="b">
        <v>0</v>
      </c>
      <c r="M3485">
        <v>0</v>
      </c>
      <c r="N3485" t="b">
        <v>0</v>
      </c>
      <c r="O3485" s="10" t="s">
        <v>8268</v>
      </c>
      <c r="P3485" t="s">
        <v>8313</v>
      </c>
      <c r="Q3485">
        <f t="shared" si="162"/>
        <v>0</v>
      </c>
      <c r="R3485">
        <f t="shared" si="164"/>
        <v>0</v>
      </c>
    </row>
    <row r="3486" spans="1:18" ht="28.8" hidden="1" x14ac:dyDescent="0.3">
      <c r="A3486">
        <v>612</v>
      </c>
      <c r="B3486" s="3" t="s">
        <v>613</v>
      </c>
      <c r="C3486" s="3" t="s">
        <v>4722</v>
      </c>
      <c r="D3486" s="6">
        <v>10000</v>
      </c>
      <c r="E3486" s="8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s="16">
        <f t="shared" si="163"/>
        <v>42585.031782407401</v>
      </c>
      <c r="L3486" t="b">
        <v>0</v>
      </c>
      <c r="M3486">
        <v>0</v>
      </c>
      <c r="N3486" t="b">
        <v>0</v>
      </c>
      <c r="O3486" s="10" t="s">
        <v>8268</v>
      </c>
      <c r="P3486" t="s">
        <v>8313</v>
      </c>
      <c r="Q3486">
        <f t="shared" si="162"/>
        <v>0</v>
      </c>
      <c r="R3486">
        <f t="shared" si="164"/>
        <v>0</v>
      </c>
    </row>
    <row r="3487" spans="1:18" ht="43.2" hidden="1" x14ac:dyDescent="0.3">
      <c r="A3487">
        <v>614</v>
      </c>
      <c r="B3487" s="3" t="s">
        <v>615</v>
      </c>
      <c r="C3487" s="3" t="s">
        <v>4724</v>
      </c>
      <c r="D3487" s="6">
        <v>10000</v>
      </c>
      <c r="E3487" s="8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s="16">
        <f t="shared" si="163"/>
        <v>42515.061805555553</v>
      </c>
      <c r="L3487" t="b">
        <v>0</v>
      </c>
      <c r="M3487">
        <v>0</v>
      </c>
      <c r="N3487" t="b">
        <v>0</v>
      </c>
      <c r="O3487" s="10" t="s">
        <v>8268</v>
      </c>
      <c r="P3487" t="s">
        <v>8313</v>
      </c>
      <c r="Q3487">
        <f t="shared" si="162"/>
        <v>0</v>
      </c>
      <c r="R3487">
        <f t="shared" si="164"/>
        <v>0</v>
      </c>
    </row>
    <row r="3488" spans="1:18" ht="43.2" hidden="1" x14ac:dyDescent="0.3">
      <c r="A3488">
        <v>615</v>
      </c>
      <c r="B3488" s="3" t="s">
        <v>616</v>
      </c>
      <c r="C3488" s="3" t="s">
        <v>4725</v>
      </c>
      <c r="D3488" s="6">
        <v>515</v>
      </c>
      <c r="E3488" s="8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s="16">
        <f t="shared" si="163"/>
        <v>42242.122210648144</v>
      </c>
      <c r="L3488" t="b">
        <v>0</v>
      </c>
      <c r="M3488">
        <v>0</v>
      </c>
      <c r="N3488" t="b">
        <v>0</v>
      </c>
      <c r="O3488" s="10" t="s">
        <v>8268</v>
      </c>
      <c r="P3488" t="s">
        <v>8313</v>
      </c>
      <c r="Q3488">
        <f t="shared" si="162"/>
        <v>0</v>
      </c>
      <c r="R3488">
        <f t="shared" si="164"/>
        <v>0</v>
      </c>
    </row>
    <row r="3489" spans="1:18" ht="43.2" hidden="1" x14ac:dyDescent="0.3">
      <c r="A3489">
        <v>616</v>
      </c>
      <c r="B3489" s="3" t="s">
        <v>617</v>
      </c>
      <c r="C3489" s="3" t="s">
        <v>4726</v>
      </c>
      <c r="D3489" s="6">
        <v>5000</v>
      </c>
      <c r="E3489" s="8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s="16">
        <f t="shared" si="163"/>
        <v>42761.376238425932</v>
      </c>
      <c r="L3489" t="b">
        <v>0</v>
      </c>
      <c r="M3489">
        <v>0</v>
      </c>
      <c r="N3489" t="b">
        <v>0</v>
      </c>
      <c r="O3489" s="10" t="s">
        <v>8268</v>
      </c>
      <c r="P3489" t="s">
        <v>8313</v>
      </c>
      <c r="Q3489">
        <f t="shared" si="162"/>
        <v>0</v>
      </c>
      <c r="R3489">
        <f t="shared" si="164"/>
        <v>0</v>
      </c>
    </row>
    <row r="3490" spans="1:18" ht="43.2" hidden="1" x14ac:dyDescent="0.3">
      <c r="A3490">
        <v>618</v>
      </c>
      <c r="B3490" s="3" t="s">
        <v>619</v>
      </c>
      <c r="C3490" s="3" t="s">
        <v>4728</v>
      </c>
      <c r="D3490" s="6">
        <v>400</v>
      </c>
      <c r="E3490" s="8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s="16">
        <f t="shared" si="163"/>
        <v>42317.810219907406</v>
      </c>
      <c r="L3490" t="b">
        <v>0</v>
      </c>
      <c r="M3490">
        <v>0</v>
      </c>
      <c r="N3490" t="b">
        <v>0</v>
      </c>
      <c r="O3490" s="10" t="s">
        <v>8268</v>
      </c>
      <c r="P3490" t="s">
        <v>8313</v>
      </c>
      <c r="Q3490">
        <f t="shared" si="162"/>
        <v>0</v>
      </c>
      <c r="R3490">
        <f t="shared" si="164"/>
        <v>0</v>
      </c>
    </row>
    <row r="3491" spans="1:18" ht="28.8" hidden="1" x14ac:dyDescent="0.3">
      <c r="A3491">
        <v>619</v>
      </c>
      <c r="B3491" s="3" t="s">
        <v>620</v>
      </c>
      <c r="C3491" s="3" t="s">
        <v>4729</v>
      </c>
      <c r="D3491" s="6">
        <v>2500000</v>
      </c>
      <c r="E3491" s="8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s="16">
        <f t="shared" si="163"/>
        <v>41908.650347222225</v>
      </c>
      <c r="L3491" t="b">
        <v>0</v>
      </c>
      <c r="M3491">
        <v>1</v>
      </c>
      <c r="N3491" t="b">
        <v>0</v>
      </c>
      <c r="O3491" s="10" t="s">
        <v>8268</v>
      </c>
      <c r="P3491" t="s">
        <v>8313</v>
      </c>
      <c r="Q3491">
        <f t="shared" si="162"/>
        <v>0</v>
      </c>
      <c r="R3491">
        <f t="shared" si="164"/>
        <v>1</v>
      </c>
    </row>
    <row r="3492" spans="1:18" ht="57.6" hidden="1" x14ac:dyDescent="0.3">
      <c r="A3492">
        <v>623</v>
      </c>
      <c r="B3492" s="3" t="s">
        <v>624</v>
      </c>
      <c r="C3492" s="3" t="s">
        <v>4733</v>
      </c>
      <c r="D3492" s="6">
        <v>75000</v>
      </c>
      <c r="E3492" s="8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s="16">
        <f t="shared" si="163"/>
        <v>42122.009224537032</v>
      </c>
      <c r="L3492" t="b">
        <v>0</v>
      </c>
      <c r="M3492">
        <v>0</v>
      </c>
      <c r="N3492" t="b">
        <v>0</v>
      </c>
      <c r="O3492" s="10" t="s">
        <v>8268</v>
      </c>
      <c r="P3492" t="s">
        <v>8313</v>
      </c>
      <c r="Q3492">
        <f t="shared" si="162"/>
        <v>0</v>
      </c>
      <c r="R3492">
        <f t="shared" si="164"/>
        <v>0</v>
      </c>
    </row>
    <row r="3493" spans="1:18" ht="43.2" hidden="1" x14ac:dyDescent="0.3">
      <c r="A3493">
        <v>624</v>
      </c>
      <c r="B3493" s="3" t="s">
        <v>625</v>
      </c>
      <c r="C3493" s="3" t="s">
        <v>4734</v>
      </c>
      <c r="D3493" s="6">
        <v>5000</v>
      </c>
      <c r="E3493" s="8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s="16">
        <f t="shared" si="163"/>
        <v>42108.988900462966</v>
      </c>
      <c r="L3493" t="b">
        <v>0</v>
      </c>
      <c r="M3493">
        <v>0</v>
      </c>
      <c r="N3493" t="b">
        <v>0</v>
      </c>
      <c r="O3493" s="10" t="s">
        <v>8268</v>
      </c>
      <c r="P3493" t="s">
        <v>8313</v>
      </c>
      <c r="Q3493">
        <f t="shared" si="162"/>
        <v>0</v>
      </c>
      <c r="R3493">
        <f t="shared" si="164"/>
        <v>0</v>
      </c>
    </row>
    <row r="3494" spans="1:18" ht="43.2" hidden="1" x14ac:dyDescent="0.3">
      <c r="A3494">
        <v>625</v>
      </c>
      <c r="B3494" s="3" t="s">
        <v>626</v>
      </c>
      <c r="C3494" s="3" t="s">
        <v>4735</v>
      </c>
      <c r="D3494" s="6">
        <v>25000</v>
      </c>
      <c r="E3494" s="8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s="16">
        <f t="shared" si="163"/>
        <v>42790.895567129628</v>
      </c>
      <c r="L3494" t="b">
        <v>0</v>
      </c>
      <c r="M3494">
        <v>0</v>
      </c>
      <c r="N3494" t="b">
        <v>0</v>
      </c>
      <c r="O3494" s="10" t="s">
        <v>8268</v>
      </c>
      <c r="P3494" t="s">
        <v>8313</v>
      </c>
      <c r="Q3494">
        <f t="shared" si="162"/>
        <v>0</v>
      </c>
      <c r="R3494">
        <f t="shared" si="164"/>
        <v>0</v>
      </c>
    </row>
    <row r="3495" spans="1:18" ht="43.2" hidden="1" x14ac:dyDescent="0.3">
      <c r="A3495">
        <v>627</v>
      </c>
      <c r="B3495" s="3" t="s">
        <v>628</v>
      </c>
      <c r="C3495" s="3" t="s">
        <v>4737</v>
      </c>
      <c r="D3495" s="6">
        <v>450000</v>
      </c>
      <c r="E3495" s="8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s="16">
        <f t="shared" si="163"/>
        <v>42384.306840277779</v>
      </c>
      <c r="L3495" t="b">
        <v>0</v>
      </c>
      <c r="M3495">
        <v>1</v>
      </c>
      <c r="N3495" t="b">
        <v>0</v>
      </c>
      <c r="O3495" s="10" t="s">
        <v>8268</v>
      </c>
      <c r="P3495" t="s">
        <v>8313</v>
      </c>
      <c r="Q3495">
        <f t="shared" si="162"/>
        <v>0</v>
      </c>
      <c r="R3495">
        <f t="shared" si="164"/>
        <v>90</v>
      </c>
    </row>
    <row r="3496" spans="1:18" ht="43.2" hidden="1" x14ac:dyDescent="0.3">
      <c r="A3496">
        <v>628</v>
      </c>
      <c r="B3496" s="3" t="s">
        <v>629</v>
      </c>
      <c r="C3496" s="3" t="s">
        <v>4738</v>
      </c>
      <c r="D3496" s="6">
        <v>5000</v>
      </c>
      <c r="E3496" s="8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s="16">
        <f t="shared" si="163"/>
        <v>41803.692789351851</v>
      </c>
      <c r="L3496" t="b">
        <v>0</v>
      </c>
      <c r="M3496">
        <v>0</v>
      </c>
      <c r="N3496" t="b">
        <v>0</v>
      </c>
      <c r="O3496" s="10" t="s">
        <v>8268</v>
      </c>
      <c r="P3496" t="s">
        <v>8313</v>
      </c>
      <c r="Q3496">
        <f t="shared" si="162"/>
        <v>0</v>
      </c>
      <c r="R3496">
        <f t="shared" si="164"/>
        <v>0</v>
      </c>
    </row>
    <row r="3497" spans="1:18" ht="43.2" hidden="1" x14ac:dyDescent="0.3">
      <c r="A3497">
        <v>629</v>
      </c>
      <c r="B3497" s="3" t="s">
        <v>630</v>
      </c>
      <c r="C3497" s="3" t="s">
        <v>4739</v>
      </c>
      <c r="D3497" s="6">
        <v>200000</v>
      </c>
      <c r="E3497" s="8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s="16">
        <f t="shared" si="163"/>
        <v>42474.637824074074</v>
      </c>
      <c r="L3497" t="b">
        <v>0</v>
      </c>
      <c r="M3497">
        <v>3</v>
      </c>
      <c r="N3497" t="b">
        <v>0</v>
      </c>
      <c r="O3497" s="10" t="s">
        <v>8268</v>
      </c>
      <c r="P3497" t="s">
        <v>8313</v>
      </c>
      <c r="Q3497">
        <f t="shared" si="162"/>
        <v>0</v>
      </c>
      <c r="R3497">
        <f t="shared" si="164"/>
        <v>116.67</v>
      </c>
    </row>
    <row r="3498" spans="1:18" ht="57.6" hidden="1" x14ac:dyDescent="0.3">
      <c r="A3498">
        <v>630</v>
      </c>
      <c r="B3498" s="3" t="s">
        <v>631</v>
      </c>
      <c r="C3498" s="3" t="s">
        <v>4740</v>
      </c>
      <c r="D3498" s="6">
        <v>11999</v>
      </c>
      <c r="E3498" s="8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s="16">
        <f t="shared" si="163"/>
        <v>42223.619456018518</v>
      </c>
      <c r="L3498" t="b">
        <v>0</v>
      </c>
      <c r="M3498">
        <v>1</v>
      </c>
      <c r="N3498" t="b">
        <v>0</v>
      </c>
      <c r="O3498" s="10" t="s">
        <v>8268</v>
      </c>
      <c r="P3498" t="s">
        <v>8313</v>
      </c>
      <c r="Q3498">
        <f t="shared" si="162"/>
        <v>0</v>
      </c>
      <c r="R3498">
        <f t="shared" si="164"/>
        <v>10</v>
      </c>
    </row>
    <row r="3499" spans="1:18" ht="28.8" hidden="1" x14ac:dyDescent="0.3">
      <c r="A3499">
        <v>632</v>
      </c>
      <c r="B3499" s="3" t="s">
        <v>633</v>
      </c>
      <c r="C3499" s="3" t="s">
        <v>4742</v>
      </c>
      <c r="D3499" s="6">
        <v>20000</v>
      </c>
      <c r="E3499" s="8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s="16">
        <f t="shared" si="163"/>
        <v>42303.659317129626</v>
      </c>
      <c r="L3499" t="b">
        <v>0</v>
      </c>
      <c r="M3499">
        <v>0</v>
      </c>
      <c r="N3499" t="b">
        <v>0</v>
      </c>
      <c r="O3499" s="10" t="s">
        <v>8268</v>
      </c>
      <c r="P3499" t="s">
        <v>8313</v>
      </c>
      <c r="Q3499">
        <f t="shared" si="162"/>
        <v>0</v>
      </c>
      <c r="R3499">
        <f t="shared" si="164"/>
        <v>0</v>
      </c>
    </row>
    <row r="3500" spans="1:18" ht="28.8" hidden="1" x14ac:dyDescent="0.3">
      <c r="A3500">
        <v>634</v>
      </c>
      <c r="B3500" s="3" t="s">
        <v>635</v>
      </c>
      <c r="C3500" s="3" t="s">
        <v>4744</v>
      </c>
      <c r="D3500" s="6">
        <v>5000</v>
      </c>
      <c r="E3500" s="8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s="16">
        <f t="shared" si="163"/>
        <v>42031.928576388891</v>
      </c>
      <c r="L3500" t="b">
        <v>0</v>
      </c>
      <c r="M3500">
        <v>1</v>
      </c>
      <c r="N3500" t="b">
        <v>0</v>
      </c>
      <c r="O3500" s="10" t="s">
        <v>8268</v>
      </c>
      <c r="P3500" t="s">
        <v>8313</v>
      </c>
      <c r="Q3500">
        <f t="shared" si="162"/>
        <v>0</v>
      </c>
      <c r="R3500">
        <f t="shared" si="164"/>
        <v>1</v>
      </c>
    </row>
    <row r="3501" spans="1:18" ht="28.8" hidden="1" x14ac:dyDescent="0.3">
      <c r="A3501">
        <v>635</v>
      </c>
      <c r="B3501" s="3" t="s">
        <v>636</v>
      </c>
      <c r="C3501" s="3" t="s">
        <v>4745</v>
      </c>
      <c r="D3501" s="6">
        <v>25000</v>
      </c>
      <c r="E3501" s="8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s="16">
        <f t="shared" si="163"/>
        <v>42076.092152777783</v>
      </c>
      <c r="L3501" t="b">
        <v>0</v>
      </c>
      <c r="M3501">
        <v>1</v>
      </c>
      <c r="N3501" t="b">
        <v>0</v>
      </c>
      <c r="O3501" s="10" t="s">
        <v>8268</v>
      </c>
      <c r="P3501" t="s">
        <v>8313</v>
      </c>
      <c r="Q3501">
        <f t="shared" si="162"/>
        <v>0</v>
      </c>
      <c r="R3501">
        <f t="shared" si="164"/>
        <v>2</v>
      </c>
    </row>
    <row r="3502" spans="1:18" ht="43.2" hidden="1" x14ac:dyDescent="0.3">
      <c r="A3502">
        <v>636</v>
      </c>
      <c r="B3502" s="3" t="s">
        <v>637</v>
      </c>
      <c r="C3502" s="3" t="s">
        <v>4746</v>
      </c>
      <c r="D3502" s="6">
        <v>2000</v>
      </c>
      <c r="E3502" s="8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s="16">
        <f t="shared" si="163"/>
        <v>42131.455439814818</v>
      </c>
      <c r="L3502" t="b">
        <v>0</v>
      </c>
      <c r="M3502">
        <v>1</v>
      </c>
      <c r="N3502" t="b">
        <v>0</v>
      </c>
      <c r="O3502" s="10" t="s">
        <v>8268</v>
      </c>
      <c r="P3502" t="s">
        <v>8313</v>
      </c>
      <c r="Q3502">
        <f t="shared" si="162"/>
        <v>0</v>
      </c>
      <c r="R3502">
        <f t="shared" si="164"/>
        <v>4</v>
      </c>
    </row>
    <row r="3503" spans="1:18" ht="43.2" hidden="1" x14ac:dyDescent="0.3">
      <c r="A3503">
        <v>637</v>
      </c>
      <c r="B3503" s="3" t="s">
        <v>638</v>
      </c>
      <c r="C3503" s="3" t="s">
        <v>4747</v>
      </c>
      <c r="D3503" s="6">
        <v>100000</v>
      </c>
      <c r="E3503" s="8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s="16">
        <f t="shared" si="163"/>
        <v>42762.962013888886</v>
      </c>
      <c r="L3503" t="b">
        <v>0</v>
      </c>
      <c r="M3503">
        <v>0</v>
      </c>
      <c r="N3503" t="b">
        <v>0</v>
      </c>
      <c r="O3503" s="10" t="s">
        <v>8268</v>
      </c>
      <c r="P3503" t="s">
        <v>8313</v>
      </c>
      <c r="Q3503">
        <f t="shared" si="162"/>
        <v>0</v>
      </c>
      <c r="R3503">
        <f t="shared" si="164"/>
        <v>0</v>
      </c>
    </row>
    <row r="3504" spans="1:18" hidden="1" x14ac:dyDescent="0.3">
      <c r="A3504">
        <v>638</v>
      </c>
      <c r="B3504" s="3" t="s">
        <v>639</v>
      </c>
      <c r="C3504" s="3" t="s">
        <v>4748</v>
      </c>
      <c r="D3504" s="6">
        <v>200000</v>
      </c>
      <c r="E3504" s="8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s="16">
        <f t="shared" si="163"/>
        <v>42759.593310185184</v>
      </c>
      <c r="L3504" t="b">
        <v>0</v>
      </c>
      <c r="M3504">
        <v>6</v>
      </c>
      <c r="N3504" t="b">
        <v>0</v>
      </c>
      <c r="O3504" s="10" t="s">
        <v>8268</v>
      </c>
      <c r="P3504" t="s">
        <v>8313</v>
      </c>
      <c r="Q3504">
        <f t="shared" si="162"/>
        <v>0</v>
      </c>
      <c r="R3504">
        <f t="shared" si="164"/>
        <v>3</v>
      </c>
    </row>
    <row r="3505" spans="1:18" ht="28.8" hidden="1" x14ac:dyDescent="0.3">
      <c r="A3505">
        <v>639</v>
      </c>
      <c r="B3505" s="3" t="s">
        <v>640</v>
      </c>
      <c r="C3505" s="3" t="s">
        <v>4749</v>
      </c>
      <c r="D3505" s="6">
        <v>1000000</v>
      </c>
      <c r="E3505" s="8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s="16">
        <f t="shared" si="163"/>
        <v>41865.583275462966</v>
      </c>
      <c r="L3505" t="b">
        <v>0</v>
      </c>
      <c r="M3505">
        <v>1</v>
      </c>
      <c r="N3505" t="b">
        <v>0</v>
      </c>
      <c r="O3505" s="10" t="s">
        <v>8268</v>
      </c>
      <c r="P3505" t="s">
        <v>8313</v>
      </c>
      <c r="Q3505">
        <f t="shared" si="162"/>
        <v>0</v>
      </c>
      <c r="R3505">
        <f t="shared" si="164"/>
        <v>1</v>
      </c>
    </row>
    <row r="3506" spans="1:18" ht="43.2" hidden="1" x14ac:dyDescent="0.3">
      <c r="A3506">
        <v>662</v>
      </c>
      <c r="B3506" s="3" t="s">
        <v>663</v>
      </c>
      <c r="C3506" s="3" t="s">
        <v>4772</v>
      </c>
      <c r="D3506" s="6">
        <v>39000</v>
      </c>
      <c r="E3506" s="8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s="16">
        <f t="shared" si="163"/>
        <v>41990.438043981485</v>
      </c>
      <c r="L3506" t="b">
        <v>0</v>
      </c>
      <c r="M3506">
        <v>4</v>
      </c>
      <c r="N3506" t="b">
        <v>0</v>
      </c>
      <c r="O3506" s="10" t="s">
        <v>8268</v>
      </c>
      <c r="P3506" t="s">
        <v>8272</v>
      </c>
      <c r="Q3506">
        <f t="shared" si="162"/>
        <v>0</v>
      </c>
      <c r="R3506">
        <f t="shared" si="164"/>
        <v>39</v>
      </c>
    </row>
    <row r="3507" spans="1:18" ht="43.2" hidden="1" x14ac:dyDescent="0.3">
      <c r="A3507">
        <v>663</v>
      </c>
      <c r="B3507" s="3" t="s">
        <v>664</v>
      </c>
      <c r="C3507" s="3" t="s">
        <v>4773</v>
      </c>
      <c r="D3507" s="6">
        <v>200000</v>
      </c>
      <c r="E3507" s="8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s="16">
        <f t="shared" si="163"/>
        <v>42173.843240740738</v>
      </c>
      <c r="L3507" t="b">
        <v>0</v>
      </c>
      <c r="M3507">
        <v>7</v>
      </c>
      <c r="N3507" t="b">
        <v>0</v>
      </c>
      <c r="O3507" s="10" t="s">
        <v>8268</v>
      </c>
      <c r="P3507" t="s">
        <v>8272</v>
      </c>
      <c r="Q3507">
        <f t="shared" si="162"/>
        <v>0</v>
      </c>
      <c r="R3507">
        <f t="shared" si="164"/>
        <v>100</v>
      </c>
    </row>
    <row r="3508" spans="1:18" ht="43.2" hidden="1" x14ac:dyDescent="0.3">
      <c r="A3508">
        <v>666</v>
      </c>
      <c r="B3508" s="3" t="s">
        <v>667</v>
      </c>
      <c r="C3508" s="3" t="s">
        <v>4776</v>
      </c>
      <c r="D3508" s="6">
        <v>200000</v>
      </c>
      <c r="E3508" s="8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s="16">
        <f t="shared" si="163"/>
        <v>41838.832152777781</v>
      </c>
      <c r="L3508" t="b">
        <v>0</v>
      </c>
      <c r="M3508">
        <v>4</v>
      </c>
      <c r="N3508" t="b">
        <v>0</v>
      </c>
      <c r="O3508" s="10" t="s">
        <v>8268</v>
      </c>
      <c r="P3508" t="s">
        <v>8272</v>
      </c>
      <c r="Q3508">
        <f t="shared" si="162"/>
        <v>0</v>
      </c>
      <c r="R3508">
        <f t="shared" si="164"/>
        <v>2</v>
      </c>
    </row>
    <row r="3509" spans="1:18" ht="57.6" hidden="1" x14ac:dyDescent="0.3">
      <c r="A3509">
        <v>673</v>
      </c>
      <c r="B3509" s="3" t="s">
        <v>674</v>
      </c>
      <c r="C3509" s="3" t="s">
        <v>4783</v>
      </c>
      <c r="D3509" s="6">
        <v>100000</v>
      </c>
      <c r="E3509" s="8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s="16">
        <f t="shared" si="163"/>
        <v>41838.840474537035</v>
      </c>
      <c r="L3509" t="b">
        <v>0</v>
      </c>
      <c r="M3509">
        <v>3</v>
      </c>
      <c r="N3509" t="b">
        <v>0</v>
      </c>
      <c r="O3509" s="10" t="s">
        <v>8268</v>
      </c>
      <c r="P3509" t="s">
        <v>8272</v>
      </c>
      <c r="Q3509">
        <f t="shared" si="162"/>
        <v>0</v>
      </c>
      <c r="R3509">
        <f t="shared" si="164"/>
        <v>68.33</v>
      </c>
    </row>
    <row r="3510" spans="1:18" ht="28.8" hidden="1" x14ac:dyDescent="0.3">
      <c r="A3510">
        <v>674</v>
      </c>
      <c r="B3510" s="3" t="s">
        <v>675</v>
      </c>
      <c r="C3510" s="3" t="s">
        <v>4784</v>
      </c>
      <c r="D3510" s="6">
        <v>50000</v>
      </c>
      <c r="E3510" s="8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s="16">
        <f t="shared" si="163"/>
        <v>41803.116053240738</v>
      </c>
      <c r="L3510" t="b">
        <v>0</v>
      </c>
      <c r="M3510">
        <v>2</v>
      </c>
      <c r="N3510" t="b">
        <v>0</v>
      </c>
      <c r="O3510" s="10" t="s">
        <v>8268</v>
      </c>
      <c r="P3510" t="s">
        <v>8272</v>
      </c>
      <c r="Q3510">
        <f t="shared" si="162"/>
        <v>0</v>
      </c>
      <c r="R3510">
        <f t="shared" si="164"/>
        <v>7.5</v>
      </c>
    </row>
    <row r="3511" spans="1:18" ht="43.2" hidden="1" x14ac:dyDescent="0.3">
      <c r="A3511">
        <v>681</v>
      </c>
      <c r="B3511" s="3" t="s">
        <v>682</v>
      </c>
      <c r="C3511" s="3" t="s">
        <v>4791</v>
      </c>
      <c r="D3511" s="6">
        <v>2500</v>
      </c>
      <c r="E3511" s="8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s="16">
        <f t="shared" si="163"/>
        <v>42639.805601851855</v>
      </c>
      <c r="L3511" t="b">
        <v>0</v>
      </c>
      <c r="M3511">
        <v>1</v>
      </c>
      <c r="N3511" t="b">
        <v>0</v>
      </c>
      <c r="O3511" s="10" t="s">
        <v>8268</v>
      </c>
      <c r="P3511" t="s">
        <v>8272</v>
      </c>
      <c r="Q3511">
        <f t="shared" si="162"/>
        <v>0</v>
      </c>
      <c r="R3511">
        <f t="shared" si="164"/>
        <v>1</v>
      </c>
    </row>
    <row r="3512" spans="1:18" ht="43.2" hidden="1" x14ac:dyDescent="0.3">
      <c r="A3512">
        <v>682</v>
      </c>
      <c r="B3512" s="3" t="s">
        <v>683</v>
      </c>
      <c r="C3512" s="3" t="s">
        <v>4792</v>
      </c>
      <c r="D3512" s="6">
        <v>50000</v>
      </c>
      <c r="E3512" s="8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s="16">
        <f t="shared" si="163"/>
        <v>42778.765300925923</v>
      </c>
      <c r="L3512" t="b">
        <v>0</v>
      </c>
      <c r="M3512">
        <v>4</v>
      </c>
      <c r="N3512" t="b">
        <v>0</v>
      </c>
      <c r="O3512" s="10" t="s">
        <v>8268</v>
      </c>
      <c r="P3512" t="s">
        <v>8272</v>
      </c>
      <c r="Q3512">
        <f t="shared" si="162"/>
        <v>0</v>
      </c>
      <c r="R3512">
        <f t="shared" si="164"/>
        <v>13.25</v>
      </c>
    </row>
    <row r="3513" spans="1:18" ht="57.6" hidden="1" x14ac:dyDescent="0.3">
      <c r="A3513">
        <v>686</v>
      </c>
      <c r="B3513" s="3" t="s">
        <v>687</v>
      </c>
      <c r="C3513" s="3" t="s">
        <v>4796</v>
      </c>
      <c r="D3513" s="6">
        <v>500000</v>
      </c>
      <c r="E3513" s="8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s="16">
        <f t="shared" si="163"/>
        <v>42189.673263888893</v>
      </c>
      <c r="L3513" t="b">
        <v>0</v>
      </c>
      <c r="M3513">
        <v>0</v>
      </c>
      <c r="N3513" t="b">
        <v>0</v>
      </c>
      <c r="O3513" s="10" t="s">
        <v>8268</v>
      </c>
      <c r="P3513" t="s">
        <v>8272</v>
      </c>
      <c r="Q3513">
        <f t="shared" si="162"/>
        <v>0</v>
      </c>
      <c r="R3513">
        <f t="shared" si="164"/>
        <v>0</v>
      </c>
    </row>
    <row r="3514" spans="1:18" ht="43.2" hidden="1" x14ac:dyDescent="0.3">
      <c r="A3514">
        <v>694</v>
      </c>
      <c r="B3514" s="3" t="s">
        <v>695</v>
      </c>
      <c r="C3514" s="3" t="s">
        <v>4804</v>
      </c>
      <c r="D3514" s="6">
        <v>150000</v>
      </c>
      <c r="E3514" s="8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s="16">
        <f t="shared" si="163"/>
        <v>42737.663877314815</v>
      </c>
      <c r="L3514" t="b">
        <v>0</v>
      </c>
      <c r="M3514">
        <v>7</v>
      </c>
      <c r="N3514" t="b">
        <v>0</v>
      </c>
      <c r="O3514" s="10" t="s">
        <v>8268</v>
      </c>
      <c r="P3514" t="s">
        <v>8272</v>
      </c>
      <c r="Q3514">
        <f t="shared" si="162"/>
        <v>0</v>
      </c>
      <c r="R3514">
        <f t="shared" si="164"/>
        <v>84.29</v>
      </c>
    </row>
    <row r="3515" spans="1:18" ht="28.8" hidden="1" x14ac:dyDescent="0.3">
      <c r="A3515">
        <v>696</v>
      </c>
      <c r="B3515" s="3" t="s">
        <v>697</v>
      </c>
      <c r="C3515" s="3" t="s">
        <v>4806</v>
      </c>
      <c r="D3515" s="6">
        <v>175000</v>
      </c>
      <c r="E3515" s="8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s="16">
        <f t="shared" si="163"/>
        <v>41815.927106481482</v>
      </c>
      <c r="L3515" t="b">
        <v>0</v>
      </c>
      <c r="M3515">
        <v>1</v>
      </c>
      <c r="N3515" t="b">
        <v>0</v>
      </c>
      <c r="O3515" s="10" t="s">
        <v>8268</v>
      </c>
      <c r="P3515" t="s">
        <v>8272</v>
      </c>
      <c r="Q3515">
        <f t="shared" si="162"/>
        <v>0</v>
      </c>
      <c r="R3515">
        <f t="shared" si="164"/>
        <v>1</v>
      </c>
    </row>
    <row r="3516" spans="1:18" ht="43.2" hidden="1" x14ac:dyDescent="0.3">
      <c r="A3516">
        <v>706</v>
      </c>
      <c r="B3516" s="3" t="s">
        <v>707</v>
      </c>
      <c r="C3516" s="3" t="s">
        <v>4816</v>
      </c>
      <c r="D3516" s="6">
        <v>100000</v>
      </c>
      <c r="E3516" s="8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s="16">
        <f t="shared" si="163"/>
        <v>42676.995173611111</v>
      </c>
      <c r="L3516" t="b">
        <v>0</v>
      </c>
      <c r="M3516">
        <v>0</v>
      </c>
      <c r="N3516" t="b">
        <v>0</v>
      </c>
      <c r="O3516" s="10" t="s">
        <v>8268</v>
      </c>
      <c r="P3516" t="s">
        <v>8272</v>
      </c>
      <c r="Q3516">
        <f t="shared" si="162"/>
        <v>0</v>
      </c>
      <c r="R3516">
        <f t="shared" si="164"/>
        <v>0</v>
      </c>
    </row>
    <row r="3517" spans="1:18" ht="28.8" hidden="1" x14ac:dyDescent="0.3">
      <c r="A3517">
        <v>709</v>
      </c>
      <c r="B3517" s="3" t="s">
        <v>710</v>
      </c>
      <c r="C3517" s="3" t="s">
        <v>4819</v>
      </c>
      <c r="D3517" s="6">
        <v>15000</v>
      </c>
      <c r="E3517" s="8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s="16">
        <f t="shared" si="163"/>
        <v>41948.041192129633</v>
      </c>
      <c r="L3517" t="b">
        <v>0</v>
      </c>
      <c r="M3517">
        <v>2</v>
      </c>
      <c r="N3517" t="b">
        <v>0</v>
      </c>
      <c r="O3517" s="10" t="s">
        <v>8268</v>
      </c>
      <c r="P3517" t="s">
        <v>8272</v>
      </c>
      <c r="Q3517">
        <f t="shared" si="162"/>
        <v>0</v>
      </c>
      <c r="R3517">
        <f t="shared" si="164"/>
        <v>30.5</v>
      </c>
    </row>
    <row r="3518" spans="1:18" ht="28.8" hidden="1" x14ac:dyDescent="0.3">
      <c r="A3518">
        <v>710</v>
      </c>
      <c r="B3518" s="3" t="s">
        <v>711</v>
      </c>
      <c r="C3518" s="3" t="s">
        <v>4820</v>
      </c>
      <c r="D3518" s="6">
        <v>1200</v>
      </c>
      <c r="E3518" s="8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s="16">
        <f t="shared" si="163"/>
        <v>41837.984976851854</v>
      </c>
      <c r="L3518" t="b">
        <v>0</v>
      </c>
      <c r="M3518">
        <v>0</v>
      </c>
      <c r="N3518" t="b">
        <v>0</v>
      </c>
      <c r="O3518" s="10" t="s">
        <v>8268</v>
      </c>
      <c r="P3518" t="s">
        <v>8272</v>
      </c>
      <c r="Q3518">
        <f t="shared" si="162"/>
        <v>0</v>
      </c>
      <c r="R3518">
        <f t="shared" si="164"/>
        <v>0</v>
      </c>
    </row>
    <row r="3519" spans="1:18" ht="57.6" hidden="1" x14ac:dyDescent="0.3">
      <c r="A3519">
        <v>712</v>
      </c>
      <c r="B3519" s="3" t="s">
        <v>713</v>
      </c>
      <c r="C3519" s="3" t="s">
        <v>4822</v>
      </c>
      <c r="D3519" s="6">
        <v>48500</v>
      </c>
      <c r="E3519" s="8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s="16">
        <f t="shared" si="163"/>
        <v>42384.680925925932</v>
      </c>
      <c r="L3519" t="b">
        <v>0</v>
      </c>
      <c r="M3519">
        <v>4</v>
      </c>
      <c r="N3519" t="b">
        <v>0</v>
      </c>
      <c r="O3519" s="10" t="s">
        <v>8268</v>
      </c>
      <c r="P3519" t="s">
        <v>8272</v>
      </c>
      <c r="Q3519">
        <f t="shared" si="162"/>
        <v>0</v>
      </c>
      <c r="R3519">
        <f t="shared" si="164"/>
        <v>26.25</v>
      </c>
    </row>
    <row r="3520" spans="1:18" hidden="1" x14ac:dyDescent="0.3">
      <c r="A3520">
        <v>717</v>
      </c>
      <c r="B3520" s="3" t="s">
        <v>718</v>
      </c>
      <c r="C3520" s="3" t="s">
        <v>4827</v>
      </c>
      <c r="D3520" s="6">
        <v>100000</v>
      </c>
      <c r="E3520" s="8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s="16">
        <f t="shared" si="163"/>
        <v>41857.854189814818</v>
      </c>
      <c r="L3520" t="b">
        <v>0</v>
      </c>
      <c r="M3520">
        <v>4</v>
      </c>
      <c r="N3520" t="b">
        <v>0</v>
      </c>
      <c r="O3520" s="10" t="s">
        <v>8268</v>
      </c>
      <c r="P3520" t="s">
        <v>8272</v>
      </c>
      <c r="Q3520">
        <f t="shared" si="162"/>
        <v>0</v>
      </c>
      <c r="R3520">
        <f t="shared" si="164"/>
        <v>76.25</v>
      </c>
    </row>
    <row r="3521" spans="1:18" ht="43.2" hidden="1" x14ac:dyDescent="0.3">
      <c r="A3521">
        <v>760</v>
      </c>
      <c r="B3521" s="3" t="s">
        <v>761</v>
      </c>
      <c r="C3521" s="3" t="s">
        <v>4870</v>
      </c>
      <c r="D3521" s="6">
        <v>2200</v>
      </c>
      <c r="E3521" s="8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s="16">
        <f t="shared" si="163"/>
        <v>42670.764039351852</v>
      </c>
      <c r="L3521" t="b">
        <v>0</v>
      </c>
      <c r="M3521">
        <v>0</v>
      </c>
      <c r="N3521" t="b">
        <v>0</v>
      </c>
      <c r="O3521" s="10" t="s">
        <v>8279</v>
      </c>
      <c r="P3521" t="s">
        <v>8301</v>
      </c>
      <c r="Q3521">
        <f t="shared" si="162"/>
        <v>0</v>
      </c>
      <c r="R3521">
        <f t="shared" si="164"/>
        <v>0</v>
      </c>
    </row>
    <row r="3522" spans="1:18" ht="43.2" hidden="1" x14ac:dyDescent="0.3">
      <c r="A3522">
        <v>762</v>
      </c>
      <c r="B3522" s="3" t="s">
        <v>763</v>
      </c>
      <c r="C3522" s="3" t="s">
        <v>4872</v>
      </c>
      <c r="D3522" s="6">
        <v>3500</v>
      </c>
      <c r="E3522" s="8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s="16">
        <f t="shared" si="163"/>
        <v>42690.858449074076</v>
      </c>
      <c r="L3522" t="b">
        <v>0</v>
      </c>
      <c r="M3522">
        <v>0</v>
      </c>
      <c r="N3522" t="b">
        <v>0</v>
      </c>
      <c r="O3522" s="10" t="s">
        <v>8279</v>
      </c>
      <c r="P3522" t="s">
        <v>8301</v>
      </c>
      <c r="Q3522">
        <f t="shared" ref="Q3522:Q3585" si="165">ROUND(E3522/D3522*100,0)</f>
        <v>0</v>
      </c>
      <c r="R3522">
        <f t="shared" si="164"/>
        <v>0</v>
      </c>
    </row>
    <row r="3523" spans="1:18" ht="43.2" hidden="1" x14ac:dyDescent="0.3">
      <c r="A3523">
        <v>763</v>
      </c>
      <c r="B3523" s="3" t="s">
        <v>764</v>
      </c>
      <c r="C3523" s="3" t="s">
        <v>4873</v>
      </c>
      <c r="D3523" s="6">
        <v>4290</v>
      </c>
      <c r="E3523" s="8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s="16">
        <f t="shared" ref="K3523:K3586" si="166">(((J3523/60)/60)/24)+DATE(1970,1,1)</f>
        <v>41471.446851851848</v>
      </c>
      <c r="L3523" t="b">
        <v>0</v>
      </c>
      <c r="M3523">
        <v>1</v>
      </c>
      <c r="N3523" t="b">
        <v>0</v>
      </c>
      <c r="O3523" s="10" t="s">
        <v>8279</v>
      </c>
      <c r="P3523" t="s">
        <v>8301</v>
      </c>
      <c r="Q3523">
        <f t="shared" si="165"/>
        <v>0</v>
      </c>
      <c r="R3523">
        <f t="shared" ref="R3523:R3586" si="167">IFERROR(ROUND(E3523/M3523,2),0)</f>
        <v>5</v>
      </c>
    </row>
    <row r="3524" spans="1:18" ht="43.2" hidden="1" x14ac:dyDescent="0.3">
      <c r="A3524">
        <v>764</v>
      </c>
      <c r="B3524" s="3" t="s">
        <v>765</v>
      </c>
      <c r="C3524" s="3" t="s">
        <v>4874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s="16">
        <f t="shared" si="166"/>
        <v>42227.173159722224</v>
      </c>
      <c r="L3524" t="b">
        <v>0</v>
      </c>
      <c r="M3524">
        <v>0</v>
      </c>
      <c r="N3524" t="b">
        <v>0</v>
      </c>
      <c r="O3524" s="10" t="s">
        <v>8279</v>
      </c>
      <c r="P3524" t="s">
        <v>8301</v>
      </c>
      <c r="Q3524">
        <f t="shared" si="165"/>
        <v>0</v>
      </c>
      <c r="R3524">
        <f t="shared" si="167"/>
        <v>0</v>
      </c>
    </row>
    <row r="3525" spans="1:18" ht="43.2" hidden="1" x14ac:dyDescent="0.3">
      <c r="A3525">
        <v>766</v>
      </c>
      <c r="B3525" s="3" t="s">
        <v>767</v>
      </c>
      <c r="C3525" s="3" t="s">
        <v>4876</v>
      </c>
      <c r="D3525" s="6">
        <v>4000</v>
      </c>
      <c r="E3525" s="8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s="16">
        <f t="shared" si="166"/>
        <v>42021.783368055556</v>
      </c>
      <c r="L3525" t="b">
        <v>0</v>
      </c>
      <c r="M3525">
        <v>0</v>
      </c>
      <c r="N3525" t="b">
        <v>0</v>
      </c>
      <c r="O3525" s="10" t="s">
        <v>8279</v>
      </c>
      <c r="P3525" t="s">
        <v>8301</v>
      </c>
      <c r="Q3525">
        <f t="shared" si="165"/>
        <v>0</v>
      </c>
      <c r="R3525">
        <f t="shared" si="167"/>
        <v>0</v>
      </c>
    </row>
    <row r="3526" spans="1:18" ht="43.2" hidden="1" x14ac:dyDescent="0.3">
      <c r="A3526">
        <v>768</v>
      </c>
      <c r="B3526" s="3" t="s">
        <v>769</v>
      </c>
      <c r="C3526" s="3" t="s">
        <v>4878</v>
      </c>
      <c r="D3526" s="6">
        <v>2500</v>
      </c>
      <c r="E3526" s="8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s="16">
        <f t="shared" si="166"/>
        <v>41594.207060185188</v>
      </c>
      <c r="L3526" t="b">
        <v>0</v>
      </c>
      <c r="M3526">
        <v>0</v>
      </c>
      <c r="N3526" t="b">
        <v>0</v>
      </c>
      <c r="O3526" s="10" t="s">
        <v>8279</v>
      </c>
      <c r="P3526" t="s">
        <v>8301</v>
      </c>
      <c r="Q3526">
        <f t="shared" si="165"/>
        <v>0</v>
      </c>
      <c r="R3526">
        <f t="shared" si="167"/>
        <v>0</v>
      </c>
    </row>
    <row r="3527" spans="1:18" ht="43.2" hidden="1" x14ac:dyDescent="0.3">
      <c r="A3527">
        <v>770</v>
      </c>
      <c r="B3527" s="3" t="s">
        <v>771</v>
      </c>
      <c r="C3527" s="3" t="s">
        <v>4880</v>
      </c>
      <c r="D3527" s="6">
        <v>17500</v>
      </c>
      <c r="E3527" s="8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s="16">
        <f t="shared" si="166"/>
        <v>41289.999641203707</v>
      </c>
      <c r="L3527" t="b">
        <v>0</v>
      </c>
      <c r="M3527">
        <v>0</v>
      </c>
      <c r="N3527" t="b">
        <v>0</v>
      </c>
      <c r="O3527" s="10" t="s">
        <v>8279</v>
      </c>
      <c r="P3527" t="s">
        <v>8301</v>
      </c>
      <c r="Q3527">
        <f t="shared" si="165"/>
        <v>0</v>
      </c>
      <c r="R3527">
        <f t="shared" si="167"/>
        <v>0</v>
      </c>
    </row>
    <row r="3528" spans="1:18" ht="43.2" hidden="1" x14ac:dyDescent="0.3">
      <c r="A3528">
        <v>771</v>
      </c>
      <c r="B3528" s="3" t="s">
        <v>772</v>
      </c>
      <c r="C3528" s="3" t="s">
        <v>4881</v>
      </c>
      <c r="D3528" s="6">
        <v>38000</v>
      </c>
      <c r="E3528" s="8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s="16">
        <f t="shared" si="166"/>
        <v>42349.824097222227</v>
      </c>
      <c r="L3528" t="b">
        <v>0</v>
      </c>
      <c r="M3528">
        <v>1</v>
      </c>
      <c r="N3528" t="b">
        <v>0</v>
      </c>
      <c r="O3528" s="10" t="s">
        <v>8279</v>
      </c>
      <c r="P3528" t="s">
        <v>8301</v>
      </c>
      <c r="Q3528">
        <f t="shared" si="165"/>
        <v>0</v>
      </c>
      <c r="R3528">
        <f t="shared" si="167"/>
        <v>10</v>
      </c>
    </row>
    <row r="3529" spans="1:18" ht="43.2" hidden="1" x14ac:dyDescent="0.3">
      <c r="A3529">
        <v>778</v>
      </c>
      <c r="B3529" s="3" t="s">
        <v>779</v>
      </c>
      <c r="C3529" s="3" t="s">
        <v>4888</v>
      </c>
      <c r="D3529" s="6">
        <v>500</v>
      </c>
      <c r="E3529" s="8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s="16">
        <f t="shared" si="166"/>
        <v>41729.702314814815</v>
      </c>
      <c r="L3529" t="b">
        <v>0</v>
      </c>
      <c r="M3529">
        <v>1</v>
      </c>
      <c r="N3529" t="b">
        <v>0</v>
      </c>
      <c r="O3529" s="10" t="s">
        <v>8279</v>
      </c>
      <c r="P3529" t="s">
        <v>8301</v>
      </c>
      <c r="Q3529">
        <f t="shared" si="165"/>
        <v>0</v>
      </c>
      <c r="R3529">
        <f t="shared" si="167"/>
        <v>2</v>
      </c>
    </row>
    <row r="3530" spans="1:18" ht="43.2" hidden="1" x14ac:dyDescent="0.3">
      <c r="A3530">
        <v>862</v>
      </c>
      <c r="B3530" s="3" t="s">
        <v>863</v>
      </c>
      <c r="C3530" s="3" t="s">
        <v>4972</v>
      </c>
      <c r="D3530" s="6">
        <v>50000</v>
      </c>
      <c r="E3530" s="8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s="16">
        <f t="shared" si="166"/>
        <v>41559.5549537037</v>
      </c>
      <c r="L3530" t="b">
        <v>0</v>
      </c>
      <c r="M3530">
        <v>4</v>
      </c>
      <c r="N3530" t="b">
        <v>0</v>
      </c>
      <c r="O3530" s="10" t="s">
        <v>8266</v>
      </c>
      <c r="P3530" t="s">
        <v>8302</v>
      </c>
      <c r="Q3530">
        <f t="shared" si="165"/>
        <v>0</v>
      </c>
      <c r="R3530">
        <f t="shared" si="167"/>
        <v>42.5</v>
      </c>
    </row>
    <row r="3531" spans="1:18" ht="57.6" hidden="1" x14ac:dyDescent="0.3">
      <c r="A3531">
        <v>868</v>
      </c>
      <c r="B3531" s="3" t="s">
        <v>869</v>
      </c>
      <c r="C3531" s="3" t="s">
        <v>4978</v>
      </c>
      <c r="D3531" s="6">
        <v>45000</v>
      </c>
      <c r="E3531" s="8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s="16">
        <f t="shared" si="166"/>
        <v>41616.027754629627</v>
      </c>
      <c r="L3531" t="b">
        <v>0</v>
      </c>
      <c r="M3531">
        <v>1</v>
      </c>
      <c r="N3531" t="b">
        <v>0</v>
      </c>
      <c r="O3531" s="10" t="s">
        <v>8266</v>
      </c>
      <c r="P3531" t="s">
        <v>8302</v>
      </c>
      <c r="Q3531">
        <f t="shared" si="165"/>
        <v>0</v>
      </c>
      <c r="R3531">
        <f t="shared" si="167"/>
        <v>50</v>
      </c>
    </row>
    <row r="3532" spans="1:18" ht="43.2" hidden="1" x14ac:dyDescent="0.3">
      <c r="A3532">
        <v>870</v>
      </c>
      <c r="B3532" s="3" t="s">
        <v>871</v>
      </c>
      <c r="C3532" s="3" t="s">
        <v>4980</v>
      </c>
      <c r="D3532" s="6">
        <v>20000</v>
      </c>
      <c r="E3532" s="8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s="16">
        <f t="shared" si="166"/>
        <v>41488.022256944445</v>
      </c>
      <c r="L3532" t="b">
        <v>0</v>
      </c>
      <c r="M3532">
        <v>5</v>
      </c>
      <c r="N3532" t="b">
        <v>0</v>
      </c>
      <c r="O3532" s="10" t="s">
        <v>8266</v>
      </c>
      <c r="P3532" t="s">
        <v>8302</v>
      </c>
      <c r="Q3532">
        <f t="shared" si="165"/>
        <v>0</v>
      </c>
      <c r="R3532">
        <f t="shared" si="167"/>
        <v>12.4</v>
      </c>
    </row>
    <row r="3533" spans="1:18" ht="57.6" hidden="1" x14ac:dyDescent="0.3">
      <c r="A3533">
        <v>875</v>
      </c>
      <c r="B3533" s="3" t="s">
        <v>876</v>
      </c>
      <c r="C3533" s="3" t="s">
        <v>4985</v>
      </c>
      <c r="D3533" s="6">
        <v>5000</v>
      </c>
      <c r="E3533" s="8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s="16">
        <f t="shared" si="166"/>
        <v>42248.723738425921</v>
      </c>
      <c r="L3533" t="b">
        <v>0</v>
      </c>
      <c r="M3533">
        <v>0</v>
      </c>
      <c r="N3533" t="b">
        <v>0</v>
      </c>
      <c r="O3533" s="10" t="s">
        <v>8266</v>
      </c>
      <c r="P3533" t="s">
        <v>8302</v>
      </c>
      <c r="Q3533">
        <f t="shared" si="165"/>
        <v>0</v>
      </c>
      <c r="R3533">
        <f t="shared" si="167"/>
        <v>0</v>
      </c>
    </row>
    <row r="3534" spans="1:18" ht="43.2" hidden="1" x14ac:dyDescent="0.3">
      <c r="A3534">
        <v>887</v>
      </c>
      <c r="B3534" s="3" t="s">
        <v>888</v>
      </c>
      <c r="C3534" s="3" t="s">
        <v>4997</v>
      </c>
      <c r="D3534" s="6">
        <v>1000</v>
      </c>
      <c r="E3534" s="8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s="16">
        <f t="shared" si="166"/>
        <v>41026.958969907406</v>
      </c>
      <c r="L3534" t="b">
        <v>0</v>
      </c>
      <c r="M3534">
        <v>0</v>
      </c>
      <c r="N3534" t="b">
        <v>0</v>
      </c>
      <c r="O3534" s="10" t="s">
        <v>8266</v>
      </c>
      <c r="P3534" t="s">
        <v>8287</v>
      </c>
      <c r="Q3534">
        <f t="shared" si="165"/>
        <v>0</v>
      </c>
      <c r="R3534">
        <f t="shared" si="167"/>
        <v>0</v>
      </c>
    </row>
    <row r="3535" spans="1:18" ht="43.2" hidden="1" x14ac:dyDescent="0.3">
      <c r="A3535">
        <v>897</v>
      </c>
      <c r="B3535" s="3" t="s">
        <v>898</v>
      </c>
      <c r="C3535" s="3" t="s">
        <v>5007</v>
      </c>
      <c r="D3535" s="6">
        <v>3000</v>
      </c>
      <c r="E3535" s="8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s="16">
        <f t="shared" si="166"/>
        <v>41211.688750000001</v>
      </c>
      <c r="L3535" t="b">
        <v>0</v>
      </c>
      <c r="M3535">
        <v>0</v>
      </c>
      <c r="N3535" t="b">
        <v>0</v>
      </c>
      <c r="O3535" s="10" t="s">
        <v>8266</v>
      </c>
      <c r="P3535" t="s">
        <v>8287</v>
      </c>
      <c r="Q3535">
        <f t="shared" si="165"/>
        <v>0</v>
      </c>
      <c r="R3535">
        <f t="shared" si="167"/>
        <v>0</v>
      </c>
    </row>
    <row r="3536" spans="1:18" ht="28.8" hidden="1" x14ac:dyDescent="0.3">
      <c r="A3536">
        <v>900</v>
      </c>
      <c r="B3536" s="3" t="s">
        <v>901</v>
      </c>
      <c r="C3536" s="3" t="s">
        <v>5010</v>
      </c>
      <c r="D3536" s="6">
        <v>5000</v>
      </c>
      <c r="E3536" s="8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s="16">
        <f t="shared" si="166"/>
        <v>42429.84956018519</v>
      </c>
      <c r="L3536" t="b">
        <v>0</v>
      </c>
      <c r="M3536">
        <v>2</v>
      </c>
      <c r="N3536" t="b">
        <v>0</v>
      </c>
      <c r="O3536" s="10" t="s">
        <v>8266</v>
      </c>
      <c r="P3536" t="s">
        <v>8302</v>
      </c>
      <c r="Q3536">
        <f t="shared" si="165"/>
        <v>0</v>
      </c>
      <c r="R3536">
        <f t="shared" si="167"/>
        <v>10.5</v>
      </c>
    </row>
    <row r="3537" spans="1:18" ht="57.6" hidden="1" x14ac:dyDescent="0.3">
      <c r="A3537">
        <v>901</v>
      </c>
      <c r="B3537" s="3" t="s">
        <v>902</v>
      </c>
      <c r="C3537" s="3" t="s">
        <v>5011</v>
      </c>
      <c r="D3537" s="6">
        <v>6500</v>
      </c>
      <c r="E3537" s="8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s="16">
        <f t="shared" si="166"/>
        <v>40291.81150462963</v>
      </c>
      <c r="L3537" t="b">
        <v>0</v>
      </c>
      <c r="M3537">
        <v>0</v>
      </c>
      <c r="N3537" t="b">
        <v>0</v>
      </c>
      <c r="O3537" s="10" t="s">
        <v>8266</v>
      </c>
      <c r="P3537" t="s">
        <v>8302</v>
      </c>
      <c r="Q3537">
        <f t="shared" si="165"/>
        <v>0</v>
      </c>
      <c r="R3537">
        <f t="shared" si="167"/>
        <v>0</v>
      </c>
    </row>
    <row r="3538" spans="1:18" ht="57.6" hidden="1" x14ac:dyDescent="0.3">
      <c r="A3538">
        <v>902</v>
      </c>
      <c r="B3538" s="3" t="s">
        <v>903</v>
      </c>
      <c r="C3538" s="3" t="s">
        <v>5012</v>
      </c>
      <c r="D3538" s="6">
        <v>30000</v>
      </c>
      <c r="E3538" s="8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s="16">
        <f t="shared" si="166"/>
        <v>41829.965532407405</v>
      </c>
      <c r="L3538" t="b">
        <v>0</v>
      </c>
      <c r="M3538">
        <v>3</v>
      </c>
      <c r="N3538" t="b">
        <v>0</v>
      </c>
      <c r="O3538" s="10" t="s">
        <v>8266</v>
      </c>
      <c r="P3538" t="s">
        <v>8302</v>
      </c>
      <c r="Q3538">
        <f t="shared" si="165"/>
        <v>0</v>
      </c>
      <c r="R3538">
        <f t="shared" si="167"/>
        <v>30</v>
      </c>
    </row>
    <row r="3539" spans="1:18" ht="43.2" hidden="1" x14ac:dyDescent="0.3">
      <c r="A3539">
        <v>904</v>
      </c>
      <c r="B3539" s="3" t="s">
        <v>905</v>
      </c>
      <c r="C3539" s="3" t="s">
        <v>5014</v>
      </c>
      <c r="D3539" s="6">
        <v>50000</v>
      </c>
      <c r="E3539" s="8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s="16">
        <f t="shared" si="166"/>
        <v>42342.080289351856</v>
      </c>
      <c r="L3539" t="b">
        <v>0</v>
      </c>
      <c r="M3539">
        <v>3</v>
      </c>
      <c r="N3539" t="b">
        <v>0</v>
      </c>
      <c r="O3539" s="10" t="s">
        <v>8266</v>
      </c>
      <c r="P3539" t="s">
        <v>8302</v>
      </c>
      <c r="Q3539">
        <f t="shared" si="165"/>
        <v>0</v>
      </c>
      <c r="R3539">
        <f t="shared" si="167"/>
        <v>50.33</v>
      </c>
    </row>
    <row r="3540" spans="1:18" ht="28.8" hidden="1" x14ac:dyDescent="0.3">
      <c r="A3540">
        <v>906</v>
      </c>
      <c r="B3540" s="3" t="s">
        <v>907</v>
      </c>
      <c r="C3540" s="3" t="s">
        <v>5016</v>
      </c>
      <c r="D3540" s="6">
        <v>15000</v>
      </c>
      <c r="E3540" s="8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s="16">
        <f t="shared" si="166"/>
        <v>41681.189699074072</v>
      </c>
      <c r="L3540" t="b">
        <v>0</v>
      </c>
      <c r="M3540">
        <v>0</v>
      </c>
      <c r="N3540" t="b">
        <v>0</v>
      </c>
      <c r="O3540" s="10" t="s">
        <v>8266</v>
      </c>
      <c r="P3540" t="s">
        <v>8302</v>
      </c>
      <c r="Q3540">
        <f t="shared" si="165"/>
        <v>0</v>
      </c>
      <c r="R3540">
        <f t="shared" si="167"/>
        <v>0</v>
      </c>
    </row>
    <row r="3541" spans="1:18" ht="28.8" hidden="1" x14ac:dyDescent="0.3">
      <c r="A3541">
        <v>907</v>
      </c>
      <c r="B3541" s="3" t="s">
        <v>908</v>
      </c>
      <c r="C3541" s="3" t="s">
        <v>5017</v>
      </c>
      <c r="D3541" s="6">
        <v>2900</v>
      </c>
      <c r="E3541" s="8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s="16">
        <f t="shared" si="166"/>
        <v>40767.192395833335</v>
      </c>
      <c r="L3541" t="b">
        <v>0</v>
      </c>
      <c r="M3541">
        <v>0</v>
      </c>
      <c r="N3541" t="b">
        <v>0</v>
      </c>
      <c r="O3541" s="10" t="s">
        <v>8266</v>
      </c>
      <c r="P3541" t="s">
        <v>8302</v>
      </c>
      <c r="Q3541">
        <f t="shared" si="165"/>
        <v>0</v>
      </c>
      <c r="R3541">
        <f t="shared" si="167"/>
        <v>0</v>
      </c>
    </row>
    <row r="3542" spans="1:18" ht="43.2" hidden="1" x14ac:dyDescent="0.3">
      <c r="A3542">
        <v>908</v>
      </c>
      <c r="B3542" s="3" t="s">
        <v>909</v>
      </c>
      <c r="C3542" s="3" t="s">
        <v>5018</v>
      </c>
      <c r="D3542" s="6">
        <v>2500</v>
      </c>
      <c r="E3542" s="8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s="16">
        <f t="shared" si="166"/>
        <v>40340.801562499997</v>
      </c>
      <c r="L3542" t="b">
        <v>0</v>
      </c>
      <c r="M3542">
        <v>0</v>
      </c>
      <c r="N3542" t="b">
        <v>0</v>
      </c>
      <c r="O3542" s="10" t="s">
        <v>8266</v>
      </c>
      <c r="P3542" t="s">
        <v>8302</v>
      </c>
      <c r="Q3542">
        <f t="shared" si="165"/>
        <v>0</v>
      </c>
      <c r="R3542">
        <f t="shared" si="167"/>
        <v>0</v>
      </c>
    </row>
    <row r="3543" spans="1:18" ht="43.2" hidden="1" x14ac:dyDescent="0.3">
      <c r="A3543">
        <v>911</v>
      </c>
      <c r="B3543" s="3" t="s">
        <v>912</v>
      </c>
      <c r="C3543" s="3" t="s">
        <v>5021</v>
      </c>
      <c r="D3543" s="6">
        <v>100000</v>
      </c>
      <c r="E3543" s="8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s="16">
        <f t="shared" si="166"/>
        <v>41642.005150462966</v>
      </c>
      <c r="L3543" t="b">
        <v>0</v>
      </c>
      <c r="M3543">
        <v>0</v>
      </c>
      <c r="N3543" t="b">
        <v>0</v>
      </c>
      <c r="O3543" s="10" t="s">
        <v>8266</v>
      </c>
      <c r="P3543" t="s">
        <v>8302</v>
      </c>
      <c r="Q3543">
        <f t="shared" si="165"/>
        <v>0</v>
      </c>
      <c r="R3543">
        <f t="shared" si="167"/>
        <v>0</v>
      </c>
    </row>
    <row r="3544" spans="1:18" ht="43.2" hidden="1" x14ac:dyDescent="0.3">
      <c r="A3544">
        <v>914</v>
      </c>
      <c r="B3544" s="3" t="s">
        <v>915</v>
      </c>
      <c r="C3544" s="3" t="s">
        <v>5024</v>
      </c>
      <c r="D3544" s="6">
        <v>1500</v>
      </c>
      <c r="E3544" s="8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s="16">
        <f t="shared" si="166"/>
        <v>41116.763275462967</v>
      </c>
      <c r="L3544" t="b">
        <v>0</v>
      </c>
      <c r="M3544">
        <v>0</v>
      </c>
      <c r="N3544" t="b">
        <v>0</v>
      </c>
      <c r="O3544" s="10" t="s">
        <v>8266</v>
      </c>
      <c r="P3544" t="s">
        <v>8302</v>
      </c>
      <c r="Q3544">
        <f t="shared" si="165"/>
        <v>0</v>
      </c>
      <c r="R3544">
        <f t="shared" si="167"/>
        <v>0</v>
      </c>
    </row>
    <row r="3545" spans="1:18" ht="43.2" hidden="1" x14ac:dyDescent="0.3">
      <c r="A3545">
        <v>916</v>
      </c>
      <c r="B3545" s="3" t="s">
        <v>917</v>
      </c>
      <c r="C3545" s="3" t="s">
        <v>5026</v>
      </c>
      <c r="D3545" s="6">
        <v>3300</v>
      </c>
      <c r="E3545" s="8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s="16">
        <f t="shared" si="166"/>
        <v>40434.853402777779</v>
      </c>
      <c r="L3545" t="b">
        <v>0</v>
      </c>
      <c r="M3545">
        <v>0</v>
      </c>
      <c r="N3545" t="b">
        <v>0</v>
      </c>
      <c r="O3545" s="10" t="s">
        <v>8266</v>
      </c>
      <c r="P3545" t="s">
        <v>8302</v>
      </c>
      <c r="Q3545">
        <f t="shared" si="165"/>
        <v>0</v>
      </c>
      <c r="R3545">
        <f t="shared" si="167"/>
        <v>0</v>
      </c>
    </row>
    <row r="3546" spans="1:18" ht="43.2" hidden="1" x14ac:dyDescent="0.3">
      <c r="A3546">
        <v>920</v>
      </c>
      <c r="B3546" s="3" t="s">
        <v>921</v>
      </c>
      <c r="C3546" s="3" t="s">
        <v>5030</v>
      </c>
      <c r="D3546" s="6">
        <v>5500</v>
      </c>
      <c r="E3546" s="8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s="16">
        <f t="shared" si="166"/>
        <v>41562.67155092593</v>
      </c>
      <c r="L3546" t="b">
        <v>0</v>
      </c>
      <c r="M3546">
        <v>0</v>
      </c>
      <c r="N3546" t="b">
        <v>0</v>
      </c>
      <c r="O3546" s="10" t="s">
        <v>8266</v>
      </c>
      <c r="P3546" t="s">
        <v>8302</v>
      </c>
      <c r="Q3546">
        <f t="shared" si="165"/>
        <v>0</v>
      </c>
      <c r="R3546">
        <f t="shared" si="167"/>
        <v>0</v>
      </c>
    </row>
    <row r="3547" spans="1:18" ht="57.6" hidden="1" x14ac:dyDescent="0.3">
      <c r="A3547">
        <v>926</v>
      </c>
      <c r="B3547" s="3" t="s">
        <v>927</v>
      </c>
      <c r="C3547" s="3" t="s">
        <v>5036</v>
      </c>
      <c r="D3547" s="6">
        <v>7000</v>
      </c>
      <c r="E3547" s="8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s="16">
        <f t="shared" si="166"/>
        <v>40338.02002314815</v>
      </c>
      <c r="L3547" t="b">
        <v>0</v>
      </c>
      <c r="M3547">
        <v>0</v>
      </c>
      <c r="N3547" t="b">
        <v>0</v>
      </c>
      <c r="O3547" s="10" t="s">
        <v>8266</v>
      </c>
      <c r="P3547" t="s">
        <v>8302</v>
      </c>
      <c r="Q3547">
        <f t="shared" si="165"/>
        <v>0</v>
      </c>
      <c r="R3547">
        <f t="shared" si="167"/>
        <v>0</v>
      </c>
    </row>
    <row r="3548" spans="1:18" ht="28.8" hidden="1" x14ac:dyDescent="0.3">
      <c r="A3548">
        <v>927</v>
      </c>
      <c r="B3548" s="3" t="s">
        <v>928</v>
      </c>
      <c r="C3548" s="3" t="s">
        <v>5037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s="16">
        <f t="shared" si="166"/>
        <v>41013.822858796295</v>
      </c>
      <c r="L3548" t="b">
        <v>0</v>
      </c>
      <c r="M3548">
        <v>0</v>
      </c>
      <c r="N3548" t="b">
        <v>0</v>
      </c>
      <c r="O3548" s="10" t="s">
        <v>8266</v>
      </c>
      <c r="P3548" t="s">
        <v>8302</v>
      </c>
      <c r="Q3548">
        <f t="shared" si="165"/>
        <v>0</v>
      </c>
      <c r="R3548">
        <f t="shared" si="167"/>
        <v>0</v>
      </c>
    </row>
    <row r="3549" spans="1:18" ht="43.2" hidden="1" x14ac:dyDescent="0.3">
      <c r="A3549">
        <v>929</v>
      </c>
      <c r="B3549" s="3" t="s">
        <v>930</v>
      </c>
      <c r="C3549" s="3" t="s">
        <v>5039</v>
      </c>
      <c r="D3549" s="6">
        <v>500</v>
      </c>
      <c r="E3549" s="8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s="16">
        <f t="shared" si="166"/>
        <v>40978.238067129627</v>
      </c>
      <c r="L3549" t="b">
        <v>0</v>
      </c>
      <c r="M3549">
        <v>0</v>
      </c>
      <c r="N3549" t="b">
        <v>0</v>
      </c>
      <c r="O3549" s="10" t="s">
        <v>8266</v>
      </c>
      <c r="P3549" t="s">
        <v>8302</v>
      </c>
      <c r="Q3549">
        <f t="shared" si="165"/>
        <v>0</v>
      </c>
      <c r="R3549">
        <f t="shared" si="167"/>
        <v>0</v>
      </c>
    </row>
    <row r="3550" spans="1:18" ht="43.2" hidden="1" x14ac:dyDescent="0.3">
      <c r="A3550">
        <v>936</v>
      </c>
      <c r="B3550" s="3" t="s">
        <v>937</v>
      </c>
      <c r="C3550" s="3" t="s">
        <v>5046</v>
      </c>
      <c r="D3550" s="6">
        <v>1400</v>
      </c>
      <c r="E3550" s="8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s="16">
        <f t="shared" si="166"/>
        <v>40883.024178240739</v>
      </c>
      <c r="L3550" t="b">
        <v>0</v>
      </c>
      <c r="M3550">
        <v>0</v>
      </c>
      <c r="N3550" t="b">
        <v>0</v>
      </c>
      <c r="O3550" s="10" t="s">
        <v>8266</v>
      </c>
      <c r="P3550" t="s">
        <v>8302</v>
      </c>
      <c r="Q3550">
        <f t="shared" si="165"/>
        <v>0</v>
      </c>
      <c r="R3550">
        <f t="shared" si="167"/>
        <v>0</v>
      </c>
    </row>
    <row r="3551" spans="1:18" ht="43.2" hidden="1" x14ac:dyDescent="0.3">
      <c r="A3551">
        <v>938</v>
      </c>
      <c r="B3551" s="3" t="s">
        <v>939</v>
      </c>
      <c r="C3551" s="3" t="s">
        <v>5048</v>
      </c>
      <c r="D3551" s="6">
        <v>7000</v>
      </c>
      <c r="E3551" s="8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s="16">
        <f t="shared" si="166"/>
        <v>41124.479722222226</v>
      </c>
      <c r="L3551" t="b">
        <v>0</v>
      </c>
      <c r="M3551">
        <v>1</v>
      </c>
      <c r="N3551" t="b">
        <v>0</v>
      </c>
      <c r="O3551" s="10" t="s">
        <v>8266</v>
      </c>
      <c r="P3551" t="s">
        <v>8302</v>
      </c>
      <c r="Q3551">
        <f t="shared" si="165"/>
        <v>0</v>
      </c>
      <c r="R3551">
        <f t="shared" si="167"/>
        <v>25</v>
      </c>
    </row>
    <row r="3552" spans="1:18" ht="43.2" hidden="1" x14ac:dyDescent="0.3">
      <c r="A3552">
        <v>947</v>
      </c>
      <c r="B3552" s="3" t="s">
        <v>948</v>
      </c>
      <c r="C3552" s="3" t="s">
        <v>5057</v>
      </c>
      <c r="D3552" s="6">
        <v>850</v>
      </c>
      <c r="E3552" s="8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s="16">
        <f t="shared" si="166"/>
        <v>42491.781319444446</v>
      </c>
      <c r="L3552" t="b">
        <v>0</v>
      </c>
      <c r="M3552">
        <v>0</v>
      </c>
      <c r="N3552" t="b">
        <v>0</v>
      </c>
      <c r="O3552" s="10" t="s">
        <v>8268</v>
      </c>
      <c r="P3552" t="s">
        <v>8272</v>
      </c>
      <c r="Q3552">
        <f t="shared" si="165"/>
        <v>0</v>
      </c>
      <c r="R3552">
        <f t="shared" si="167"/>
        <v>0</v>
      </c>
    </row>
    <row r="3553" spans="1:18" ht="43.2" hidden="1" x14ac:dyDescent="0.3">
      <c r="A3553">
        <v>971</v>
      </c>
      <c r="B3553" s="3" t="s">
        <v>972</v>
      </c>
      <c r="C3553" s="3" t="s">
        <v>5081</v>
      </c>
      <c r="D3553" s="6">
        <v>100000</v>
      </c>
      <c r="E3553" s="8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s="16">
        <f t="shared" si="166"/>
        <v>42111.709027777775</v>
      </c>
      <c r="L3553" t="b">
        <v>0</v>
      </c>
      <c r="M3553">
        <v>5</v>
      </c>
      <c r="N3553" t="b">
        <v>0</v>
      </c>
      <c r="O3553" s="10" t="s">
        <v>8268</v>
      </c>
      <c r="P3553" t="s">
        <v>8272</v>
      </c>
      <c r="Q3553">
        <f t="shared" si="165"/>
        <v>0</v>
      </c>
      <c r="R3553">
        <f t="shared" si="167"/>
        <v>45.2</v>
      </c>
    </row>
    <row r="3554" spans="1:18" ht="57.6" hidden="1" x14ac:dyDescent="0.3">
      <c r="A3554">
        <v>981</v>
      </c>
      <c r="B3554" s="3" t="s">
        <v>982</v>
      </c>
      <c r="C3554" s="3" t="s">
        <v>5091</v>
      </c>
      <c r="D3554" s="6">
        <v>88888</v>
      </c>
      <c r="E3554" s="8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s="16">
        <f t="shared" si="166"/>
        <v>41830.947013888886</v>
      </c>
      <c r="L3554" t="b">
        <v>0</v>
      </c>
      <c r="M3554">
        <v>4</v>
      </c>
      <c r="N3554" t="b">
        <v>0</v>
      </c>
      <c r="O3554" s="10" t="s">
        <v>8268</v>
      </c>
      <c r="P3554" t="s">
        <v>8272</v>
      </c>
      <c r="Q3554">
        <f t="shared" si="165"/>
        <v>0</v>
      </c>
      <c r="R3554">
        <f t="shared" si="167"/>
        <v>2.75</v>
      </c>
    </row>
    <row r="3555" spans="1:18" ht="28.8" hidden="1" x14ac:dyDescent="0.3">
      <c r="A3555">
        <v>982</v>
      </c>
      <c r="B3555" s="3" t="s">
        <v>983</v>
      </c>
      <c r="C3555" s="3" t="s">
        <v>5092</v>
      </c>
      <c r="D3555" s="6">
        <v>17500</v>
      </c>
      <c r="E3555" s="8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s="16">
        <f t="shared" si="166"/>
        <v>42615.753310185188</v>
      </c>
      <c r="L3555" t="b">
        <v>0</v>
      </c>
      <c r="M3555">
        <v>3</v>
      </c>
      <c r="N3555" t="b">
        <v>0</v>
      </c>
      <c r="O3555" s="10" t="s">
        <v>8268</v>
      </c>
      <c r="P3555" t="s">
        <v>8272</v>
      </c>
      <c r="Q3555">
        <f t="shared" si="165"/>
        <v>0</v>
      </c>
      <c r="R3555">
        <f t="shared" si="167"/>
        <v>1</v>
      </c>
    </row>
    <row r="3556" spans="1:18" ht="57.6" hidden="1" x14ac:dyDescent="0.3">
      <c r="A3556">
        <v>988</v>
      </c>
      <c r="B3556" s="3" t="s">
        <v>989</v>
      </c>
      <c r="C3556" s="3" t="s">
        <v>5098</v>
      </c>
      <c r="D3556" s="6">
        <v>5000</v>
      </c>
      <c r="E3556" s="8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s="16">
        <f t="shared" si="166"/>
        <v>42614.356770833328</v>
      </c>
      <c r="L3556" t="b">
        <v>0</v>
      </c>
      <c r="M3556">
        <v>0</v>
      </c>
      <c r="N3556" t="b">
        <v>0</v>
      </c>
      <c r="O3556" s="10" t="s">
        <v>8268</v>
      </c>
      <c r="P3556" t="s">
        <v>8272</v>
      </c>
      <c r="Q3556">
        <f t="shared" si="165"/>
        <v>0</v>
      </c>
      <c r="R3556">
        <f t="shared" si="167"/>
        <v>0</v>
      </c>
    </row>
    <row r="3557" spans="1:18" ht="43.2" hidden="1" x14ac:dyDescent="0.3">
      <c r="A3557">
        <v>990</v>
      </c>
      <c r="B3557" s="3" t="s">
        <v>991</v>
      </c>
      <c r="C3557" s="3" t="s">
        <v>5100</v>
      </c>
      <c r="D3557" s="6">
        <v>25000</v>
      </c>
      <c r="E3557" s="8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s="16">
        <f t="shared" si="166"/>
        <v>41855.784305555557</v>
      </c>
      <c r="L3557" t="b">
        <v>0</v>
      </c>
      <c r="M3557">
        <v>2</v>
      </c>
      <c r="N3557" t="b">
        <v>0</v>
      </c>
      <c r="O3557" s="10" t="s">
        <v>8268</v>
      </c>
      <c r="P3557" t="s">
        <v>8272</v>
      </c>
      <c r="Q3557">
        <f t="shared" si="165"/>
        <v>0</v>
      </c>
      <c r="R3557">
        <f t="shared" si="167"/>
        <v>13</v>
      </c>
    </row>
    <row r="3558" spans="1:18" ht="43.2" hidden="1" x14ac:dyDescent="0.3">
      <c r="A3558">
        <v>992</v>
      </c>
      <c r="B3558" s="3" t="s">
        <v>993</v>
      </c>
      <c r="C3558" s="3" t="s">
        <v>5102</v>
      </c>
      <c r="D3558" s="6">
        <v>100000</v>
      </c>
      <c r="E3558" s="8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s="16">
        <f t="shared" si="166"/>
        <v>42437.924988425926</v>
      </c>
      <c r="L3558" t="b">
        <v>0</v>
      </c>
      <c r="M3558">
        <v>4</v>
      </c>
      <c r="N3558" t="b">
        <v>0</v>
      </c>
      <c r="O3558" s="10" t="s">
        <v>8268</v>
      </c>
      <c r="P3558" t="s">
        <v>8272</v>
      </c>
      <c r="Q3558">
        <f t="shared" si="165"/>
        <v>0</v>
      </c>
      <c r="R3558">
        <f t="shared" si="167"/>
        <v>116.75</v>
      </c>
    </row>
    <row r="3559" spans="1:18" ht="43.2" hidden="1" x14ac:dyDescent="0.3">
      <c r="A3559">
        <v>1008</v>
      </c>
      <c r="B3559" s="3" t="s">
        <v>1009</v>
      </c>
      <c r="C3559" s="3" t="s">
        <v>5118</v>
      </c>
      <c r="D3559" s="6">
        <v>93500</v>
      </c>
      <c r="E3559" s="8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s="16">
        <f t="shared" si="166"/>
        <v>42702.809201388889</v>
      </c>
      <c r="L3559" t="b">
        <v>0</v>
      </c>
      <c r="M3559">
        <v>1</v>
      </c>
      <c r="N3559" t="b">
        <v>0</v>
      </c>
      <c r="O3559" s="10" t="s">
        <v>8268</v>
      </c>
      <c r="P3559" t="s">
        <v>8272</v>
      </c>
      <c r="Q3559">
        <f t="shared" si="165"/>
        <v>0</v>
      </c>
      <c r="R3559">
        <f t="shared" si="167"/>
        <v>250</v>
      </c>
    </row>
    <row r="3560" spans="1:18" ht="43.2" hidden="1" x14ac:dyDescent="0.3">
      <c r="A3560">
        <v>1010</v>
      </c>
      <c r="B3560" s="3" t="s">
        <v>1011</v>
      </c>
      <c r="C3560" s="3" t="s">
        <v>5120</v>
      </c>
      <c r="D3560" s="6">
        <v>115250</v>
      </c>
      <c r="E3560" s="8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s="16">
        <f t="shared" si="166"/>
        <v>42561.829421296294</v>
      </c>
      <c r="L3560" t="b">
        <v>0</v>
      </c>
      <c r="M3560">
        <v>4</v>
      </c>
      <c r="N3560" t="b">
        <v>0</v>
      </c>
      <c r="O3560" s="10" t="s">
        <v>8268</v>
      </c>
      <c r="P3560" t="s">
        <v>8272</v>
      </c>
      <c r="Q3560">
        <f t="shared" si="165"/>
        <v>0</v>
      </c>
      <c r="R3560">
        <f t="shared" si="167"/>
        <v>55</v>
      </c>
    </row>
    <row r="3561" spans="1:18" ht="43.2" hidden="1" x14ac:dyDescent="0.3">
      <c r="A3561">
        <v>1011</v>
      </c>
      <c r="B3561" s="3" t="s">
        <v>1012</v>
      </c>
      <c r="C3561" s="3" t="s">
        <v>5121</v>
      </c>
      <c r="D3561" s="6">
        <v>20000</v>
      </c>
      <c r="E3561" s="8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s="16">
        <f t="shared" si="166"/>
        <v>41946.898090277777</v>
      </c>
      <c r="L3561" t="b">
        <v>0</v>
      </c>
      <c r="M3561">
        <v>1</v>
      </c>
      <c r="N3561" t="b">
        <v>0</v>
      </c>
      <c r="O3561" s="10" t="s">
        <v>8268</v>
      </c>
      <c r="P3561" t="s">
        <v>8272</v>
      </c>
      <c r="Q3561">
        <f t="shared" si="165"/>
        <v>0</v>
      </c>
      <c r="R3561">
        <f t="shared" si="167"/>
        <v>75</v>
      </c>
    </row>
    <row r="3562" spans="1:18" ht="43.2" hidden="1" x14ac:dyDescent="0.3">
      <c r="A3562">
        <v>1040</v>
      </c>
      <c r="B3562" s="3" t="s">
        <v>1041</v>
      </c>
      <c r="C3562" s="3" t="s">
        <v>5150</v>
      </c>
      <c r="D3562" s="6">
        <v>85000</v>
      </c>
      <c r="E3562" s="8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s="16">
        <f t="shared" si="166"/>
        <v>42579.708437499998</v>
      </c>
      <c r="L3562" t="b">
        <v>0</v>
      </c>
      <c r="M3562">
        <v>1</v>
      </c>
      <c r="N3562" t="b">
        <v>0</v>
      </c>
      <c r="O3562" s="10" t="s">
        <v>8297</v>
      </c>
      <c r="P3562" t="s">
        <v>8298</v>
      </c>
      <c r="Q3562">
        <f t="shared" si="165"/>
        <v>0</v>
      </c>
      <c r="R3562">
        <f t="shared" si="167"/>
        <v>250</v>
      </c>
    </row>
    <row r="3563" spans="1:18" ht="43.2" hidden="1" x14ac:dyDescent="0.3">
      <c r="A3563">
        <v>1041</v>
      </c>
      <c r="B3563" s="3" t="s">
        <v>1042</v>
      </c>
      <c r="C3563" s="3" t="s">
        <v>5151</v>
      </c>
      <c r="D3563" s="6">
        <v>50</v>
      </c>
      <c r="E3563" s="8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s="16">
        <f t="shared" si="166"/>
        <v>41831.060092592597</v>
      </c>
      <c r="L3563" t="b">
        <v>0</v>
      </c>
      <c r="M3563">
        <v>0</v>
      </c>
      <c r="N3563" t="b">
        <v>0</v>
      </c>
      <c r="O3563" s="10" t="s">
        <v>8297</v>
      </c>
      <c r="P3563" t="s">
        <v>8298</v>
      </c>
      <c r="Q3563">
        <f t="shared" si="165"/>
        <v>0</v>
      </c>
      <c r="R3563">
        <f t="shared" si="167"/>
        <v>0</v>
      </c>
    </row>
    <row r="3564" spans="1:18" ht="43.2" hidden="1" x14ac:dyDescent="0.3">
      <c r="A3564">
        <v>1044</v>
      </c>
      <c r="B3564" s="3" t="s">
        <v>1045</v>
      </c>
      <c r="C3564" s="3" t="s">
        <v>5154</v>
      </c>
      <c r="D3564" s="6">
        <v>7000</v>
      </c>
      <c r="E3564" s="8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s="16">
        <f t="shared" si="166"/>
        <v>42011.925937499997</v>
      </c>
      <c r="L3564" t="b">
        <v>0</v>
      </c>
      <c r="M3564">
        <v>2</v>
      </c>
      <c r="N3564" t="b">
        <v>0</v>
      </c>
      <c r="O3564" s="10" t="s">
        <v>8297</v>
      </c>
      <c r="P3564" t="s">
        <v>8298</v>
      </c>
      <c r="Q3564">
        <f t="shared" si="165"/>
        <v>0</v>
      </c>
      <c r="R3564">
        <f t="shared" si="167"/>
        <v>3</v>
      </c>
    </row>
    <row r="3565" spans="1:18" ht="43.2" hidden="1" x14ac:dyDescent="0.3">
      <c r="A3565">
        <v>1046</v>
      </c>
      <c r="B3565" s="3" t="s">
        <v>1047</v>
      </c>
      <c r="C3565" s="3" t="s">
        <v>5156</v>
      </c>
      <c r="D3565" s="6">
        <v>3000</v>
      </c>
      <c r="E3565" s="8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s="16">
        <f t="shared" si="166"/>
        <v>42319.851388888885</v>
      </c>
      <c r="L3565" t="b">
        <v>0</v>
      </c>
      <c r="M3565">
        <v>0</v>
      </c>
      <c r="N3565" t="b">
        <v>0</v>
      </c>
      <c r="O3565" s="10" t="s">
        <v>8297</v>
      </c>
      <c r="P3565" t="s">
        <v>8298</v>
      </c>
      <c r="Q3565">
        <f t="shared" si="165"/>
        <v>0</v>
      </c>
      <c r="R3565">
        <f t="shared" si="167"/>
        <v>0</v>
      </c>
    </row>
    <row r="3566" spans="1:18" ht="43.2" hidden="1" x14ac:dyDescent="0.3">
      <c r="A3566">
        <v>1047</v>
      </c>
      <c r="B3566" s="3" t="s">
        <v>1048</v>
      </c>
      <c r="C3566" s="3" t="s">
        <v>5157</v>
      </c>
      <c r="D3566" s="6">
        <v>2000</v>
      </c>
      <c r="E3566" s="8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s="16">
        <f t="shared" si="166"/>
        <v>41918.818460648145</v>
      </c>
      <c r="L3566" t="b">
        <v>0</v>
      </c>
      <c r="M3566">
        <v>1</v>
      </c>
      <c r="N3566" t="b">
        <v>0</v>
      </c>
      <c r="O3566" s="10" t="s">
        <v>8297</v>
      </c>
      <c r="P3566" t="s">
        <v>8298</v>
      </c>
      <c r="Q3566">
        <f t="shared" si="165"/>
        <v>0</v>
      </c>
      <c r="R3566">
        <f t="shared" si="167"/>
        <v>1</v>
      </c>
    </row>
    <row r="3567" spans="1:18" hidden="1" x14ac:dyDescent="0.3">
      <c r="A3567">
        <v>1049</v>
      </c>
      <c r="B3567" s="3" t="s">
        <v>1050</v>
      </c>
      <c r="C3567" s="3" t="s">
        <v>5159</v>
      </c>
      <c r="D3567" s="6">
        <v>12000</v>
      </c>
      <c r="E3567" s="8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s="16">
        <f t="shared" si="166"/>
        <v>42382.431076388893</v>
      </c>
      <c r="L3567" t="b">
        <v>0</v>
      </c>
      <c r="M3567">
        <v>0</v>
      </c>
      <c r="N3567" t="b">
        <v>0</v>
      </c>
      <c r="O3567" s="10" t="s">
        <v>8297</v>
      </c>
      <c r="P3567" t="s">
        <v>8298</v>
      </c>
      <c r="Q3567">
        <f t="shared" si="165"/>
        <v>0</v>
      </c>
      <c r="R3567">
        <f t="shared" si="167"/>
        <v>0</v>
      </c>
    </row>
    <row r="3568" spans="1:18" ht="28.8" hidden="1" x14ac:dyDescent="0.3">
      <c r="A3568">
        <v>1050</v>
      </c>
      <c r="B3568" s="3" t="s">
        <v>1051</v>
      </c>
      <c r="C3568" s="3" t="s">
        <v>5160</v>
      </c>
      <c r="D3568" s="6">
        <v>2500</v>
      </c>
      <c r="E3568" s="8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s="16">
        <f t="shared" si="166"/>
        <v>42231.7971875</v>
      </c>
      <c r="L3568" t="b">
        <v>0</v>
      </c>
      <c r="M3568">
        <v>0</v>
      </c>
      <c r="N3568" t="b">
        <v>0</v>
      </c>
      <c r="O3568" s="10" t="s">
        <v>8297</v>
      </c>
      <c r="P3568" t="s">
        <v>8298</v>
      </c>
      <c r="Q3568">
        <f t="shared" si="165"/>
        <v>0</v>
      </c>
      <c r="R3568">
        <f t="shared" si="167"/>
        <v>0</v>
      </c>
    </row>
    <row r="3569" spans="1:18" ht="43.2" hidden="1" x14ac:dyDescent="0.3">
      <c r="A3569">
        <v>1051</v>
      </c>
      <c r="B3569" s="3" t="s">
        <v>1052</v>
      </c>
      <c r="C3569" s="3" t="s">
        <v>5161</v>
      </c>
      <c r="D3569" s="6">
        <v>500</v>
      </c>
      <c r="E3569" s="8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s="16">
        <f t="shared" si="166"/>
        <v>41850.014178240745</v>
      </c>
      <c r="L3569" t="b">
        <v>0</v>
      </c>
      <c r="M3569">
        <v>0</v>
      </c>
      <c r="N3569" t="b">
        <v>0</v>
      </c>
      <c r="O3569" s="10" t="s">
        <v>8297</v>
      </c>
      <c r="P3569" t="s">
        <v>8298</v>
      </c>
      <c r="Q3569">
        <f t="shared" si="165"/>
        <v>0</v>
      </c>
      <c r="R3569">
        <f t="shared" si="167"/>
        <v>0</v>
      </c>
    </row>
    <row r="3570" spans="1:18" ht="57.6" hidden="1" x14ac:dyDescent="0.3">
      <c r="A3570">
        <v>1052</v>
      </c>
      <c r="B3570" s="3" t="s">
        <v>1053</v>
      </c>
      <c r="C3570" s="3" t="s">
        <v>5162</v>
      </c>
      <c r="D3570" s="6">
        <v>4336</v>
      </c>
      <c r="E3570" s="8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s="16">
        <f t="shared" si="166"/>
        <v>42483.797395833331</v>
      </c>
      <c r="L3570" t="b">
        <v>0</v>
      </c>
      <c r="M3570">
        <v>0</v>
      </c>
      <c r="N3570" t="b">
        <v>0</v>
      </c>
      <c r="O3570" s="10" t="s">
        <v>8297</v>
      </c>
      <c r="P3570" t="s">
        <v>8298</v>
      </c>
      <c r="Q3570">
        <f t="shared" si="165"/>
        <v>0</v>
      </c>
      <c r="R3570">
        <f t="shared" si="167"/>
        <v>0</v>
      </c>
    </row>
    <row r="3571" spans="1:18" ht="57.6" hidden="1" x14ac:dyDescent="0.3">
      <c r="A3571">
        <v>1054</v>
      </c>
      <c r="B3571" s="3" t="s">
        <v>1055</v>
      </c>
      <c r="C3571" s="3" t="s">
        <v>5164</v>
      </c>
      <c r="D3571" s="6">
        <v>2500</v>
      </c>
      <c r="E3571" s="8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s="16">
        <f t="shared" si="166"/>
        <v>41831.851840277777</v>
      </c>
      <c r="L3571" t="b">
        <v>0</v>
      </c>
      <c r="M3571">
        <v>0</v>
      </c>
      <c r="N3571" t="b">
        <v>0</v>
      </c>
      <c r="O3571" s="10" t="s">
        <v>8297</v>
      </c>
      <c r="P3571" t="s">
        <v>8298</v>
      </c>
      <c r="Q3571">
        <f t="shared" si="165"/>
        <v>0</v>
      </c>
      <c r="R3571">
        <f t="shared" si="167"/>
        <v>0</v>
      </c>
    </row>
    <row r="3572" spans="1:18" ht="43.2" hidden="1" x14ac:dyDescent="0.3">
      <c r="A3572">
        <v>1055</v>
      </c>
      <c r="B3572" s="3" t="s">
        <v>1056</v>
      </c>
      <c r="C3572" s="3" t="s">
        <v>5165</v>
      </c>
      <c r="D3572" s="6">
        <v>3500</v>
      </c>
      <c r="E3572" s="8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s="16">
        <f t="shared" si="166"/>
        <v>42406.992418981477</v>
      </c>
      <c r="L3572" t="b">
        <v>0</v>
      </c>
      <c r="M3572">
        <v>0</v>
      </c>
      <c r="N3572" t="b">
        <v>0</v>
      </c>
      <c r="O3572" s="10" t="s">
        <v>8297</v>
      </c>
      <c r="P3572" t="s">
        <v>8298</v>
      </c>
      <c r="Q3572">
        <f t="shared" si="165"/>
        <v>0</v>
      </c>
      <c r="R3572">
        <f t="shared" si="167"/>
        <v>0</v>
      </c>
    </row>
    <row r="3573" spans="1:18" ht="43.2" hidden="1" x14ac:dyDescent="0.3">
      <c r="A3573">
        <v>1056</v>
      </c>
      <c r="B3573" s="3" t="s">
        <v>1057</v>
      </c>
      <c r="C3573" s="3" t="s">
        <v>5166</v>
      </c>
      <c r="D3573" s="6">
        <v>10000</v>
      </c>
      <c r="E3573" s="8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s="16">
        <f t="shared" si="166"/>
        <v>42058.719641203701</v>
      </c>
      <c r="L3573" t="b">
        <v>0</v>
      </c>
      <c r="M3573">
        <v>0</v>
      </c>
      <c r="N3573" t="b">
        <v>0</v>
      </c>
      <c r="O3573" s="10" t="s">
        <v>8297</v>
      </c>
      <c r="P3573" t="s">
        <v>8298</v>
      </c>
      <c r="Q3573">
        <f t="shared" si="165"/>
        <v>0</v>
      </c>
      <c r="R3573">
        <f t="shared" si="167"/>
        <v>0</v>
      </c>
    </row>
    <row r="3574" spans="1:18" ht="43.2" hidden="1" x14ac:dyDescent="0.3">
      <c r="A3574">
        <v>1057</v>
      </c>
      <c r="B3574" s="3" t="s">
        <v>1058</v>
      </c>
      <c r="C3574" s="3" t="s">
        <v>5167</v>
      </c>
      <c r="D3574" s="6">
        <v>10000</v>
      </c>
      <c r="E3574" s="8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s="16">
        <f t="shared" si="166"/>
        <v>42678.871331018512</v>
      </c>
      <c r="L3574" t="b">
        <v>0</v>
      </c>
      <c r="M3574">
        <v>0</v>
      </c>
      <c r="N3574" t="b">
        <v>0</v>
      </c>
      <c r="O3574" s="10" t="s">
        <v>8297</v>
      </c>
      <c r="P3574" t="s">
        <v>8298</v>
      </c>
      <c r="Q3574">
        <f t="shared" si="165"/>
        <v>0</v>
      </c>
      <c r="R3574">
        <f t="shared" si="167"/>
        <v>0</v>
      </c>
    </row>
    <row r="3575" spans="1:18" ht="43.2" hidden="1" x14ac:dyDescent="0.3">
      <c r="A3575">
        <v>1058</v>
      </c>
      <c r="B3575" s="3" t="s">
        <v>1059</v>
      </c>
      <c r="C3575" s="3" t="s">
        <v>5168</v>
      </c>
      <c r="D3575" s="6">
        <v>40000</v>
      </c>
      <c r="E3575" s="8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s="16">
        <f t="shared" si="166"/>
        <v>42047.900960648149</v>
      </c>
      <c r="L3575" t="b">
        <v>0</v>
      </c>
      <c r="M3575">
        <v>0</v>
      </c>
      <c r="N3575" t="b">
        <v>0</v>
      </c>
      <c r="O3575" s="10" t="s">
        <v>8297</v>
      </c>
      <c r="P3575" t="s">
        <v>8298</v>
      </c>
      <c r="Q3575">
        <f t="shared" si="165"/>
        <v>0</v>
      </c>
      <c r="R3575">
        <f t="shared" si="167"/>
        <v>0</v>
      </c>
    </row>
    <row r="3576" spans="1:18" hidden="1" x14ac:dyDescent="0.3">
      <c r="A3576">
        <v>1059</v>
      </c>
      <c r="B3576" s="3" t="s">
        <v>1060</v>
      </c>
      <c r="C3576" s="3" t="s">
        <v>5169</v>
      </c>
      <c r="D3576" s="6">
        <v>1100</v>
      </c>
      <c r="E3576" s="8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s="16">
        <f t="shared" si="166"/>
        <v>42046.79</v>
      </c>
      <c r="L3576" t="b">
        <v>0</v>
      </c>
      <c r="M3576">
        <v>0</v>
      </c>
      <c r="N3576" t="b">
        <v>0</v>
      </c>
      <c r="O3576" s="10" t="s">
        <v>8297</v>
      </c>
      <c r="P3576" t="s">
        <v>8298</v>
      </c>
      <c r="Q3576">
        <f t="shared" si="165"/>
        <v>0</v>
      </c>
      <c r="R3576">
        <f t="shared" si="167"/>
        <v>0</v>
      </c>
    </row>
    <row r="3577" spans="1:18" ht="28.8" hidden="1" x14ac:dyDescent="0.3">
      <c r="A3577">
        <v>1061</v>
      </c>
      <c r="B3577" s="3" t="s">
        <v>1062</v>
      </c>
      <c r="C3577" s="3" t="s">
        <v>5171</v>
      </c>
      <c r="D3577" s="6">
        <v>4000</v>
      </c>
      <c r="E3577" s="8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s="16">
        <f t="shared" si="166"/>
        <v>42432.276712962965</v>
      </c>
      <c r="L3577" t="b">
        <v>0</v>
      </c>
      <c r="M3577">
        <v>0</v>
      </c>
      <c r="N3577" t="b">
        <v>0</v>
      </c>
      <c r="O3577" s="10" t="s">
        <v>8297</v>
      </c>
      <c r="P3577" t="s">
        <v>8298</v>
      </c>
      <c r="Q3577">
        <f t="shared" si="165"/>
        <v>0</v>
      </c>
      <c r="R3577">
        <f t="shared" si="167"/>
        <v>0</v>
      </c>
    </row>
    <row r="3578" spans="1:18" ht="43.2" hidden="1" x14ac:dyDescent="0.3">
      <c r="A3578">
        <v>1063</v>
      </c>
      <c r="B3578" s="3" t="s">
        <v>1064</v>
      </c>
      <c r="C3578" s="3" t="s">
        <v>5173</v>
      </c>
      <c r="D3578" s="6">
        <v>1000</v>
      </c>
      <c r="E3578" s="8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s="16">
        <f t="shared" si="166"/>
        <v>42583.030810185184</v>
      </c>
      <c r="L3578" t="b">
        <v>0</v>
      </c>
      <c r="M3578">
        <v>0</v>
      </c>
      <c r="N3578" t="b">
        <v>0</v>
      </c>
      <c r="O3578" s="10" t="s">
        <v>8297</v>
      </c>
      <c r="P3578" t="s">
        <v>8298</v>
      </c>
      <c r="Q3578">
        <f t="shared" si="165"/>
        <v>0</v>
      </c>
      <c r="R3578">
        <f t="shared" si="167"/>
        <v>0</v>
      </c>
    </row>
    <row r="3579" spans="1:18" ht="57.6" hidden="1" x14ac:dyDescent="0.3">
      <c r="A3579">
        <v>1068</v>
      </c>
      <c r="B3579" s="3" t="s">
        <v>1069</v>
      </c>
      <c r="C3579" s="3" t="s">
        <v>5178</v>
      </c>
      <c r="D3579" s="6">
        <v>30000</v>
      </c>
      <c r="E3579" s="8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s="16">
        <f t="shared" si="166"/>
        <v>42440.371111111104</v>
      </c>
      <c r="L3579" t="b">
        <v>0</v>
      </c>
      <c r="M3579">
        <v>4</v>
      </c>
      <c r="N3579" t="b">
        <v>0</v>
      </c>
      <c r="O3579" s="10" t="s">
        <v>8270</v>
      </c>
      <c r="P3579" t="s">
        <v>8304</v>
      </c>
      <c r="Q3579">
        <f t="shared" si="165"/>
        <v>0</v>
      </c>
      <c r="R3579">
        <f t="shared" si="167"/>
        <v>11.25</v>
      </c>
    </row>
    <row r="3580" spans="1:18" ht="43.2" hidden="1" x14ac:dyDescent="0.3">
      <c r="A3580">
        <v>1071</v>
      </c>
      <c r="B3580" s="3" t="s">
        <v>1072</v>
      </c>
      <c r="C3580" s="3" t="s">
        <v>5181</v>
      </c>
      <c r="D3580" s="6">
        <v>100</v>
      </c>
      <c r="E3580" s="8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s="16">
        <f t="shared" si="166"/>
        <v>42295.753391203703</v>
      </c>
      <c r="L3580" t="b">
        <v>0</v>
      </c>
      <c r="M3580">
        <v>0</v>
      </c>
      <c r="N3580" t="b">
        <v>0</v>
      </c>
      <c r="O3580" s="10" t="s">
        <v>8270</v>
      </c>
      <c r="P3580" t="s">
        <v>8304</v>
      </c>
      <c r="Q3580">
        <f t="shared" si="165"/>
        <v>0</v>
      </c>
      <c r="R3580">
        <f t="shared" si="167"/>
        <v>0</v>
      </c>
    </row>
    <row r="3581" spans="1:18" ht="43.2" hidden="1" x14ac:dyDescent="0.3">
      <c r="A3581">
        <v>1072</v>
      </c>
      <c r="B3581" s="3" t="s">
        <v>1073</v>
      </c>
      <c r="C3581" s="3" t="s">
        <v>5182</v>
      </c>
      <c r="D3581" s="6">
        <v>75000</v>
      </c>
      <c r="E3581" s="8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s="16">
        <f t="shared" si="166"/>
        <v>41645.832141203704</v>
      </c>
      <c r="L3581" t="b">
        <v>0</v>
      </c>
      <c r="M3581">
        <v>4</v>
      </c>
      <c r="N3581" t="b">
        <v>0</v>
      </c>
      <c r="O3581" s="10" t="s">
        <v>8270</v>
      </c>
      <c r="P3581" t="s">
        <v>8304</v>
      </c>
      <c r="Q3581">
        <f t="shared" si="165"/>
        <v>0</v>
      </c>
      <c r="R3581">
        <f t="shared" si="167"/>
        <v>12.75</v>
      </c>
    </row>
    <row r="3582" spans="1:18" ht="43.2" hidden="1" x14ac:dyDescent="0.3">
      <c r="A3582">
        <v>1081</v>
      </c>
      <c r="B3582" s="3" t="s">
        <v>1082</v>
      </c>
      <c r="C3582" s="3" t="s">
        <v>5191</v>
      </c>
      <c r="D3582" s="6">
        <v>68000</v>
      </c>
      <c r="E3582" s="8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s="16">
        <f t="shared" si="166"/>
        <v>42002.926990740743</v>
      </c>
      <c r="L3582" t="b">
        <v>0</v>
      </c>
      <c r="M3582">
        <v>4</v>
      </c>
      <c r="N3582" t="b">
        <v>0</v>
      </c>
      <c r="O3582" s="10" t="s">
        <v>8270</v>
      </c>
      <c r="P3582" t="s">
        <v>8304</v>
      </c>
      <c r="Q3582">
        <f t="shared" si="165"/>
        <v>0</v>
      </c>
      <c r="R3582">
        <f t="shared" si="167"/>
        <v>3</v>
      </c>
    </row>
    <row r="3583" spans="1:18" hidden="1" x14ac:dyDescent="0.3">
      <c r="A3583">
        <v>1084</v>
      </c>
      <c r="B3583" s="3" t="s">
        <v>1085</v>
      </c>
      <c r="C3583" s="3" t="s">
        <v>5194</v>
      </c>
      <c r="D3583" s="6">
        <v>550</v>
      </c>
      <c r="E3583" s="8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s="16">
        <f t="shared" si="166"/>
        <v>41829.912083333329</v>
      </c>
      <c r="L3583" t="b">
        <v>0</v>
      </c>
      <c r="M3583">
        <v>0</v>
      </c>
      <c r="N3583" t="b">
        <v>0</v>
      </c>
      <c r="O3583" s="10" t="s">
        <v>8270</v>
      </c>
      <c r="P3583" t="s">
        <v>8304</v>
      </c>
      <c r="Q3583">
        <f t="shared" si="165"/>
        <v>0</v>
      </c>
      <c r="R3583">
        <f t="shared" si="167"/>
        <v>0</v>
      </c>
    </row>
    <row r="3584" spans="1:18" hidden="1" x14ac:dyDescent="0.3">
      <c r="A3584">
        <v>1086</v>
      </c>
      <c r="B3584" s="3" t="s">
        <v>1087</v>
      </c>
      <c r="C3584" s="3" t="s">
        <v>5196</v>
      </c>
      <c r="D3584" s="6">
        <v>18000</v>
      </c>
      <c r="E3584" s="8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s="16">
        <f t="shared" si="166"/>
        <v>41845.866793981484</v>
      </c>
      <c r="L3584" t="b">
        <v>0</v>
      </c>
      <c r="M3584">
        <v>2</v>
      </c>
      <c r="N3584" t="b">
        <v>0</v>
      </c>
      <c r="O3584" s="10" t="s">
        <v>8270</v>
      </c>
      <c r="P3584" t="s">
        <v>8304</v>
      </c>
      <c r="Q3584">
        <f t="shared" si="165"/>
        <v>0</v>
      </c>
      <c r="R3584">
        <f t="shared" si="167"/>
        <v>7.5</v>
      </c>
    </row>
    <row r="3585" spans="1:18" ht="43.2" hidden="1" x14ac:dyDescent="0.3">
      <c r="A3585">
        <v>1087</v>
      </c>
      <c r="B3585" s="3" t="s">
        <v>1088</v>
      </c>
      <c r="C3585" s="3" t="s">
        <v>5197</v>
      </c>
      <c r="D3585" s="6">
        <v>1100</v>
      </c>
      <c r="E3585" s="8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s="16">
        <f t="shared" si="166"/>
        <v>41775.713969907411</v>
      </c>
      <c r="L3585" t="b">
        <v>0</v>
      </c>
      <c r="M3585">
        <v>0</v>
      </c>
      <c r="N3585" t="b">
        <v>0</v>
      </c>
      <c r="O3585" s="10" t="s">
        <v>8270</v>
      </c>
      <c r="P3585" t="s">
        <v>8304</v>
      </c>
      <c r="Q3585">
        <f t="shared" si="165"/>
        <v>0</v>
      </c>
      <c r="R3585">
        <f t="shared" si="167"/>
        <v>0</v>
      </c>
    </row>
    <row r="3586" spans="1:18" ht="43.2" hidden="1" x14ac:dyDescent="0.3">
      <c r="A3586">
        <v>1090</v>
      </c>
      <c r="B3586" s="3" t="s">
        <v>1091</v>
      </c>
      <c r="C3586" s="3" t="s">
        <v>5200</v>
      </c>
      <c r="D3586" s="6">
        <v>12999</v>
      </c>
      <c r="E3586" s="8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s="16">
        <f t="shared" si="166"/>
        <v>42123.185798611114</v>
      </c>
      <c r="L3586" t="b">
        <v>0</v>
      </c>
      <c r="M3586">
        <v>1</v>
      </c>
      <c r="N3586" t="b">
        <v>0</v>
      </c>
      <c r="O3586" s="10" t="s">
        <v>8270</v>
      </c>
      <c r="P3586" t="s">
        <v>8304</v>
      </c>
      <c r="Q3586">
        <f t="shared" ref="Q3586:Q3649" si="168">ROUND(E3586/D3586*100,0)</f>
        <v>0</v>
      </c>
      <c r="R3586">
        <f t="shared" si="167"/>
        <v>5</v>
      </c>
    </row>
    <row r="3587" spans="1:18" ht="43.2" hidden="1" x14ac:dyDescent="0.3">
      <c r="A3587">
        <v>1097</v>
      </c>
      <c r="B3587" s="3" t="s">
        <v>1098</v>
      </c>
      <c r="C3587" s="3" t="s">
        <v>5207</v>
      </c>
      <c r="D3587" s="6">
        <v>100000</v>
      </c>
      <c r="E3587" s="8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s="16">
        <f t="shared" ref="K3587:K3650" si="169">(((J3587/60)/60)/24)+DATE(1970,1,1)</f>
        <v>41660.792557870373</v>
      </c>
      <c r="L3587" t="b">
        <v>0</v>
      </c>
      <c r="M3587">
        <v>7</v>
      </c>
      <c r="N3587" t="b">
        <v>0</v>
      </c>
      <c r="O3587" s="10" t="s">
        <v>8270</v>
      </c>
      <c r="P3587" t="s">
        <v>8304</v>
      </c>
      <c r="Q3587">
        <f t="shared" si="168"/>
        <v>0</v>
      </c>
      <c r="R3587">
        <f t="shared" ref="R3587:R3650" si="170">IFERROR(ROUND(E3587/M3587,2),0)</f>
        <v>6.71</v>
      </c>
    </row>
    <row r="3588" spans="1:18" ht="28.8" hidden="1" x14ac:dyDescent="0.3">
      <c r="A3588">
        <v>1101</v>
      </c>
      <c r="B3588" s="3" t="s">
        <v>1102</v>
      </c>
      <c r="C3588" s="3" t="s">
        <v>5211</v>
      </c>
      <c r="D3588" s="6">
        <v>100000</v>
      </c>
      <c r="E3588" s="8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s="16">
        <f t="shared" si="169"/>
        <v>42538.77243055556</v>
      </c>
      <c r="L3588" t="b">
        <v>0</v>
      </c>
      <c r="M3588">
        <v>6</v>
      </c>
      <c r="N3588" t="b">
        <v>0</v>
      </c>
      <c r="O3588" s="10" t="s">
        <v>8270</v>
      </c>
      <c r="P3588" t="s">
        <v>8304</v>
      </c>
      <c r="Q3588">
        <f t="shared" si="168"/>
        <v>0</v>
      </c>
      <c r="R3588">
        <f t="shared" si="170"/>
        <v>6.83</v>
      </c>
    </row>
    <row r="3589" spans="1:18" ht="57.6" hidden="1" x14ac:dyDescent="0.3">
      <c r="A3589">
        <v>1105</v>
      </c>
      <c r="B3589" s="3" t="s">
        <v>1106</v>
      </c>
      <c r="C3589" s="3" t="s">
        <v>5215</v>
      </c>
      <c r="D3589" s="6">
        <v>900000</v>
      </c>
      <c r="E3589" s="8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s="16">
        <f t="shared" si="169"/>
        <v>41692.135729166665</v>
      </c>
      <c r="L3589" t="b">
        <v>0</v>
      </c>
      <c r="M3589">
        <v>20</v>
      </c>
      <c r="N3589" t="b">
        <v>0</v>
      </c>
      <c r="O3589" s="10" t="s">
        <v>8270</v>
      </c>
      <c r="P3589" t="s">
        <v>8304</v>
      </c>
      <c r="Q3589">
        <f t="shared" si="168"/>
        <v>0</v>
      </c>
      <c r="R3589">
        <f t="shared" si="170"/>
        <v>71.55</v>
      </c>
    </row>
    <row r="3590" spans="1:18" ht="57.6" hidden="1" x14ac:dyDescent="0.3">
      <c r="A3590">
        <v>1107</v>
      </c>
      <c r="B3590" s="3" t="s">
        <v>1108</v>
      </c>
      <c r="C3590" s="3" t="s">
        <v>5217</v>
      </c>
      <c r="D3590" s="6">
        <v>10000</v>
      </c>
      <c r="E3590" s="8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s="16">
        <f t="shared" si="169"/>
        <v>41813.861388888887</v>
      </c>
      <c r="L3590" t="b">
        <v>0</v>
      </c>
      <c r="M3590">
        <v>0</v>
      </c>
      <c r="N3590" t="b">
        <v>0</v>
      </c>
      <c r="O3590" s="10" t="s">
        <v>8270</v>
      </c>
      <c r="P3590" t="s">
        <v>8304</v>
      </c>
      <c r="Q3590">
        <f t="shared" si="168"/>
        <v>0</v>
      </c>
      <c r="R3590">
        <f t="shared" si="170"/>
        <v>0</v>
      </c>
    </row>
    <row r="3591" spans="1:18" ht="43.2" hidden="1" x14ac:dyDescent="0.3">
      <c r="A3591">
        <v>1109</v>
      </c>
      <c r="B3591" s="3" t="s">
        <v>1110</v>
      </c>
      <c r="C3591" s="3" t="s">
        <v>5219</v>
      </c>
      <c r="D3591" s="6">
        <v>10000</v>
      </c>
      <c r="E3591" s="8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s="16">
        <f t="shared" si="169"/>
        <v>42662.752199074079</v>
      </c>
      <c r="L3591" t="b">
        <v>0</v>
      </c>
      <c r="M3591">
        <v>3</v>
      </c>
      <c r="N3591" t="b">
        <v>0</v>
      </c>
      <c r="O3591" s="10" t="s">
        <v>8270</v>
      </c>
      <c r="P3591" t="s">
        <v>8304</v>
      </c>
      <c r="Q3591">
        <f t="shared" si="168"/>
        <v>0</v>
      </c>
      <c r="R3591">
        <f t="shared" si="170"/>
        <v>15</v>
      </c>
    </row>
    <row r="3592" spans="1:18" ht="43.2" hidden="1" x14ac:dyDescent="0.3">
      <c r="A3592">
        <v>1111</v>
      </c>
      <c r="B3592" s="3" t="s">
        <v>1112</v>
      </c>
      <c r="C3592" s="3" t="s">
        <v>5221</v>
      </c>
      <c r="D3592" s="6">
        <v>2500</v>
      </c>
      <c r="E3592" s="8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s="16">
        <f t="shared" si="169"/>
        <v>42347.203587962969</v>
      </c>
      <c r="L3592" t="b">
        <v>0</v>
      </c>
      <c r="M3592">
        <v>1</v>
      </c>
      <c r="N3592" t="b">
        <v>0</v>
      </c>
      <c r="O3592" s="10" t="s">
        <v>8270</v>
      </c>
      <c r="P3592" t="s">
        <v>8304</v>
      </c>
      <c r="Q3592">
        <f t="shared" si="168"/>
        <v>0</v>
      </c>
      <c r="R3592">
        <f t="shared" si="170"/>
        <v>1</v>
      </c>
    </row>
    <row r="3593" spans="1:18" ht="43.2" hidden="1" x14ac:dyDescent="0.3">
      <c r="A3593">
        <v>1114</v>
      </c>
      <c r="B3593" s="3" t="s">
        <v>1115</v>
      </c>
      <c r="C3593" s="3" t="s">
        <v>5224</v>
      </c>
      <c r="D3593" s="6">
        <v>6000</v>
      </c>
      <c r="E3593" s="8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s="16">
        <f t="shared" si="169"/>
        <v>41526.345914351856</v>
      </c>
      <c r="L3593" t="b">
        <v>0</v>
      </c>
      <c r="M3593">
        <v>3</v>
      </c>
      <c r="N3593" t="b">
        <v>0</v>
      </c>
      <c r="O3593" s="10" t="s">
        <v>8270</v>
      </c>
      <c r="P3593" t="s">
        <v>8304</v>
      </c>
      <c r="Q3593">
        <f t="shared" si="168"/>
        <v>0</v>
      </c>
      <c r="R3593">
        <f t="shared" si="170"/>
        <v>3.33</v>
      </c>
    </row>
    <row r="3594" spans="1:18" ht="43.2" hidden="1" x14ac:dyDescent="0.3">
      <c r="A3594">
        <v>1115</v>
      </c>
      <c r="B3594" s="3" t="s">
        <v>1116</v>
      </c>
      <c r="C3594" s="3" t="s">
        <v>5225</v>
      </c>
      <c r="D3594" s="6">
        <v>40000</v>
      </c>
      <c r="E3594" s="8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s="16">
        <f t="shared" si="169"/>
        <v>42429.695543981477</v>
      </c>
      <c r="L3594" t="b">
        <v>0</v>
      </c>
      <c r="M3594">
        <v>4</v>
      </c>
      <c r="N3594" t="b">
        <v>0</v>
      </c>
      <c r="O3594" s="10" t="s">
        <v>8270</v>
      </c>
      <c r="P3594" t="s">
        <v>8304</v>
      </c>
      <c r="Q3594">
        <f t="shared" si="168"/>
        <v>0</v>
      </c>
      <c r="R3594">
        <f t="shared" si="170"/>
        <v>13.25</v>
      </c>
    </row>
    <row r="3595" spans="1:18" ht="43.2" hidden="1" x14ac:dyDescent="0.3">
      <c r="A3595">
        <v>1116</v>
      </c>
      <c r="B3595" s="3" t="s">
        <v>1117</v>
      </c>
      <c r="C3595" s="3" t="s">
        <v>5226</v>
      </c>
      <c r="D3595" s="6">
        <v>500000</v>
      </c>
      <c r="E3595" s="8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s="16">
        <f t="shared" si="169"/>
        <v>41009.847314814811</v>
      </c>
      <c r="L3595" t="b">
        <v>0</v>
      </c>
      <c r="M3595">
        <v>10</v>
      </c>
      <c r="N3595" t="b">
        <v>0</v>
      </c>
      <c r="O3595" s="10" t="s">
        <v>8270</v>
      </c>
      <c r="P3595" t="s">
        <v>8304</v>
      </c>
      <c r="Q3595">
        <f t="shared" si="168"/>
        <v>0</v>
      </c>
      <c r="R3595">
        <f t="shared" si="170"/>
        <v>17.850000000000001</v>
      </c>
    </row>
    <row r="3596" spans="1:18" ht="57.6" hidden="1" x14ac:dyDescent="0.3">
      <c r="A3596">
        <v>1119</v>
      </c>
      <c r="B3596" s="3" t="s">
        <v>1120</v>
      </c>
      <c r="C3596" s="3" t="s">
        <v>5229</v>
      </c>
      <c r="D3596" s="6">
        <v>2100</v>
      </c>
      <c r="E3596" s="8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s="16">
        <f t="shared" si="169"/>
        <v>41722.792407407411</v>
      </c>
      <c r="L3596" t="b">
        <v>0</v>
      </c>
      <c r="M3596">
        <v>1</v>
      </c>
      <c r="N3596" t="b">
        <v>0</v>
      </c>
      <c r="O3596" s="10" t="s">
        <v>8270</v>
      </c>
      <c r="P3596" t="s">
        <v>8304</v>
      </c>
      <c r="Q3596">
        <f t="shared" si="168"/>
        <v>0</v>
      </c>
      <c r="R3596">
        <f t="shared" si="170"/>
        <v>5</v>
      </c>
    </row>
    <row r="3597" spans="1:18" ht="43.2" hidden="1" x14ac:dyDescent="0.3">
      <c r="A3597">
        <v>1120</v>
      </c>
      <c r="B3597" s="3" t="s">
        <v>1121</v>
      </c>
      <c r="C3597" s="3" t="s">
        <v>5230</v>
      </c>
      <c r="D3597" s="6">
        <v>25000</v>
      </c>
      <c r="E3597" s="8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s="16">
        <f t="shared" si="169"/>
        <v>40799.872685185182</v>
      </c>
      <c r="L3597" t="b">
        <v>0</v>
      </c>
      <c r="M3597">
        <v>0</v>
      </c>
      <c r="N3597" t="b">
        <v>0</v>
      </c>
      <c r="O3597" s="10" t="s">
        <v>8270</v>
      </c>
      <c r="P3597" t="s">
        <v>8304</v>
      </c>
      <c r="Q3597">
        <f t="shared" si="168"/>
        <v>0</v>
      </c>
      <c r="R3597">
        <f t="shared" si="170"/>
        <v>0</v>
      </c>
    </row>
    <row r="3598" spans="1:18" ht="43.2" hidden="1" x14ac:dyDescent="0.3">
      <c r="A3598">
        <v>1121</v>
      </c>
      <c r="B3598" s="3" t="s">
        <v>1122</v>
      </c>
      <c r="C3598" s="3" t="s">
        <v>5231</v>
      </c>
      <c r="D3598" s="6">
        <v>250000</v>
      </c>
      <c r="E3598" s="8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s="16">
        <f t="shared" si="169"/>
        <v>42412.934212962966</v>
      </c>
      <c r="L3598" t="b">
        <v>0</v>
      </c>
      <c r="M3598">
        <v>5</v>
      </c>
      <c r="N3598" t="b">
        <v>0</v>
      </c>
      <c r="O3598" s="10" t="s">
        <v>8270</v>
      </c>
      <c r="P3598" t="s">
        <v>8304</v>
      </c>
      <c r="Q3598">
        <f t="shared" si="168"/>
        <v>0</v>
      </c>
      <c r="R3598">
        <f t="shared" si="170"/>
        <v>5.8</v>
      </c>
    </row>
    <row r="3599" spans="1:18" ht="57.6" hidden="1" x14ac:dyDescent="0.3">
      <c r="A3599">
        <v>1122</v>
      </c>
      <c r="B3599" s="3" t="s">
        <v>1123</v>
      </c>
      <c r="C3599" s="3" t="s">
        <v>5232</v>
      </c>
      <c r="D3599" s="6">
        <v>3200</v>
      </c>
      <c r="E3599" s="8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s="16">
        <f t="shared" si="169"/>
        <v>41410.703993055555</v>
      </c>
      <c r="L3599" t="b">
        <v>0</v>
      </c>
      <c r="M3599">
        <v>0</v>
      </c>
      <c r="N3599" t="b">
        <v>0</v>
      </c>
      <c r="O3599" s="10" t="s">
        <v>8270</v>
      </c>
      <c r="P3599" t="s">
        <v>8304</v>
      </c>
      <c r="Q3599">
        <f t="shared" si="168"/>
        <v>0</v>
      </c>
      <c r="R3599">
        <f t="shared" si="170"/>
        <v>0</v>
      </c>
    </row>
    <row r="3600" spans="1:18" ht="43.2" hidden="1" x14ac:dyDescent="0.3">
      <c r="A3600">
        <v>1123</v>
      </c>
      <c r="B3600" s="3" t="s">
        <v>1124</v>
      </c>
      <c r="C3600" s="3" t="s">
        <v>5233</v>
      </c>
      <c r="D3600" s="6">
        <v>5000</v>
      </c>
      <c r="E3600" s="8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s="16">
        <f t="shared" si="169"/>
        <v>41718.5237037037</v>
      </c>
      <c r="L3600" t="b">
        <v>0</v>
      </c>
      <c r="M3600">
        <v>3</v>
      </c>
      <c r="N3600" t="b">
        <v>0</v>
      </c>
      <c r="O3600" s="10" t="s">
        <v>8270</v>
      </c>
      <c r="P3600" t="s">
        <v>8304</v>
      </c>
      <c r="Q3600">
        <f t="shared" si="168"/>
        <v>0</v>
      </c>
      <c r="R3600">
        <f t="shared" si="170"/>
        <v>3.67</v>
      </c>
    </row>
    <row r="3601" spans="1:18" ht="43.2" hidden="1" x14ac:dyDescent="0.3">
      <c r="A3601">
        <v>1124</v>
      </c>
      <c r="B3601" s="3" t="s">
        <v>1125</v>
      </c>
      <c r="C3601" s="3" t="s">
        <v>5234</v>
      </c>
      <c r="D3601" s="6">
        <v>90000</v>
      </c>
      <c r="E3601" s="8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s="16">
        <f t="shared" si="169"/>
        <v>42094.667256944449</v>
      </c>
      <c r="L3601" t="b">
        <v>0</v>
      </c>
      <c r="M3601">
        <v>7</v>
      </c>
      <c r="N3601" t="b">
        <v>0</v>
      </c>
      <c r="O3601" s="10" t="s">
        <v>8270</v>
      </c>
      <c r="P3601" t="s">
        <v>8300</v>
      </c>
      <c r="Q3601">
        <f t="shared" si="168"/>
        <v>0</v>
      </c>
      <c r="R3601">
        <f t="shared" si="170"/>
        <v>60.71</v>
      </c>
    </row>
    <row r="3602" spans="1:18" ht="43.2" hidden="1" x14ac:dyDescent="0.3">
      <c r="A3602">
        <v>1125</v>
      </c>
      <c r="B3602" s="3" t="s">
        <v>1126</v>
      </c>
      <c r="C3602" s="3" t="s">
        <v>5235</v>
      </c>
      <c r="D3602" s="6">
        <v>3000</v>
      </c>
      <c r="E3602" s="8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s="16">
        <f t="shared" si="169"/>
        <v>42212.624189814815</v>
      </c>
      <c r="L3602" t="b">
        <v>0</v>
      </c>
      <c r="M3602">
        <v>0</v>
      </c>
      <c r="N3602" t="b">
        <v>0</v>
      </c>
      <c r="O3602" s="10" t="s">
        <v>8270</v>
      </c>
      <c r="P3602" t="s">
        <v>8300</v>
      </c>
      <c r="Q3602">
        <f t="shared" si="168"/>
        <v>0</v>
      </c>
      <c r="R3602">
        <f t="shared" si="170"/>
        <v>0</v>
      </c>
    </row>
    <row r="3603" spans="1:18" hidden="1" x14ac:dyDescent="0.3">
      <c r="A3603">
        <v>1128</v>
      </c>
      <c r="B3603" s="3" t="s">
        <v>1129</v>
      </c>
      <c r="C3603" s="3" t="s">
        <v>5238</v>
      </c>
      <c r="D3603" s="6">
        <v>1000</v>
      </c>
      <c r="E3603" s="8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s="16">
        <f t="shared" si="169"/>
        <v>41828.649502314816</v>
      </c>
      <c r="L3603" t="b">
        <v>0</v>
      </c>
      <c r="M3603">
        <v>1</v>
      </c>
      <c r="N3603" t="b">
        <v>0</v>
      </c>
      <c r="O3603" s="10" t="s">
        <v>8270</v>
      </c>
      <c r="P3603" t="s">
        <v>8300</v>
      </c>
      <c r="Q3603">
        <f t="shared" si="168"/>
        <v>0</v>
      </c>
      <c r="R3603">
        <f t="shared" si="170"/>
        <v>1</v>
      </c>
    </row>
    <row r="3604" spans="1:18" ht="43.2" hidden="1" x14ac:dyDescent="0.3">
      <c r="A3604">
        <v>1129</v>
      </c>
      <c r="B3604" s="3" t="s">
        <v>1130</v>
      </c>
      <c r="C3604" s="3" t="s">
        <v>5239</v>
      </c>
      <c r="D3604" s="6">
        <v>20000</v>
      </c>
      <c r="E3604" s="8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s="16">
        <f t="shared" si="169"/>
        <v>42496.264965277776</v>
      </c>
      <c r="L3604" t="b">
        <v>0</v>
      </c>
      <c r="M3604">
        <v>2</v>
      </c>
      <c r="N3604" t="b">
        <v>0</v>
      </c>
      <c r="O3604" s="10" t="s">
        <v>8270</v>
      </c>
      <c r="P3604" t="s">
        <v>8300</v>
      </c>
      <c r="Q3604">
        <f t="shared" si="168"/>
        <v>0</v>
      </c>
      <c r="R3604">
        <f t="shared" si="170"/>
        <v>10.5</v>
      </c>
    </row>
    <row r="3605" spans="1:18" ht="43.2" hidden="1" x14ac:dyDescent="0.3">
      <c r="A3605">
        <v>1130</v>
      </c>
      <c r="B3605" s="3" t="s">
        <v>1131</v>
      </c>
      <c r="C3605" s="3" t="s">
        <v>5240</v>
      </c>
      <c r="D3605" s="6">
        <v>5000</v>
      </c>
      <c r="E3605" s="8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s="16">
        <f t="shared" si="169"/>
        <v>41908.996527777781</v>
      </c>
      <c r="L3605" t="b">
        <v>0</v>
      </c>
      <c r="M3605">
        <v>3</v>
      </c>
      <c r="N3605" t="b">
        <v>0</v>
      </c>
      <c r="O3605" s="10" t="s">
        <v>8270</v>
      </c>
      <c r="P3605" t="s">
        <v>8300</v>
      </c>
      <c r="Q3605">
        <f t="shared" si="168"/>
        <v>0</v>
      </c>
      <c r="R3605">
        <f t="shared" si="170"/>
        <v>3.67</v>
      </c>
    </row>
    <row r="3606" spans="1:18" ht="43.2" hidden="1" x14ac:dyDescent="0.3">
      <c r="A3606">
        <v>1131</v>
      </c>
      <c r="B3606" s="3" t="s">
        <v>1132</v>
      </c>
      <c r="C3606" s="3" t="s">
        <v>5241</v>
      </c>
      <c r="D3606" s="6">
        <v>40000</v>
      </c>
      <c r="E3606" s="8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s="16">
        <f t="shared" si="169"/>
        <v>42332.908194444448</v>
      </c>
      <c r="L3606" t="b">
        <v>0</v>
      </c>
      <c r="M3606">
        <v>0</v>
      </c>
      <c r="N3606" t="b">
        <v>0</v>
      </c>
      <c r="O3606" s="10" t="s">
        <v>8270</v>
      </c>
      <c r="P3606" t="s">
        <v>8300</v>
      </c>
      <c r="Q3606">
        <f t="shared" si="168"/>
        <v>0</v>
      </c>
      <c r="R3606">
        <f t="shared" si="170"/>
        <v>0</v>
      </c>
    </row>
    <row r="3607" spans="1:18" ht="43.2" hidden="1" x14ac:dyDescent="0.3">
      <c r="A3607">
        <v>1134</v>
      </c>
      <c r="B3607" s="3" t="s">
        <v>1135</v>
      </c>
      <c r="C3607" s="3" t="s">
        <v>5244</v>
      </c>
      <c r="D3607" s="6">
        <v>25000</v>
      </c>
      <c r="E3607" s="8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s="16">
        <f t="shared" si="169"/>
        <v>41958.285046296296</v>
      </c>
      <c r="L3607" t="b">
        <v>0</v>
      </c>
      <c r="M3607">
        <v>1</v>
      </c>
      <c r="N3607" t="b">
        <v>0</v>
      </c>
      <c r="O3607" s="10" t="s">
        <v>8270</v>
      </c>
      <c r="P3607" t="s">
        <v>8300</v>
      </c>
      <c r="Q3607">
        <f t="shared" si="168"/>
        <v>0</v>
      </c>
      <c r="R3607">
        <f t="shared" si="170"/>
        <v>1</v>
      </c>
    </row>
    <row r="3608" spans="1:18" ht="43.2" hidden="1" x14ac:dyDescent="0.3">
      <c r="A3608">
        <v>1138</v>
      </c>
      <c r="B3608" s="3" t="s">
        <v>1139</v>
      </c>
      <c r="C3608" s="3" t="s">
        <v>5248</v>
      </c>
      <c r="D3608" s="6">
        <v>35000</v>
      </c>
      <c r="E3608" s="8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s="16">
        <f t="shared" si="169"/>
        <v>42736.9066087963</v>
      </c>
      <c r="L3608" t="b">
        <v>0</v>
      </c>
      <c r="M3608">
        <v>4</v>
      </c>
      <c r="N3608" t="b">
        <v>0</v>
      </c>
      <c r="O3608" s="10" t="s">
        <v>8270</v>
      </c>
      <c r="P3608" t="s">
        <v>8300</v>
      </c>
      <c r="Q3608">
        <f t="shared" si="168"/>
        <v>0</v>
      </c>
      <c r="R3608">
        <f t="shared" si="170"/>
        <v>31.25</v>
      </c>
    </row>
    <row r="3609" spans="1:18" ht="43.2" hidden="1" x14ac:dyDescent="0.3">
      <c r="A3609">
        <v>1139</v>
      </c>
      <c r="B3609" s="3" t="s">
        <v>1140</v>
      </c>
      <c r="C3609" s="3" t="s">
        <v>5249</v>
      </c>
      <c r="D3609" s="6">
        <v>8000</v>
      </c>
      <c r="E3609" s="8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s="16">
        <f t="shared" si="169"/>
        <v>41975.347523148142</v>
      </c>
      <c r="L3609" t="b">
        <v>0</v>
      </c>
      <c r="M3609">
        <v>1</v>
      </c>
      <c r="N3609" t="b">
        <v>0</v>
      </c>
      <c r="O3609" s="10" t="s">
        <v>8270</v>
      </c>
      <c r="P3609" t="s">
        <v>8300</v>
      </c>
      <c r="Q3609">
        <f t="shared" si="168"/>
        <v>0</v>
      </c>
      <c r="R3609">
        <f t="shared" si="170"/>
        <v>5</v>
      </c>
    </row>
    <row r="3610" spans="1:18" ht="43.2" hidden="1" x14ac:dyDescent="0.3">
      <c r="A3610">
        <v>1140</v>
      </c>
      <c r="B3610" s="3" t="s">
        <v>1141</v>
      </c>
      <c r="C3610" s="3" t="s">
        <v>5250</v>
      </c>
      <c r="D3610" s="6">
        <v>5000</v>
      </c>
      <c r="E3610" s="8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s="16">
        <f t="shared" si="169"/>
        <v>42192.462048611109</v>
      </c>
      <c r="L3610" t="b">
        <v>0</v>
      </c>
      <c r="M3610">
        <v>0</v>
      </c>
      <c r="N3610" t="b">
        <v>0</v>
      </c>
      <c r="O3610" s="10" t="s">
        <v>8270</v>
      </c>
      <c r="P3610" t="s">
        <v>8300</v>
      </c>
      <c r="Q3610">
        <f t="shared" si="168"/>
        <v>0</v>
      </c>
      <c r="R3610">
        <f t="shared" si="170"/>
        <v>0</v>
      </c>
    </row>
    <row r="3611" spans="1:18" hidden="1" x14ac:dyDescent="0.3">
      <c r="A3611">
        <v>1141</v>
      </c>
      <c r="B3611" s="3" t="s">
        <v>1142</v>
      </c>
      <c r="C3611" s="3" t="s">
        <v>5251</v>
      </c>
      <c r="D3611" s="6">
        <v>500</v>
      </c>
      <c r="E3611" s="8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s="16">
        <f t="shared" si="169"/>
        <v>42164.699652777781</v>
      </c>
      <c r="L3611" t="b">
        <v>0</v>
      </c>
      <c r="M3611">
        <v>0</v>
      </c>
      <c r="N3611" t="b">
        <v>0</v>
      </c>
      <c r="O3611" s="10" t="s">
        <v>8270</v>
      </c>
      <c r="P3611" t="s">
        <v>8300</v>
      </c>
      <c r="Q3611">
        <f t="shared" si="168"/>
        <v>0</v>
      </c>
      <c r="R3611">
        <f t="shared" si="170"/>
        <v>0</v>
      </c>
    </row>
    <row r="3612" spans="1:18" ht="43.2" hidden="1" x14ac:dyDescent="0.3">
      <c r="A3612">
        <v>1142</v>
      </c>
      <c r="B3612" s="3" t="s">
        <v>1143</v>
      </c>
      <c r="C3612" s="3" t="s">
        <v>5252</v>
      </c>
      <c r="D3612" s="6">
        <v>4000</v>
      </c>
      <c r="E3612" s="8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s="16">
        <f t="shared" si="169"/>
        <v>42022.006099537044</v>
      </c>
      <c r="L3612" t="b">
        <v>0</v>
      </c>
      <c r="M3612">
        <v>0</v>
      </c>
      <c r="N3612" t="b">
        <v>0</v>
      </c>
      <c r="O3612" s="10" t="s">
        <v>8270</v>
      </c>
      <c r="P3612" t="s">
        <v>8300</v>
      </c>
      <c r="Q3612">
        <f t="shared" si="168"/>
        <v>0</v>
      </c>
      <c r="R3612">
        <f t="shared" si="170"/>
        <v>0</v>
      </c>
    </row>
    <row r="3613" spans="1:18" ht="43.2" hidden="1" x14ac:dyDescent="0.3">
      <c r="A3613">
        <v>1143</v>
      </c>
      <c r="B3613" s="3" t="s">
        <v>1144</v>
      </c>
      <c r="C3613" s="3" t="s">
        <v>5253</v>
      </c>
      <c r="D3613" s="6">
        <v>45000</v>
      </c>
      <c r="E3613" s="8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s="16">
        <f t="shared" si="169"/>
        <v>42325.19358796296</v>
      </c>
      <c r="L3613" t="b">
        <v>0</v>
      </c>
      <c r="M3613">
        <v>8</v>
      </c>
      <c r="N3613" t="b">
        <v>0</v>
      </c>
      <c r="O3613" s="10" t="s">
        <v>8270</v>
      </c>
      <c r="P3613" t="s">
        <v>8300</v>
      </c>
      <c r="Q3613">
        <f t="shared" si="168"/>
        <v>0</v>
      </c>
      <c r="R3613">
        <f t="shared" si="170"/>
        <v>23.25</v>
      </c>
    </row>
    <row r="3614" spans="1:18" ht="43.2" hidden="1" x14ac:dyDescent="0.3">
      <c r="A3614">
        <v>1144</v>
      </c>
      <c r="B3614" s="3" t="s">
        <v>1145</v>
      </c>
      <c r="C3614" s="3" t="s">
        <v>5254</v>
      </c>
      <c r="D3614" s="6">
        <v>9300</v>
      </c>
      <c r="E3614" s="8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s="16">
        <f t="shared" si="169"/>
        <v>42093.181944444441</v>
      </c>
      <c r="L3614" t="b">
        <v>0</v>
      </c>
      <c r="M3614">
        <v>0</v>
      </c>
      <c r="N3614" t="b">
        <v>0</v>
      </c>
      <c r="O3614" s="10" t="s">
        <v>8284</v>
      </c>
      <c r="P3614" t="s">
        <v>8312</v>
      </c>
      <c r="Q3614">
        <f t="shared" si="168"/>
        <v>0</v>
      </c>
      <c r="R3614">
        <f t="shared" si="170"/>
        <v>0</v>
      </c>
    </row>
    <row r="3615" spans="1:18" ht="43.2" hidden="1" x14ac:dyDescent="0.3">
      <c r="A3615">
        <v>1145</v>
      </c>
      <c r="B3615" s="3" t="s">
        <v>1146</v>
      </c>
      <c r="C3615" s="3" t="s">
        <v>5255</v>
      </c>
      <c r="D3615" s="6">
        <v>80000</v>
      </c>
      <c r="E3615" s="8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s="16">
        <f t="shared" si="169"/>
        <v>41854.747592592597</v>
      </c>
      <c r="L3615" t="b">
        <v>0</v>
      </c>
      <c r="M3615">
        <v>1</v>
      </c>
      <c r="N3615" t="b">
        <v>0</v>
      </c>
      <c r="O3615" s="10" t="s">
        <v>8284</v>
      </c>
      <c r="P3615" t="s">
        <v>8312</v>
      </c>
      <c r="Q3615">
        <f t="shared" si="168"/>
        <v>0</v>
      </c>
      <c r="R3615">
        <f t="shared" si="170"/>
        <v>100</v>
      </c>
    </row>
    <row r="3616" spans="1:18" ht="43.2" hidden="1" x14ac:dyDescent="0.3">
      <c r="A3616">
        <v>1147</v>
      </c>
      <c r="B3616" s="3" t="s">
        <v>1148</v>
      </c>
      <c r="C3616" s="3" t="s">
        <v>5257</v>
      </c>
      <c r="D3616" s="6">
        <v>25000</v>
      </c>
      <c r="E3616" s="8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s="16">
        <f t="shared" si="169"/>
        <v>41871.972025462965</v>
      </c>
      <c r="L3616" t="b">
        <v>0</v>
      </c>
      <c r="M3616">
        <v>0</v>
      </c>
      <c r="N3616" t="b">
        <v>0</v>
      </c>
      <c r="O3616" s="10" t="s">
        <v>8284</v>
      </c>
      <c r="P3616" t="s">
        <v>8312</v>
      </c>
      <c r="Q3616">
        <f t="shared" si="168"/>
        <v>0</v>
      </c>
      <c r="R3616">
        <f t="shared" si="170"/>
        <v>0</v>
      </c>
    </row>
    <row r="3617" spans="1:18" ht="28.8" hidden="1" x14ac:dyDescent="0.3">
      <c r="A3617">
        <v>1148</v>
      </c>
      <c r="B3617" s="3" t="s">
        <v>1149</v>
      </c>
      <c r="C3617" s="3" t="s">
        <v>5258</v>
      </c>
      <c r="D3617" s="6">
        <v>15000</v>
      </c>
      <c r="E3617" s="8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s="16">
        <f t="shared" si="169"/>
        <v>42675.171076388884</v>
      </c>
      <c r="L3617" t="b">
        <v>0</v>
      </c>
      <c r="M3617">
        <v>3</v>
      </c>
      <c r="N3617" t="b">
        <v>0</v>
      </c>
      <c r="O3617" s="10" t="s">
        <v>8284</v>
      </c>
      <c r="P3617" t="s">
        <v>8312</v>
      </c>
      <c r="Q3617">
        <f t="shared" si="168"/>
        <v>0</v>
      </c>
      <c r="R3617">
        <f t="shared" si="170"/>
        <v>24.33</v>
      </c>
    </row>
    <row r="3618" spans="1:18" ht="28.8" hidden="1" x14ac:dyDescent="0.3">
      <c r="A3618">
        <v>1149</v>
      </c>
      <c r="B3618" s="3" t="s">
        <v>1150</v>
      </c>
      <c r="C3618" s="3" t="s">
        <v>5259</v>
      </c>
      <c r="D3618" s="6">
        <v>50000</v>
      </c>
      <c r="E3618" s="8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s="16">
        <f t="shared" si="169"/>
        <v>42507.71025462963</v>
      </c>
      <c r="L3618" t="b">
        <v>0</v>
      </c>
      <c r="M3618">
        <v>2</v>
      </c>
      <c r="N3618" t="b">
        <v>0</v>
      </c>
      <c r="O3618" s="10" t="s">
        <v>8284</v>
      </c>
      <c r="P3618" t="s">
        <v>8312</v>
      </c>
      <c r="Q3618">
        <f t="shared" si="168"/>
        <v>0</v>
      </c>
      <c r="R3618">
        <f t="shared" si="170"/>
        <v>37.5</v>
      </c>
    </row>
    <row r="3619" spans="1:18" ht="57.6" hidden="1" x14ac:dyDescent="0.3">
      <c r="A3619">
        <v>1151</v>
      </c>
      <c r="B3619" s="3" t="s">
        <v>1152</v>
      </c>
      <c r="C3619" s="3" t="s">
        <v>5261</v>
      </c>
      <c r="D3619" s="6">
        <v>25000</v>
      </c>
      <c r="E3619" s="8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s="16">
        <f t="shared" si="169"/>
        <v>42224.102581018517</v>
      </c>
      <c r="L3619" t="b">
        <v>0</v>
      </c>
      <c r="M3619">
        <v>0</v>
      </c>
      <c r="N3619" t="b">
        <v>0</v>
      </c>
      <c r="O3619" s="10" t="s">
        <v>8284</v>
      </c>
      <c r="P3619" t="s">
        <v>8312</v>
      </c>
      <c r="Q3619">
        <f t="shared" si="168"/>
        <v>0</v>
      </c>
      <c r="R3619">
        <f t="shared" si="170"/>
        <v>0</v>
      </c>
    </row>
    <row r="3620" spans="1:18" ht="43.2" hidden="1" x14ac:dyDescent="0.3">
      <c r="A3620">
        <v>1156</v>
      </c>
      <c r="B3620" s="3" t="s">
        <v>1157</v>
      </c>
      <c r="C3620" s="3" t="s">
        <v>5266</v>
      </c>
      <c r="D3620" s="6">
        <v>6500</v>
      </c>
      <c r="E3620" s="8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s="16">
        <f t="shared" si="169"/>
        <v>42029.07131944444</v>
      </c>
      <c r="L3620" t="b">
        <v>0</v>
      </c>
      <c r="M3620">
        <v>0</v>
      </c>
      <c r="N3620" t="b">
        <v>0</v>
      </c>
      <c r="O3620" s="10" t="s">
        <v>8284</v>
      </c>
      <c r="P3620" t="s">
        <v>8312</v>
      </c>
      <c r="Q3620">
        <f t="shared" si="168"/>
        <v>0</v>
      </c>
      <c r="R3620">
        <f t="shared" si="170"/>
        <v>0</v>
      </c>
    </row>
    <row r="3621" spans="1:18" ht="43.2" hidden="1" x14ac:dyDescent="0.3">
      <c r="A3621">
        <v>1158</v>
      </c>
      <c r="B3621" s="3" t="s">
        <v>1159</v>
      </c>
      <c r="C3621" s="3" t="s">
        <v>5268</v>
      </c>
      <c r="D3621" s="6">
        <v>7500</v>
      </c>
      <c r="E3621" s="8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s="16">
        <f t="shared" si="169"/>
        <v>41952.09175925926</v>
      </c>
      <c r="L3621" t="b">
        <v>0</v>
      </c>
      <c r="M3621">
        <v>3</v>
      </c>
      <c r="N3621" t="b">
        <v>0</v>
      </c>
      <c r="O3621" s="10" t="s">
        <v>8284</v>
      </c>
      <c r="P3621" t="s">
        <v>8312</v>
      </c>
      <c r="Q3621">
        <f t="shared" si="168"/>
        <v>0</v>
      </c>
      <c r="R3621">
        <f t="shared" si="170"/>
        <v>11.67</v>
      </c>
    </row>
    <row r="3622" spans="1:18" ht="43.2" hidden="1" x14ac:dyDescent="0.3">
      <c r="A3622">
        <v>1159</v>
      </c>
      <c r="B3622" s="3" t="s">
        <v>1160</v>
      </c>
      <c r="C3622" s="3" t="s">
        <v>5269</v>
      </c>
      <c r="D3622" s="6">
        <v>6750</v>
      </c>
      <c r="E3622" s="8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s="16">
        <f t="shared" si="169"/>
        <v>42154.726446759261</v>
      </c>
      <c r="L3622" t="b">
        <v>0</v>
      </c>
      <c r="M3622">
        <v>0</v>
      </c>
      <c r="N3622" t="b">
        <v>0</v>
      </c>
      <c r="O3622" s="10" t="s">
        <v>8284</v>
      </c>
      <c r="P3622" t="s">
        <v>8312</v>
      </c>
      <c r="Q3622">
        <f t="shared" si="168"/>
        <v>0</v>
      </c>
      <c r="R3622">
        <f t="shared" si="170"/>
        <v>0</v>
      </c>
    </row>
    <row r="3623" spans="1:18" ht="43.2" hidden="1" x14ac:dyDescent="0.3">
      <c r="A3623">
        <v>1161</v>
      </c>
      <c r="B3623" s="3" t="s">
        <v>1162</v>
      </c>
      <c r="C3623" s="3" t="s">
        <v>5271</v>
      </c>
      <c r="D3623" s="6">
        <v>18000</v>
      </c>
      <c r="E3623" s="8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s="16">
        <f t="shared" si="169"/>
        <v>42122.629502314812</v>
      </c>
      <c r="L3623" t="b">
        <v>0</v>
      </c>
      <c r="M3623">
        <v>0</v>
      </c>
      <c r="N3623" t="b">
        <v>0</v>
      </c>
      <c r="O3623" s="10" t="s">
        <v>8284</v>
      </c>
      <c r="P3623" t="s">
        <v>8312</v>
      </c>
      <c r="Q3623">
        <f t="shared" si="168"/>
        <v>0</v>
      </c>
      <c r="R3623">
        <f t="shared" si="170"/>
        <v>0</v>
      </c>
    </row>
    <row r="3624" spans="1:18" ht="57.6" hidden="1" x14ac:dyDescent="0.3">
      <c r="A3624">
        <v>1162</v>
      </c>
      <c r="B3624" s="3" t="s">
        <v>1163</v>
      </c>
      <c r="C3624" s="3" t="s">
        <v>5272</v>
      </c>
      <c r="D3624" s="6">
        <v>60000</v>
      </c>
      <c r="E3624" s="8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s="16">
        <f t="shared" si="169"/>
        <v>41876.683611111112</v>
      </c>
      <c r="L3624" t="b">
        <v>0</v>
      </c>
      <c r="M3624">
        <v>2</v>
      </c>
      <c r="N3624" t="b">
        <v>0</v>
      </c>
      <c r="O3624" s="10" t="s">
        <v>8284</v>
      </c>
      <c r="P3624" t="s">
        <v>8312</v>
      </c>
      <c r="Q3624">
        <f t="shared" si="168"/>
        <v>0</v>
      </c>
      <c r="R3624">
        <f t="shared" si="170"/>
        <v>17.5</v>
      </c>
    </row>
    <row r="3625" spans="1:18" ht="43.2" hidden="1" x14ac:dyDescent="0.3">
      <c r="A3625">
        <v>1163</v>
      </c>
      <c r="B3625" s="3" t="s">
        <v>1164</v>
      </c>
      <c r="C3625" s="3" t="s">
        <v>5273</v>
      </c>
      <c r="D3625" s="6">
        <v>5200</v>
      </c>
      <c r="E3625" s="8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s="16">
        <f t="shared" si="169"/>
        <v>41830.723611111112</v>
      </c>
      <c r="L3625" t="b">
        <v>0</v>
      </c>
      <c r="M3625">
        <v>0</v>
      </c>
      <c r="N3625" t="b">
        <v>0</v>
      </c>
      <c r="O3625" s="10" t="s">
        <v>8284</v>
      </c>
      <c r="P3625" t="s">
        <v>8312</v>
      </c>
      <c r="Q3625">
        <f t="shared" si="168"/>
        <v>0</v>
      </c>
      <c r="R3625">
        <f t="shared" si="170"/>
        <v>0</v>
      </c>
    </row>
    <row r="3626" spans="1:18" ht="57.6" hidden="1" x14ac:dyDescent="0.3">
      <c r="A3626">
        <v>1164</v>
      </c>
      <c r="B3626" s="3" t="s">
        <v>1165</v>
      </c>
      <c r="C3626" s="3" t="s">
        <v>5274</v>
      </c>
      <c r="D3626" s="6">
        <v>10000</v>
      </c>
      <c r="E3626" s="8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s="16">
        <f t="shared" si="169"/>
        <v>42509.724328703705</v>
      </c>
      <c r="L3626" t="b">
        <v>0</v>
      </c>
      <c r="M3626">
        <v>0</v>
      </c>
      <c r="N3626" t="b">
        <v>0</v>
      </c>
      <c r="O3626" s="10" t="s">
        <v>8284</v>
      </c>
      <c r="P3626" t="s">
        <v>8312</v>
      </c>
      <c r="Q3626">
        <f t="shared" si="168"/>
        <v>0</v>
      </c>
      <c r="R3626">
        <f t="shared" si="170"/>
        <v>0</v>
      </c>
    </row>
    <row r="3627" spans="1:18" ht="43.2" hidden="1" x14ac:dyDescent="0.3">
      <c r="A3627">
        <v>1169</v>
      </c>
      <c r="B3627" s="3" t="s">
        <v>1170</v>
      </c>
      <c r="C3627" s="3" t="s">
        <v>5279</v>
      </c>
      <c r="D3627" s="6">
        <v>10000</v>
      </c>
      <c r="E3627" s="8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s="16">
        <f t="shared" si="169"/>
        <v>42027.353738425925</v>
      </c>
      <c r="L3627" t="b">
        <v>0</v>
      </c>
      <c r="M3627">
        <v>3</v>
      </c>
      <c r="N3627" t="b">
        <v>0</v>
      </c>
      <c r="O3627" s="10" t="s">
        <v>8284</v>
      </c>
      <c r="P3627" t="s">
        <v>8312</v>
      </c>
      <c r="Q3627">
        <f t="shared" si="168"/>
        <v>0</v>
      </c>
      <c r="R3627">
        <f t="shared" si="170"/>
        <v>5.67</v>
      </c>
    </row>
    <row r="3628" spans="1:18" ht="43.2" hidden="1" x14ac:dyDescent="0.3">
      <c r="A3628">
        <v>1170</v>
      </c>
      <c r="B3628" s="3" t="s">
        <v>1171</v>
      </c>
      <c r="C3628" s="3" t="s">
        <v>5280</v>
      </c>
      <c r="D3628" s="6">
        <v>25000</v>
      </c>
      <c r="E3628" s="8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s="16">
        <f t="shared" si="169"/>
        <v>42124.893182870372</v>
      </c>
      <c r="L3628" t="b">
        <v>0</v>
      </c>
      <c r="M3628">
        <v>2</v>
      </c>
      <c r="N3628" t="b">
        <v>0</v>
      </c>
      <c r="O3628" s="10" t="s">
        <v>8284</v>
      </c>
      <c r="P3628" t="s">
        <v>8312</v>
      </c>
      <c r="Q3628">
        <f t="shared" si="168"/>
        <v>0</v>
      </c>
      <c r="R3628">
        <f t="shared" si="170"/>
        <v>50</v>
      </c>
    </row>
    <row r="3629" spans="1:18" ht="43.2" hidden="1" x14ac:dyDescent="0.3">
      <c r="A3629">
        <v>1171</v>
      </c>
      <c r="B3629" s="3" t="s">
        <v>1172</v>
      </c>
      <c r="C3629" s="3" t="s">
        <v>5281</v>
      </c>
      <c r="D3629" s="6">
        <v>25000</v>
      </c>
      <c r="E3629" s="8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s="16">
        <f t="shared" si="169"/>
        <v>41938.804710648146</v>
      </c>
      <c r="L3629" t="b">
        <v>0</v>
      </c>
      <c r="M3629">
        <v>1</v>
      </c>
      <c r="N3629" t="b">
        <v>0</v>
      </c>
      <c r="O3629" s="10" t="s">
        <v>8284</v>
      </c>
      <c r="P3629" t="s">
        <v>8312</v>
      </c>
      <c r="Q3629">
        <f t="shared" si="168"/>
        <v>0</v>
      </c>
      <c r="R3629">
        <f t="shared" si="170"/>
        <v>25</v>
      </c>
    </row>
    <row r="3630" spans="1:18" ht="28.8" hidden="1" x14ac:dyDescent="0.3">
      <c r="A3630">
        <v>1172</v>
      </c>
      <c r="B3630" s="3" t="s">
        <v>1173</v>
      </c>
      <c r="C3630" s="3" t="s">
        <v>5282</v>
      </c>
      <c r="D3630" s="6">
        <v>9000</v>
      </c>
      <c r="E3630" s="8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s="16">
        <f t="shared" si="169"/>
        <v>41841.682314814818</v>
      </c>
      <c r="L3630" t="b">
        <v>0</v>
      </c>
      <c r="M3630">
        <v>0</v>
      </c>
      <c r="N3630" t="b">
        <v>0</v>
      </c>
      <c r="O3630" s="10" t="s">
        <v>8284</v>
      </c>
      <c r="P3630" t="s">
        <v>8312</v>
      </c>
      <c r="Q3630">
        <f t="shared" si="168"/>
        <v>0</v>
      </c>
      <c r="R3630">
        <f t="shared" si="170"/>
        <v>0</v>
      </c>
    </row>
    <row r="3631" spans="1:18" ht="43.2" hidden="1" x14ac:dyDescent="0.3">
      <c r="A3631">
        <v>1173</v>
      </c>
      <c r="B3631" s="3" t="s">
        <v>1174</v>
      </c>
      <c r="C3631" s="3" t="s">
        <v>5283</v>
      </c>
      <c r="D3631" s="6">
        <v>125000</v>
      </c>
      <c r="E3631" s="8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s="16">
        <f t="shared" si="169"/>
        <v>42184.185844907406</v>
      </c>
      <c r="L3631" t="b">
        <v>0</v>
      </c>
      <c r="M3631">
        <v>1</v>
      </c>
      <c r="N3631" t="b">
        <v>0</v>
      </c>
      <c r="O3631" s="10" t="s">
        <v>8284</v>
      </c>
      <c r="P3631" t="s">
        <v>8312</v>
      </c>
      <c r="Q3631">
        <f t="shared" si="168"/>
        <v>0</v>
      </c>
      <c r="R3631">
        <f t="shared" si="170"/>
        <v>30</v>
      </c>
    </row>
    <row r="3632" spans="1:18" ht="57.6" hidden="1" x14ac:dyDescent="0.3">
      <c r="A3632">
        <v>1176</v>
      </c>
      <c r="B3632" s="3" t="s">
        <v>1177</v>
      </c>
      <c r="C3632" s="3" t="s">
        <v>5286</v>
      </c>
      <c r="D3632" s="6">
        <v>175000</v>
      </c>
      <c r="E3632" s="8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s="16">
        <f t="shared" si="169"/>
        <v>42746.019652777773</v>
      </c>
      <c r="L3632" t="b">
        <v>0</v>
      </c>
      <c r="M3632">
        <v>1</v>
      </c>
      <c r="N3632" t="b">
        <v>0</v>
      </c>
      <c r="O3632" s="10" t="s">
        <v>8284</v>
      </c>
      <c r="P3632" t="s">
        <v>8312</v>
      </c>
      <c r="Q3632">
        <f t="shared" si="168"/>
        <v>0</v>
      </c>
      <c r="R3632">
        <f t="shared" si="170"/>
        <v>10</v>
      </c>
    </row>
    <row r="3633" spans="1:18" ht="43.2" hidden="1" x14ac:dyDescent="0.3">
      <c r="A3633">
        <v>1177</v>
      </c>
      <c r="B3633" s="3" t="s">
        <v>1178</v>
      </c>
      <c r="C3633" s="3" t="s">
        <v>5287</v>
      </c>
      <c r="D3633" s="6">
        <v>6000</v>
      </c>
      <c r="E3633" s="8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s="16">
        <f t="shared" si="169"/>
        <v>41897.660833333335</v>
      </c>
      <c r="L3633" t="b">
        <v>0</v>
      </c>
      <c r="M3633">
        <v>0</v>
      </c>
      <c r="N3633" t="b">
        <v>0</v>
      </c>
      <c r="O3633" s="10" t="s">
        <v>8284</v>
      </c>
      <c r="P3633" t="s">
        <v>8312</v>
      </c>
      <c r="Q3633">
        <f t="shared" si="168"/>
        <v>0</v>
      </c>
      <c r="R3633">
        <f t="shared" si="170"/>
        <v>0</v>
      </c>
    </row>
    <row r="3634" spans="1:18" ht="43.2" hidden="1" x14ac:dyDescent="0.3">
      <c r="A3634">
        <v>1178</v>
      </c>
      <c r="B3634" s="3" t="s">
        <v>1179</v>
      </c>
      <c r="C3634" s="3" t="s">
        <v>5288</v>
      </c>
      <c r="D3634" s="6">
        <v>75000</v>
      </c>
      <c r="E3634" s="8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s="16">
        <f t="shared" si="169"/>
        <v>41837.905694444446</v>
      </c>
      <c r="L3634" t="b">
        <v>0</v>
      </c>
      <c r="M3634">
        <v>1</v>
      </c>
      <c r="N3634" t="b">
        <v>0</v>
      </c>
      <c r="O3634" s="10" t="s">
        <v>8284</v>
      </c>
      <c r="P3634" t="s">
        <v>8312</v>
      </c>
      <c r="Q3634">
        <f t="shared" si="168"/>
        <v>0</v>
      </c>
      <c r="R3634">
        <f t="shared" si="170"/>
        <v>5</v>
      </c>
    </row>
    <row r="3635" spans="1:18" ht="28.8" hidden="1" x14ac:dyDescent="0.3">
      <c r="A3635">
        <v>1181</v>
      </c>
      <c r="B3635" s="3" t="s">
        <v>1182</v>
      </c>
      <c r="C3635" s="3" t="s">
        <v>5291</v>
      </c>
      <c r="D3635" s="6">
        <v>50000</v>
      </c>
      <c r="E3635" s="8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s="16">
        <f t="shared" si="169"/>
        <v>42034.339363425926</v>
      </c>
      <c r="L3635" t="b">
        <v>0</v>
      </c>
      <c r="M3635">
        <v>3</v>
      </c>
      <c r="N3635" t="b">
        <v>0</v>
      </c>
      <c r="O3635" s="10" t="s">
        <v>8284</v>
      </c>
      <c r="P3635" t="s">
        <v>8312</v>
      </c>
      <c r="Q3635">
        <f t="shared" si="168"/>
        <v>0</v>
      </c>
      <c r="R3635">
        <f t="shared" si="170"/>
        <v>1.33</v>
      </c>
    </row>
    <row r="3636" spans="1:18" ht="43.2" hidden="1" x14ac:dyDescent="0.3">
      <c r="A3636">
        <v>1227</v>
      </c>
      <c r="B3636" s="3" t="s">
        <v>1228</v>
      </c>
      <c r="C3636" s="3" t="s">
        <v>5337</v>
      </c>
      <c r="D3636" s="6">
        <v>2000</v>
      </c>
      <c r="E3636" s="8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s="16">
        <f t="shared" si="169"/>
        <v>41827.919166666667</v>
      </c>
      <c r="L3636" t="b">
        <v>0</v>
      </c>
      <c r="M3636">
        <v>0</v>
      </c>
      <c r="N3636" t="b">
        <v>0</v>
      </c>
      <c r="O3636" s="10" t="s">
        <v>8266</v>
      </c>
      <c r="P3636" t="s">
        <v>8308</v>
      </c>
      <c r="Q3636">
        <f t="shared" si="168"/>
        <v>0</v>
      </c>
      <c r="R3636">
        <f t="shared" si="170"/>
        <v>0</v>
      </c>
    </row>
    <row r="3637" spans="1:18" ht="43.2" hidden="1" x14ac:dyDescent="0.3">
      <c r="A3637">
        <v>1230</v>
      </c>
      <c r="B3637" s="3" t="s">
        <v>1231</v>
      </c>
      <c r="C3637" s="3" t="s">
        <v>5340</v>
      </c>
      <c r="D3637" s="6">
        <v>500000</v>
      </c>
      <c r="E3637" s="8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s="16">
        <f t="shared" si="169"/>
        <v>40568.972569444442</v>
      </c>
      <c r="L3637" t="b">
        <v>0</v>
      </c>
      <c r="M3637">
        <v>0</v>
      </c>
      <c r="N3637" t="b">
        <v>0</v>
      </c>
      <c r="O3637" s="10" t="s">
        <v>8266</v>
      </c>
      <c r="P3637" t="s">
        <v>8308</v>
      </c>
      <c r="Q3637">
        <f t="shared" si="168"/>
        <v>0</v>
      </c>
      <c r="R3637">
        <f t="shared" si="170"/>
        <v>0</v>
      </c>
    </row>
    <row r="3638" spans="1:18" ht="43.2" hidden="1" x14ac:dyDescent="0.3">
      <c r="A3638">
        <v>1231</v>
      </c>
      <c r="B3638" s="3" t="s">
        <v>1232</v>
      </c>
      <c r="C3638" s="3" t="s">
        <v>5341</v>
      </c>
      <c r="D3638" s="6">
        <v>5000</v>
      </c>
      <c r="E3638" s="8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s="16">
        <f t="shared" si="169"/>
        <v>42193.941759259258</v>
      </c>
      <c r="L3638" t="b">
        <v>0</v>
      </c>
      <c r="M3638">
        <v>0</v>
      </c>
      <c r="N3638" t="b">
        <v>0</v>
      </c>
      <c r="O3638" s="10" t="s">
        <v>8266</v>
      </c>
      <c r="P3638" t="s">
        <v>8308</v>
      </c>
      <c r="Q3638">
        <f t="shared" si="168"/>
        <v>0</v>
      </c>
      <c r="R3638">
        <f t="shared" si="170"/>
        <v>0</v>
      </c>
    </row>
    <row r="3639" spans="1:18" ht="43.2" hidden="1" x14ac:dyDescent="0.3">
      <c r="A3639">
        <v>1234</v>
      </c>
      <c r="B3639" s="3" t="s">
        <v>1235</v>
      </c>
      <c r="C3639" s="3" t="s">
        <v>5344</v>
      </c>
      <c r="D3639" s="6">
        <v>50000</v>
      </c>
      <c r="E3639" s="8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s="16">
        <f t="shared" si="169"/>
        <v>42007.788680555561</v>
      </c>
      <c r="L3639" t="b">
        <v>0</v>
      </c>
      <c r="M3639">
        <v>0</v>
      </c>
      <c r="N3639" t="b">
        <v>0</v>
      </c>
      <c r="O3639" s="10" t="s">
        <v>8266</v>
      </c>
      <c r="P3639" t="s">
        <v>8308</v>
      </c>
      <c r="Q3639">
        <f t="shared" si="168"/>
        <v>0</v>
      </c>
      <c r="R3639">
        <f t="shared" si="170"/>
        <v>0</v>
      </c>
    </row>
    <row r="3640" spans="1:18" hidden="1" x14ac:dyDescent="0.3">
      <c r="A3640">
        <v>1236</v>
      </c>
      <c r="B3640" s="3" t="s">
        <v>1237</v>
      </c>
      <c r="C3640" s="3" t="s">
        <v>5346</v>
      </c>
      <c r="D3640" s="6">
        <v>2500</v>
      </c>
      <c r="E3640" s="8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s="16">
        <f t="shared" si="169"/>
        <v>41110.680138888885</v>
      </c>
      <c r="L3640" t="b">
        <v>0</v>
      </c>
      <c r="M3640">
        <v>0</v>
      </c>
      <c r="N3640" t="b">
        <v>0</v>
      </c>
      <c r="O3640" s="10" t="s">
        <v>8266</v>
      </c>
      <c r="P3640" t="s">
        <v>8308</v>
      </c>
      <c r="Q3640">
        <f t="shared" si="168"/>
        <v>0</v>
      </c>
      <c r="R3640">
        <f t="shared" si="170"/>
        <v>0</v>
      </c>
    </row>
    <row r="3641" spans="1:18" ht="43.2" hidden="1" x14ac:dyDescent="0.3">
      <c r="A3641">
        <v>1237</v>
      </c>
      <c r="B3641" s="3" t="s">
        <v>1238</v>
      </c>
      <c r="C3641" s="3" t="s">
        <v>5347</v>
      </c>
      <c r="D3641" s="6">
        <v>25000</v>
      </c>
      <c r="E3641" s="8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s="16">
        <f t="shared" si="169"/>
        <v>41125.283159722225</v>
      </c>
      <c r="L3641" t="b">
        <v>0</v>
      </c>
      <c r="M3641">
        <v>0</v>
      </c>
      <c r="N3641" t="b">
        <v>0</v>
      </c>
      <c r="O3641" s="10" t="s">
        <v>8266</v>
      </c>
      <c r="P3641" t="s">
        <v>8308</v>
      </c>
      <c r="Q3641">
        <f t="shared" si="168"/>
        <v>0</v>
      </c>
      <c r="R3641">
        <f t="shared" si="170"/>
        <v>0</v>
      </c>
    </row>
    <row r="3642" spans="1:18" ht="28.8" hidden="1" x14ac:dyDescent="0.3">
      <c r="A3642">
        <v>1239</v>
      </c>
      <c r="B3642" s="3" t="s">
        <v>1240</v>
      </c>
      <c r="C3642" s="3" t="s">
        <v>5349</v>
      </c>
      <c r="D3642" s="6">
        <v>2500</v>
      </c>
      <c r="E3642" s="8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s="16">
        <f t="shared" si="169"/>
        <v>40883.962581018517</v>
      </c>
      <c r="L3642" t="b">
        <v>0</v>
      </c>
      <c r="M3642">
        <v>0</v>
      </c>
      <c r="N3642" t="b">
        <v>0</v>
      </c>
      <c r="O3642" s="10" t="s">
        <v>8266</v>
      </c>
      <c r="P3642" t="s">
        <v>8308</v>
      </c>
      <c r="Q3642">
        <f t="shared" si="168"/>
        <v>0</v>
      </c>
      <c r="R3642">
        <f t="shared" si="170"/>
        <v>0</v>
      </c>
    </row>
    <row r="3643" spans="1:18" ht="43.2" hidden="1" x14ac:dyDescent="0.3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s="16">
        <f t="shared" si="169"/>
        <v>42393.961909722217</v>
      </c>
      <c r="L3643" t="b">
        <v>0</v>
      </c>
      <c r="M3643">
        <v>1</v>
      </c>
      <c r="N3643" t="b">
        <v>0</v>
      </c>
      <c r="O3643" s="10" t="s">
        <v>8268</v>
      </c>
      <c r="P3643" t="s">
        <v>8272</v>
      </c>
      <c r="Q3643">
        <f t="shared" si="168"/>
        <v>0</v>
      </c>
      <c r="R3643">
        <f t="shared" si="170"/>
        <v>1</v>
      </c>
    </row>
    <row r="3644" spans="1:18" ht="43.2" hidden="1" x14ac:dyDescent="0.3">
      <c r="A3644">
        <v>1322</v>
      </c>
      <c r="B3644" s="3" t="s">
        <v>1323</v>
      </c>
      <c r="C3644" s="3" t="s">
        <v>5432</v>
      </c>
      <c r="D3644" s="6">
        <v>35000</v>
      </c>
      <c r="E3644" s="8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s="16">
        <f t="shared" si="169"/>
        <v>42115.656539351854</v>
      </c>
      <c r="L3644" t="b">
        <v>0</v>
      </c>
      <c r="M3644">
        <v>4</v>
      </c>
      <c r="N3644" t="b">
        <v>0</v>
      </c>
      <c r="O3644" s="10" t="s">
        <v>8268</v>
      </c>
      <c r="P3644" t="s">
        <v>8272</v>
      </c>
      <c r="Q3644">
        <f t="shared" si="168"/>
        <v>0</v>
      </c>
      <c r="R3644">
        <f t="shared" si="170"/>
        <v>26.5</v>
      </c>
    </row>
    <row r="3645" spans="1:18" ht="43.2" hidden="1" x14ac:dyDescent="0.3">
      <c r="A3645">
        <v>1332</v>
      </c>
      <c r="B3645" s="3" t="s">
        <v>1333</v>
      </c>
      <c r="C3645" s="3" t="s">
        <v>5442</v>
      </c>
      <c r="D3645" s="6">
        <v>10115</v>
      </c>
      <c r="E3645" s="8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s="16">
        <f t="shared" si="169"/>
        <v>42732.060277777782</v>
      </c>
      <c r="L3645" t="b">
        <v>0</v>
      </c>
      <c r="M3645">
        <v>0</v>
      </c>
      <c r="N3645" t="b">
        <v>0</v>
      </c>
      <c r="O3645" s="10" t="s">
        <v>8268</v>
      </c>
      <c r="P3645" t="s">
        <v>8272</v>
      </c>
      <c r="Q3645">
        <f t="shared" si="168"/>
        <v>0</v>
      </c>
      <c r="R3645">
        <f t="shared" si="170"/>
        <v>0</v>
      </c>
    </row>
    <row r="3646" spans="1:18" ht="43.2" hidden="1" x14ac:dyDescent="0.3">
      <c r="A3646">
        <v>1333</v>
      </c>
      <c r="B3646" s="3" t="s">
        <v>1334</v>
      </c>
      <c r="C3646" s="3" t="s">
        <v>5443</v>
      </c>
      <c r="D3646" s="6">
        <v>2500</v>
      </c>
      <c r="E3646" s="8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s="16">
        <f t="shared" si="169"/>
        <v>41806.106770833336</v>
      </c>
      <c r="L3646" t="b">
        <v>0</v>
      </c>
      <c r="M3646">
        <v>0</v>
      </c>
      <c r="N3646" t="b">
        <v>0</v>
      </c>
      <c r="O3646" s="10" t="s">
        <v>8268</v>
      </c>
      <c r="P3646" t="s">
        <v>8272</v>
      </c>
      <c r="Q3646">
        <f t="shared" si="168"/>
        <v>0</v>
      </c>
      <c r="R3646">
        <f t="shared" si="170"/>
        <v>0</v>
      </c>
    </row>
    <row r="3647" spans="1:18" ht="43.2" hidden="1" x14ac:dyDescent="0.3">
      <c r="A3647">
        <v>1340</v>
      </c>
      <c r="B3647" s="3" t="s">
        <v>1341</v>
      </c>
      <c r="C3647" s="3" t="s">
        <v>5450</v>
      </c>
      <c r="D3647" s="6">
        <v>1680</v>
      </c>
      <c r="E3647" s="8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s="16">
        <f t="shared" si="169"/>
        <v>41836.595520833333</v>
      </c>
      <c r="L3647" t="b">
        <v>0</v>
      </c>
      <c r="M3647">
        <v>0</v>
      </c>
      <c r="N3647" t="b">
        <v>0</v>
      </c>
      <c r="O3647" s="10" t="s">
        <v>8268</v>
      </c>
      <c r="P3647" t="s">
        <v>8272</v>
      </c>
      <c r="Q3647">
        <f t="shared" si="168"/>
        <v>0</v>
      </c>
      <c r="R3647">
        <f t="shared" si="170"/>
        <v>0</v>
      </c>
    </row>
    <row r="3648" spans="1:18" ht="43.2" hidden="1" x14ac:dyDescent="0.3">
      <c r="A3648">
        <v>1342</v>
      </c>
      <c r="B3648" s="3" t="s">
        <v>1343</v>
      </c>
      <c r="C3648" s="3" t="s">
        <v>5452</v>
      </c>
      <c r="D3648" s="6">
        <v>50000</v>
      </c>
      <c r="E3648" s="8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s="16">
        <f t="shared" si="169"/>
        <v>42172.816423611104</v>
      </c>
      <c r="L3648" t="b">
        <v>0</v>
      </c>
      <c r="M3648">
        <v>1</v>
      </c>
      <c r="N3648" t="b">
        <v>0</v>
      </c>
      <c r="O3648" s="10" t="s">
        <v>8268</v>
      </c>
      <c r="P3648" t="s">
        <v>8272</v>
      </c>
      <c r="Q3648">
        <f t="shared" si="168"/>
        <v>0</v>
      </c>
      <c r="R3648">
        <f t="shared" si="170"/>
        <v>100</v>
      </c>
    </row>
    <row r="3649" spans="1:18" ht="28.8" hidden="1" x14ac:dyDescent="0.3">
      <c r="A3649">
        <v>1405</v>
      </c>
      <c r="B3649" s="3" t="s">
        <v>1406</v>
      </c>
      <c r="C3649" s="3" t="s">
        <v>5515</v>
      </c>
      <c r="D3649" s="6">
        <v>25000</v>
      </c>
      <c r="E3649" s="8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s="16">
        <f t="shared" si="169"/>
        <v>41941.680567129632</v>
      </c>
      <c r="L3649" t="b">
        <v>1</v>
      </c>
      <c r="M3649">
        <v>17</v>
      </c>
      <c r="N3649" t="b">
        <v>0</v>
      </c>
      <c r="O3649" s="10" t="s">
        <v>8279</v>
      </c>
      <c r="P3649" t="s">
        <v>8314</v>
      </c>
      <c r="Q3649">
        <f t="shared" si="168"/>
        <v>0</v>
      </c>
      <c r="R3649">
        <f t="shared" si="170"/>
        <v>6.18</v>
      </c>
    </row>
    <row r="3650" spans="1:18" hidden="1" x14ac:dyDescent="0.3">
      <c r="A3650">
        <v>1406</v>
      </c>
      <c r="B3650" s="3" t="s">
        <v>1407</v>
      </c>
      <c r="C3650" s="3" t="s">
        <v>5516</v>
      </c>
      <c r="D3650" s="6">
        <v>12000</v>
      </c>
      <c r="E3650" s="8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s="16">
        <f t="shared" si="169"/>
        <v>42297.432951388888</v>
      </c>
      <c r="L3650" t="b">
        <v>0</v>
      </c>
      <c r="M3650">
        <v>3</v>
      </c>
      <c r="N3650" t="b">
        <v>0</v>
      </c>
      <c r="O3650" s="10" t="s">
        <v>8279</v>
      </c>
      <c r="P3650" t="s">
        <v>8314</v>
      </c>
      <c r="Q3650">
        <f t="shared" ref="Q3650:Q3713" si="171">ROUND(E3650/D3650*100,0)</f>
        <v>0</v>
      </c>
      <c r="R3650">
        <f t="shared" si="170"/>
        <v>5</v>
      </c>
    </row>
    <row r="3651" spans="1:18" ht="43.2" hidden="1" x14ac:dyDescent="0.3">
      <c r="A3651">
        <v>1409</v>
      </c>
      <c r="B3651" s="3" t="s">
        <v>1410</v>
      </c>
      <c r="C3651" s="3" t="s">
        <v>5519</v>
      </c>
      <c r="D3651" s="6">
        <v>4000</v>
      </c>
      <c r="E3651" s="8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s="16">
        <f t="shared" ref="K3651:K3714" si="172">(((J3651/60)/60)/24)+DATE(1970,1,1)</f>
        <v>41945.133506944447</v>
      </c>
      <c r="L3651" t="b">
        <v>0</v>
      </c>
      <c r="M3651">
        <v>0</v>
      </c>
      <c r="N3651" t="b">
        <v>0</v>
      </c>
      <c r="O3651" s="10" t="s">
        <v>8279</v>
      </c>
      <c r="P3651" t="s">
        <v>8314</v>
      </c>
      <c r="Q3651">
        <f t="shared" si="171"/>
        <v>0</v>
      </c>
      <c r="R3651">
        <f t="shared" ref="R3651:R3714" si="173">IFERROR(ROUND(E3651/M3651,2),0)</f>
        <v>0</v>
      </c>
    </row>
    <row r="3652" spans="1:18" ht="43.2" hidden="1" x14ac:dyDescent="0.3">
      <c r="A3652">
        <v>1410</v>
      </c>
      <c r="B3652" s="3" t="s">
        <v>1411</v>
      </c>
      <c r="C3652" s="3" t="s">
        <v>5520</v>
      </c>
      <c r="D3652" s="6">
        <v>6000</v>
      </c>
      <c r="E3652" s="8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s="16">
        <f t="shared" si="172"/>
        <v>42479.318518518514</v>
      </c>
      <c r="L3652" t="b">
        <v>0</v>
      </c>
      <c r="M3652">
        <v>1</v>
      </c>
      <c r="N3652" t="b">
        <v>0</v>
      </c>
      <c r="O3652" s="10" t="s">
        <v>8279</v>
      </c>
      <c r="P3652" t="s">
        <v>8314</v>
      </c>
      <c r="Q3652">
        <f t="shared" si="171"/>
        <v>0</v>
      </c>
      <c r="R3652">
        <f t="shared" si="173"/>
        <v>1</v>
      </c>
    </row>
    <row r="3653" spans="1:18" ht="57.6" hidden="1" x14ac:dyDescent="0.3">
      <c r="A3653">
        <v>1411</v>
      </c>
      <c r="B3653" s="3" t="s">
        <v>1412</v>
      </c>
      <c r="C3653" s="3" t="s">
        <v>5521</v>
      </c>
      <c r="D3653" s="6">
        <v>3000</v>
      </c>
      <c r="E3653" s="8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s="16">
        <f t="shared" si="172"/>
        <v>42013.059027777781</v>
      </c>
      <c r="L3653" t="b">
        <v>0</v>
      </c>
      <c r="M3653">
        <v>3</v>
      </c>
      <c r="N3653" t="b">
        <v>0</v>
      </c>
      <c r="O3653" s="10" t="s">
        <v>8279</v>
      </c>
      <c r="P3653" t="s">
        <v>8314</v>
      </c>
      <c r="Q3653">
        <f t="shared" si="171"/>
        <v>0</v>
      </c>
      <c r="R3653">
        <f t="shared" si="173"/>
        <v>2.33</v>
      </c>
    </row>
    <row r="3654" spans="1:18" ht="43.2" hidden="1" x14ac:dyDescent="0.3">
      <c r="A3654">
        <v>1414</v>
      </c>
      <c r="B3654" s="3" t="s">
        <v>1415</v>
      </c>
      <c r="C3654" s="3" t="s">
        <v>5524</v>
      </c>
      <c r="D3654" s="6">
        <v>500</v>
      </c>
      <c r="E3654" s="8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s="16">
        <f t="shared" si="172"/>
        <v>42708.25309027778</v>
      </c>
      <c r="L3654" t="b">
        <v>0</v>
      </c>
      <c r="M3654">
        <v>1</v>
      </c>
      <c r="N3654" t="b">
        <v>0</v>
      </c>
      <c r="O3654" s="10" t="s">
        <v>8279</v>
      </c>
      <c r="P3654" t="s">
        <v>8314</v>
      </c>
      <c r="Q3654">
        <f t="shared" si="171"/>
        <v>0</v>
      </c>
      <c r="R3654">
        <f t="shared" si="173"/>
        <v>1</v>
      </c>
    </row>
    <row r="3655" spans="1:18" ht="43.2" hidden="1" x14ac:dyDescent="0.3">
      <c r="A3655">
        <v>1416</v>
      </c>
      <c r="B3655" s="3" t="s">
        <v>1417</v>
      </c>
      <c r="C3655" s="3" t="s">
        <v>5526</v>
      </c>
      <c r="D3655" s="6">
        <v>50000</v>
      </c>
      <c r="E3655" s="8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s="16">
        <f t="shared" si="172"/>
        <v>42299.926145833335</v>
      </c>
      <c r="L3655" t="b">
        <v>0</v>
      </c>
      <c r="M3655">
        <v>0</v>
      </c>
      <c r="N3655" t="b">
        <v>0</v>
      </c>
      <c r="O3655" s="10" t="s">
        <v>8279</v>
      </c>
      <c r="P3655" t="s">
        <v>8314</v>
      </c>
      <c r="Q3655">
        <f t="shared" si="171"/>
        <v>0</v>
      </c>
      <c r="R3655">
        <f t="shared" si="173"/>
        <v>0</v>
      </c>
    </row>
    <row r="3656" spans="1:18" ht="57.6" hidden="1" x14ac:dyDescent="0.3">
      <c r="A3656">
        <v>1418</v>
      </c>
      <c r="B3656" s="3" t="s">
        <v>1419</v>
      </c>
      <c r="C3656" s="3" t="s">
        <v>5528</v>
      </c>
      <c r="D3656" s="6">
        <v>3000</v>
      </c>
      <c r="E3656" s="8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s="16">
        <f t="shared" si="172"/>
        <v>42395.456412037034</v>
      </c>
      <c r="L3656" t="b">
        <v>0</v>
      </c>
      <c r="M3656">
        <v>1</v>
      </c>
      <c r="N3656" t="b">
        <v>0</v>
      </c>
      <c r="O3656" s="10" t="s">
        <v>8279</v>
      </c>
      <c r="P3656" t="s">
        <v>8314</v>
      </c>
      <c r="Q3656">
        <f t="shared" si="171"/>
        <v>0</v>
      </c>
      <c r="R3656">
        <f t="shared" si="173"/>
        <v>6</v>
      </c>
    </row>
    <row r="3657" spans="1:18" ht="57.6" hidden="1" x14ac:dyDescent="0.3">
      <c r="A3657">
        <v>1421</v>
      </c>
      <c r="B3657" s="3" t="s">
        <v>1422</v>
      </c>
      <c r="C3657" s="3" t="s">
        <v>5531</v>
      </c>
      <c r="D3657" s="6">
        <v>200000</v>
      </c>
      <c r="E3657" s="8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s="16">
        <f t="shared" si="172"/>
        <v>42013.915613425925</v>
      </c>
      <c r="L3657" t="b">
        <v>0</v>
      </c>
      <c r="M3657">
        <v>2</v>
      </c>
      <c r="N3657" t="b">
        <v>0</v>
      </c>
      <c r="O3657" s="10" t="s">
        <v>8279</v>
      </c>
      <c r="P3657" t="s">
        <v>8314</v>
      </c>
      <c r="Q3657">
        <f t="shared" si="171"/>
        <v>0</v>
      </c>
      <c r="R3657">
        <f t="shared" si="173"/>
        <v>100</v>
      </c>
    </row>
    <row r="3658" spans="1:18" ht="43.2" hidden="1" x14ac:dyDescent="0.3">
      <c r="A3658">
        <v>1422</v>
      </c>
      <c r="B3658" s="3" t="s">
        <v>1423</v>
      </c>
      <c r="C3658" s="3" t="s">
        <v>5532</v>
      </c>
      <c r="D3658" s="6">
        <v>25000</v>
      </c>
      <c r="E3658" s="8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s="16">
        <f t="shared" si="172"/>
        <v>42604.239629629628</v>
      </c>
      <c r="L3658" t="b">
        <v>0</v>
      </c>
      <c r="M3658">
        <v>2</v>
      </c>
      <c r="N3658" t="b">
        <v>0</v>
      </c>
      <c r="O3658" s="10" t="s">
        <v>8279</v>
      </c>
      <c r="P3658" t="s">
        <v>8314</v>
      </c>
      <c r="Q3658">
        <f t="shared" si="171"/>
        <v>0</v>
      </c>
      <c r="R3658">
        <f t="shared" si="173"/>
        <v>13</v>
      </c>
    </row>
    <row r="3659" spans="1:18" ht="43.2" hidden="1" x14ac:dyDescent="0.3">
      <c r="A3659">
        <v>1423</v>
      </c>
      <c r="B3659" s="3" t="s">
        <v>1424</v>
      </c>
      <c r="C3659" s="3" t="s">
        <v>5533</v>
      </c>
      <c r="D3659" s="6">
        <v>30000</v>
      </c>
      <c r="E3659" s="8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s="16">
        <f t="shared" si="172"/>
        <v>42340.360312500001</v>
      </c>
      <c r="L3659" t="b">
        <v>0</v>
      </c>
      <c r="M3659">
        <v>1</v>
      </c>
      <c r="N3659" t="b">
        <v>0</v>
      </c>
      <c r="O3659" s="10" t="s">
        <v>8279</v>
      </c>
      <c r="P3659" t="s">
        <v>8314</v>
      </c>
      <c r="Q3659">
        <f t="shared" si="171"/>
        <v>0</v>
      </c>
      <c r="R3659">
        <f t="shared" si="173"/>
        <v>100</v>
      </c>
    </row>
    <row r="3660" spans="1:18" ht="43.2" hidden="1" x14ac:dyDescent="0.3">
      <c r="A3660">
        <v>1425</v>
      </c>
      <c r="B3660" s="3" t="s">
        <v>1426</v>
      </c>
      <c r="C3660" s="3" t="s">
        <v>5535</v>
      </c>
      <c r="D3660" s="6">
        <v>13000</v>
      </c>
      <c r="E3660" s="8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s="16">
        <f t="shared" si="172"/>
        <v>42093.131469907406</v>
      </c>
      <c r="L3660" t="b">
        <v>0</v>
      </c>
      <c r="M3660">
        <v>0</v>
      </c>
      <c r="N3660" t="b">
        <v>0</v>
      </c>
      <c r="O3660" s="10" t="s">
        <v>8279</v>
      </c>
      <c r="P3660" t="s">
        <v>8314</v>
      </c>
      <c r="Q3660">
        <f t="shared" si="171"/>
        <v>0</v>
      </c>
      <c r="R3660">
        <f t="shared" si="173"/>
        <v>0</v>
      </c>
    </row>
    <row r="3661" spans="1:18" ht="43.2" hidden="1" x14ac:dyDescent="0.3">
      <c r="A3661">
        <v>1426</v>
      </c>
      <c r="B3661" s="3" t="s">
        <v>1427</v>
      </c>
      <c r="C3661" s="3" t="s">
        <v>5536</v>
      </c>
      <c r="D3661" s="6">
        <v>1000</v>
      </c>
      <c r="E3661" s="8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s="16">
        <f t="shared" si="172"/>
        <v>42180.390277777777</v>
      </c>
      <c r="L3661" t="b">
        <v>0</v>
      </c>
      <c r="M3661">
        <v>0</v>
      </c>
      <c r="N3661" t="b">
        <v>0</v>
      </c>
      <c r="O3661" s="10" t="s">
        <v>8279</v>
      </c>
      <c r="P3661" t="s">
        <v>8314</v>
      </c>
      <c r="Q3661">
        <f t="shared" si="171"/>
        <v>0</v>
      </c>
      <c r="R3661">
        <f t="shared" si="173"/>
        <v>0</v>
      </c>
    </row>
    <row r="3662" spans="1:18" ht="43.2" hidden="1" x14ac:dyDescent="0.3">
      <c r="A3662">
        <v>1429</v>
      </c>
      <c r="B3662" s="3" t="s">
        <v>1430</v>
      </c>
      <c r="C3662" s="3" t="s">
        <v>5539</v>
      </c>
      <c r="D3662" s="6">
        <v>10000</v>
      </c>
      <c r="E3662" s="8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s="16">
        <f t="shared" si="172"/>
        <v>42074.060671296291</v>
      </c>
      <c r="L3662" t="b">
        <v>0</v>
      </c>
      <c r="M3662">
        <v>0</v>
      </c>
      <c r="N3662" t="b">
        <v>0</v>
      </c>
      <c r="O3662" s="10" t="s">
        <v>8279</v>
      </c>
      <c r="P3662" t="s">
        <v>8314</v>
      </c>
      <c r="Q3662">
        <f t="shared" si="171"/>
        <v>0</v>
      </c>
      <c r="R3662">
        <f t="shared" si="173"/>
        <v>0</v>
      </c>
    </row>
    <row r="3663" spans="1:18" ht="43.2" hidden="1" x14ac:dyDescent="0.3">
      <c r="A3663">
        <v>1432</v>
      </c>
      <c r="B3663" s="3" t="s">
        <v>1433</v>
      </c>
      <c r="C3663" s="3" t="s">
        <v>5542</v>
      </c>
      <c r="D3663" s="6">
        <v>40000</v>
      </c>
      <c r="E3663" s="8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s="16">
        <f t="shared" si="172"/>
        <v>42175.780416666668</v>
      </c>
      <c r="L3663" t="b">
        <v>0</v>
      </c>
      <c r="M3663">
        <v>0</v>
      </c>
      <c r="N3663" t="b">
        <v>0</v>
      </c>
      <c r="O3663" s="10" t="s">
        <v>8279</v>
      </c>
      <c r="P3663" t="s">
        <v>8314</v>
      </c>
      <c r="Q3663">
        <f t="shared" si="171"/>
        <v>0</v>
      </c>
      <c r="R3663">
        <f t="shared" si="173"/>
        <v>0</v>
      </c>
    </row>
    <row r="3664" spans="1:18" ht="43.2" hidden="1" x14ac:dyDescent="0.3">
      <c r="A3664">
        <v>1435</v>
      </c>
      <c r="B3664" s="3" t="s">
        <v>1436</v>
      </c>
      <c r="C3664" s="3" t="s">
        <v>5545</v>
      </c>
      <c r="D3664" s="6">
        <v>15000</v>
      </c>
      <c r="E3664" s="8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s="16">
        <f t="shared" si="172"/>
        <v>42258.780324074076</v>
      </c>
      <c r="L3664" t="b">
        <v>0</v>
      </c>
      <c r="M3664">
        <v>2</v>
      </c>
      <c r="N3664" t="b">
        <v>0</v>
      </c>
      <c r="O3664" s="10" t="s">
        <v>8279</v>
      </c>
      <c r="P3664" t="s">
        <v>8314</v>
      </c>
      <c r="Q3664">
        <f t="shared" si="171"/>
        <v>0</v>
      </c>
      <c r="R3664">
        <f t="shared" si="173"/>
        <v>7.5</v>
      </c>
    </row>
    <row r="3665" spans="1:18" ht="43.2" hidden="1" x14ac:dyDescent="0.3">
      <c r="A3665">
        <v>1440</v>
      </c>
      <c r="B3665" s="3" t="s">
        <v>1441</v>
      </c>
      <c r="C3665" s="3" t="s">
        <v>5550</v>
      </c>
      <c r="D3665" s="6">
        <v>13000</v>
      </c>
      <c r="E3665" s="8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s="16">
        <f t="shared" si="172"/>
        <v>42486.748414351852</v>
      </c>
      <c r="L3665" t="b">
        <v>0</v>
      </c>
      <c r="M3665">
        <v>1</v>
      </c>
      <c r="N3665" t="b">
        <v>0</v>
      </c>
      <c r="O3665" s="10" t="s">
        <v>8279</v>
      </c>
      <c r="P3665" t="s">
        <v>8314</v>
      </c>
      <c r="Q3665">
        <f t="shared" si="171"/>
        <v>0</v>
      </c>
      <c r="R3665">
        <f t="shared" si="173"/>
        <v>1</v>
      </c>
    </row>
    <row r="3666" spans="1:18" ht="43.2" hidden="1" x14ac:dyDescent="0.3">
      <c r="A3666">
        <v>1442</v>
      </c>
      <c r="B3666" s="3" t="s">
        <v>1443</v>
      </c>
      <c r="C3666" s="3" t="s">
        <v>5552</v>
      </c>
      <c r="D3666" s="6">
        <v>1500</v>
      </c>
      <c r="E3666" s="8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s="16">
        <f t="shared" si="172"/>
        <v>42485.64534722222</v>
      </c>
      <c r="L3666" t="b">
        <v>0</v>
      </c>
      <c r="M3666">
        <v>0</v>
      </c>
      <c r="N3666" t="b">
        <v>0</v>
      </c>
      <c r="O3666" s="10" t="s">
        <v>8279</v>
      </c>
      <c r="P3666" t="s">
        <v>8314</v>
      </c>
      <c r="Q3666">
        <f t="shared" si="171"/>
        <v>0</v>
      </c>
      <c r="R3666">
        <f t="shared" si="173"/>
        <v>0</v>
      </c>
    </row>
    <row r="3667" spans="1:18" ht="43.2" hidden="1" x14ac:dyDescent="0.3">
      <c r="A3667">
        <v>1443</v>
      </c>
      <c r="B3667" s="3" t="s">
        <v>1444</v>
      </c>
      <c r="C3667" s="3" t="s">
        <v>5553</v>
      </c>
      <c r="D3667" s="6">
        <v>13000</v>
      </c>
      <c r="E3667" s="8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s="16">
        <f t="shared" si="172"/>
        <v>42707.926030092596</v>
      </c>
      <c r="L3667" t="b">
        <v>0</v>
      </c>
      <c r="M3667">
        <v>0</v>
      </c>
      <c r="N3667" t="b">
        <v>0</v>
      </c>
      <c r="O3667" s="10" t="s">
        <v>8279</v>
      </c>
      <c r="P3667" t="s">
        <v>8314</v>
      </c>
      <c r="Q3667">
        <f t="shared" si="171"/>
        <v>0</v>
      </c>
      <c r="R3667">
        <f t="shared" si="173"/>
        <v>0</v>
      </c>
    </row>
    <row r="3668" spans="1:18" ht="43.2" hidden="1" x14ac:dyDescent="0.3">
      <c r="A3668">
        <v>1444</v>
      </c>
      <c r="B3668" s="3" t="s">
        <v>1445</v>
      </c>
      <c r="C3668" s="3" t="s">
        <v>5554</v>
      </c>
      <c r="D3668" s="6">
        <v>4950</v>
      </c>
      <c r="E3668" s="8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s="16">
        <f t="shared" si="172"/>
        <v>42199.873402777783</v>
      </c>
      <c r="L3668" t="b">
        <v>0</v>
      </c>
      <c r="M3668">
        <v>0</v>
      </c>
      <c r="N3668" t="b">
        <v>0</v>
      </c>
      <c r="O3668" s="10" t="s">
        <v>8279</v>
      </c>
      <c r="P3668" t="s">
        <v>8314</v>
      </c>
      <c r="Q3668">
        <f t="shared" si="171"/>
        <v>0</v>
      </c>
      <c r="R3668">
        <f t="shared" si="173"/>
        <v>0</v>
      </c>
    </row>
    <row r="3669" spans="1:18" ht="43.2" hidden="1" x14ac:dyDescent="0.3">
      <c r="A3669">
        <v>1445</v>
      </c>
      <c r="B3669" s="3" t="s">
        <v>1446</v>
      </c>
      <c r="C3669" s="3" t="s">
        <v>5555</v>
      </c>
      <c r="D3669" s="6">
        <v>130000</v>
      </c>
      <c r="E3669" s="8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s="16">
        <f t="shared" si="172"/>
        <v>42139.542303240742</v>
      </c>
      <c r="L3669" t="b">
        <v>0</v>
      </c>
      <c r="M3669">
        <v>0</v>
      </c>
      <c r="N3669" t="b">
        <v>0</v>
      </c>
      <c r="O3669" s="10" t="s">
        <v>8279</v>
      </c>
      <c r="P3669" t="s">
        <v>8314</v>
      </c>
      <c r="Q3669">
        <f t="shared" si="171"/>
        <v>0</v>
      </c>
      <c r="R3669">
        <f t="shared" si="173"/>
        <v>0</v>
      </c>
    </row>
    <row r="3670" spans="1:18" ht="43.2" hidden="1" x14ac:dyDescent="0.3">
      <c r="A3670">
        <v>1446</v>
      </c>
      <c r="B3670" s="3" t="s">
        <v>1447</v>
      </c>
      <c r="C3670" s="3" t="s">
        <v>5556</v>
      </c>
      <c r="D3670" s="6">
        <v>900</v>
      </c>
      <c r="E3670" s="8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s="16">
        <f t="shared" si="172"/>
        <v>42461.447662037041</v>
      </c>
      <c r="L3670" t="b">
        <v>0</v>
      </c>
      <c r="M3670">
        <v>0</v>
      </c>
      <c r="N3670" t="b">
        <v>0</v>
      </c>
      <c r="O3670" s="10" t="s">
        <v>8279</v>
      </c>
      <c r="P3670" t="s">
        <v>8314</v>
      </c>
      <c r="Q3670">
        <f t="shared" si="171"/>
        <v>0</v>
      </c>
      <c r="R3670">
        <f t="shared" si="173"/>
        <v>0</v>
      </c>
    </row>
    <row r="3671" spans="1:18" ht="28.8" hidden="1" x14ac:dyDescent="0.3">
      <c r="A3671">
        <v>1447</v>
      </c>
      <c r="B3671" s="3" t="s">
        <v>1448</v>
      </c>
      <c r="C3671" s="3" t="s">
        <v>5557</v>
      </c>
      <c r="D3671" s="6">
        <v>500000</v>
      </c>
      <c r="E3671" s="8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s="16">
        <f t="shared" si="172"/>
        <v>42529.730717592596</v>
      </c>
      <c r="L3671" t="b">
        <v>0</v>
      </c>
      <c r="M3671">
        <v>3</v>
      </c>
      <c r="N3671" t="b">
        <v>0</v>
      </c>
      <c r="O3671" s="10" t="s">
        <v>8279</v>
      </c>
      <c r="P3671" t="s">
        <v>8314</v>
      </c>
      <c r="Q3671">
        <f t="shared" si="171"/>
        <v>0</v>
      </c>
      <c r="R3671">
        <f t="shared" si="173"/>
        <v>25</v>
      </c>
    </row>
    <row r="3672" spans="1:18" ht="57.6" hidden="1" x14ac:dyDescent="0.3">
      <c r="A3672">
        <v>1448</v>
      </c>
      <c r="B3672" s="3" t="s">
        <v>1449</v>
      </c>
      <c r="C3672" s="3" t="s">
        <v>5558</v>
      </c>
      <c r="D3672" s="6">
        <v>200000</v>
      </c>
      <c r="E3672" s="8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s="16">
        <f t="shared" si="172"/>
        <v>42115.936550925922</v>
      </c>
      <c r="L3672" t="b">
        <v>0</v>
      </c>
      <c r="M3672">
        <v>0</v>
      </c>
      <c r="N3672" t="b">
        <v>0</v>
      </c>
      <c r="O3672" s="10" t="s">
        <v>8279</v>
      </c>
      <c r="P3672" t="s">
        <v>8314</v>
      </c>
      <c r="Q3672">
        <f t="shared" si="171"/>
        <v>0</v>
      </c>
      <c r="R3672">
        <f t="shared" si="173"/>
        <v>0</v>
      </c>
    </row>
    <row r="3673" spans="1:18" ht="43.2" hidden="1" x14ac:dyDescent="0.3">
      <c r="A3673">
        <v>1449</v>
      </c>
      <c r="B3673" s="3" t="s">
        <v>1450</v>
      </c>
      <c r="C3673" s="3" t="s">
        <v>5559</v>
      </c>
      <c r="D3673" s="6">
        <v>8888</v>
      </c>
      <c r="E3673" s="8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s="16">
        <f t="shared" si="172"/>
        <v>42086.811400462961</v>
      </c>
      <c r="L3673" t="b">
        <v>0</v>
      </c>
      <c r="M3673">
        <v>0</v>
      </c>
      <c r="N3673" t="b">
        <v>0</v>
      </c>
      <c r="O3673" s="10" t="s">
        <v>8279</v>
      </c>
      <c r="P3673" t="s">
        <v>8314</v>
      </c>
      <c r="Q3673">
        <f t="shared" si="171"/>
        <v>0</v>
      </c>
      <c r="R3673">
        <f t="shared" si="173"/>
        <v>0</v>
      </c>
    </row>
    <row r="3674" spans="1:18" ht="57.6" hidden="1" x14ac:dyDescent="0.3">
      <c r="A3674">
        <v>1450</v>
      </c>
      <c r="B3674" s="3" t="s">
        <v>1451</v>
      </c>
      <c r="C3674" s="3" t="s">
        <v>5560</v>
      </c>
      <c r="D3674" s="6">
        <v>100000</v>
      </c>
      <c r="E3674" s="8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s="16">
        <f t="shared" si="172"/>
        <v>42390.171261574069</v>
      </c>
      <c r="L3674" t="b">
        <v>0</v>
      </c>
      <c r="M3674">
        <v>1</v>
      </c>
      <c r="N3674" t="b">
        <v>0</v>
      </c>
      <c r="O3674" s="10" t="s">
        <v>8279</v>
      </c>
      <c r="P3674" t="s">
        <v>8314</v>
      </c>
      <c r="Q3674">
        <f t="shared" si="171"/>
        <v>0</v>
      </c>
      <c r="R3674">
        <f t="shared" si="173"/>
        <v>1</v>
      </c>
    </row>
    <row r="3675" spans="1:18" ht="43.2" hidden="1" x14ac:dyDescent="0.3">
      <c r="A3675">
        <v>1451</v>
      </c>
      <c r="B3675" s="3" t="s">
        <v>1452</v>
      </c>
      <c r="C3675" s="3" t="s">
        <v>5561</v>
      </c>
      <c r="D3675" s="6">
        <v>18950</v>
      </c>
      <c r="E3675" s="8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s="16">
        <f t="shared" si="172"/>
        <v>41931.959016203706</v>
      </c>
      <c r="L3675" t="b">
        <v>0</v>
      </c>
      <c r="M3675">
        <v>2</v>
      </c>
      <c r="N3675" t="b">
        <v>0</v>
      </c>
      <c r="O3675" s="10" t="s">
        <v>8279</v>
      </c>
      <c r="P3675" t="s">
        <v>8314</v>
      </c>
      <c r="Q3675">
        <f t="shared" si="171"/>
        <v>0</v>
      </c>
      <c r="R3675">
        <f t="shared" si="173"/>
        <v>1</v>
      </c>
    </row>
    <row r="3676" spans="1:18" ht="28.8" hidden="1" x14ac:dyDescent="0.3">
      <c r="A3676">
        <v>1452</v>
      </c>
      <c r="B3676" s="3" t="s">
        <v>1453</v>
      </c>
      <c r="C3676" s="3" t="s">
        <v>5562</v>
      </c>
      <c r="D3676" s="6">
        <v>14000</v>
      </c>
      <c r="E3676" s="8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s="16">
        <f t="shared" si="172"/>
        <v>41818.703275462962</v>
      </c>
      <c r="L3676" t="b">
        <v>0</v>
      </c>
      <c r="M3676">
        <v>0</v>
      </c>
      <c r="N3676" t="b">
        <v>0</v>
      </c>
      <c r="O3676" s="10" t="s">
        <v>8279</v>
      </c>
      <c r="P3676" t="s">
        <v>8314</v>
      </c>
      <c r="Q3676">
        <f t="shared" si="171"/>
        <v>0</v>
      </c>
      <c r="R3676">
        <f t="shared" si="173"/>
        <v>0</v>
      </c>
    </row>
    <row r="3677" spans="1:18" ht="43.2" hidden="1" x14ac:dyDescent="0.3">
      <c r="A3677">
        <v>1453</v>
      </c>
      <c r="B3677" s="3" t="s">
        <v>1454</v>
      </c>
      <c r="C3677" s="3" t="s">
        <v>5563</v>
      </c>
      <c r="D3677" s="6">
        <v>25000</v>
      </c>
      <c r="E3677" s="8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s="16">
        <f t="shared" si="172"/>
        <v>42795.696145833332</v>
      </c>
      <c r="L3677" t="b">
        <v>0</v>
      </c>
      <c r="M3677">
        <v>0</v>
      </c>
      <c r="N3677" t="b">
        <v>0</v>
      </c>
      <c r="O3677" s="10" t="s">
        <v>8279</v>
      </c>
      <c r="P3677" t="s">
        <v>8314</v>
      </c>
      <c r="Q3677">
        <f t="shared" si="171"/>
        <v>0</v>
      </c>
      <c r="R3677">
        <f t="shared" si="173"/>
        <v>0</v>
      </c>
    </row>
    <row r="3678" spans="1:18" ht="28.8" hidden="1" x14ac:dyDescent="0.3">
      <c r="A3678">
        <v>1457</v>
      </c>
      <c r="B3678" s="3" t="s">
        <v>1458</v>
      </c>
      <c r="C3678" s="3" t="s">
        <v>5567</v>
      </c>
      <c r="D3678" s="6">
        <v>6000</v>
      </c>
      <c r="E3678" s="8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s="16">
        <f t="shared" si="172"/>
        <v>42289.89634259259</v>
      </c>
      <c r="L3678" t="b">
        <v>0</v>
      </c>
      <c r="M3678">
        <v>0</v>
      </c>
      <c r="N3678" t="b">
        <v>0</v>
      </c>
      <c r="O3678" s="10" t="s">
        <v>8279</v>
      </c>
      <c r="P3678" t="s">
        <v>8314</v>
      </c>
      <c r="Q3678">
        <f t="shared" si="171"/>
        <v>0</v>
      </c>
      <c r="R3678">
        <f t="shared" si="173"/>
        <v>0</v>
      </c>
    </row>
    <row r="3679" spans="1:18" ht="57.6" hidden="1" x14ac:dyDescent="0.3">
      <c r="A3679">
        <v>1458</v>
      </c>
      <c r="B3679" s="3" t="s">
        <v>1459</v>
      </c>
      <c r="C3679" s="3" t="s">
        <v>5568</v>
      </c>
      <c r="D3679" s="6">
        <v>5000</v>
      </c>
      <c r="E3679" s="8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s="16">
        <f t="shared" si="172"/>
        <v>41831.705555555556</v>
      </c>
      <c r="L3679" t="b">
        <v>0</v>
      </c>
      <c r="M3679">
        <v>0</v>
      </c>
      <c r="N3679" t="b">
        <v>0</v>
      </c>
      <c r="O3679" s="10" t="s">
        <v>8279</v>
      </c>
      <c r="P3679" t="s">
        <v>8314</v>
      </c>
      <c r="Q3679">
        <f t="shared" si="171"/>
        <v>0</v>
      </c>
      <c r="R3679">
        <f t="shared" si="173"/>
        <v>0</v>
      </c>
    </row>
    <row r="3680" spans="1:18" ht="43.2" hidden="1" x14ac:dyDescent="0.3">
      <c r="A3680">
        <v>1459</v>
      </c>
      <c r="B3680" s="3" t="s">
        <v>1460</v>
      </c>
      <c r="C3680" s="3" t="s">
        <v>5569</v>
      </c>
      <c r="D3680" s="6">
        <v>37000</v>
      </c>
      <c r="E3680" s="8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s="16">
        <f t="shared" si="172"/>
        <v>42312.204814814817</v>
      </c>
      <c r="L3680" t="b">
        <v>0</v>
      </c>
      <c r="M3680">
        <v>0</v>
      </c>
      <c r="N3680" t="b">
        <v>0</v>
      </c>
      <c r="O3680" s="10" t="s">
        <v>8279</v>
      </c>
      <c r="P3680" t="s">
        <v>8314</v>
      </c>
      <c r="Q3680">
        <f t="shared" si="171"/>
        <v>0</v>
      </c>
      <c r="R3680">
        <f t="shared" si="173"/>
        <v>0</v>
      </c>
    </row>
    <row r="3681" spans="1:18" ht="43.2" hidden="1" x14ac:dyDescent="0.3">
      <c r="A3681">
        <v>1460</v>
      </c>
      <c r="B3681" s="3" t="s">
        <v>1461</v>
      </c>
      <c r="C3681" s="3" t="s">
        <v>5570</v>
      </c>
      <c r="D3681" s="6">
        <v>25000000</v>
      </c>
      <c r="E3681" s="8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s="16">
        <f t="shared" si="172"/>
        <v>41915.896967592591</v>
      </c>
      <c r="L3681" t="b">
        <v>0</v>
      </c>
      <c r="M3681">
        <v>0</v>
      </c>
      <c r="N3681" t="b">
        <v>0</v>
      </c>
      <c r="O3681" s="10" t="s">
        <v>8279</v>
      </c>
      <c r="P3681" t="s">
        <v>8314</v>
      </c>
      <c r="Q3681">
        <f t="shared" si="171"/>
        <v>0</v>
      </c>
      <c r="R3681">
        <f t="shared" si="173"/>
        <v>0</v>
      </c>
    </row>
    <row r="3682" spans="1:18" ht="43.2" hidden="1" x14ac:dyDescent="0.3">
      <c r="A3682">
        <v>1482</v>
      </c>
      <c r="B3682" s="3" t="s">
        <v>1483</v>
      </c>
      <c r="C3682" s="3" t="s">
        <v>5592</v>
      </c>
      <c r="D3682" s="6">
        <v>5000</v>
      </c>
      <c r="E3682" s="8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s="16">
        <f t="shared" si="172"/>
        <v>41136.85805555556</v>
      </c>
      <c r="L3682" t="b">
        <v>0</v>
      </c>
      <c r="M3682">
        <v>1</v>
      </c>
      <c r="N3682" t="b">
        <v>0</v>
      </c>
      <c r="O3682" s="10" t="s">
        <v>8279</v>
      </c>
      <c r="P3682" t="s">
        <v>8301</v>
      </c>
      <c r="Q3682">
        <f t="shared" si="171"/>
        <v>0</v>
      </c>
      <c r="R3682">
        <f t="shared" si="173"/>
        <v>5</v>
      </c>
    </row>
    <row r="3683" spans="1:18" hidden="1" x14ac:dyDescent="0.3">
      <c r="A3683">
        <v>1484</v>
      </c>
      <c r="B3683" s="3" t="s">
        <v>1485</v>
      </c>
      <c r="C3683" s="3" t="s">
        <v>5594</v>
      </c>
      <c r="D3683" s="6">
        <v>2000</v>
      </c>
      <c r="E3683" s="8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s="16">
        <f t="shared" si="172"/>
        <v>41053.200960648144</v>
      </c>
      <c r="L3683" t="b">
        <v>0</v>
      </c>
      <c r="M3683">
        <v>0</v>
      </c>
      <c r="N3683" t="b">
        <v>0</v>
      </c>
      <c r="O3683" s="10" t="s">
        <v>8279</v>
      </c>
      <c r="P3683" t="s">
        <v>8301</v>
      </c>
      <c r="Q3683">
        <f t="shared" si="171"/>
        <v>0</v>
      </c>
      <c r="R3683">
        <f t="shared" si="173"/>
        <v>0</v>
      </c>
    </row>
    <row r="3684" spans="1:18" ht="57.6" hidden="1" x14ac:dyDescent="0.3">
      <c r="A3684">
        <v>1486</v>
      </c>
      <c r="B3684" s="3" t="s">
        <v>1487</v>
      </c>
      <c r="C3684" s="3" t="s">
        <v>5596</v>
      </c>
      <c r="D3684" s="6">
        <v>20000</v>
      </c>
      <c r="E3684" s="8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s="16">
        <f t="shared" si="172"/>
        <v>42032.168530092589</v>
      </c>
      <c r="L3684" t="b">
        <v>0</v>
      </c>
      <c r="M3684">
        <v>3</v>
      </c>
      <c r="N3684" t="b">
        <v>0</v>
      </c>
      <c r="O3684" s="10" t="s">
        <v>8279</v>
      </c>
      <c r="P3684" t="s">
        <v>8301</v>
      </c>
      <c r="Q3684">
        <f t="shared" si="171"/>
        <v>0</v>
      </c>
      <c r="R3684">
        <f t="shared" si="173"/>
        <v>16</v>
      </c>
    </row>
    <row r="3685" spans="1:18" ht="43.2" hidden="1" x14ac:dyDescent="0.3">
      <c r="A3685">
        <v>1487</v>
      </c>
      <c r="B3685" s="3" t="s">
        <v>1488</v>
      </c>
      <c r="C3685" s="3" t="s">
        <v>5597</v>
      </c>
      <c r="D3685" s="6">
        <v>10000</v>
      </c>
      <c r="E3685" s="8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s="16">
        <f t="shared" si="172"/>
        <v>42554.917488425926</v>
      </c>
      <c r="L3685" t="b">
        <v>0</v>
      </c>
      <c r="M3685">
        <v>0</v>
      </c>
      <c r="N3685" t="b">
        <v>0</v>
      </c>
      <c r="O3685" s="10" t="s">
        <v>8279</v>
      </c>
      <c r="P3685" t="s">
        <v>8301</v>
      </c>
      <c r="Q3685">
        <f t="shared" si="171"/>
        <v>0</v>
      </c>
      <c r="R3685">
        <f t="shared" si="173"/>
        <v>0</v>
      </c>
    </row>
    <row r="3686" spans="1:18" ht="43.2" hidden="1" x14ac:dyDescent="0.3">
      <c r="A3686">
        <v>1489</v>
      </c>
      <c r="B3686" s="3" t="s">
        <v>1490</v>
      </c>
      <c r="C3686" s="3" t="s">
        <v>5599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s="16">
        <f t="shared" si="172"/>
        <v>41198.611712962964</v>
      </c>
      <c r="L3686" t="b">
        <v>0</v>
      </c>
      <c r="M3686">
        <v>0</v>
      </c>
      <c r="N3686" t="b">
        <v>0</v>
      </c>
      <c r="O3686" s="10" t="s">
        <v>8279</v>
      </c>
      <c r="P3686" t="s">
        <v>8301</v>
      </c>
      <c r="Q3686">
        <f t="shared" si="171"/>
        <v>0</v>
      </c>
      <c r="R3686">
        <f t="shared" si="173"/>
        <v>0</v>
      </c>
    </row>
    <row r="3687" spans="1:18" ht="28.8" hidden="1" x14ac:dyDescent="0.3">
      <c r="A3687">
        <v>1493</v>
      </c>
      <c r="B3687" s="3" t="s">
        <v>1494</v>
      </c>
      <c r="C3687" s="3" t="s">
        <v>5603</v>
      </c>
      <c r="D3687" s="6">
        <v>2400</v>
      </c>
      <c r="E3687" s="8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s="16">
        <f t="shared" si="172"/>
        <v>41411.866608796299</v>
      </c>
      <c r="L3687" t="b">
        <v>0</v>
      </c>
      <c r="M3687">
        <v>0</v>
      </c>
      <c r="N3687" t="b">
        <v>0</v>
      </c>
      <c r="O3687" s="10" t="s">
        <v>8279</v>
      </c>
      <c r="P3687" t="s">
        <v>8301</v>
      </c>
      <c r="Q3687">
        <f t="shared" si="171"/>
        <v>0</v>
      </c>
      <c r="R3687">
        <f t="shared" si="173"/>
        <v>0</v>
      </c>
    </row>
    <row r="3688" spans="1:18" ht="28.8" hidden="1" x14ac:dyDescent="0.3">
      <c r="A3688">
        <v>1495</v>
      </c>
      <c r="B3688" s="3" t="s">
        <v>1496</v>
      </c>
      <c r="C3688" s="3" t="s">
        <v>5605</v>
      </c>
      <c r="D3688" s="6">
        <v>2000</v>
      </c>
      <c r="E3688" s="8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s="16">
        <f t="shared" si="172"/>
        <v>40752.789710648147</v>
      </c>
      <c r="L3688" t="b">
        <v>0</v>
      </c>
      <c r="M3688">
        <v>0</v>
      </c>
      <c r="N3688" t="b">
        <v>0</v>
      </c>
      <c r="O3688" s="10" t="s">
        <v>8279</v>
      </c>
      <c r="P3688" t="s">
        <v>8301</v>
      </c>
      <c r="Q3688">
        <f t="shared" si="171"/>
        <v>0</v>
      </c>
      <c r="R3688">
        <f t="shared" si="173"/>
        <v>0</v>
      </c>
    </row>
    <row r="3689" spans="1:18" ht="43.2" hidden="1" x14ac:dyDescent="0.3">
      <c r="A3689">
        <v>1496</v>
      </c>
      <c r="B3689" s="3" t="s">
        <v>1497</v>
      </c>
      <c r="C3689" s="3" t="s">
        <v>5606</v>
      </c>
      <c r="D3689" s="6">
        <v>1500</v>
      </c>
      <c r="E3689" s="8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s="16">
        <f t="shared" si="172"/>
        <v>41838.475219907406</v>
      </c>
      <c r="L3689" t="b">
        <v>0</v>
      </c>
      <c r="M3689">
        <v>0</v>
      </c>
      <c r="N3689" t="b">
        <v>0</v>
      </c>
      <c r="O3689" s="10" t="s">
        <v>8279</v>
      </c>
      <c r="P3689" t="s">
        <v>8301</v>
      </c>
      <c r="Q3689">
        <f t="shared" si="171"/>
        <v>0</v>
      </c>
      <c r="R3689">
        <f t="shared" si="173"/>
        <v>0</v>
      </c>
    </row>
    <row r="3690" spans="1:18" ht="43.2" hidden="1" x14ac:dyDescent="0.3">
      <c r="A3690">
        <v>1497</v>
      </c>
      <c r="B3690" s="3" t="s">
        <v>1498</v>
      </c>
      <c r="C3690" s="3" t="s">
        <v>5607</v>
      </c>
      <c r="D3690" s="6">
        <v>15000</v>
      </c>
      <c r="E3690" s="8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s="16">
        <f t="shared" si="172"/>
        <v>41444.64261574074</v>
      </c>
      <c r="L3690" t="b">
        <v>0</v>
      </c>
      <c r="M3690">
        <v>1</v>
      </c>
      <c r="N3690" t="b">
        <v>0</v>
      </c>
      <c r="O3690" s="10" t="s">
        <v>8279</v>
      </c>
      <c r="P3690" t="s">
        <v>8301</v>
      </c>
      <c r="Q3690">
        <f t="shared" si="171"/>
        <v>0</v>
      </c>
      <c r="R3690">
        <f t="shared" si="173"/>
        <v>1</v>
      </c>
    </row>
    <row r="3691" spans="1:18" ht="43.2" hidden="1" x14ac:dyDescent="0.3">
      <c r="A3691">
        <v>1499</v>
      </c>
      <c r="B3691" s="3" t="s">
        <v>1500</v>
      </c>
      <c r="C3691" s="3" t="s">
        <v>5609</v>
      </c>
      <c r="D3691" s="6">
        <v>2000</v>
      </c>
      <c r="E3691" s="8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s="16">
        <f t="shared" si="172"/>
        <v>42527.007326388892</v>
      </c>
      <c r="L3691" t="b">
        <v>0</v>
      </c>
      <c r="M3691">
        <v>1</v>
      </c>
      <c r="N3691" t="b">
        <v>0</v>
      </c>
      <c r="O3691" s="10" t="s">
        <v>8279</v>
      </c>
      <c r="P3691" t="s">
        <v>8301</v>
      </c>
      <c r="Q3691">
        <f t="shared" si="171"/>
        <v>0</v>
      </c>
      <c r="R3691">
        <f t="shared" si="173"/>
        <v>5</v>
      </c>
    </row>
    <row r="3692" spans="1:18" ht="43.2" hidden="1" x14ac:dyDescent="0.3">
      <c r="A3692">
        <v>1541</v>
      </c>
      <c r="B3692" s="3" t="s">
        <v>1542</v>
      </c>
      <c r="C3692" s="3" t="s">
        <v>5651</v>
      </c>
      <c r="D3692" s="6">
        <v>18000</v>
      </c>
      <c r="E3692" s="8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s="16">
        <f t="shared" si="172"/>
        <v>41974.712245370371</v>
      </c>
      <c r="L3692" t="b">
        <v>0</v>
      </c>
      <c r="M3692">
        <v>2</v>
      </c>
      <c r="N3692" t="b">
        <v>0</v>
      </c>
      <c r="O3692" s="10" t="s">
        <v>8281</v>
      </c>
      <c r="P3692" t="s">
        <v>8309</v>
      </c>
      <c r="Q3692">
        <f t="shared" si="171"/>
        <v>0</v>
      </c>
      <c r="R3692">
        <f t="shared" si="173"/>
        <v>3</v>
      </c>
    </row>
    <row r="3693" spans="1:18" ht="43.2" hidden="1" x14ac:dyDescent="0.3">
      <c r="A3693">
        <v>1543</v>
      </c>
      <c r="B3693" s="3" t="s">
        <v>1544</v>
      </c>
      <c r="C3693" s="3" t="s">
        <v>5653</v>
      </c>
      <c r="D3693" s="6">
        <v>2250</v>
      </c>
      <c r="E3693" s="8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s="16">
        <f t="shared" si="172"/>
        <v>41935.509652777779</v>
      </c>
      <c r="L3693" t="b">
        <v>0</v>
      </c>
      <c r="M3693">
        <v>1</v>
      </c>
      <c r="N3693" t="b">
        <v>0</v>
      </c>
      <c r="O3693" s="10" t="s">
        <v>8281</v>
      </c>
      <c r="P3693" t="s">
        <v>8309</v>
      </c>
      <c r="Q3693">
        <f t="shared" si="171"/>
        <v>0</v>
      </c>
      <c r="R3693">
        <f t="shared" si="173"/>
        <v>10</v>
      </c>
    </row>
    <row r="3694" spans="1:18" ht="43.2" hidden="1" x14ac:dyDescent="0.3">
      <c r="A3694">
        <v>1544</v>
      </c>
      <c r="B3694" s="3" t="s">
        <v>1545</v>
      </c>
      <c r="C3694" s="3" t="s">
        <v>5654</v>
      </c>
      <c r="D3694" s="6">
        <v>1000</v>
      </c>
      <c r="E3694" s="8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s="16">
        <f t="shared" si="172"/>
        <v>42053.051203703704</v>
      </c>
      <c r="L3694" t="b">
        <v>0</v>
      </c>
      <c r="M3694">
        <v>0</v>
      </c>
      <c r="N3694" t="b">
        <v>0</v>
      </c>
      <c r="O3694" s="10" t="s">
        <v>8281</v>
      </c>
      <c r="P3694" t="s">
        <v>8309</v>
      </c>
      <c r="Q3694">
        <f t="shared" si="171"/>
        <v>0</v>
      </c>
      <c r="R3694">
        <f t="shared" si="173"/>
        <v>0</v>
      </c>
    </row>
    <row r="3695" spans="1:18" ht="43.2" hidden="1" x14ac:dyDescent="0.3">
      <c r="A3695">
        <v>1545</v>
      </c>
      <c r="B3695" s="3" t="s">
        <v>1546</v>
      </c>
      <c r="C3695" s="3" t="s">
        <v>5655</v>
      </c>
      <c r="D3695" s="6">
        <v>3000</v>
      </c>
      <c r="E3695" s="8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s="16">
        <f t="shared" si="172"/>
        <v>42031.884652777779</v>
      </c>
      <c r="L3695" t="b">
        <v>0</v>
      </c>
      <c r="M3695">
        <v>1</v>
      </c>
      <c r="N3695" t="b">
        <v>0</v>
      </c>
      <c r="O3695" s="10" t="s">
        <v>8281</v>
      </c>
      <c r="P3695" t="s">
        <v>8309</v>
      </c>
      <c r="Q3695">
        <f t="shared" si="171"/>
        <v>0</v>
      </c>
      <c r="R3695">
        <f t="shared" si="173"/>
        <v>1</v>
      </c>
    </row>
    <row r="3696" spans="1:18" ht="43.2" hidden="1" x14ac:dyDescent="0.3">
      <c r="A3696">
        <v>1547</v>
      </c>
      <c r="B3696" s="3" t="s">
        <v>1548</v>
      </c>
      <c r="C3696" s="3" t="s">
        <v>5657</v>
      </c>
      <c r="D3696" s="6">
        <v>20</v>
      </c>
      <c r="E3696" s="8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s="16">
        <f t="shared" si="172"/>
        <v>42782.426875000005</v>
      </c>
      <c r="L3696" t="b">
        <v>0</v>
      </c>
      <c r="M3696">
        <v>0</v>
      </c>
      <c r="N3696" t="b">
        <v>0</v>
      </c>
      <c r="O3696" s="10" t="s">
        <v>8281</v>
      </c>
      <c r="P3696" t="s">
        <v>8309</v>
      </c>
      <c r="Q3696">
        <f t="shared" si="171"/>
        <v>0</v>
      </c>
      <c r="R3696">
        <f t="shared" si="173"/>
        <v>0</v>
      </c>
    </row>
    <row r="3697" spans="1:18" ht="43.2" hidden="1" x14ac:dyDescent="0.3">
      <c r="A3697">
        <v>1551</v>
      </c>
      <c r="B3697" s="3" t="s">
        <v>1552</v>
      </c>
      <c r="C3697" s="3" t="s">
        <v>5661</v>
      </c>
      <c r="D3697" s="6">
        <v>3500</v>
      </c>
      <c r="E3697" s="8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s="16">
        <f t="shared" si="172"/>
        <v>42121.824525462958</v>
      </c>
      <c r="L3697" t="b">
        <v>0</v>
      </c>
      <c r="M3697">
        <v>0</v>
      </c>
      <c r="N3697" t="b">
        <v>0</v>
      </c>
      <c r="O3697" s="10" t="s">
        <v>8281</v>
      </c>
      <c r="P3697" t="s">
        <v>8309</v>
      </c>
      <c r="Q3697">
        <f t="shared" si="171"/>
        <v>0</v>
      </c>
      <c r="R3697">
        <f t="shared" si="173"/>
        <v>0</v>
      </c>
    </row>
    <row r="3698" spans="1:18" ht="43.2" hidden="1" x14ac:dyDescent="0.3">
      <c r="A3698">
        <v>1553</v>
      </c>
      <c r="B3698" s="3" t="s">
        <v>1554</v>
      </c>
      <c r="C3698" s="3" t="s">
        <v>5663</v>
      </c>
      <c r="D3698" s="6">
        <v>6000</v>
      </c>
      <c r="E3698" s="8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s="16">
        <f t="shared" si="172"/>
        <v>42219.282951388886</v>
      </c>
      <c r="L3698" t="b">
        <v>0</v>
      </c>
      <c r="M3698">
        <v>0</v>
      </c>
      <c r="N3698" t="b">
        <v>0</v>
      </c>
      <c r="O3698" s="10" t="s">
        <v>8281</v>
      </c>
      <c r="P3698" t="s">
        <v>8309</v>
      </c>
      <c r="Q3698">
        <f t="shared" si="171"/>
        <v>0</v>
      </c>
      <c r="R3698">
        <f t="shared" si="173"/>
        <v>0</v>
      </c>
    </row>
    <row r="3699" spans="1:18" ht="57.6" hidden="1" x14ac:dyDescent="0.3">
      <c r="A3699">
        <v>1554</v>
      </c>
      <c r="B3699" s="3" t="s">
        <v>1555</v>
      </c>
      <c r="C3699" s="3" t="s">
        <v>5664</v>
      </c>
      <c r="D3699" s="6">
        <v>20000</v>
      </c>
      <c r="E3699" s="8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s="16">
        <f t="shared" si="172"/>
        <v>42188.252199074079</v>
      </c>
      <c r="L3699" t="b">
        <v>0</v>
      </c>
      <c r="M3699">
        <v>0</v>
      </c>
      <c r="N3699" t="b">
        <v>0</v>
      </c>
      <c r="O3699" s="10" t="s">
        <v>8281</v>
      </c>
      <c r="P3699" t="s">
        <v>8309</v>
      </c>
      <c r="Q3699">
        <f t="shared" si="171"/>
        <v>0</v>
      </c>
      <c r="R3699">
        <f t="shared" si="173"/>
        <v>0</v>
      </c>
    </row>
    <row r="3700" spans="1:18" ht="43.2" hidden="1" x14ac:dyDescent="0.3">
      <c r="A3700">
        <v>1555</v>
      </c>
      <c r="B3700" s="3" t="s">
        <v>1556</v>
      </c>
      <c r="C3700" s="3" t="s">
        <v>5665</v>
      </c>
      <c r="D3700" s="6">
        <v>750</v>
      </c>
      <c r="E3700" s="8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s="16">
        <f t="shared" si="172"/>
        <v>42241.613796296297</v>
      </c>
      <c r="L3700" t="b">
        <v>0</v>
      </c>
      <c r="M3700">
        <v>0</v>
      </c>
      <c r="N3700" t="b">
        <v>0</v>
      </c>
      <c r="O3700" s="10" t="s">
        <v>8281</v>
      </c>
      <c r="P3700" t="s">
        <v>8309</v>
      </c>
      <c r="Q3700">
        <f t="shared" si="171"/>
        <v>0</v>
      </c>
      <c r="R3700">
        <f t="shared" si="173"/>
        <v>0</v>
      </c>
    </row>
    <row r="3701" spans="1:18" ht="28.8" hidden="1" x14ac:dyDescent="0.3">
      <c r="A3701">
        <v>1559</v>
      </c>
      <c r="B3701" s="3" t="s">
        <v>1560</v>
      </c>
      <c r="C3701" s="3" t="s">
        <v>5669</v>
      </c>
      <c r="D3701" s="6">
        <v>15000</v>
      </c>
      <c r="E3701" s="8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s="16">
        <f t="shared" si="172"/>
        <v>42108.05322916666</v>
      </c>
      <c r="L3701" t="b">
        <v>0</v>
      </c>
      <c r="M3701">
        <v>1</v>
      </c>
      <c r="N3701" t="b">
        <v>0</v>
      </c>
      <c r="O3701" s="10" t="s">
        <v>8281</v>
      </c>
      <c r="P3701" t="s">
        <v>8309</v>
      </c>
      <c r="Q3701">
        <f t="shared" si="171"/>
        <v>0</v>
      </c>
      <c r="R3701">
        <f t="shared" si="173"/>
        <v>50</v>
      </c>
    </row>
    <row r="3702" spans="1:18" ht="57.6" hidden="1" x14ac:dyDescent="0.3">
      <c r="A3702">
        <v>1562</v>
      </c>
      <c r="B3702" s="3" t="s">
        <v>1563</v>
      </c>
      <c r="C3702" s="3" t="s">
        <v>5672</v>
      </c>
      <c r="D3702" s="6">
        <v>4000</v>
      </c>
      <c r="E3702" s="8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s="16">
        <f t="shared" si="172"/>
        <v>40079.566157407404</v>
      </c>
      <c r="L3702" t="b">
        <v>0</v>
      </c>
      <c r="M3702">
        <v>0</v>
      </c>
      <c r="N3702" t="b">
        <v>0</v>
      </c>
      <c r="O3702" s="10" t="s">
        <v>8279</v>
      </c>
      <c r="P3702" t="s">
        <v>8311</v>
      </c>
      <c r="Q3702">
        <f t="shared" si="171"/>
        <v>0</v>
      </c>
      <c r="R3702">
        <f t="shared" si="173"/>
        <v>0</v>
      </c>
    </row>
    <row r="3703" spans="1:18" ht="43.2" hidden="1" x14ac:dyDescent="0.3">
      <c r="A3703">
        <v>1564</v>
      </c>
      <c r="B3703" s="3" t="s">
        <v>1565</v>
      </c>
      <c r="C3703" s="3" t="s">
        <v>5674</v>
      </c>
      <c r="D3703" s="6">
        <v>10000</v>
      </c>
      <c r="E3703" s="8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s="16">
        <f t="shared" si="172"/>
        <v>42121.367002314815</v>
      </c>
      <c r="L3703" t="b">
        <v>0</v>
      </c>
      <c r="M3703">
        <v>1</v>
      </c>
      <c r="N3703" t="b">
        <v>0</v>
      </c>
      <c r="O3703" s="10" t="s">
        <v>8279</v>
      </c>
      <c r="P3703" t="s">
        <v>8311</v>
      </c>
      <c r="Q3703">
        <f t="shared" si="171"/>
        <v>0</v>
      </c>
      <c r="R3703">
        <f t="shared" si="173"/>
        <v>10</v>
      </c>
    </row>
    <row r="3704" spans="1:18" hidden="1" x14ac:dyDescent="0.3">
      <c r="A3704">
        <v>1569</v>
      </c>
      <c r="B3704" s="3" t="s">
        <v>1570</v>
      </c>
      <c r="C3704" s="3" t="s">
        <v>5679</v>
      </c>
      <c r="D3704" s="6">
        <v>30000</v>
      </c>
      <c r="E3704" s="8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s="16">
        <f t="shared" si="172"/>
        <v>41389.679560185185</v>
      </c>
      <c r="L3704" t="b">
        <v>0</v>
      </c>
      <c r="M3704">
        <v>0</v>
      </c>
      <c r="N3704" t="b">
        <v>0</v>
      </c>
      <c r="O3704" s="10" t="s">
        <v>8279</v>
      </c>
      <c r="P3704" t="s">
        <v>8311</v>
      </c>
      <c r="Q3704">
        <f t="shared" si="171"/>
        <v>0</v>
      </c>
      <c r="R3704">
        <f t="shared" si="173"/>
        <v>0</v>
      </c>
    </row>
    <row r="3705" spans="1:18" ht="43.2" hidden="1" x14ac:dyDescent="0.3">
      <c r="A3705">
        <v>1580</v>
      </c>
      <c r="B3705" s="3" t="s">
        <v>1581</v>
      </c>
      <c r="C3705" s="3" t="s">
        <v>5690</v>
      </c>
      <c r="D3705" s="6">
        <v>1750</v>
      </c>
      <c r="E3705" s="8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s="16">
        <f t="shared" si="172"/>
        <v>40990.050069444449</v>
      </c>
      <c r="L3705" t="b">
        <v>0</v>
      </c>
      <c r="M3705">
        <v>0</v>
      </c>
      <c r="N3705" t="b">
        <v>0</v>
      </c>
      <c r="O3705" s="10" t="s">
        <v>8279</v>
      </c>
      <c r="P3705" t="s">
        <v>8311</v>
      </c>
      <c r="Q3705">
        <f t="shared" si="171"/>
        <v>0</v>
      </c>
      <c r="R3705">
        <f t="shared" si="173"/>
        <v>0</v>
      </c>
    </row>
    <row r="3706" spans="1:18" ht="57.6" hidden="1" x14ac:dyDescent="0.3">
      <c r="A3706">
        <v>1583</v>
      </c>
      <c r="B3706" s="3" t="s">
        <v>1584</v>
      </c>
      <c r="C3706" s="3" t="s">
        <v>5693</v>
      </c>
      <c r="D3706" s="6">
        <v>20000</v>
      </c>
      <c r="E3706" s="8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s="16">
        <f t="shared" si="172"/>
        <v>41877.904988425929</v>
      </c>
      <c r="L3706" t="b">
        <v>0</v>
      </c>
      <c r="M3706">
        <v>1</v>
      </c>
      <c r="N3706" t="b">
        <v>0</v>
      </c>
      <c r="O3706" s="10" t="s">
        <v>8281</v>
      </c>
      <c r="P3706" t="s">
        <v>8299</v>
      </c>
      <c r="Q3706">
        <f t="shared" si="171"/>
        <v>0</v>
      </c>
      <c r="R3706">
        <f t="shared" si="173"/>
        <v>15</v>
      </c>
    </row>
    <row r="3707" spans="1:18" ht="43.2" hidden="1" x14ac:dyDescent="0.3">
      <c r="A3707">
        <v>1584</v>
      </c>
      <c r="B3707" s="3" t="s">
        <v>1585</v>
      </c>
      <c r="C3707" s="3" t="s">
        <v>5694</v>
      </c>
      <c r="D3707" s="6">
        <v>1200</v>
      </c>
      <c r="E3707" s="8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s="16">
        <f t="shared" si="172"/>
        <v>41779.649317129632</v>
      </c>
      <c r="L3707" t="b">
        <v>0</v>
      </c>
      <c r="M3707">
        <v>0</v>
      </c>
      <c r="N3707" t="b">
        <v>0</v>
      </c>
      <c r="O3707" s="10" t="s">
        <v>8281</v>
      </c>
      <c r="P3707" t="s">
        <v>8299</v>
      </c>
      <c r="Q3707">
        <f t="shared" si="171"/>
        <v>0</v>
      </c>
      <c r="R3707">
        <f t="shared" si="173"/>
        <v>0</v>
      </c>
    </row>
    <row r="3708" spans="1:18" ht="28.8" hidden="1" x14ac:dyDescent="0.3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s="16">
        <f t="shared" si="172"/>
        <v>42069.104421296302</v>
      </c>
      <c r="L3708" t="b">
        <v>0</v>
      </c>
      <c r="M3708">
        <v>0</v>
      </c>
      <c r="N3708" t="b">
        <v>0</v>
      </c>
      <c r="O3708" s="10" t="s">
        <v>8281</v>
      </c>
      <c r="P3708" t="s">
        <v>8299</v>
      </c>
      <c r="Q3708">
        <f t="shared" si="171"/>
        <v>0</v>
      </c>
      <c r="R3708">
        <f t="shared" si="173"/>
        <v>0</v>
      </c>
    </row>
    <row r="3709" spans="1:18" ht="57.6" hidden="1" x14ac:dyDescent="0.3">
      <c r="A3709">
        <v>1587</v>
      </c>
      <c r="B3709" s="3" t="s">
        <v>1588</v>
      </c>
      <c r="C3709" s="3" t="s">
        <v>5697</v>
      </c>
      <c r="D3709" s="6">
        <v>7500</v>
      </c>
      <c r="E3709" s="8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s="16">
        <f t="shared" si="172"/>
        <v>41956.950983796298</v>
      </c>
      <c r="L3709" t="b">
        <v>0</v>
      </c>
      <c r="M3709">
        <v>1</v>
      </c>
      <c r="N3709" t="b">
        <v>0</v>
      </c>
      <c r="O3709" s="10" t="s">
        <v>8281</v>
      </c>
      <c r="P3709" t="s">
        <v>8299</v>
      </c>
      <c r="Q3709">
        <f t="shared" si="171"/>
        <v>0</v>
      </c>
      <c r="R3709">
        <f t="shared" si="173"/>
        <v>1</v>
      </c>
    </row>
    <row r="3710" spans="1:18" ht="28.8" hidden="1" x14ac:dyDescent="0.3">
      <c r="A3710">
        <v>1588</v>
      </c>
      <c r="B3710" s="3" t="s">
        <v>1589</v>
      </c>
      <c r="C3710" s="3" t="s">
        <v>5698</v>
      </c>
      <c r="D3710" s="6">
        <v>516</v>
      </c>
      <c r="E3710" s="8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s="16">
        <f t="shared" si="172"/>
        <v>42005.24998842593</v>
      </c>
      <c r="L3710" t="b">
        <v>0</v>
      </c>
      <c r="M3710">
        <v>0</v>
      </c>
      <c r="N3710" t="b">
        <v>0</v>
      </c>
      <c r="O3710" s="10" t="s">
        <v>8281</v>
      </c>
      <c r="P3710" t="s">
        <v>8299</v>
      </c>
      <c r="Q3710">
        <f t="shared" si="171"/>
        <v>0</v>
      </c>
      <c r="R3710">
        <f t="shared" si="173"/>
        <v>0</v>
      </c>
    </row>
    <row r="3711" spans="1:18" ht="43.2" hidden="1" x14ac:dyDescent="0.3">
      <c r="A3711">
        <v>1589</v>
      </c>
      <c r="B3711" s="3" t="s">
        <v>1590</v>
      </c>
      <c r="C3711" s="3" t="s">
        <v>5699</v>
      </c>
      <c r="D3711" s="6">
        <v>1200</v>
      </c>
      <c r="E3711" s="8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s="16">
        <f t="shared" si="172"/>
        <v>42256.984791666662</v>
      </c>
      <c r="L3711" t="b">
        <v>0</v>
      </c>
      <c r="M3711">
        <v>0</v>
      </c>
      <c r="N3711" t="b">
        <v>0</v>
      </c>
      <c r="O3711" s="10" t="s">
        <v>8281</v>
      </c>
      <c r="P3711" t="s">
        <v>8299</v>
      </c>
      <c r="Q3711">
        <f t="shared" si="171"/>
        <v>0</v>
      </c>
      <c r="R3711">
        <f t="shared" si="173"/>
        <v>0</v>
      </c>
    </row>
    <row r="3712" spans="1:18" ht="28.8" hidden="1" x14ac:dyDescent="0.3">
      <c r="A3712">
        <v>1592</v>
      </c>
      <c r="B3712" s="3" t="s">
        <v>1593</v>
      </c>
      <c r="C3712" s="3" t="s">
        <v>5702</v>
      </c>
      <c r="D3712" s="6">
        <v>25</v>
      </c>
      <c r="E3712" s="8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s="16">
        <f t="shared" si="172"/>
        <v>42046.072743055556</v>
      </c>
      <c r="L3712" t="b">
        <v>0</v>
      </c>
      <c r="M3712">
        <v>0</v>
      </c>
      <c r="N3712" t="b">
        <v>0</v>
      </c>
      <c r="O3712" s="10" t="s">
        <v>8281</v>
      </c>
      <c r="P3712" t="s">
        <v>8299</v>
      </c>
      <c r="Q3712">
        <f t="shared" si="171"/>
        <v>0</v>
      </c>
      <c r="R3712">
        <f t="shared" si="173"/>
        <v>0</v>
      </c>
    </row>
    <row r="3713" spans="1:18" ht="28.8" hidden="1" x14ac:dyDescent="0.3">
      <c r="A3713">
        <v>1593</v>
      </c>
      <c r="B3713" s="3" t="s">
        <v>1594</v>
      </c>
      <c r="C3713" s="3" t="s">
        <v>5703</v>
      </c>
      <c r="D3713" s="6">
        <v>22000</v>
      </c>
      <c r="E3713" s="8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s="16">
        <f t="shared" si="172"/>
        <v>42033.845543981486</v>
      </c>
      <c r="L3713" t="b">
        <v>0</v>
      </c>
      <c r="M3713">
        <v>3</v>
      </c>
      <c r="N3713" t="b">
        <v>0</v>
      </c>
      <c r="O3713" s="10" t="s">
        <v>8281</v>
      </c>
      <c r="P3713" t="s">
        <v>8299</v>
      </c>
      <c r="Q3713">
        <f t="shared" si="171"/>
        <v>0</v>
      </c>
      <c r="R3713">
        <f t="shared" si="173"/>
        <v>1</v>
      </c>
    </row>
    <row r="3714" spans="1:18" ht="43.2" hidden="1" x14ac:dyDescent="0.3">
      <c r="A3714">
        <v>1595</v>
      </c>
      <c r="B3714" s="3" t="s">
        <v>1596</v>
      </c>
      <c r="C3714" s="3" t="s">
        <v>5705</v>
      </c>
      <c r="D3714" s="6">
        <v>100000</v>
      </c>
      <c r="E3714" s="8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s="16">
        <f t="shared" si="172"/>
        <v>41780.050092592595</v>
      </c>
      <c r="L3714" t="b">
        <v>0</v>
      </c>
      <c r="M3714">
        <v>7</v>
      </c>
      <c r="N3714" t="b">
        <v>0</v>
      </c>
      <c r="O3714" s="10" t="s">
        <v>8281</v>
      </c>
      <c r="P3714" t="s">
        <v>8299</v>
      </c>
      <c r="Q3714">
        <f t="shared" ref="Q3714:Q3777" si="174">ROUND(E3714/D3714*100,0)</f>
        <v>0</v>
      </c>
      <c r="R3714">
        <f t="shared" si="173"/>
        <v>40</v>
      </c>
    </row>
    <row r="3715" spans="1:18" ht="43.2" hidden="1" x14ac:dyDescent="0.3">
      <c r="A3715">
        <v>1597</v>
      </c>
      <c r="B3715" s="3" t="s">
        <v>1598</v>
      </c>
      <c r="C3715" s="3" t="s">
        <v>5707</v>
      </c>
      <c r="D3715" s="6">
        <v>15000</v>
      </c>
      <c r="E3715" s="8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s="16">
        <f t="shared" ref="K3715:K3778" si="175">(((J3715/60)/60)/24)+DATE(1970,1,1)</f>
        <v>42603.354131944448</v>
      </c>
      <c r="L3715" t="b">
        <v>0</v>
      </c>
      <c r="M3715">
        <v>0</v>
      </c>
      <c r="N3715" t="b">
        <v>0</v>
      </c>
      <c r="O3715" s="10" t="s">
        <v>8281</v>
      </c>
      <c r="P3715" t="s">
        <v>8299</v>
      </c>
      <c r="Q3715">
        <f t="shared" si="174"/>
        <v>0</v>
      </c>
      <c r="R3715">
        <f t="shared" ref="R3715:R3778" si="176">IFERROR(ROUND(E3715/M3715,2),0)</f>
        <v>0</v>
      </c>
    </row>
    <row r="3716" spans="1:18" ht="57.6" hidden="1" x14ac:dyDescent="0.3">
      <c r="A3716">
        <v>1598</v>
      </c>
      <c r="B3716" s="3" t="s">
        <v>1599</v>
      </c>
      <c r="C3716" s="3" t="s">
        <v>5708</v>
      </c>
      <c r="D3716" s="6">
        <v>800</v>
      </c>
      <c r="E3716" s="8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s="16">
        <f t="shared" si="175"/>
        <v>42151.667337962965</v>
      </c>
      <c r="L3716" t="b">
        <v>0</v>
      </c>
      <c r="M3716">
        <v>1</v>
      </c>
      <c r="N3716" t="b">
        <v>0</v>
      </c>
      <c r="O3716" s="10" t="s">
        <v>8281</v>
      </c>
      <c r="P3716" t="s">
        <v>8299</v>
      </c>
      <c r="Q3716">
        <f t="shared" si="174"/>
        <v>0</v>
      </c>
      <c r="R3716">
        <f t="shared" si="176"/>
        <v>1</v>
      </c>
    </row>
    <row r="3717" spans="1:18" ht="43.2" hidden="1" x14ac:dyDescent="0.3">
      <c r="A3717">
        <v>1599</v>
      </c>
      <c r="B3717" s="3" t="s">
        <v>1600</v>
      </c>
      <c r="C3717" s="3" t="s">
        <v>5709</v>
      </c>
      <c r="D3717" s="6">
        <v>500</v>
      </c>
      <c r="E3717" s="8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s="16">
        <f t="shared" si="175"/>
        <v>42438.53907407407</v>
      </c>
      <c r="L3717" t="b">
        <v>0</v>
      </c>
      <c r="M3717">
        <v>0</v>
      </c>
      <c r="N3717" t="b">
        <v>0</v>
      </c>
      <c r="O3717" s="10" t="s">
        <v>8281</v>
      </c>
      <c r="P3717" t="s">
        <v>8299</v>
      </c>
      <c r="Q3717">
        <f t="shared" si="174"/>
        <v>0</v>
      </c>
      <c r="R3717">
        <f t="shared" si="176"/>
        <v>0</v>
      </c>
    </row>
    <row r="3718" spans="1:18" ht="43.2" hidden="1" x14ac:dyDescent="0.3">
      <c r="A3718">
        <v>1682</v>
      </c>
      <c r="B3718" s="3" t="s">
        <v>1683</v>
      </c>
      <c r="C3718" s="3" t="s">
        <v>5792</v>
      </c>
      <c r="D3718" s="6">
        <v>6000</v>
      </c>
      <c r="E3718" s="8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s="16">
        <f t="shared" si="175"/>
        <v>42779.21365740741</v>
      </c>
      <c r="L3718" t="b">
        <v>0</v>
      </c>
      <c r="M3718">
        <v>0</v>
      </c>
      <c r="N3718" t="b">
        <v>0</v>
      </c>
      <c r="O3718" s="10" t="s">
        <v>8266</v>
      </c>
      <c r="P3718" t="s">
        <v>8295</v>
      </c>
      <c r="Q3718">
        <f t="shared" si="174"/>
        <v>0</v>
      </c>
      <c r="R3718">
        <f t="shared" si="176"/>
        <v>0</v>
      </c>
    </row>
    <row r="3719" spans="1:18" ht="43.2" hidden="1" x14ac:dyDescent="0.3">
      <c r="A3719">
        <v>1686</v>
      </c>
      <c r="B3719" s="3" t="s">
        <v>1687</v>
      </c>
      <c r="C3719" s="3" t="s">
        <v>5796</v>
      </c>
      <c r="D3719" s="6">
        <v>5000</v>
      </c>
      <c r="E3719" s="8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s="16">
        <f t="shared" si="175"/>
        <v>42792.843969907408</v>
      </c>
      <c r="L3719" t="b">
        <v>0</v>
      </c>
      <c r="M3719">
        <v>1</v>
      </c>
      <c r="N3719" t="b">
        <v>0</v>
      </c>
      <c r="O3719" s="10" t="s">
        <v>8266</v>
      </c>
      <c r="P3719" t="s">
        <v>8295</v>
      </c>
      <c r="Q3719">
        <f t="shared" si="174"/>
        <v>0</v>
      </c>
      <c r="R3719">
        <f t="shared" si="176"/>
        <v>18</v>
      </c>
    </row>
    <row r="3720" spans="1:18" ht="43.2" hidden="1" x14ac:dyDescent="0.3">
      <c r="A3720">
        <v>1694</v>
      </c>
      <c r="B3720" s="3" t="s">
        <v>1695</v>
      </c>
      <c r="C3720" s="3" t="s">
        <v>5804</v>
      </c>
      <c r="D3720" s="6">
        <v>10000</v>
      </c>
      <c r="E3720" s="8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s="16">
        <f t="shared" si="175"/>
        <v>42791.669837962967</v>
      </c>
      <c r="L3720" t="b">
        <v>0</v>
      </c>
      <c r="M3720">
        <v>1</v>
      </c>
      <c r="N3720" t="b">
        <v>0</v>
      </c>
      <c r="O3720" s="10" t="s">
        <v>8266</v>
      </c>
      <c r="P3720" t="s">
        <v>8295</v>
      </c>
      <c r="Q3720">
        <f t="shared" si="174"/>
        <v>0</v>
      </c>
      <c r="R3720">
        <f t="shared" si="176"/>
        <v>5</v>
      </c>
    </row>
    <row r="3721" spans="1:18" ht="43.2" hidden="1" x14ac:dyDescent="0.3">
      <c r="A3721">
        <v>1696</v>
      </c>
      <c r="B3721" s="3" t="s">
        <v>1697</v>
      </c>
      <c r="C3721" s="3" t="s">
        <v>5806</v>
      </c>
      <c r="D3721" s="6">
        <v>300000</v>
      </c>
      <c r="E3721" s="8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s="16">
        <f t="shared" si="175"/>
        <v>42796.069571759261</v>
      </c>
      <c r="L3721" t="b">
        <v>0</v>
      </c>
      <c r="M3721">
        <v>0</v>
      </c>
      <c r="N3721" t="b">
        <v>0</v>
      </c>
      <c r="O3721" s="10" t="s">
        <v>8266</v>
      </c>
      <c r="P3721" t="s">
        <v>8295</v>
      </c>
      <c r="Q3721">
        <f t="shared" si="174"/>
        <v>0</v>
      </c>
      <c r="R3721">
        <f t="shared" si="176"/>
        <v>0</v>
      </c>
    </row>
    <row r="3722" spans="1:18" ht="72" hidden="1" x14ac:dyDescent="0.3">
      <c r="A3722">
        <v>1698</v>
      </c>
      <c r="B3722" s="3" t="s">
        <v>1699</v>
      </c>
      <c r="C3722" s="3" t="s">
        <v>5808</v>
      </c>
      <c r="D3722" s="6">
        <v>125000</v>
      </c>
      <c r="E3722" s="8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s="16">
        <f t="shared" si="175"/>
        <v>42796.207870370374</v>
      </c>
      <c r="L3722" t="b">
        <v>0</v>
      </c>
      <c r="M3722">
        <v>0</v>
      </c>
      <c r="N3722" t="b">
        <v>0</v>
      </c>
      <c r="O3722" s="10" t="s">
        <v>8266</v>
      </c>
      <c r="P3722" t="s">
        <v>8295</v>
      </c>
      <c r="Q3722">
        <f t="shared" si="174"/>
        <v>0</v>
      </c>
      <c r="R3722">
        <f t="shared" si="176"/>
        <v>0</v>
      </c>
    </row>
    <row r="3723" spans="1:18" ht="43.2" hidden="1" x14ac:dyDescent="0.3">
      <c r="A3723">
        <v>1701</v>
      </c>
      <c r="B3723" s="3" t="s">
        <v>1702</v>
      </c>
      <c r="C3723" s="3" t="s">
        <v>5811</v>
      </c>
      <c r="D3723" s="6">
        <v>5050</v>
      </c>
      <c r="E3723" s="8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s="16">
        <f t="shared" si="175"/>
        <v>41989.664409722223</v>
      </c>
      <c r="L3723" t="b">
        <v>0</v>
      </c>
      <c r="M3723">
        <v>2</v>
      </c>
      <c r="N3723" t="b">
        <v>0</v>
      </c>
      <c r="O3723" s="10" t="s">
        <v>8266</v>
      </c>
      <c r="P3723" t="s">
        <v>8295</v>
      </c>
      <c r="Q3723">
        <f t="shared" si="174"/>
        <v>0</v>
      </c>
      <c r="R3723">
        <f t="shared" si="176"/>
        <v>5</v>
      </c>
    </row>
    <row r="3724" spans="1:18" ht="28.8" hidden="1" x14ac:dyDescent="0.3">
      <c r="A3724">
        <v>1702</v>
      </c>
      <c r="B3724" s="3" t="s">
        <v>1703</v>
      </c>
      <c r="C3724" s="3" t="s">
        <v>5812</v>
      </c>
      <c r="D3724" s="6">
        <v>16500</v>
      </c>
      <c r="E3724" s="8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s="16">
        <f t="shared" si="175"/>
        <v>42063.869791666672</v>
      </c>
      <c r="L3724" t="b">
        <v>0</v>
      </c>
      <c r="M3724">
        <v>1</v>
      </c>
      <c r="N3724" t="b">
        <v>0</v>
      </c>
      <c r="O3724" s="10" t="s">
        <v>8266</v>
      </c>
      <c r="P3724" t="s">
        <v>8295</v>
      </c>
      <c r="Q3724">
        <f t="shared" si="174"/>
        <v>0</v>
      </c>
      <c r="R3724">
        <f t="shared" si="176"/>
        <v>1</v>
      </c>
    </row>
    <row r="3725" spans="1:18" ht="43.2" hidden="1" x14ac:dyDescent="0.3">
      <c r="A3725">
        <v>1705</v>
      </c>
      <c r="B3725" s="3" t="s">
        <v>1706</v>
      </c>
      <c r="C3725" s="3" t="s">
        <v>5815</v>
      </c>
      <c r="D3725" s="6">
        <v>2000</v>
      </c>
      <c r="E3725" s="8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s="16">
        <f t="shared" si="175"/>
        <v>42245.016736111109</v>
      </c>
      <c r="L3725" t="b">
        <v>0</v>
      </c>
      <c r="M3725">
        <v>0</v>
      </c>
      <c r="N3725" t="b">
        <v>0</v>
      </c>
      <c r="O3725" s="10" t="s">
        <v>8266</v>
      </c>
      <c r="P3725" t="s">
        <v>8295</v>
      </c>
      <c r="Q3725">
        <f t="shared" si="174"/>
        <v>0</v>
      </c>
      <c r="R3725">
        <f t="shared" si="176"/>
        <v>0</v>
      </c>
    </row>
    <row r="3726" spans="1:18" ht="43.2" hidden="1" x14ac:dyDescent="0.3">
      <c r="A3726">
        <v>1706</v>
      </c>
      <c r="B3726" s="3" t="s">
        <v>1707</v>
      </c>
      <c r="C3726" s="3" t="s">
        <v>5816</v>
      </c>
      <c r="D3726" s="6">
        <v>5500</v>
      </c>
      <c r="E3726" s="8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s="16">
        <f t="shared" si="175"/>
        <v>42179.306388888886</v>
      </c>
      <c r="L3726" t="b">
        <v>0</v>
      </c>
      <c r="M3726">
        <v>0</v>
      </c>
      <c r="N3726" t="b">
        <v>0</v>
      </c>
      <c r="O3726" s="10" t="s">
        <v>8266</v>
      </c>
      <c r="P3726" t="s">
        <v>8295</v>
      </c>
      <c r="Q3726">
        <f t="shared" si="174"/>
        <v>0</v>
      </c>
      <c r="R3726">
        <f t="shared" si="176"/>
        <v>0</v>
      </c>
    </row>
    <row r="3727" spans="1:18" ht="57.6" hidden="1" x14ac:dyDescent="0.3">
      <c r="A3727">
        <v>1708</v>
      </c>
      <c r="B3727" s="3" t="s">
        <v>1709</v>
      </c>
      <c r="C3727" s="3" t="s">
        <v>5818</v>
      </c>
      <c r="D3727" s="6">
        <v>7000</v>
      </c>
      <c r="E3727" s="8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s="16">
        <f t="shared" si="175"/>
        <v>42451.866967592592</v>
      </c>
      <c r="L3727" t="b">
        <v>0</v>
      </c>
      <c r="M3727">
        <v>0</v>
      </c>
      <c r="N3727" t="b">
        <v>0</v>
      </c>
      <c r="O3727" s="10" t="s">
        <v>8266</v>
      </c>
      <c r="P3727" t="s">
        <v>8295</v>
      </c>
      <c r="Q3727">
        <f t="shared" si="174"/>
        <v>0</v>
      </c>
      <c r="R3727">
        <f t="shared" si="176"/>
        <v>0</v>
      </c>
    </row>
    <row r="3728" spans="1:18" ht="57.6" hidden="1" x14ac:dyDescent="0.3">
      <c r="A3728">
        <v>1712</v>
      </c>
      <c r="B3728" s="3" t="s">
        <v>1713</v>
      </c>
      <c r="C3728" s="3" t="s">
        <v>5822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s="16">
        <f t="shared" si="175"/>
        <v>42125.913807870369</v>
      </c>
      <c r="L3728" t="b">
        <v>0</v>
      </c>
      <c r="M3728">
        <v>0</v>
      </c>
      <c r="N3728" t="b">
        <v>0</v>
      </c>
      <c r="O3728" s="10" t="s">
        <v>8266</v>
      </c>
      <c r="P3728" t="s">
        <v>8295</v>
      </c>
      <c r="Q3728">
        <f t="shared" si="174"/>
        <v>0</v>
      </c>
      <c r="R3728">
        <f t="shared" si="176"/>
        <v>0</v>
      </c>
    </row>
    <row r="3729" spans="1:18" ht="43.2" hidden="1" x14ac:dyDescent="0.3">
      <c r="A3729">
        <v>1715</v>
      </c>
      <c r="B3729" s="3" t="s">
        <v>1716</v>
      </c>
      <c r="C3729" s="3" t="s">
        <v>5825</v>
      </c>
      <c r="D3729" s="6">
        <v>5000</v>
      </c>
      <c r="E3729" s="8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s="16">
        <f t="shared" si="175"/>
        <v>42064.217418981483</v>
      </c>
      <c r="L3729" t="b">
        <v>0</v>
      </c>
      <c r="M3729">
        <v>2</v>
      </c>
      <c r="N3729" t="b">
        <v>0</v>
      </c>
      <c r="O3729" s="10" t="s">
        <v>8266</v>
      </c>
      <c r="P3729" t="s">
        <v>8295</v>
      </c>
      <c r="Q3729">
        <f t="shared" si="174"/>
        <v>0</v>
      </c>
      <c r="R3729">
        <f t="shared" si="176"/>
        <v>5.5</v>
      </c>
    </row>
    <row r="3730" spans="1:18" hidden="1" x14ac:dyDescent="0.3">
      <c r="A3730">
        <v>1718</v>
      </c>
      <c r="B3730" s="3" t="s">
        <v>1719</v>
      </c>
      <c r="C3730" s="3" t="s">
        <v>5828</v>
      </c>
      <c r="D3730" s="6">
        <v>35000</v>
      </c>
      <c r="E3730" s="8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s="16">
        <f t="shared" si="175"/>
        <v>42460.610520833332</v>
      </c>
      <c r="L3730" t="b">
        <v>0</v>
      </c>
      <c r="M3730">
        <v>2</v>
      </c>
      <c r="N3730" t="b">
        <v>0</v>
      </c>
      <c r="O3730" s="10" t="s">
        <v>8266</v>
      </c>
      <c r="P3730" t="s">
        <v>8295</v>
      </c>
      <c r="Q3730">
        <f t="shared" si="174"/>
        <v>0</v>
      </c>
      <c r="R3730">
        <f t="shared" si="176"/>
        <v>37.5</v>
      </c>
    </row>
    <row r="3731" spans="1:18" ht="43.2" hidden="1" x14ac:dyDescent="0.3">
      <c r="A3731">
        <v>1721</v>
      </c>
      <c r="B3731" s="3" t="s">
        <v>1722</v>
      </c>
      <c r="C3731" s="3" t="s">
        <v>5831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s="16">
        <f t="shared" si="175"/>
        <v>42319.461377314816</v>
      </c>
      <c r="L3731" t="b">
        <v>0</v>
      </c>
      <c r="M3731">
        <v>0</v>
      </c>
      <c r="N3731" t="b">
        <v>0</v>
      </c>
      <c r="O3731" s="10" t="s">
        <v>8266</v>
      </c>
      <c r="P3731" t="s">
        <v>8295</v>
      </c>
      <c r="Q3731">
        <f t="shared" si="174"/>
        <v>0</v>
      </c>
      <c r="R3731">
        <f t="shared" si="176"/>
        <v>0</v>
      </c>
    </row>
    <row r="3732" spans="1:18" ht="43.2" hidden="1" x14ac:dyDescent="0.3">
      <c r="A3732">
        <v>1722</v>
      </c>
      <c r="B3732" s="3" t="s">
        <v>1723</v>
      </c>
      <c r="C3732" s="3" t="s">
        <v>5832</v>
      </c>
      <c r="D3732" s="6">
        <v>2880</v>
      </c>
      <c r="E3732" s="8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s="16">
        <f t="shared" si="175"/>
        <v>42425.960983796293</v>
      </c>
      <c r="L3732" t="b">
        <v>0</v>
      </c>
      <c r="M3732">
        <v>1</v>
      </c>
      <c r="N3732" t="b">
        <v>0</v>
      </c>
      <c r="O3732" s="10" t="s">
        <v>8266</v>
      </c>
      <c r="P3732" t="s">
        <v>8295</v>
      </c>
      <c r="Q3732">
        <f t="shared" si="174"/>
        <v>0</v>
      </c>
      <c r="R3732">
        <f t="shared" si="176"/>
        <v>1</v>
      </c>
    </row>
    <row r="3733" spans="1:18" ht="43.2" hidden="1" x14ac:dyDescent="0.3">
      <c r="A3733">
        <v>1727</v>
      </c>
      <c r="B3733" s="3" t="s">
        <v>1728</v>
      </c>
      <c r="C3733" s="3" t="s">
        <v>5837</v>
      </c>
      <c r="D3733" s="6">
        <v>3000</v>
      </c>
      <c r="E3733" s="8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s="16">
        <f t="shared" si="175"/>
        <v>42044.927974537044</v>
      </c>
      <c r="L3733" t="b">
        <v>0</v>
      </c>
      <c r="M3733">
        <v>1</v>
      </c>
      <c r="N3733" t="b">
        <v>0</v>
      </c>
      <c r="O3733" s="10" t="s">
        <v>8266</v>
      </c>
      <c r="P3733" t="s">
        <v>8295</v>
      </c>
      <c r="Q3733">
        <f t="shared" si="174"/>
        <v>0</v>
      </c>
      <c r="R3733">
        <f t="shared" si="176"/>
        <v>1</v>
      </c>
    </row>
    <row r="3734" spans="1:18" ht="43.2" hidden="1" x14ac:dyDescent="0.3">
      <c r="A3734">
        <v>1729</v>
      </c>
      <c r="B3734" s="3" t="s">
        <v>1730</v>
      </c>
      <c r="C3734" s="3" t="s">
        <v>5839</v>
      </c>
      <c r="D3734" s="6">
        <v>10000</v>
      </c>
      <c r="E3734" s="8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s="16">
        <f t="shared" si="175"/>
        <v>42471.052152777775</v>
      </c>
      <c r="L3734" t="b">
        <v>0</v>
      </c>
      <c r="M3734">
        <v>0</v>
      </c>
      <c r="N3734" t="b">
        <v>0</v>
      </c>
      <c r="O3734" s="10" t="s">
        <v>8266</v>
      </c>
      <c r="P3734" t="s">
        <v>8295</v>
      </c>
      <c r="Q3734">
        <f t="shared" si="174"/>
        <v>0</v>
      </c>
      <c r="R3734">
        <f t="shared" si="176"/>
        <v>0</v>
      </c>
    </row>
    <row r="3735" spans="1:18" ht="43.2" hidden="1" x14ac:dyDescent="0.3">
      <c r="A3735">
        <v>1730</v>
      </c>
      <c r="B3735" s="3" t="s">
        <v>1731</v>
      </c>
      <c r="C3735" s="3" t="s">
        <v>5840</v>
      </c>
      <c r="D3735" s="6">
        <v>3000</v>
      </c>
      <c r="E3735" s="8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s="16">
        <f t="shared" si="175"/>
        <v>42272.087766203709</v>
      </c>
      <c r="L3735" t="b">
        <v>0</v>
      </c>
      <c r="M3735">
        <v>0</v>
      </c>
      <c r="N3735" t="b">
        <v>0</v>
      </c>
      <c r="O3735" s="10" t="s">
        <v>8266</v>
      </c>
      <c r="P3735" t="s">
        <v>8295</v>
      </c>
      <c r="Q3735">
        <f t="shared" si="174"/>
        <v>0</v>
      </c>
      <c r="R3735">
        <f t="shared" si="176"/>
        <v>0</v>
      </c>
    </row>
    <row r="3736" spans="1:18" ht="28.8" hidden="1" x14ac:dyDescent="0.3">
      <c r="A3736">
        <v>1731</v>
      </c>
      <c r="B3736" s="3" t="s">
        <v>1732</v>
      </c>
      <c r="C3736" s="3" t="s">
        <v>5841</v>
      </c>
      <c r="D3736" s="6">
        <v>1000</v>
      </c>
      <c r="E3736" s="8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s="16">
        <f t="shared" si="175"/>
        <v>42152.906851851847</v>
      </c>
      <c r="L3736" t="b">
        <v>0</v>
      </c>
      <c r="M3736">
        <v>0</v>
      </c>
      <c r="N3736" t="b">
        <v>0</v>
      </c>
      <c r="O3736" s="10" t="s">
        <v>8266</v>
      </c>
      <c r="P3736" t="s">
        <v>8295</v>
      </c>
      <c r="Q3736">
        <f t="shared" si="174"/>
        <v>0</v>
      </c>
      <c r="R3736">
        <f t="shared" si="176"/>
        <v>0</v>
      </c>
    </row>
    <row r="3737" spans="1:18" ht="43.2" hidden="1" x14ac:dyDescent="0.3">
      <c r="A3737">
        <v>1732</v>
      </c>
      <c r="B3737" s="3" t="s">
        <v>1733</v>
      </c>
      <c r="C3737" s="3" t="s">
        <v>5842</v>
      </c>
      <c r="D3737" s="6">
        <v>4000</v>
      </c>
      <c r="E3737" s="8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s="16">
        <f t="shared" si="175"/>
        <v>42325.683807870373</v>
      </c>
      <c r="L3737" t="b">
        <v>0</v>
      </c>
      <c r="M3737">
        <v>0</v>
      </c>
      <c r="N3737" t="b">
        <v>0</v>
      </c>
      <c r="O3737" s="10" t="s">
        <v>8266</v>
      </c>
      <c r="P3737" t="s">
        <v>8295</v>
      </c>
      <c r="Q3737">
        <f t="shared" si="174"/>
        <v>0</v>
      </c>
      <c r="R3737">
        <f t="shared" si="176"/>
        <v>0</v>
      </c>
    </row>
    <row r="3738" spans="1:18" ht="43.2" hidden="1" x14ac:dyDescent="0.3">
      <c r="A3738">
        <v>1733</v>
      </c>
      <c r="B3738" s="3" t="s">
        <v>1734</v>
      </c>
      <c r="C3738" s="3" t="s">
        <v>5843</v>
      </c>
      <c r="D3738" s="6">
        <v>10000</v>
      </c>
      <c r="E3738" s="8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s="16">
        <f t="shared" si="175"/>
        <v>42614.675625000003</v>
      </c>
      <c r="L3738" t="b">
        <v>0</v>
      </c>
      <c r="M3738">
        <v>0</v>
      </c>
      <c r="N3738" t="b">
        <v>0</v>
      </c>
      <c r="O3738" s="10" t="s">
        <v>8266</v>
      </c>
      <c r="P3738" t="s">
        <v>8295</v>
      </c>
      <c r="Q3738">
        <f t="shared" si="174"/>
        <v>0</v>
      </c>
      <c r="R3738">
        <f t="shared" si="176"/>
        <v>0</v>
      </c>
    </row>
    <row r="3739" spans="1:18" ht="43.2" hidden="1" x14ac:dyDescent="0.3">
      <c r="A3739">
        <v>1734</v>
      </c>
      <c r="B3739" s="3" t="s">
        <v>1735</v>
      </c>
      <c r="C3739" s="3" t="s">
        <v>5844</v>
      </c>
      <c r="D3739" s="6">
        <v>4500</v>
      </c>
      <c r="E3739" s="8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s="16">
        <f t="shared" si="175"/>
        <v>42102.036527777775</v>
      </c>
      <c r="L3739" t="b">
        <v>0</v>
      </c>
      <c r="M3739">
        <v>1</v>
      </c>
      <c r="N3739" t="b">
        <v>0</v>
      </c>
      <c r="O3739" s="10" t="s">
        <v>8266</v>
      </c>
      <c r="P3739" t="s">
        <v>8295</v>
      </c>
      <c r="Q3739">
        <f t="shared" si="174"/>
        <v>0</v>
      </c>
      <c r="R3739">
        <f t="shared" si="176"/>
        <v>1</v>
      </c>
    </row>
    <row r="3740" spans="1:18" ht="28.8" hidden="1" x14ac:dyDescent="0.3">
      <c r="A3740">
        <v>1738</v>
      </c>
      <c r="B3740" s="3" t="s">
        <v>1739</v>
      </c>
      <c r="C3740" s="3" t="s">
        <v>5848</v>
      </c>
      <c r="D3740" s="6">
        <v>5000</v>
      </c>
      <c r="E3740" s="8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s="16">
        <f t="shared" si="175"/>
        <v>41884.874328703707</v>
      </c>
      <c r="L3740" t="b">
        <v>0</v>
      </c>
      <c r="M3740">
        <v>1</v>
      </c>
      <c r="N3740" t="b">
        <v>0</v>
      </c>
      <c r="O3740" s="10" t="s">
        <v>8266</v>
      </c>
      <c r="P3740" t="s">
        <v>8295</v>
      </c>
      <c r="Q3740">
        <f t="shared" si="174"/>
        <v>0</v>
      </c>
      <c r="R3740">
        <f t="shared" si="176"/>
        <v>20</v>
      </c>
    </row>
    <row r="3741" spans="1:18" ht="43.2" hidden="1" x14ac:dyDescent="0.3">
      <c r="A3741">
        <v>1739</v>
      </c>
      <c r="B3741" s="3" t="s">
        <v>1740</v>
      </c>
      <c r="C3741" s="3" t="s">
        <v>5849</v>
      </c>
      <c r="D3741" s="6">
        <v>1000</v>
      </c>
      <c r="E3741" s="8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s="16">
        <f t="shared" si="175"/>
        <v>42435.874212962968</v>
      </c>
      <c r="L3741" t="b">
        <v>0</v>
      </c>
      <c r="M3741">
        <v>1</v>
      </c>
      <c r="N3741" t="b">
        <v>0</v>
      </c>
      <c r="O3741" s="10" t="s">
        <v>8266</v>
      </c>
      <c r="P3741" t="s">
        <v>8295</v>
      </c>
      <c r="Q3741">
        <f t="shared" si="174"/>
        <v>0</v>
      </c>
      <c r="R3741">
        <f t="shared" si="176"/>
        <v>1</v>
      </c>
    </row>
    <row r="3742" spans="1:18" ht="43.2" hidden="1" x14ac:dyDescent="0.3">
      <c r="A3742">
        <v>1740</v>
      </c>
      <c r="B3742" s="3" t="s">
        <v>1741</v>
      </c>
      <c r="C3742" s="3" t="s">
        <v>5850</v>
      </c>
      <c r="D3742" s="6">
        <v>3000</v>
      </c>
      <c r="E3742" s="8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s="16">
        <f t="shared" si="175"/>
        <v>42171.817384259266</v>
      </c>
      <c r="L3742" t="b">
        <v>0</v>
      </c>
      <c r="M3742">
        <v>0</v>
      </c>
      <c r="N3742" t="b">
        <v>0</v>
      </c>
      <c r="O3742" s="10" t="s">
        <v>8266</v>
      </c>
      <c r="P3742" t="s">
        <v>8295</v>
      </c>
      <c r="Q3742">
        <f t="shared" si="174"/>
        <v>0</v>
      </c>
      <c r="R3742">
        <f t="shared" si="176"/>
        <v>0</v>
      </c>
    </row>
    <row r="3743" spans="1:18" ht="28.8" hidden="1" x14ac:dyDescent="0.3">
      <c r="A3743">
        <v>1766</v>
      </c>
      <c r="B3743" s="3" t="s">
        <v>1767</v>
      </c>
      <c r="C3743" s="3" t="s">
        <v>5876</v>
      </c>
      <c r="D3743" s="6">
        <v>1500</v>
      </c>
      <c r="E3743" s="8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s="16">
        <f t="shared" si="175"/>
        <v>41855.859814814816</v>
      </c>
      <c r="L3743" t="b">
        <v>1</v>
      </c>
      <c r="M3743">
        <v>0</v>
      </c>
      <c r="N3743" t="b">
        <v>0</v>
      </c>
      <c r="O3743" s="10" t="s">
        <v>8281</v>
      </c>
      <c r="P3743" t="s">
        <v>8282</v>
      </c>
      <c r="Q3743">
        <f t="shared" si="174"/>
        <v>0</v>
      </c>
      <c r="R3743">
        <f t="shared" si="176"/>
        <v>0</v>
      </c>
    </row>
    <row r="3744" spans="1:18" ht="43.2" hidden="1" x14ac:dyDescent="0.3">
      <c r="A3744">
        <v>1811</v>
      </c>
      <c r="B3744" s="3" t="s">
        <v>1812</v>
      </c>
      <c r="C3744" s="3" t="s">
        <v>5921</v>
      </c>
      <c r="D3744" s="6">
        <v>54000</v>
      </c>
      <c r="E3744" s="8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s="16">
        <f t="shared" si="175"/>
        <v>41876.433680555558</v>
      </c>
      <c r="L3744" t="b">
        <v>0</v>
      </c>
      <c r="M3744">
        <v>26</v>
      </c>
      <c r="N3744" t="b">
        <v>0</v>
      </c>
      <c r="O3744" s="10" t="s">
        <v>8281</v>
      </c>
      <c r="P3744" t="s">
        <v>8282</v>
      </c>
      <c r="Q3744">
        <f t="shared" si="174"/>
        <v>0</v>
      </c>
      <c r="R3744">
        <f t="shared" si="176"/>
        <v>1.54</v>
      </c>
    </row>
    <row r="3745" spans="1:18" ht="43.2" hidden="1" x14ac:dyDescent="0.3">
      <c r="A3745">
        <v>1813</v>
      </c>
      <c r="B3745" s="3" t="s">
        <v>1814</v>
      </c>
      <c r="C3745" s="3" t="s">
        <v>5923</v>
      </c>
      <c r="D3745" s="6">
        <v>8750</v>
      </c>
      <c r="E3745" s="8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s="16">
        <f t="shared" si="175"/>
        <v>41829.889027777775</v>
      </c>
      <c r="L3745" t="b">
        <v>0</v>
      </c>
      <c r="M3745">
        <v>0</v>
      </c>
      <c r="N3745" t="b">
        <v>0</v>
      </c>
      <c r="O3745" s="10" t="s">
        <v>8281</v>
      </c>
      <c r="P3745" t="s">
        <v>8282</v>
      </c>
      <c r="Q3745">
        <f t="shared" si="174"/>
        <v>0</v>
      </c>
      <c r="R3745">
        <f t="shared" si="176"/>
        <v>0</v>
      </c>
    </row>
    <row r="3746" spans="1:18" ht="57.6" hidden="1" x14ac:dyDescent="0.3">
      <c r="A3746">
        <v>1815</v>
      </c>
      <c r="B3746" s="3" t="s">
        <v>1816</v>
      </c>
      <c r="C3746" s="3" t="s">
        <v>5925</v>
      </c>
      <c r="D3746" s="6">
        <v>3000</v>
      </c>
      <c r="E3746" s="8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s="16">
        <f t="shared" si="175"/>
        <v>42172.906678240746</v>
      </c>
      <c r="L3746" t="b">
        <v>0</v>
      </c>
      <c r="M3746">
        <v>0</v>
      </c>
      <c r="N3746" t="b">
        <v>0</v>
      </c>
      <c r="O3746" s="10" t="s">
        <v>8281</v>
      </c>
      <c r="P3746" t="s">
        <v>8282</v>
      </c>
      <c r="Q3746">
        <f t="shared" si="174"/>
        <v>0</v>
      </c>
      <c r="R3746">
        <f t="shared" si="176"/>
        <v>0</v>
      </c>
    </row>
    <row r="3747" spans="1:18" ht="28.8" hidden="1" x14ac:dyDescent="0.3">
      <c r="A3747">
        <v>1818</v>
      </c>
      <c r="B3747" s="3" t="s">
        <v>1819</v>
      </c>
      <c r="C3747" s="3" t="s">
        <v>5928</v>
      </c>
      <c r="D3747" s="6">
        <v>15000</v>
      </c>
      <c r="E3747" s="8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s="16">
        <f t="shared" si="175"/>
        <v>42067.234375</v>
      </c>
      <c r="L3747" t="b">
        <v>0</v>
      </c>
      <c r="M3747">
        <v>0</v>
      </c>
      <c r="N3747" t="b">
        <v>0</v>
      </c>
      <c r="O3747" s="10" t="s">
        <v>8281</v>
      </c>
      <c r="P3747" t="s">
        <v>8282</v>
      </c>
      <c r="Q3747">
        <f t="shared" si="174"/>
        <v>0</v>
      </c>
      <c r="R3747">
        <f t="shared" si="176"/>
        <v>0</v>
      </c>
    </row>
    <row r="3748" spans="1:18" ht="43.2" hidden="1" x14ac:dyDescent="0.3">
      <c r="A3748">
        <v>1861</v>
      </c>
      <c r="B3748" s="3" t="s">
        <v>1862</v>
      </c>
      <c r="C3748" s="3" t="s">
        <v>5971</v>
      </c>
      <c r="D3748" s="6">
        <v>250000</v>
      </c>
      <c r="E3748" s="8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s="16">
        <f t="shared" si="175"/>
        <v>42000.300243055557</v>
      </c>
      <c r="L3748" t="b">
        <v>0</v>
      </c>
      <c r="M3748">
        <v>0</v>
      </c>
      <c r="N3748" t="b">
        <v>0</v>
      </c>
      <c r="O3748" s="10" t="s">
        <v>8270</v>
      </c>
      <c r="P3748" t="s">
        <v>8300</v>
      </c>
      <c r="Q3748">
        <f t="shared" si="174"/>
        <v>0</v>
      </c>
      <c r="R3748">
        <f t="shared" si="176"/>
        <v>0</v>
      </c>
    </row>
    <row r="3749" spans="1:18" ht="43.2" hidden="1" x14ac:dyDescent="0.3">
      <c r="A3749">
        <v>1863</v>
      </c>
      <c r="B3749" s="3" t="s">
        <v>1864</v>
      </c>
      <c r="C3749" s="3" t="s">
        <v>5973</v>
      </c>
      <c r="D3749" s="6">
        <v>2500</v>
      </c>
      <c r="E3749" s="8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s="16">
        <f t="shared" si="175"/>
        <v>41772.797280092593</v>
      </c>
      <c r="L3749" t="b">
        <v>0</v>
      </c>
      <c r="M3749">
        <v>2</v>
      </c>
      <c r="N3749" t="b">
        <v>0</v>
      </c>
      <c r="O3749" s="10" t="s">
        <v>8270</v>
      </c>
      <c r="P3749" t="s">
        <v>8300</v>
      </c>
      <c r="Q3749">
        <f t="shared" si="174"/>
        <v>0</v>
      </c>
      <c r="R3749">
        <f t="shared" si="176"/>
        <v>5</v>
      </c>
    </row>
    <row r="3750" spans="1:18" ht="57.6" hidden="1" x14ac:dyDescent="0.3">
      <c r="A3750">
        <v>1865</v>
      </c>
      <c r="B3750" s="3" t="s">
        <v>1866</v>
      </c>
      <c r="C3750" s="3" t="s">
        <v>5975</v>
      </c>
      <c r="D3750" s="6">
        <v>110000</v>
      </c>
      <c r="E3750" s="8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s="16">
        <f t="shared" si="175"/>
        <v>42645.367442129631</v>
      </c>
      <c r="L3750" t="b">
        <v>0</v>
      </c>
      <c r="M3750">
        <v>2</v>
      </c>
      <c r="N3750" t="b">
        <v>0</v>
      </c>
      <c r="O3750" s="10" t="s">
        <v>8270</v>
      </c>
      <c r="P3750" t="s">
        <v>8300</v>
      </c>
      <c r="Q3750">
        <f t="shared" si="174"/>
        <v>0</v>
      </c>
      <c r="R3750">
        <f t="shared" si="176"/>
        <v>2</v>
      </c>
    </row>
    <row r="3751" spans="1:18" ht="43.2" hidden="1" x14ac:dyDescent="0.3">
      <c r="A3751">
        <v>1867</v>
      </c>
      <c r="B3751" s="3" t="s">
        <v>1868</v>
      </c>
      <c r="C3751" s="3" t="s">
        <v>5977</v>
      </c>
      <c r="D3751" s="6">
        <v>20000</v>
      </c>
      <c r="E3751" s="8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s="16">
        <f t="shared" si="175"/>
        <v>42649.924907407403</v>
      </c>
      <c r="L3751" t="b">
        <v>0</v>
      </c>
      <c r="M3751">
        <v>1</v>
      </c>
      <c r="N3751" t="b">
        <v>0</v>
      </c>
      <c r="O3751" s="10" t="s">
        <v>8270</v>
      </c>
      <c r="P3751" t="s">
        <v>8300</v>
      </c>
      <c r="Q3751">
        <f t="shared" si="174"/>
        <v>0</v>
      </c>
      <c r="R3751">
        <f t="shared" si="176"/>
        <v>10</v>
      </c>
    </row>
    <row r="3752" spans="1:18" ht="43.2" hidden="1" x14ac:dyDescent="0.3">
      <c r="A3752">
        <v>1869</v>
      </c>
      <c r="B3752" s="3" t="s">
        <v>1870</v>
      </c>
      <c r="C3752" s="3" t="s">
        <v>5979</v>
      </c>
      <c r="D3752" s="6">
        <v>10000</v>
      </c>
      <c r="E3752" s="8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s="16">
        <f t="shared" si="175"/>
        <v>42709.002881944441</v>
      </c>
      <c r="L3752" t="b">
        <v>0</v>
      </c>
      <c r="M3752">
        <v>0</v>
      </c>
      <c r="N3752" t="b">
        <v>0</v>
      </c>
      <c r="O3752" s="10" t="s">
        <v>8270</v>
      </c>
      <c r="P3752" t="s">
        <v>8300</v>
      </c>
      <c r="Q3752">
        <f t="shared" si="174"/>
        <v>0</v>
      </c>
      <c r="R3752">
        <f t="shared" si="176"/>
        <v>0</v>
      </c>
    </row>
    <row r="3753" spans="1:18" ht="43.2" hidden="1" x14ac:dyDescent="0.3">
      <c r="A3753">
        <v>1873</v>
      </c>
      <c r="B3753" s="3" t="s">
        <v>1874</v>
      </c>
      <c r="C3753" s="3" t="s">
        <v>5983</v>
      </c>
      <c r="D3753" s="6">
        <v>8000</v>
      </c>
      <c r="E3753" s="8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s="16">
        <f t="shared" si="175"/>
        <v>42164.615856481483</v>
      </c>
      <c r="L3753" t="b">
        <v>0</v>
      </c>
      <c r="M3753">
        <v>2</v>
      </c>
      <c r="N3753" t="b">
        <v>0</v>
      </c>
      <c r="O3753" s="10" t="s">
        <v>8270</v>
      </c>
      <c r="P3753" t="s">
        <v>8300</v>
      </c>
      <c r="Q3753">
        <f t="shared" si="174"/>
        <v>0</v>
      </c>
      <c r="R3753">
        <f t="shared" si="176"/>
        <v>18</v>
      </c>
    </row>
    <row r="3754" spans="1:18" ht="57.6" hidden="1" x14ac:dyDescent="0.3">
      <c r="A3754">
        <v>1874</v>
      </c>
      <c r="B3754" s="3" t="s">
        <v>1875</v>
      </c>
      <c r="C3754" s="3" t="s">
        <v>5984</v>
      </c>
      <c r="D3754" s="6">
        <v>160000</v>
      </c>
      <c r="E3754" s="8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s="16">
        <f t="shared" si="175"/>
        <v>42529.969131944439</v>
      </c>
      <c r="L3754" t="b">
        <v>0</v>
      </c>
      <c r="M3754">
        <v>2</v>
      </c>
      <c r="N3754" t="b">
        <v>0</v>
      </c>
      <c r="O3754" s="10" t="s">
        <v>8270</v>
      </c>
      <c r="P3754" t="s">
        <v>8300</v>
      </c>
      <c r="Q3754">
        <f t="shared" si="174"/>
        <v>0</v>
      </c>
      <c r="R3754">
        <f t="shared" si="176"/>
        <v>13</v>
      </c>
    </row>
    <row r="3755" spans="1:18" ht="43.2" hidden="1" x14ac:dyDescent="0.3">
      <c r="A3755">
        <v>1876</v>
      </c>
      <c r="B3755" s="3" t="s">
        <v>1877</v>
      </c>
      <c r="C3755" s="3" t="s">
        <v>5986</v>
      </c>
      <c r="D3755" s="6">
        <v>280</v>
      </c>
      <c r="E3755" s="8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s="16">
        <f t="shared" si="175"/>
        <v>41776.284780092588</v>
      </c>
      <c r="L3755" t="b">
        <v>0</v>
      </c>
      <c r="M3755">
        <v>0</v>
      </c>
      <c r="N3755" t="b">
        <v>0</v>
      </c>
      <c r="O3755" s="10" t="s">
        <v>8270</v>
      </c>
      <c r="P3755" t="s">
        <v>8300</v>
      </c>
      <c r="Q3755">
        <f t="shared" si="174"/>
        <v>0</v>
      </c>
      <c r="R3755">
        <f t="shared" si="176"/>
        <v>0</v>
      </c>
    </row>
    <row r="3756" spans="1:18" ht="43.2" hidden="1" x14ac:dyDescent="0.3">
      <c r="A3756">
        <v>1877</v>
      </c>
      <c r="B3756" s="3" t="s">
        <v>1878</v>
      </c>
      <c r="C3756" s="3" t="s">
        <v>5987</v>
      </c>
      <c r="D3756" s="6">
        <v>60</v>
      </c>
      <c r="E3756" s="8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s="16">
        <f t="shared" si="175"/>
        <v>42035.029224537036</v>
      </c>
      <c r="L3756" t="b">
        <v>0</v>
      </c>
      <c r="M3756">
        <v>0</v>
      </c>
      <c r="N3756" t="b">
        <v>0</v>
      </c>
      <c r="O3756" s="10" t="s">
        <v>8270</v>
      </c>
      <c r="P3756" t="s">
        <v>8300</v>
      </c>
      <c r="Q3756">
        <f t="shared" si="174"/>
        <v>0</v>
      </c>
      <c r="R3756">
        <f t="shared" si="176"/>
        <v>0</v>
      </c>
    </row>
    <row r="3757" spans="1:18" ht="57.6" hidden="1" x14ac:dyDescent="0.3">
      <c r="A3757">
        <v>1878</v>
      </c>
      <c r="B3757" s="3" t="s">
        <v>1879</v>
      </c>
      <c r="C3757" s="3" t="s">
        <v>5988</v>
      </c>
      <c r="D3757" s="6">
        <v>8000</v>
      </c>
      <c r="E3757" s="8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s="16">
        <f t="shared" si="175"/>
        <v>41773.008738425924</v>
      </c>
      <c r="L3757" t="b">
        <v>0</v>
      </c>
      <c r="M3757">
        <v>0</v>
      </c>
      <c r="N3757" t="b">
        <v>0</v>
      </c>
      <c r="O3757" s="10" t="s">
        <v>8270</v>
      </c>
      <c r="P3757" t="s">
        <v>8300</v>
      </c>
      <c r="Q3757">
        <f t="shared" si="174"/>
        <v>0</v>
      </c>
      <c r="R3757">
        <f t="shared" si="176"/>
        <v>0</v>
      </c>
    </row>
    <row r="3758" spans="1:18" ht="43.2" hidden="1" x14ac:dyDescent="0.3">
      <c r="A3758">
        <v>1879</v>
      </c>
      <c r="B3758" s="3" t="s">
        <v>1880</v>
      </c>
      <c r="C3758" s="3" t="s">
        <v>5989</v>
      </c>
      <c r="D3758" s="6">
        <v>5000</v>
      </c>
      <c r="E3758" s="8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s="16">
        <f t="shared" si="175"/>
        <v>42413.649641203709</v>
      </c>
      <c r="L3758" t="b">
        <v>0</v>
      </c>
      <c r="M3758">
        <v>2</v>
      </c>
      <c r="N3758" t="b">
        <v>0</v>
      </c>
      <c r="O3758" s="10" t="s">
        <v>8270</v>
      </c>
      <c r="P3758" t="s">
        <v>8300</v>
      </c>
      <c r="Q3758">
        <f t="shared" si="174"/>
        <v>0</v>
      </c>
      <c r="R3758">
        <f t="shared" si="176"/>
        <v>3</v>
      </c>
    </row>
    <row r="3759" spans="1:18" ht="43.2" hidden="1" x14ac:dyDescent="0.3">
      <c r="A3759">
        <v>1904</v>
      </c>
      <c r="B3759" s="3" t="s">
        <v>1905</v>
      </c>
      <c r="C3759" s="3" t="s">
        <v>6014</v>
      </c>
      <c r="D3759" s="6">
        <v>50000</v>
      </c>
      <c r="E3759" s="8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s="16">
        <f t="shared" si="175"/>
        <v>42326.685428240744</v>
      </c>
      <c r="L3759" t="b">
        <v>0</v>
      </c>
      <c r="M3759">
        <v>2</v>
      </c>
      <c r="N3759" t="b">
        <v>0</v>
      </c>
      <c r="O3759" s="10" t="s">
        <v>8268</v>
      </c>
      <c r="P3759" t="s">
        <v>8306</v>
      </c>
      <c r="Q3759">
        <f t="shared" si="174"/>
        <v>0</v>
      </c>
      <c r="R3759">
        <f t="shared" si="176"/>
        <v>25</v>
      </c>
    </row>
    <row r="3760" spans="1:18" ht="57.6" hidden="1" x14ac:dyDescent="0.3">
      <c r="A3760">
        <v>1905</v>
      </c>
      <c r="B3760" s="3" t="s">
        <v>1906</v>
      </c>
      <c r="C3760" s="3" t="s">
        <v>6015</v>
      </c>
      <c r="D3760" s="6">
        <v>25000</v>
      </c>
      <c r="E3760" s="8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s="16">
        <f t="shared" si="175"/>
        <v>41859.925856481481</v>
      </c>
      <c r="L3760" t="b">
        <v>0</v>
      </c>
      <c r="M3760">
        <v>4</v>
      </c>
      <c r="N3760" t="b">
        <v>0</v>
      </c>
      <c r="O3760" s="10" t="s">
        <v>8268</v>
      </c>
      <c r="P3760" t="s">
        <v>8306</v>
      </c>
      <c r="Q3760">
        <f t="shared" si="174"/>
        <v>0</v>
      </c>
      <c r="R3760">
        <f t="shared" si="176"/>
        <v>10.5</v>
      </c>
    </row>
    <row r="3761" spans="1:18" ht="43.2" hidden="1" x14ac:dyDescent="0.3">
      <c r="A3761">
        <v>1907</v>
      </c>
      <c r="B3761" s="3" t="s">
        <v>1908</v>
      </c>
      <c r="C3761" s="3" t="s">
        <v>6017</v>
      </c>
      <c r="D3761" s="6">
        <v>30000</v>
      </c>
      <c r="E3761" s="8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s="16">
        <f t="shared" si="175"/>
        <v>41767.587094907409</v>
      </c>
      <c r="L3761" t="b">
        <v>0</v>
      </c>
      <c r="M3761">
        <v>4</v>
      </c>
      <c r="N3761" t="b">
        <v>0</v>
      </c>
      <c r="O3761" s="10" t="s">
        <v>8268</v>
      </c>
      <c r="P3761" t="s">
        <v>8306</v>
      </c>
      <c r="Q3761">
        <f t="shared" si="174"/>
        <v>0</v>
      </c>
      <c r="R3761">
        <f t="shared" si="176"/>
        <v>21.25</v>
      </c>
    </row>
    <row r="3762" spans="1:18" ht="57.6" hidden="1" x14ac:dyDescent="0.3">
      <c r="A3762">
        <v>1911</v>
      </c>
      <c r="B3762" s="3" t="s">
        <v>1912</v>
      </c>
      <c r="C3762" s="3" t="s">
        <v>6021</v>
      </c>
      <c r="D3762" s="6">
        <v>42500</v>
      </c>
      <c r="E3762" s="8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s="16">
        <f t="shared" si="175"/>
        <v>41830.033958333333</v>
      </c>
      <c r="L3762" t="b">
        <v>0</v>
      </c>
      <c r="M3762">
        <v>1</v>
      </c>
      <c r="N3762" t="b">
        <v>0</v>
      </c>
      <c r="O3762" s="10" t="s">
        <v>8268</v>
      </c>
      <c r="P3762" t="s">
        <v>8306</v>
      </c>
      <c r="Q3762">
        <f t="shared" si="174"/>
        <v>0</v>
      </c>
      <c r="R3762">
        <f t="shared" si="176"/>
        <v>10</v>
      </c>
    </row>
    <row r="3763" spans="1:18" ht="43.2" hidden="1" x14ac:dyDescent="0.3">
      <c r="A3763">
        <v>1982</v>
      </c>
      <c r="B3763" s="3" t="s">
        <v>1983</v>
      </c>
      <c r="C3763" s="3" t="s">
        <v>6092</v>
      </c>
      <c r="D3763" s="6">
        <v>180000</v>
      </c>
      <c r="E3763" s="8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s="16">
        <f t="shared" si="175"/>
        <v>42678.586655092593</v>
      </c>
      <c r="L3763" t="b">
        <v>0</v>
      </c>
      <c r="M3763">
        <v>0</v>
      </c>
      <c r="N3763" t="b">
        <v>0</v>
      </c>
      <c r="O3763" s="10" t="s">
        <v>8281</v>
      </c>
      <c r="P3763" t="s">
        <v>8310</v>
      </c>
      <c r="Q3763">
        <f t="shared" si="174"/>
        <v>0</v>
      </c>
      <c r="R3763">
        <f t="shared" si="176"/>
        <v>0</v>
      </c>
    </row>
    <row r="3764" spans="1:18" ht="43.2" hidden="1" x14ac:dyDescent="0.3">
      <c r="A3764">
        <v>1986</v>
      </c>
      <c r="B3764" s="3" t="s">
        <v>1987</v>
      </c>
      <c r="C3764" s="3" t="s">
        <v>6096</v>
      </c>
      <c r="D3764" s="6">
        <v>2000</v>
      </c>
      <c r="E3764" s="8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s="16">
        <f t="shared" si="175"/>
        <v>42413.433831018512</v>
      </c>
      <c r="L3764" t="b">
        <v>0</v>
      </c>
      <c r="M3764">
        <v>1</v>
      </c>
      <c r="N3764" t="b">
        <v>0</v>
      </c>
      <c r="O3764" s="10" t="s">
        <v>8281</v>
      </c>
      <c r="P3764" t="s">
        <v>8310</v>
      </c>
      <c r="Q3764">
        <f t="shared" si="174"/>
        <v>0</v>
      </c>
      <c r="R3764">
        <f t="shared" si="176"/>
        <v>1</v>
      </c>
    </row>
    <row r="3765" spans="1:18" hidden="1" x14ac:dyDescent="0.3">
      <c r="A3765">
        <v>1988</v>
      </c>
      <c r="B3765" s="3" t="s">
        <v>1989</v>
      </c>
      <c r="C3765" s="3" t="s">
        <v>6098</v>
      </c>
      <c r="D3765" s="6">
        <v>6000</v>
      </c>
      <c r="E3765" s="8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s="16">
        <f t="shared" si="175"/>
        <v>42206.763217592597</v>
      </c>
      <c r="L3765" t="b">
        <v>0</v>
      </c>
      <c r="M3765">
        <v>1</v>
      </c>
      <c r="N3765" t="b">
        <v>0</v>
      </c>
      <c r="O3765" s="10" t="s">
        <v>8281</v>
      </c>
      <c r="P3765" t="s">
        <v>8310</v>
      </c>
      <c r="Q3765">
        <f t="shared" si="174"/>
        <v>0</v>
      </c>
      <c r="R3765">
        <f t="shared" si="176"/>
        <v>25</v>
      </c>
    </row>
    <row r="3766" spans="1:18" ht="28.8" hidden="1" x14ac:dyDescent="0.3">
      <c r="A3766">
        <v>1992</v>
      </c>
      <c r="B3766" s="3" t="s">
        <v>1993</v>
      </c>
      <c r="C3766" s="3" t="s">
        <v>6102</v>
      </c>
      <c r="D3766" s="6">
        <v>1500</v>
      </c>
      <c r="E3766" s="8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s="16">
        <f t="shared" si="175"/>
        <v>42023.143414351856</v>
      </c>
      <c r="L3766" t="b">
        <v>0</v>
      </c>
      <c r="M3766">
        <v>2</v>
      </c>
      <c r="N3766" t="b">
        <v>0</v>
      </c>
      <c r="O3766" s="10" t="s">
        <v>8281</v>
      </c>
      <c r="P3766" t="s">
        <v>8310</v>
      </c>
      <c r="Q3766">
        <f t="shared" si="174"/>
        <v>0</v>
      </c>
      <c r="R3766">
        <f t="shared" si="176"/>
        <v>1</v>
      </c>
    </row>
    <row r="3767" spans="1:18" ht="43.2" hidden="1" x14ac:dyDescent="0.3">
      <c r="A3767">
        <v>1993</v>
      </c>
      <c r="B3767" s="3" t="s">
        <v>1994</v>
      </c>
      <c r="C3767" s="3" t="s">
        <v>6103</v>
      </c>
      <c r="D3767" s="6">
        <v>2000</v>
      </c>
      <c r="E3767" s="8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s="16">
        <f t="shared" si="175"/>
        <v>42329.58839120371</v>
      </c>
      <c r="L3767" t="b">
        <v>0</v>
      </c>
      <c r="M3767">
        <v>0</v>
      </c>
      <c r="N3767" t="b">
        <v>0</v>
      </c>
      <c r="O3767" s="10" t="s">
        <v>8281</v>
      </c>
      <c r="P3767" t="s">
        <v>8310</v>
      </c>
      <c r="Q3767">
        <f t="shared" si="174"/>
        <v>0</v>
      </c>
      <c r="R3767">
        <f t="shared" si="176"/>
        <v>0</v>
      </c>
    </row>
    <row r="3768" spans="1:18" ht="57.6" hidden="1" x14ac:dyDescent="0.3">
      <c r="A3768">
        <v>1994</v>
      </c>
      <c r="B3768" s="3" t="s">
        <v>1995</v>
      </c>
      <c r="C3768" s="3" t="s">
        <v>6104</v>
      </c>
      <c r="D3768" s="6">
        <v>3200</v>
      </c>
      <c r="E3768" s="8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s="16">
        <f t="shared" si="175"/>
        <v>42651.006273148145</v>
      </c>
      <c r="L3768" t="b">
        <v>0</v>
      </c>
      <c r="M3768">
        <v>0</v>
      </c>
      <c r="N3768" t="b">
        <v>0</v>
      </c>
      <c r="O3768" s="10" t="s">
        <v>8281</v>
      </c>
      <c r="P3768" t="s">
        <v>8310</v>
      </c>
      <c r="Q3768">
        <f t="shared" si="174"/>
        <v>0</v>
      </c>
      <c r="R3768">
        <f t="shared" si="176"/>
        <v>0</v>
      </c>
    </row>
    <row r="3769" spans="1:18" ht="57.6" hidden="1" x14ac:dyDescent="0.3">
      <c r="A3769">
        <v>1996</v>
      </c>
      <c r="B3769" s="3" t="s">
        <v>1997</v>
      </c>
      <c r="C3769" s="3" t="s">
        <v>6106</v>
      </c>
      <c r="D3769" s="6">
        <v>133800</v>
      </c>
      <c r="E3769" s="8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s="16">
        <f t="shared" si="175"/>
        <v>41800.819571759261</v>
      </c>
      <c r="L3769" t="b">
        <v>0</v>
      </c>
      <c r="M3769">
        <v>0</v>
      </c>
      <c r="N3769" t="b">
        <v>0</v>
      </c>
      <c r="O3769" s="10" t="s">
        <v>8281</v>
      </c>
      <c r="P3769" t="s">
        <v>8310</v>
      </c>
      <c r="Q3769">
        <f t="shared" si="174"/>
        <v>0</v>
      </c>
      <c r="R3769">
        <f t="shared" si="176"/>
        <v>0</v>
      </c>
    </row>
    <row r="3770" spans="1:18" ht="43.2" hidden="1" x14ac:dyDescent="0.3">
      <c r="A3770">
        <v>1997</v>
      </c>
      <c r="B3770" s="3" t="s">
        <v>1998</v>
      </c>
      <c r="C3770" s="3" t="s">
        <v>6107</v>
      </c>
      <c r="D3770" s="6">
        <v>6500</v>
      </c>
      <c r="E3770" s="8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s="16">
        <f t="shared" si="175"/>
        <v>41847.930694444447</v>
      </c>
      <c r="L3770" t="b">
        <v>0</v>
      </c>
      <c r="M3770">
        <v>0</v>
      </c>
      <c r="N3770" t="b">
        <v>0</v>
      </c>
      <c r="O3770" s="10" t="s">
        <v>8281</v>
      </c>
      <c r="P3770" t="s">
        <v>8310</v>
      </c>
      <c r="Q3770">
        <f t="shared" si="174"/>
        <v>0</v>
      </c>
      <c r="R3770">
        <f t="shared" si="176"/>
        <v>0</v>
      </c>
    </row>
    <row r="3771" spans="1:18" ht="43.2" hidden="1" x14ac:dyDescent="0.3">
      <c r="A3771">
        <v>2122</v>
      </c>
      <c r="B3771" s="3" t="s">
        <v>2123</v>
      </c>
      <c r="C3771" s="3" t="s">
        <v>6232</v>
      </c>
      <c r="D3771" s="6">
        <v>80000</v>
      </c>
      <c r="E3771" s="8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s="16">
        <f t="shared" si="175"/>
        <v>42712.300567129627</v>
      </c>
      <c r="L3771" t="b">
        <v>0</v>
      </c>
      <c r="M3771">
        <v>3</v>
      </c>
      <c r="N3771" t="b">
        <v>0</v>
      </c>
      <c r="O3771" s="10" t="s">
        <v>8270</v>
      </c>
      <c r="P3771" t="s">
        <v>8304</v>
      </c>
      <c r="Q3771">
        <f t="shared" si="174"/>
        <v>0</v>
      </c>
      <c r="R3771">
        <f t="shared" si="176"/>
        <v>103.33</v>
      </c>
    </row>
    <row r="3772" spans="1:18" ht="43.2" hidden="1" x14ac:dyDescent="0.3">
      <c r="A3772">
        <v>2126</v>
      </c>
      <c r="B3772" s="3" t="s">
        <v>2127</v>
      </c>
      <c r="C3772" s="3" t="s">
        <v>6236</v>
      </c>
      <c r="D3772" s="6">
        <v>20000</v>
      </c>
      <c r="E3772" s="8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s="16">
        <f t="shared" si="175"/>
        <v>41951.973229166666</v>
      </c>
      <c r="L3772" t="b">
        <v>0</v>
      </c>
      <c r="M3772">
        <v>2</v>
      </c>
      <c r="N3772" t="b">
        <v>0</v>
      </c>
      <c r="O3772" s="10" t="s">
        <v>8270</v>
      </c>
      <c r="P3772" t="s">
        <v>8304</v>
      </c>
      <c r="Q3772">
        <f t="shared" si="174"/>
        <v>0</v>
      </c>
      <c r="R3772">
        <f t="shared" si="176"/>
        <v>5</v>
      </c>
    </row>
    <row r="3773" spans="1:18" ht="43.2" hidden="1" x14ac:dyDescent="0.3">
      <c r="A3773">
        <v>2128</v>
      </c>
      <c r="B3773" s="3" t="s">
        <v>2129</v>
      </c>
      <c r="C3773" s="3" t="s">
        <v>6238</v>
      </c>
      <c r="D3773" s="6">
        <v>15000</v>
      </c>
      <c r="E3773" s="8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s="16">
        <f t="shared" si="175"/>
        <v>41843.772789351853</v>
      </c>
      <c r="L3773" t="b">
        <v>0</v>
      </c>
      <c r="M3773">
        <v>1</v>
      </c>
      <c r="N3773" t="b">
        <v>0</v>
      </c>
      <c r="O3773" s="10" t="s">
        <v>8270</v>
      </c>
      <c r="P3773" t="s">
        <v>8304</v>
      </c>
      <c r="Q3773">
        <f t="shared" si="174"/>
        <v>0</v>
      </c>
      <c r="R3773">
        <f t="shared" si="176"/>
        <v>25</v>
      </c>
    </row>
    <row r="3774" spans="1:18" ht="28.8" hidden="1" x14ac:dyDescent="0.3">
      <c r="A3774">
        <v>2130</v>
      </c>
      <c r="B3774" s="3" t="s">
        <v>2131</v>
      </c>
      <c r="C3774" s="3" t="s">
        <v>6240</v>
      </c>
      <c r="D3774" s="6">
        <v>42000</v>
      </c>
      <c r="E3774" s="8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s="16">
        <f t="shared" si="175"/>
        <v>41832.086377314816</v>
      </c>
      <c r="L3774" t="b">
        <v>0</v>
      </c>
      <c r="M3774">
        <v>4</v>
      </c>
      <c r="N3774" t="b">
        <v>0</v>
      </c>
      <c r="O3774" s="10" t="s">
        <v>8270</v>
      </c>
      <c r="P3774" t="s">
        <v>8304</v>
      </c>
      <c r="Q3774">
        <f t="shared" si="174"/>
        <v>0</v>
      </c>
      <c r="R3774">
        <f t="shared" si="176"/>
        <v>21.25</v>
      </c>
    </row>
    <row r="3775" spans="1:18" ht="43.2" hidden="1" x14ac:dyDescent="0.3">
      <c r="A3775">
        <v>2136</v>
      </c>
      <c r="B3775" s="3" t="s">
        <v>2137</v>
      </c>
      <c r="C3775" s="3" t="s">
        <v>6246</v>
      </c>
      <c r="D3775" s="6">
        <v>80000</v>
      </c>
      <c r="E3775" s="8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s="16">
        <f t="shared" si="175"/>
        <v>41536.509097222224</v>
      </c>
      <c r="L3775" t="b">
        <v>0</v>
      </c>
      <c r="M3775">
        <v>4</v>
      </c>
      <c r="N3775" t="b">
        <v>0</v>
      </c>
      <c r="O3775" s="10" t="s">
        <v>8270</v>
      </c>
      <c r="P3775" t="s">
        <v>8304</v>
      </c>
      <c r="Q3775">
        <f t="shared" si="174"/>
        <v>0</v>
      </c>
      <c r="R3775">
        <f t="shared" si="176"/>
        <v>11.92</v>
      </c>
    </row>
    <row r="3776" spans="1:18" ht="43.2" hidden="1" x14ac:dyDescent="0.3">
      <c r="A3776">
        <v>2140</v>
      </c>
      <c r="B3776" s="3" t="s">
        <v>2141</v>
      </c>
      <c r="C3776" s="3" t="s">
        <v>6250</v>
      </c>
      <c r="D3776" s="6">
        <v>500000</v>
      </c>
      <c r="E3776" s="8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s="16">
        <f t="shared" si="175"/>
        <v>41255.833611111113</v>
      </c>
      <c r="L3776" t="b">
        <v>0</v>
      </c>
      <c r="M3776">
        <v>11</v>
      </c>
      <c r="N3776" t="b">
        <v>0</v>
      </c>
      <c r="O3776" s="10" t="s">
        <v>8270</v>
      </c>
      <c r="P3776" t="s">
        <v>8304</v>
      </c>
      <c r="Q3776">
        <f t="shared" si="174"/>
        <v>0</v>
      </c>
      <c r="R3776">
        <f t="shared" si="176"/>
        <v>50.91</v>
      </c>
    </row>
    <row r="3777" spans="1:18" ht="43.2" hidden="1" x14ac:dyDescent="0.3">
      <c r="A3777">
        <v>2141</v>
      </c>
      <c r="B3777" s="3" t="s">
        <v>2142</v>
      </c>
      <c r="C3777" s="3" t="s">
        <v>6251</v>
      </c>
      <c r="D3777" s="6">
        <v>15000</v>
      </c>
      <c r="E3777" s="8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s="16">
        <f t="shared" si="175"/>
        <v>41927.235636574071</v>
      </c>
      <c r="L3777" t="b">
        <v>0</v>
      </c>
      <c r="M3777">
        <v>0</v>
      </c>
      <c r="N3777" t="b">
        <v>0</v>
      </c>
      <c r="O3777" s="10" t="s">
        <v>8270</v>
      </c>
      <c r="P3777" t="s">
        <v>8304</v>
      </c>
      <c r="Q3777">
        <f t="shared" si="174"/>
        <v>0</v>
      </c>
      <c r="R3777">
        <f t="shared" si="176"/>
        <v>0</v>
      </c>
    </row>
    <row r="3778" spans="1:18" ht="43.2" hidden="1" x14ac:dyDescent="0.3">
      <c r="A3778">
        <v>2146</v>
      </c>
      <c r="B3778" s="3" t="s">
        <v>2147</v>
      </c>
      <c r="C3778" s="3" t="s">
        <v>6256</v>
      </c>
      <c r="D3778" s="6">
        <v>5000</v>
      </c>
      <c r="E3778" s="8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s="16">
        <f t="shared" si="175"/>
        <v>42397.679513888885</v>
      </c>
      <c r="L3778" t="b">
        <v>0</v>
      </c>
      <c r="M3778">
        <v>1</v>
      </c>
      <c r="N3778" t="b">
        <v>0</v>
      </c>
      <c r="O3778" s="10" t="s">
        <v>8270</v>
      </c>
      <c r="P3778" t="s">
        <v>8304</v>
      </c>
      <c r="Q3778">
        <f t="shared" ref="Q3778:Q3841" si="177">ROUND(E3778/D3778*100,0)</f>
        <v>0</v>
      </c>
      <c r="R3778">
        <f t="shared" si="176"/>
        <v>1</v>
      </c>
    </row>
    <row r="3779" spans="1:18" ht="57.6" hidden="1" x14ac:dyDescent="0.3">
      <c r="A3779">
        <v>2149</v>
      </c>
      <c r="B3779" s="3" t="s">
        <v>2150</v>
      </c>
      <c r="C3779" s="3" t="s">
        <v>6259</v>
      </c>
      <c r="D3779" s="6">
        <v>2000</v>
      </c>
      <c r="E3779" s="8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s="16">
        <f t="shared" ref="K3779:K3842" si="178">(((J3779/60)/60)/24)+DATE(1970,1,1)</f>
        <v>40355.024953703702</v>
      </c>
      <c r="L3779" t="b">
        <v>0</v>
      </c>
      <c r="M3779">
        <v>0</v>
      </c>
      <c r="N3779" t="b">
        <v>0</v>
      </c>
      <c r="O3779" s="10" t="s">
        <v>8270</v>
      </c>
      <c r="P3779" t="s">
        <v>8304</v>
      </c>
      <c r="Q3779">
        <f t="shared" si="177"/>
        <v>0</v>
      </c>
      <c r="R3779">
        <f t="shared" ref="R3779:R3842" si="179">IFERROR(ROUND(E3779/M3779,2),0)</f>
        <v>0</v>
      </c>
    </row>
    <row r="3780" spans="1:18" ht="43.2" hidden="1" x14ac:dyDescent="0.3">
      <c r="A3780">
        <v>2151</v>
      </c>
      <c r="B3780" s="3" t="s">
        <v>2152</v>
      </c>
      <c r="C3780" s="3" t="s">
        <v>6261</v>
      </c>
      <c r="D3780" s="6">
        <v>45000</v>
      </c>
      <c r="E3780" s="8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s="16">
        <f t="shared" si="178"/>
        <v>42520.847384259265</v>
      </c>
      <c r="L3780" t="b">
        <v>0</v>
      </c>
      <c r="M3780">
        <v>6</v>
      </c>
      <c r="N3780" t="b">
        <v>0</v>
      </c>
      <c r="O3780" s="10" t="s">
        <v>8270</v>
      </c>
      <c r="P3780" t="s">
        <v>8304</v>
      </c>
      <c r="Q3780">
        <f t="shared" si="177"/>
        <v>0</v>
      </c>
      <c r="R3780">
        <f t="shared" si="179"/>
        <v>19.670000000000002</v>
      </c>
    </row>
    <row r="3781" spans="1:18" ht="43.2" hidden="1" x14ac:dyDescent="0.3">
      <c r="A3781">
        <v>2152</v>
      </c>
      <c r="B3781" s="3" t="s">
        <v>2153</v>
      </c>
      <c r="C3781" s="3" t="s">
        <v>6262</v>
      </c>
      <c r="D3781" s="6">
        <v>30000</v>
      </c>
      <c r="E3781" s="8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s="16">
        <f t="shared" si="178"/>
        <v>41683.832280092596</v>
      </c>
      <c r="L3781" t="b">
        <v>0</v>
      </c>
      <c r="M3781">
        <v>4</v>
      </c>
      <c r="N3781" t="b">
        <v>0</v>
      </c>
      <c r="O3781" s="10" t="s">
        <v>8270</v>
      </c>
      <c r="P3781" t="s">
        <v>8304</v>
      </c>
      <c r="Q3781">
        <f t="shared" si="177"/>
        <v>0</v>
      </c>
      <c r="R3781">
        <f t="shared" si="179"/>
        <v>12.5</v>
      </c>
    </row>
    <row r="3782" spans="1:18" ht="43.2" hidden="1" x14ac:dyDescent="0.3">
      <c r="A3782">
        <v>2153</v>
      </c>
      <c r="B3782" s="3" t="s">
        <v>2154</v>
      </c>
      <c r="C3782" s="3" t="s">
        <v>6263</v>
      </c>
      <c r="D3782" s="6">
        <v>372625</v>
      </c>
      <c r="E3782" s="8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s="16">
        <f t="shared" si="178"/>
        <v>41974.911087962959</v>
      </c>
      <c r="L3782" t="b">
        <v>0</v>
      </c>
      <c r="M3782">
        <v>4</v>
      </c>
      <c r="N3782" t="b">
        <v>0</v>
      </c>
      <c r="O3782" s="10" t="s">
        <v>8270</v>
      </c>
      <c r="P3782" t="s">
        <v>8304</v>
      </c>
      <c r="Q3782">
        <f t="shared" si="177"/>
        <v>0</v>
      </c>
      <c r="R3782">
        <f t="shared" si="179"/>
        <v>8.5</v>
      </c>
    </row>
    <row r="3783" spans="1:18" ht="43.2" hidden="1" x14ac:dyDescent="0.3">
      <c r="A3783">
        <v>2341</v>
      </c>
      <c r="B3783" s="3" t="s">
        <v>2342</v>
      </c>
      <c r="C3783" s="3" t="s">
        <v>6451</v>
      </c>
      <c r="D3783" s="6">
        <v>5000</v>
      </c>
      <c r="E3783" s="8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s="16">
        <f t="shared" si="178"/>
        <v>42167.813703703709</v>
      </c>
      <c r="L3783" t="b">
        <v>0</v>
      </c>
      <c r="M3783">
        <v>0</v>
      </c>
      <c r="N3783" t="b">
        <v>0</v>
      </c>
      <c r="O3783" s="10" t="s">
        <v>8268</v>
      </c>
      <c r="P3783" t="s">
        <v>8313</v>
      </c>
      <c r="Q3783">
        <f t="shared" si="177"/>
        <v>0</v>
      </c>
      <c r="R3783">
        <f t="shared" si="179"/>
        <v>0</v>
      </c>
    </row>
    <row r="3784" spans="1:18" ht="43.2" hidden="1" x14ac:dyDescent="0.3">
      <c r="A3784">
        <v>2342</v>
      </c>
      <c r="B3784" s="3" t="s">
        <v>2343</v>
      </c>
      <c r="C3784" s="3" t="s">
        <v>6452</v>
      </c>
      <c r="D3784" s="6">
        <v>5500</v>
      </c>
      <c r="E3784" s="8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s="16">
        <f t="shared" si="178"/>
        <v>41897.702199074076</v>
      </c>
      <c r="L3784" t="b">
        <v>0</v>
      </c>
      <c r="M3784">
        <v>0</v>
      </c>
      <c r="N3784" t="b">
        <v>0</v>
      </c>
      <c r="O3784" s="10" t="s">
        <v>8268</v>
      </c>
      <c r="P3784" t="s">
        <v>8313</v>
      </c>
      <c r="Q3784">
        <f t="shared" si="177"/>
        <v>0</v>
      </c>
      <c r="R3784">
        <f t="shared" si="179"/>
        <v>0</v>
      </c>
    </row>
    <row r="3785" spans="1:18" ht="43.2" hidden="1" x14ac:dyDescent="0.3">
      <c r="A3785">
        <v>2344</v>
      </c>
      <c r="B3785" s="3" t="s">
        <v>2345</v>
      </c>
      <c r="C3785" s="3" t="s">
        <v>6454</v>
      </c>
      <c r="D3785" s="6">
        <v>1000</v>
      </c>
      <c r="E3785" s="8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s="16">
        <f t="shared" si="178"/>
        <v>42515.727650462963</v>
      </c>
      <c r="L3785" t="b">
        <v>0</v>
      </c>
      <c r="M3785">
        <v>1</v>
      </c>
      <c r="N3785" t="b">
        <v>0</v>
      </c>
      <c r="O3785" s="10" t="s">
        <v>8268</v>
      </c>
      <c r="P3785" t="s">
        <v>8313</v>
      </c>
      <c r="Q3785">
        <f t="shared" si="177"/>
        <v>0</v>
      </c>
      <c r="R3785">
        <f t="shared" si="179"/>
        <v>1</v>
      </c>
    </row>
    <row r="3786" spans="1:18" ht="43.2" hidden="1" x14ac:dyDescent="0.3">
      <c r="A3786">
        <v>2345</v>
      </c>
      <c r="B3786" s="3" t="s">
        <v>2346</v>
      </c>
      <c r="C3786" s="3" t="s">
        <v>6455</v>
      </c>
      <c r="D3786" s="6">
        <v>3000</v>
      </c>
      <c r="E3786" s="8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s="16">
        <f t="shared" si="178"/>
        <v>42060.001805555556</v>
      </c>
      <c r="L3786" t="b">
        <v>0</v>
      </c>
      <c r="M3786">
        <v>0</v>
      </c>
      <c r="N3786" t="b">
        <v>0</v>
      </c>
      <c r="O3786" s="10" t="s">
        <v>8268</v>
      </c>
      <c r="P3786" t="s">
        <v>8313</v>
      </c>
      <c r="Q3786">
        <f t="shared" si="177"/>
        <v>0</v>
      </c>
      <c r="R3786">
        <f t="shared" si="179"/>
        <v>0</v>
      </c>
    </row>
    <row r="3787" spans="1:18" ht="43.2" hidden="1" x14ac:dyDescent="0.3">
      <c r="A3787">
        <v>2346</v>
      </c>
      <c r="B3787" s="3" t="s">
        <v>2347</v>
      </c>
      <c r="C3787" s="3" t="s">
        <v>6456</v>
      </c>
      <c r="D3787" s="6">
        <v>60000</v>
      </c>
      <c r="E3787" s="8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s="16">
        <f t="shared" si="178"/>
        <v>42615.79896990741</v>
      </c>
      <c r="L3787" t="b">
        <v>0</v>
      </c>
      <c r="M3787">
        <v>3</v>
      </c>
      <c r="N3787" t="b">
        <v>0</v>
      </c>
      <c r="O3787" s="10" t="s">
        <v>8268</v>
      </c>
      <c r="P3787" t="s">
        <v>8313</v>
      </c>
      <c r="Q3787">
        <f t="shared" si="177"/>
        <v>0</v>
      </c>
      <c r="R3787">
        <f t="shared" si="179"/>
        <v>13</v>
      </c>
    </row>
    <row r="3788" spans="1:18" ht="43.2" hidden="1" x14ac:dyDescent="0.3">
      <c r="A3788">
        <v>2348</v>
      </c>
      <c r="B3788" s="3" t="s">
        <v>2349</v>
      </c>
      <c r="C3788" s="3" t="s">
        <v>6458</v>
      </c>
      <c r="D3788" s="6">
        <v>70000</v>
      </c>
      <c r="E3788" s="8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s="16">
        <f t="shared" si="178"/>
        <v>42360.932152777779</v>
      </c>
      <c r="L3788" t="b">
        <v>0</v>
      </c>
      <c r="M3788">
        <v>5</v>
      </c>
      <c r="N3788" t="b">
        <v>0</v>
      </c>
      <c r="O3788" s="10" t="s">
        <v>8268</v>
      </c>
      <c r="P3788" t="s">
        <v>8313</v>
      </c>
      <c r="Q3788">
        <f t="shared" si="177"/>
        <v>0</v>
      </c>
      <c r="R3788">
        <f t="shared" si="179"/>
        <v>54</v>
      </c>
    </row>
    <row r="3789" spans="1:18" ht="43.2" hidden="1" x14ac:dyDescent="0.3">
      <c r="A3789">
        <v>2349</v>
      </c>
      <c r="B3789" s="3" t="s">
        <v>2350</v>
      </c>
      <c r="C3789" s="3" t="s">
        <v>6459</v>
      </c>
      <c r="D3789" s="6">
        <v>474900</v>
      </c>
      <c r="E3789" s="8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s="16">
        <f t="shared" si="178"/>
        <v>42198.775787037041</v>
      </c>
      <c r="L3789" t="b">
        <v>0</v>
      </c>
      <c r="M3789">
        <v>0</v>
      </c>
      <c r="N3789" t="b">
        <v>0</v>
      </c>
      <c r="O3789" s="10" t="s">
        <v>8268</v>
      </c>
      <c r="P3789" t="s">
        <v>8313</v>
      </c>
      <c r="Q3789">
        <f t="shared" si="177"/>
        <v>0</v>
      </c>
      <c r="R3789">
        <f t="shared" si="179"/>
        <v>0</v>
      </c>
    </row>
    <row r="3790" spans="1:18" ht="43.2" hidden="1" x14ac:dyDescent="0.3">
      <c r="A3790">
        <v>2350</v>
      </c>
      <c r="B3790" s="3" t="s">
        <v>2351</v>
      </c>
      <c r="C3790" s="3" t="s">
        <v>6460</v>
      </c>
      <c r="D3790" s="6">
        <v>50000</v>
      </c>
      <c r="E3790" s="8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s="16">
        <f t="shared" si="178"/>
        <v>42708.842245370368</v>
      </c>
      <c r="L3790" t="b">
        <v>0</v>
      </c>
      <c r="M3790">
        <v>0</v>
      </c>
      <c r="N3790" t="b">
        <v>0</v>
      </c>
      <c r="O3790" s="10" t="s">
        <v>8268</v>
      </c>
      <c r="P3790" t="s">
        <v>8313</v>
      </c>
      <c r="Q3790">
        <f t="shared" si="177"/>
        <v>0</v>
      </c>
      <c r="R3790">
        <f t="shared" si="179"/>
        <v>0</v>
      </c>
    </row>
    <row r="3791" spans="1:18" ht="43.2" hidden="1" x14ac:dyDescent="0.3">
      <c r="A3791">
        <v>2352</v>
      </c>
      <c r="B3791" s="3" t="s">
        <v>2353</v>
      </c>
      <c r="C3791" s="3" t="s">
        <v>6462</v>
      </c>
      <c r="D3791" s="6">
        <v>2000</v>
      </c>
      <c r="E3791" s="8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s="16">
        <f t="shared" si="178"/>
        <v>42101.633703703701</v>
      </c>
      <c r="L3791" t="b">
        <v>0</v>
      </c>
      <c r="M3791">
        <v>0</v>
      </c>
      <c r="N3791" t="b">
        <v>0</v>
      </c>
      <c r="O3791" s="10" t="s">
        <v>8268</v>
      </c>
      <c r="P3791" t="s">
        <v>8313</v>
      </c>
      <c r="Q3791">
        <f t="shared" si="177"/>
        <v>0</v>
      </c>
      <c r="R3791">
        <f t="shared" si="179"/>
        <v>0</v>
      </c>
    </row>
    <row r="3792" spans="1:18" ht="43.2" hidden="1" x14ac:dyDescent="0.3">
      <c r="A3792">
        <v>2353</v>
      </c>
      <c r="B3792" s="3" t="s">
        <v>2354</v>
      </c>
      <c r="C3792" s="3" t="s">
        <v>6463</v>
      </c>
      <c r="D3792" s="6">
        <v>1000</v>
      </c>
      <c r="E3792" s="8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s="16">
        <f t="shared" si="178"/>
        <v>42103.676180555558</v>
      </c>
      <c r="L3792" t="b">
        <v>0</v>
      </c>
      <c r="M3792">
        <v>0</v>
      </c>
      <c r="N3792" t="b">
        <v>0</v>
      </c>
      <c r="O3792" s="10" t="s">
        <v>8268</v>
      </c>
      <c r="P3792" t="s">
        <v>8313</v>
      </c>
      <c r="Q3792">
        <f t="shared" si="177"/>
        <v>0</v>
      </c>
      <c r="R3792">
        <f t="shared" si="179"/>
        <v>0</v>
      </c>
    </row>
    <row r="3793" spans="1:18" ht="43.2" hidden="1" x14ac:dyDescent="0.3">
      <c r="A3793">
        <v>2354</v>
      </c>
      <c r="B3793" s="3" t="s">
        <v>2355</v>
      </c>
      <c r="C3793" s="3" t="s">
        <v>6464</v>
      </c>
      <c r="D3793" s="6">
        <v>35000</v>
      </c>
      <c r="E3793" s="8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s="16">
        <f t="shared" si="178"/>
        <v>41954.722916666666</v>
      </c>
      <c r="L3793" t="b">
        <v>0</v>
      </c>
      <c r="M3793">
        <v>1</v>
      </c>
      <c r="N3793" t="b">
        <v>0</v>
      </c>
      <c r="O3793" s="10" t="s">
        <v>8268</v>
      </c>
      <c r="P3793" t="s">
        <v>8313</v>
      </c>
      <c r="Q3793">
        <f t="shared" si="177"/>
        <v>0</v>
      </c>
      <c r="R3793">
        <f t="shared" si="179"/>
        <v>25</v>
      </c>
    </row>
    <row r="3794" spans="1:18" ht="28.8" hidden="1" x14ac:dyDescent="0.3">
      <c r="A3794">
        <v>2356</v>
      </c>
      <c r="B3794" s="3" t="s">
        <v>2357</v>
      </c>
      <c r="C3794" s="3" t="s">
        <v>6466</v>
      </c>
      <c r="D3794" s="6">
        <v>10000</v>
      </c>
      <c r="E3794" s="8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s="16">
        <f t="shared" si="178"/>
        <v>42130.78361111111</v>
      </c>
      <c r="L3794" t="b">
        <v>0</v>
      </c>
      <c r="M3794">
        <v>0</v>
      </c>
      <c r="N3794" t="b">
        <v>0</v>
      </c>
      <c r="O3794" s="10" t="s">
        <v>8268</v>
      </c>
      <c r="P3794" t="s">
        <v>8313</v>
      </c>
      <c r="Q3794">
        <f t="shared" si="177"/>
        <v>0</v>
      </c>
      <c r="R3794">
        <f t="shared" si="179"/>
        <v>0</v>
      </c>
    </row>
    <row r="3795" spans="1:18" ht="43.2" hidden="1" x14ac:dyDescent="0.3">
      <c r="A3795">
        <v>2357</v>
      </c>
      <c r="B3795" s="3" t="s">
        <v>2358</v>
      </c>
      <c r="C3795" s="3" t="s">
        <v>6467</v>
      </c>
      <c r="D3795" s="6">
        <v>27000</v>
      </c>
      <c r="E3795" s="8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s="16">
        <f t="shared" si="178"/>
        <v>42264.620115740734</v>
      </c>
      <c r="L3795" t="b">
        <v>0</v>
      </c>
      <c r="M3795">
        <v>0</v>
      </c>
      <c r="N3795" t="b">
        <v>0</v>
      </c>
      <c r="O3795" s="10" t="s">
        <v>8268</v>
      </c>
      <c r="P3795" t="s">
        <v>8313</v>
      </c>
      <c r="Q3795">
        <f t="shared" si="177"/>
        <v>0</v>
      </c>
      <c r="R3795">
        <f t="shared" si="179"/>
        <v>0</v>
      </c>
    </row>
    <row r="3796" spans="1:18" ht="43.2" hidden="1" x14ac:dyDescent="0.3">
      <c r="A3796">
        <v>2358</v>
      </c>
      <c r="B3796" s="3" t="s">
        <v>2359</v>
      </c>
      <c r="C3796" s="3" t="s">
        <v>6468</v>
      </c>
      <c r="D3796" s="6">
        <v>1500</v>
      </c>
      <c r="E3796" s="8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s="16">
        <f t="shared" si="178"/>
        <v>41978.930972222224</v>
      </c>
      <c r="L3796" t="b">
        <v>0</v>
      </c>
      <c r="M3796">
        <v>0</v>
      </c>
      <c r="N3796" t="b">
        <v>0</v>
      </c>
      <c r="O3796" s="10" t="s">
        <v>8268</v>
      </c>
      <c r="P3796" t="s">
        <v>8313</v>
      </c>
      <c r="Q3796">
        <f t="shared" si="177"/>
        <v>0</v>
      </c>
      <c r="R3796">
        <f t="shared" si="179"/>
        <v>0</v>
      </c>
    </row>
    <row r="3797" spans="1:18" ht="43.2" hidden="1" x14ac:dyDescent="0.3">
      <c r="A3797">
        <v>2360</v>
      </c>
      <c r="B3797" s="3" t="s">
        <v>2361</v>
      </c>
      <c r="C3797" s="3" t="s">
        <v>6470</v>
      </c>
      <c r="D3797" s="6">
        <v>5000</v>
      </c>
      <c r="E3797" s="8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s="16">
        <f t="shared" si="178"/>
        <v>42377.70694444445</v>
      </c>
      <c r="L3797" t="b">
        <v>0</v>
      </c>
      <c r="M3797">
        <v>1</v>
      </c>
      <c r="N3797" t="b">
        <v>0</v>
      </c>
      <c r="O3797" s="10" t="s">
        <v>8268</v>
      </c>
      <c r="P3797" t="s">
        <v>8313</v>
      </c>
      <c r="Q3797">
        <f t="shared" si="177"/>
        <v>0</v>
      </c>
      <c r="R3797">
        <f t="shared" si="179"/>
        <v>2</v>
      </c>
    </row>
    <row r="3798" spans="1:18" ht="43.2" hidden="1" x14ac:dyDescent="0.3">
      <c r="A3798">
        <v>2361</v>
      </c>
      <c r="B3798" s="3" t="s">
        <v>2362</v>
      </c>
      <c r="C3798" s="3" t="s">
        <v>6471</v>
      </c>
      <c r="D3798" s="6">
        <v>200</v>
      </c>
      <c r="E3798" s="8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s="16">
        <f t="shared" si="178"/>
        <v>42466.858888888892</v>
      </c>
      <c r="L3798" t="b">
        <v>0</v>
      </c>
      <c r="M3798">
        <v>0</v>
      </c>
      <c r="N3798" t="b">
        <v>0</v>
      </c>
      <c r="O3798" s="10" t="s">
        <v>8268</v>
      </c>
      <c r="P3798" t="s">
        <v>8313</v>
      </c>
      <c r="Q3798">
        <f t="shared" si="177"/>
        <v>0</v>
      </c>
      <c r="R3798">
        <f t="shared" si="179"/>
        <v>0</v>
      </c>
    </row>
    <row r="3799" spans="1:18" ht="43.2" hidden="1" x14ac:dyDescent="0.3">
      <c r="A3799">
        <v>2363</v>
      </c>
      <c r="B3799" s="3" t="s">
        <v>2364</v>
      </c>
      <c r="C3799" s="3" t="s">
        <v>6473</v>
      </c>
      <c r="D3799" s="6">
        <v>175000</v>
      </c>
      <c r="E3799" s="8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s="16">
        <f t="shared" si="178"/>
        <v>42322.011574074073</v>
      </c>
      <c r="L3799" t="b">
        <v>0</v>
      </c>
      <c r="M3799">
        <v>0</v>
      </c>
      <c r="N3799" t="b">
        <v>0</v>
      </c>
      <c r="O3799" s="10" t="s">
        <v>8268</v>
      </c>
      <c r="P3799" t="s">
        <v>8313</v>
      </c>
      <c r="Q3799">
        <f t="shared" si="177"/>
        <v>0</v>
      </c>
      <c r="R3799">
        <f t="shared" si="179"/>
        <v>0</v>
      </c>
    </row>
    <row r="3800" spans="1:18" ht="28.8" hidden="1" x14ac:dyDescent="0.3">
      <c r="A3800">
        <v>2364</v>
      </c>
      <c r="B3800" s="3" t="s">
        <v>2365</v>
      </c>
      <c r="C3800" s="3" t="s">
        <v>6474</v>
      </c>
      <c r="D3800" s="6">
        <v>128</v>
      </c>
      <c r="E3800" s="8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s="16">
        <f t="shared" si="178"/>
        <v>42248.934675925921</v>
      </c>
      <c r="L3800" t="b">
        <v>0</v>
      </c>
      <c r="M3800">
        <v>0</v>
      </c>
      <c r="N3800" t="b">
        <v>0</v>
      </c>
      <c r="O3800" s="10" t="s">
        <v>8268</v>
      </c>
      <c r="P3800" t="s">
        <v>8313</v>
      </c>
      <c r="Q3800">
        <f t="shared" si="177"/>
        <v>0</v>
      </c>
      <c r="R3800">
        <f t="shared" si="179"/>
        <v>0</v>
      </c>
    </row>
    <row r="3801" spans="1:18" ht="43.2" hidden="1" x14ac:dyDescent="0.3">
      <c r="A3801">
        <v>2365</v>
      </c>
      <c r="B3801" s="3" t="s">
        <v>2366</v>
      </c>
      <c r="C3801" s="3" t="s">
        <v>6475</v>
      </c>
      <c r="D3801" s="6">
        <v>1000</v>
      </c>
      <c r="E3801" s="8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s="16">
        <f t="shared" si="178"/>
        <v>42346.736400462964</v>
      </c>
      <c r="L3801" t="b">
        <v>0</v>
      </c>
      <c r="M3801">
        <v>0</v>
      </c>
      <c r="N3801" t="b">
        <v>0</v>
      </c>
      <c r="O3801" s="10" t="s">
        <v>8268</v>
      </c>
      <c r="P3801" t="s">
        <v>8313</v>
      </c>
      <c r="Q3801">
        <f t="shared" si="177"/>
        <v>0</v>
      </c>
      <c r="R3801">
        <f t="shared" si="179"/>
        <v>0</v>
      </c>
    </row>
    <row r="3802" spans="1:18" ht="43.2" hidden="1" x14ac:dyDescent="0.3">
      <c r="A3802">
        <v>2368</v>
      </c>
      <c r="B3802" s="3" t="s">
        <v>2369</v>
      </c>
      <c r="C3802" s="3" t="s">
        <v>6478</v>
      </c>
      <c r="D3802" s="6">
        <v>40000</v>
      </c>
      <c r="E3802" s="8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s="16">
        <f t="shared" si="178"/>
        <v>42063.721817129626</v>
      </c>
      <c r="L3802" t="b">
        <v>0</v>
      </c>
      <c r="M3802">
        <v>2</v>
      </c>
      <c r="N3802" t="b">
        <v>0</v>
      </c>
      <c r="O3802" s="10" t="s">
        <v>8268</v>
      </c>
      <c r="P3802" t="s">
        <v>8313</v>
      </c>
      <c r="Q3802">
        <f t="shared" si="177"/>
        <v>0</v>
      </c>
      <c r="R3802">
        <f t="shared" si="179"/>
        <v>50</v>
      </c>
    </row>
    <row r="3803" spans="1:18" ht="43.2" hidden="1" x14ac:dyDescent="0.3">
      <c r="A3803">
        <v>2369</v>
      </c>
      <c r="B3803" s="3" t="s">
        <v>2370</v>
      </c>
      <c r="C3803" s="3" t="s">
        <v>6479</v>
      </c>
      <c r="D3803" s="6">
        <v>25000</v>
      </c>
      <c r="E3803" s="8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s="16">
        <f t="shared" si="178"/>
        <v>42380.812627314815</v>
      </c>
      <c r="L3803" t="b">
        <v>0</v>
      </c>
      <c r="M3803">
        <v>0</v>
      </c>
      <c r="N3803" t="b">
        <v>0</v>
      </c>
      <c r="O3803" s="10" t="s">
        <v>8268</v>
      </c>
      <c r="P3803" t="s">
        <v>8313</v>
      </c>
      <c r="Q3803">
        <f t="shared" si="177"/>
        <v>0</v>
      </c>
      <c r="R3803">
        <f t="shared" si="179"/>
        <v>0</v>
      </c>
    </row>
    <row r="3804" spans="1:18" ht="43.2" hidden="1" x14ac:dyDescent="0.3">
      <c r="A3804">
        <v>2370</v>
      </c>
      <c r="B3804" s="3" t="s">
        <v>2371</v>
      </c>
      <c r="C3804" s="3" t="s">
        <v>6480</v>
      </c>
      <c r="D3804" s="6">
        <v>25000</v>
      </c>
      <c r="E3804" s="8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s="16">
        <f t="shared" si="178"/>
        <v>41961.18913194444</v>
      </c>
      <c r="L3804" t="b">
        <v>0</v>
      </c>
      <c r="M3804">
        <v>4</v>
      </c>
      <c r="N3804" t="b">
        <v>0</v>
      </c>
      <c r="O3804" s="10" t="s">
        <v>8268</v>
      </c>
      <c r="P3804" t="s">
        <v>8313</v>
      </c>
      <c r="Q3804">
        <f t="shared" si="177"/>
        <v>0</v>
      </c>
      <c r="R3804">
        <f t="shared" si="179"/>
        <v>20.5</v>
      </c>
    </row>
    <row r="3805" spans="1:18" ht="43.2" hidden="1" x14ac:dyDescent="0.3">
      <c r="A3805">
        <v>2371</v>
      </c>
      <c r="B3805" s="3" t="s">
        <v>2372</v>
      </c>
      <c r="C3805" s="3" t="s">
        <v>6481</v>
      </c>
      <c r="D3805" s="6">
        <v>2000</v>
      </c>
      <c r="E3805" s="8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s="16">
        <f t="shared" si="178"/>
        <v>42150.777731481481</v>
      </c>
      <c r="L3805" t="b">
        <v>0</v>
      </c>
      <c r="M3805">
        <v>0</v>
      </c>
      <c r="N3805" t="b">
        <v>0</v>
      </c>
      <c r="O3805" s="10" t="s">
        <v>8268</v>
      </c>
      <c r="P3805" t="s">
        <v>8313</v>
      </c>
      <c r="Q3805">
        <f t="shared" si="177"/>
        <v>0</v>
      </c>
      <c r="R3805">
        <f t="shared" si="179"/>
        <v>0</v>
      </c>
    </row>
    <row r="3806" spans="1:18" ht="28.8" hidden="1" x14ac:dyDescent="0.3">
      <c r="A3806">
        <v>2373</v>
      </c>
      <c r="B3806" s="3" t="s">
        <v>2374</v>
      </c>
      <c r="C3806" s="3" t="s">
        <v>6483</v>
      </c>
      <c r="D3806" s="6">
        <v>850000</v>
      </c>
      <c r="E3806" s="8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s="16">
        <f t="shared" si="178"/>
        <v>42215.662314814821</v>
      </c>
      <c r="L3806" t="b">
        <v>0</v>
      </c>
      <c r="M3806">
        <v>1</v>
      </c>
      <c r="N3806" t="b">
        <v>0</v>
      </c>
      <c r="O3806" s="10" t="s">
        <v>8268</v>
      </c>
      <c r="P3806" t="s">
        <v>8313</v>
      </c>
      <c r="Q3806">
        <f t="shared" si="177"/>
        <v>0</v>
      </c>
      <c r="R3806">
        <f t="shared" si="179"/>
        <v>50</v>
      </c>
    </row>
    <row r="3807" spans="1:18" ht="43.2" hidden="1" x14ac:dyDescent="0.3">
      <c r="A3807">
        <v>2374</v>
      </c>
      <c r="B3807" s="3" t="s">
        <v>2375</v>
      </c>
      <c r="C3807" s="3" t="s">
        <v>6484</v>
      </c>
      <c r="D3807" s="6">
        <v>22000</v>
      </c>
      <c r="E3807" s="8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s="16">
        <f t="shared" si="178"/>
        <v>42017.843287037031</v>
      </c>
      <c r="L3807" t="b">
        <v>0</v>
      </c>
      <c r="M3807">
        <v>1</v>
      </c>
      <c r="N3807" t="b">
        <v>0</v>
      </c>
      <c r="O3807" s="10" t="s">
        <v>8268</v>
      </c>
      <c r="P3807" t="s">
        <v>8313</v>
      </c>
      <c r="Q3807">
        <f t="shared" si="177"/>
        <v>0</v>
      </c>
      <c r="R3807">
        <f t="shared" si="179"/>
        <v>10</v>
      </c>
    </row>
    <row r="3808" spans="1:18" ht="43.2" hidden="1" x14ac:dyDescent="0.3">
      <c r="A3808">
        <v>2375</v>
      </c>
      <c r="B3808" s="3" t="s">
        <v>2376</v>
      </c>
      <c r="C3808" s="3" t="s">
        <v>6485</v>
      </c>
      <c r="D3808" s="6">
        <v>10000</v>
      </c>
      <c r="E3808" s="8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s="16">
        <f t="shared" si="178"/>
        <v>42592.836076388892</v>
      </c>
      <c r="L3808" t="b">
        <v>0</v>
      </c>
      <c r="M3808">
        <v>0</v>
      </c>
      <c r="N3808" t="b">
        <v>0</v>
      </c>
      <c r="O3808" s="10" t="s">
        <v>8268</v>
      </c>
      <c r="P3808" t="s">
        <v>8313</v>
      </c>
      <c r="Q3808">
        <f t="shared" si="177"/>
        <v>0</v>
      </c>
      <c r="R3808">
        <f t="shared" si="179"/>
        <v>0</v>
      </c>
    </row>
    <row r="3809" spans="1:18" ht="43.2" hidden="1" x14ac:dyDescent="0.3">
      <c r="A3809">
        <v>2377</v>
      </c>
      <c r="B3809" s="3" t="s">
        <v>2378</v>
      </c>
      <c r="C3809" s="3" t="s">
        <v>6487</v>
      </c>
      <c r="D3809" s="6">
        <v>2500</v>
      </c>
      <c r="E3809" s="8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s="16">
        <f t="shared" si="178"/>
        <v>42669.870173611111</v>
      </c>
      <c r="L3809" t="b">
        <v>0</v>
      </c>
      <c r="M3809">
        <v>0</v>
      </c>
      <c r="N3809" t="b">
        <v>0</v>
      </c>
      <c r="O3809" s="10" t="s">
        <v>8268</v>
      </c>
      <c r="P3809" t="s">
        <v>8313</v>
      </c>
      <c r="Q3809">
        <f t="shared" si="177"/>
        <v>0</v>
      </c>
      <c r="R3809">
        <f t="shared" si="179"/>
        <v>0</v>
      </c>
    </row>
    <row r="3810" spans="1:18" ht="43.2" hidden="1" x14ac:dyDescent="0.3">
      <c r="A3810">
        <v>2378</v>
      </c>
      <c r="B3810" s="3" t="s">
        <v>2379</v>
      </c>
      <c r="C3810" s="3" t="s">
        <v>6488</v>
      </c>
      <c r="D3810" s="6">
        <v>110000</v>
      </c>
      <c r="E3810" s="8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s="16">
        <f t="shared" si="178"/>
        <v>42213.013078703705</v>
      </c>
      <c r="L3810" t="b">
        <v>0</v>
      </c>
      <c r="M3810">
        <v>0</v>
      </c>
      <c r="N3810" t="b">
        <v>0</v>
      </c>
      <c r="O3810" s="10" t="s">
        <v>8268</v>
      </c>
      <c r="P3810" t="s">
        <v>8313</v>
      </c>
      <c r="Q3810">
        <f t="shared" si="177"/>
        <v>0</v>
      </c>
      <c r="R3810">
        <f t="shared" si="179"/>
        <v>0</v>
      </c>
    </row>
    <row r="3811" spans="1:18" ht="28.8" hidden="1" x14ac:dyDescent="0.3">
      <c r="A3811">
        <v>2379</v>
      </c>
      <c r="B3811" s="3" t="s">
        <v>2380</v>
      </c>
      <c r="C3811" s="3" t="s">
        <v>6489</v>
      </c>
      <c r="D3811" s="6">
        <v>30000</v>
      </c>
      <c r="E3811" s="8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s="16">
        <f t="shared" si="178"/>
        <v>42237.016388888893</v>
      </c>
      <c r="L3811" t="b">
        <v>0</v>
      </c>
      <c r="M3811">
        <v>0</v>
      </c>
      <c r="N3811" t="b">
        <v>0</v>
      </c>
      <c r="O3811" s="10" t="s">
        <v>8268</v>
      </c>
      <c r="P3811" t="s">
        <v>8313</v>
      </c>
      <c r="Q3811">
        <f t="shared" si="177"/>
        <v>0</v>
      </c>
      <c r="R3811">
        <f t="shared" si="179"/>
        <v>0</v>
      </c>
    </row>
    <row r="3812" spans="1:18" ht="43.2" hidden="1" x14ac:dyDescent="0.3">
      <c r="A3812">
        <v>2380</v>
      </c>
      <c r="B3812" s="3" t="s">
        <v>2381</v>
      </c>
      <c r="C3812" s="3" t="s">
        <v>6490</v>
      </c>
      <c r="D3812" s="6">
        <v>15000</v>
      </c>
      <c r="E3812" s="8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s="16">
        <f t="shared" si="178"/>
        <v>42248.793310185181</v>
      </c>
      <c r="L3812" t="b">
        <v>0</v>
      </c>
      <c r="M3812">
        <v>3</v>
      </c>
      <c r="N3812" t="b">
        <v>0</v>
      </c>
      <c r="O3812" s="10" t="s">
        <v>8268</v>
      </c>
      <c r="P3812" t="s">
        <v>8313</v>
      </c>
      <c r="Q3812">
        <f t="shared" si="177"/>
        <v>0</v>
      </c>
      <c r="R3812">
        <f t="shared" si="179"/>
        <v>18.329999999999998</v>
      </c>
    </row>
    <row r="3813" spans="1:18" ht="43.2" hidden="1" x14ac:dyDescent="0.3">
      <c r="A3813">
        <v>2386</v>
      </c>
      <c r="B3813" s="3" t="s">
        <v>2387</v>
      </c>
      <c r="C3813" s="3" t="s">
        <v>6496</v>
      </c>
      <c r="D3813" s="6">
        <v>30000</v>
      </c>
      <c r="E3813" s="8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s="16">
        <f t="shared" si="178"/>
        <v>41954.838240740741</v>
      </c>
      <c r="L3813" t="b">
        <v>0</v>
      </c>
      <c r="M3813">
        <v>0</v>
      </c>
      <c r="N3813" t="b">
        <v>0</v>
      </c>
      <c r="O3813" s="10" t="s">
        <v>8268</v>
      </c>
      <c r="P3813" t="s">
        <v>8313</v>
      </c>
      <c r="Q3813">
        <f t="shared" si="177"/>
        <v>0</v>
      </c>
      <c r="R3813">
        <f t="shared" si="179"/>
        <v>0</v>
      </c>
    </row>
    <row r="3814" spans="1:18" ht="57.6" hidden="1" x14ac:dyDescent="0.3">
      <c r="A3814">
        <v>2389</v>
      </c>
      <c r="B3814" s="3" t="s">
        <v>2390</v>
      </c>
      <c r="C3814" s="3" t="s">
        <v>6499</v>
      </c>
      <c r="D3814" s="6">
        <v>16000</v>
      </c>
      <c r="E3814" s="8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s="16">
        <f t="shared" si="178"/>
        <v>42179.653379629628</v>
      </c>
      <c r="L3814" t="b">
        <v>0</v>
      </c>
      <c r="M3814">
        <v>1</v>
      </c>
      <c r="N3814" t="b">
        <v>0</v>
      </c>
      <c r="O3814" s="10" t="s">
        <v>8268</v>
      </c>
      <c r="P3814" t="s">
        <v>8313</v>
      </c>
      <c r="Q3814">
        <f t="shared" si="177"/>
        <v>0</v>
      </c>
      <c r="R3814">
        <f t="shared" si="179"/>
        <v>30</v>
      </c>
    </row>
    <row r="3815" spans="1:18" ht="43.2" hidden="1" x14ac:dyDescent="0.3">
      <c r="A3815">
        <v>2390</v>
      </c>
      <c r="B3815" s="3" t="s">
        <v>2391</v>
      </c>
      <c r="C3815" s="3" t="s">
        <v>6500</v>
      </c>
      <c r="D3815" s="6">
        <v>510000</v>
      </c>
      <c r="E3815" s="8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s="16">
        <f t="shared" si="178"/>
        <v>41968.262314814812</v>
      </c>
      <c r="L3815" t="b">
        <v>0</v>
      </c>
      <c r="M3815">
        <v>0</v>
      </c>
      <c r="N3815" t="b">
        <v>0</v>
      </c>
      <c r="O3815" s="10" t="s">
        <v>8268</v>
      </c>
      <c r="P3815" t="s">
        <v>8313</v>
      </c>
      <c r="Q3815">
        <f t="shared" si="177"/>
        <v>0</v>
      </c>
      <c r="R3815">
        <f t="shared" si="179"/>
        <v>0</v>
      </c>
    </row>
    <row r="3816" spans="1:18" ht="28.8" hidden="1" x14ac:dyDescent="0.3">
      <c r="A3816">
        <v>2391</v>
      </c>
      <c r="B3816" s="3" t="s">
        <v>2392</v>
      </c>
      <c r="C3816" s="3" t="s">
        <v>6501</v>
      </c>
      <c r="D3816" s="6">
        <v>20000</v>
      </c>
      <c r="E3816" s="8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s="16">
        <f t="shared" si="178"/>
        <v>42064.794490740736</v>
      </c>
      <c r="L3816" t="b">
        <v>0</v>
      </c>
      <c r="M3816">
        <v>1</v>
      </c>
      <c r="N3816" t="b">
        <v>0</v>
      </c>
      <c r="O3816" s="10" t="s">
        <v>8268</v>
      </c>
      <c r="P3816" t="s">
        <v>8313</v>
      </c>
      <c r="Q3816">
        <f t="shared" si="177"/>
        <v>0</v>
      </c>
      <c r="R3816">
        <f t="shared" si="179"/>
        <v>25</v>
      </c>
    </row>
    <row r="3817" spans="1:18" ht="43.2" hidden="1" x14ac:dyDescent="0.3">
      <c r="A3817">
        <v>2392</v>
      </c>
      <c r="B3817" s="3" t="s">
        <v>2393</v>
      </c>
      <c r="C3817" s="3" t="s">
        <v>6502</v>
      </c>
      <c r="D3817" s="6">
        <v>4200</v>
      </c>
      <c r="E3817" s="8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s="16">
        <f t="shared" si="178"/>
        <v>42276.120636574073</v>
      </c>
      <c r="L3817" t="b">
        <v>0</v>
      </c>
      <c r="M3817">
        <v>0</v>
      </c>
      <c r="N3817" t="b">
        <v>0</v>
      </c>
      <c r="O3817" s="10" t="s">
        <v>8268</v>
      </c>
      <c r="P3817" t="s">
        <v>8313</v>
      </c>
      <c r="Q3817">
        <f t="shared" si="177"/>
        <v>0</v>
      </c>
      <c r="R3817">
        <f t="shared" si="179"/>
        <v>0</v>
      </c>
    </row>
    <row r="3818" spans="1:18" ht="43.2" hidden="1" x14ac:dyDescent="0.3">
      <c r="A3818">
        <v>2393</v>
      </c>
      <c r="B3818" s="3" t="s">
        <v>2394</v>
      </c>
      <c r="C3818" s="3" t="s">
        <v>6503</v>
      </c>
      <c r="D3818" s="6">
        <v>100000</v>
      </c>
      <c r="E3818" s="8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s="16">
        <f t="shared" si="178"/>
        <v>42194.648344907408</v>
      </c>
      <c r="L3818" t="b">
        <v>0</v>
      </c>
      <c r="M3818">
        <v>1</v>
      </c>
      <c r="N3818" t="b">
        <v>0</v>
      </c>
      <c r="O3818" s="10" t="s">
        <v>8268</v>
      </c>
      <c r="P3818" t="s">
        <v>8313</v>
      </c>
      <c r="Q3818">
        <f t="shared" si="177"/>
        <v>0</v>
      </c>
      <c r="R3818">
        <f t="shared" si="179"/>
        <v>50</v>
      </c>
    </row>
    <row r="3819" spans="1:18" ht="43.2" hidden="1" x14ac:dyDescent="0.3">
      <c r="A3819">
        <v>2394</v>
      </c>
      <c r="B3819" s="3" t="s">
        <v>2395</v>
      </c>
      <c r="C3819" s="3" t="s">
        <v>6504</v>
      </c>
      <c r="D3819" s="6">
        <v>5000</v>
      </c>
      <c r="E3819" s="8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s="16">
        <f t="shared" si="178"/>
        <v>42031.362187499995</v>
      </c>
      <c r="L3819" t="b">
        <v>0</v>
      </c>
      <c r="M3819">
        <v>2</v>
      </c>
      <c r="N3819" t="b">
        <v>0</v>
      </c>
      <c r="O3819" s="10" t="s">
        <v>8268</v>
      </c>
      <c r="P3819" t="s">
        <v>8313</v>
      </c>
      <c r="Q3819">
        <f t="shared" si="177"/>
        <v>0</v>
      </c>
      <c r="R3819">
        <f t="shared" si="179"/>
        <v>1.5</v>
      </c>
    </row>
    <row r="3820" spans="1:18" ht="43.2" hidden="1" x14ac:dyDescent="0.3">
      <c r="A3820">
        <v>2395</v>
      </c>
      <c r="B3820" s="3" t="s">
        <v>2396</v>
      </c>
      <c r="C3820" s="3" t="s">
        <v>6505</v>
      </c>
      <c r="D3820" s="6">
        <v>33000</v>
      </c>
      <c r="E3820" s="8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s="16">
        <f t="shared" si="178"/>
        <v>42717.121377314819</v>
      </c>
      <c r="L3820" t="b">
        <v>0</v>
      </c>
      <c r="M3820">
        <v>0</v>
      </c>
      <c r="N3820" t="b">
        <v>0</v>
      </c>
      <c r="O3820" s="10" t="s">
        <v>8268</v>
      </c>
      <c r="P3820" t="s">
        <v>8313</v>
      </c>
      <c r="Q3820">
        <f t="shared" si="177"/>
        <v>0</v>
      </c>
      <c r="R3820">
        <f t="shared" si="179"/>
        <v>0</v>
      </c>
    </row>
    <row r="3821" spans="1:18" ht="43.2" hidden="1" x14ac:dyDescent="0.3">
      <c r="A3821">
        <v>2396</v>
      </c>
      <c r="B3821" s="3" t="s">
        <v>2397</v>
      </c>
      <c r="C3821" s="3" t="s">
        <v>6506</v>
      </c>
      <c r="D3821" s="6">
        <v>5000</v>
      </c>
      <c r="E3821" s="8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s="16">
        <f t="shared" si="178"/>
        <v>42262.849050925928</v>
      </c>
      <c r="L3821" t="b">
        <v>0</v>
      </c>
      <c r="M3821">
        <v>1</v>
      </c>
      <c r="N3821" t="b">
        <v>0</v>
      </c>
      <c r="O3821" s="10" t="s">
        <v>8268</v>
      </c>
      <c r="P3821" t="s">
        <v>8313</v>
      </c>
      <c r="Q3821">
        <f t="shared" si="177"/>
        <v>0</v>
      </c>
      <c r="R3821">
        <f t="shared" si="179"/>
        <v>10</v>
      </c>
    </row>
    <row r="3822" spans="1:18" ht="43.2" hidden="1" x14ac:dyDescent="0.3">
      <c r="A3822">
        <v>2397</v>
      </c>
      <c r="B3822" s="3" t="s">
        <v>2398</v>
      </c>
      <c r="C3822" s="3" t="s">
        <v>6507</v>
      </c>
      <c r="D3822" s="6">
        <v>124000</v>
      </c>
      <c r="E3822" s="8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s="16">
        <f t="shared" si="178"/>
        <v>41976.88490740741</v>
      </c>
      <c r="L3822" t="b">
        <v>0</v>
      </c>
      <c r="M3822">
        <v>0</v>
      </c>
      <c r="N3822" t="b">
        <v>0</v>
      </c>
      <c r="O3822" s="10" t="s">
        <v>8268</v>
      </c>
      <c r="P3822" t="s">
        <v>8313</v>
      </c>
      <c r="Q3822">
        <f t="shared" si="177"/>
        <v>0</v>
      </c>
      <c r="R3822">
        <f t="shared" si="179"/>
        <v>0</v>
      </c>
    </row>
    <row r="3823" spans="1:18" ht="43.2" hidden="1" x14ac:dyDescent="0.3">
      <c r="A3823">
        <v>2398</v>
      </c>
      <c r="B3823" s="3" t="s">
        <v>2399</v>
      </c>
      <c r="C3823" s="3" t="s">
        <v>6508</v>
      </c>
      <c r="D3823" s="6">
        <v>4000</v>
      </c>
      <c r="E3823" s="8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s="16">
        <f t="shared" si="178"/>
        <v>42157.916481481487</v>
      </c>
      <c r="L3823" t="b">
        <v>0</v>
      </c>
      <c r="M3823">
        <v>0</v>
      </c>
      <c r="N3823" t="b">
        <v>0</v>
      </c>
      <c r="O3823" s="10" t="s">
        <v>8268</v>
      </c>
      <c r="P3823" t="s">
        <v>8313</v>
      </c>
      <c r="Q3823">
        <f t="shared" si="177"/>
        <v>0</v>
      </c>
      <c r="R3823">
        <f t="shared" si="179"/>
        <v>0</v>
      </c>
    </row>
    <row r="3824" spans="1:18" ht="43.2" hidden="1" x14ac:dyDescent="0.3">
      <c r="A3824">
        <v>2399</v>
      </c>
      <c r="B3824" s="3" t="s">
        <v>2400</v>
      </c>
      <c r="C3824" s="3" t="s">
        <v>6509</v>
      </c>
      <c r="D3824" s="6">
        <v>13000</v>
      </c>
      <c r="E3824" s="8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s="16">
        <f t="shared" si="178"/>
        <v>41956.853078703702</v>
      </c>
      <c r="L3824" t="b">
        <v>0</v>
      </c>
      <c r="M3824">
        <v>0</v>
      </c>
      <c r="N3824" t="b">
        <v>0</v>
      </c>
      <c r="O3824" s="10" t="s">
        <v>8268</v>
      </c>
      <c r="P3824" t="s">
        <v>8313</v>
      </c>
      <c r="Q3824">
        <f t="shared" si="177"/>
        <v>0</v>
      </c>
      <c r="R3824">
        <f t="shared" si="179"/>
        <v>0</v>
      </c>
    </row>
    <row r="3825" spans="1:18" ht="43.2" hidden="1" x14ac:dyDescent="0.3">
      <c r="A3825">
        <v>2400</v>
      </c>
      <c r="B3825" s="3" t="s">
        <v>2401</v>
      </c>
      <c r="C3825" s="3" t="s">
        <v>6510</v>
      </c>
      <c r="D3825" s="6">
        <v>50000</v>
      </c>
      <c r="E3825" s="8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s="16">
        <f t="shared" si="178"/>
        <v>42444.268101851849</v>
      </c>
      <c r="L3825" t="b">
        <v>0</v>
      </c>
      <c r="M3825">
        <v>0</v>
      </c>
      <c r="N3825" t="b">
        <v>0</v>
      </c>
      <c r="O3825" s="10" t="s">
        <v>8268</v>
      </c>
      <c r="P3825" t="s">
        <v>8313</v>
      </c>
      <c r="Q3825">
        <f t="shared" si="177"/>
        <v>0</v>
      </c>
      <c r="R3825">
        <f t="shared" si="179"/>
        <v>0</v>
      </c>
    </row>
    <row r="3826" spans="1:18" hidden="1" x14ac:dyDescent="0.3">
      <c r="A3826">
        <v>2402</v>
      </c>
      <c r="B3826" s="3" t="s">
        <v>2403</v>
      </c>
      <c r="C3826" s="3" t="s">
        <v>6512</v>
      </c>
      <c r="D3826" s="6">
        <v>12000</v>
      </c>
      <c r="E3826" s="8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s="16">
        <f t="shared" si="178"/>
        <v>42107.679756944446</v>
      </c>
      <c r="L3826" t="b">
        <v>0</v>
      </c>
      <c r="M3826">
        <v>1</v>
      </c>
      <c r="N3826" t="b">
        <v>0</v>
      </c>
      <c r="O3826" s="10" t="s">
        <v>8284</v>
      </c>
      <c r="P3826" t="s">
        <v>8312</v>
      </c>
      <c r="Q3826">
        <f t="shared" si="177"/>
        <v>0</v>
      </c>
      <c r="R3826">
        <f t="shared" si="179"/>
        <v>52</v>
      </c>
    </row>
    <row r="3827" spans="1:18" ht="43.2" hidden="1" x14ac:dyDescent="0.3">
      <c r="A3827">
        <v>2404</v>
      </c>
      <c r="B3827" s="3" t="s">
        <v>2405</v>
      </c>
      <c r="C3827" s="3" t="s">
        <v>6514</v>
      </c>
      <c r="D3827" s="6">
        <v>15000</v>
      </c>
      <c r="E3827" s="8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s="16">
        <f t="shared" si="178"/>
        <v>42342.03943287037</v>
      </c>
      <c r="L3827" t="b">
        <v>0</v>
      </c>
      <c r="M3827">
        <v>0</v>
      </c>
      <c r="N3827" t="b">
        <v>0</v>
      </c>
      <c r="O3827" s="10" t="s">
        <v>8284</v>
      </c>
      <c r="P3827" t="s">
        <v>8312</v>
      </c>
      <c r="Q3827">
        <f t="shared" si="177"/>
        <v>0</v>
      </c>
      <c r="R3827">
        <f t="shared" si="179"/>
        <v>0</v>
      </c>
    </row>
    <row r="3828" spans="1:18" ht="43.2" hidden="1" x14ac:dyDescent="0.3">
      <c r="A3828">
        <v>2408</v>
      </c>
      <c r="B3828" s="3" t="s">
        <v>2409</v>
      </c>
      <c r="C3828" s="3" t="s">
        <v>6518</v>
      </c>
      <c r="D3828" s="6">
        <v>15000</v>
      </c>
      <c r="E3828" s="8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s="16">
        <f t="shared" si="178"/>
        <v>41919.140706018516</v>
      </c>
      <c r="L3828" t="b">
        <v>0</v>
      </c>
      <c r="M3828">
        <v>2</v>
      </c>
      <c r="N3828" t="b">
        <v>0</v>
      </c>
      <c r="O3828" s="10" t="s">
        <v>8284</v>
      </c>
      <c r="P3828" t="s">
        <v>8312</v>
      </c>
      <c r="Q3828">
        <f t="shared" si="177"/>
        <v>0</v>
      </c>
      <c r="R3828">
        <f t="shared" si="179"/>
        <v>15</v>
      </c>
    </row>
    <row r="3829" spans="1:18" ht="57.6" hidden="1" x14ac:dyDescent="0.3">
      <c r="A3829">
        <v>2410</v>
      </c>
      <c r="B3829" s="3" t="s">
        <v>2411</v>
      </c>
      <c r="C3829" s="3" t="s">
        <v>6520</v>
      </c>
      <c r="D3829" s="6">
        <v>15000</v>
      </c>
      <c r="E3829" s="8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s="16">
        <f t="shared" si="178"/>
        <v>42224.408275462964</v>
      </c>
      <c r="L3829" t="b">
        <v>0</v>
      </c>
      <c r="M3829">
        <v>0</v>
      </c>
      <c r="N3829" t="b">
        <v>0</v>
      </c>
      <c r="O3829" s="10" t="s">
        <v>8284</v>
      </c>
      <c r="P3829" t="s">
        <v>8312</v>
      </c>
      <c r="Q3829">
        <f t="shared" si="177"/>
        <v>0</v>
      </c>
      <c r="R3829">
        <f t="shared" si="179"/>
        <v>0</v>
      </c>
    </row>
    <row r="3830" spans="1:18" ht="57.6" hidden="1" x14ac:dyDescent="0.3">
      <c r="A3830">
        <v>2412</v>
      </c>
      <c r="B3830" s="3" t="s">
        <v>2413</v>
      </c>
      <c r="C3830" s="3" t="s">
        <v>6522</v>
      </c>
      <c r="D3830" s="6">
        <v>8000</v>
      </c>
      <c r="E3830" s="8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s="16">
        <f t="shared" si="178"/>
        <v>42655.736956018518</v>
      </c>
      <c r="L3830" t="b">
        <v>0</v>
      </c>
      <c r="M3830">
        <v>0</v>
      </c>
      <c r="N3830" t="b">
        <v>0</v>
      </c>
      <c r="O3830" s="10" t="s">
        <v>8284</v>
      </c>
      <c r="P3830" t="s">
        <v>8312</v>
      </c>
      <c r="Q3830">
        <f t="shared" si="177"/>
        <v>0</v>
      </c>
      <c r="R3830">
        <f t="shared" si="179"/>
        <v>0</v>
      </c>
    </row>
    <row r="3831" spans="1:18" ht="43.2" hidden="1" x14ac:dyDescent="0.3">
      <c r="A3831">
        <v>2416</v>
      </c>
      <c r="B3831" s="3" t="s">
        <v>2417</v>
      </c>
      <c r="C3831" s="3" t="s">
        <v>6526</v>
      </c>
      <c r="D3831" s="6">
        <v>20000</v>
      </c>
      <c r="E3831" s="8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s="16">
        <f t="shared" si="178"/>
        <v>42019.737766203703</v>
      </c>
      <c r="L3831" t="b">
        <v>0</v>
      </c>
      <c r="M3831">
        <v>1</v>
      </c>
      <c r="N3831" t="b">
        <v>0</v>
      </c>
      <c r="O3831" s="10" t="s">
        <v>8284</v>
      </c>
      <c r="P3831" t="s">
        <v>8312</v>
      </c>
      <c r="Q3831">
        <f t="shared" si="177"/>
        <v>0</v>
      </c>
      <c r="R3831">
        <f t="shared" si="179"/>
        <v>5</v>
      </c>
    </row>
    <row r="3832" spans="1:18" ht="43.2" hidden="1" x14ac:dyDescent="0.3">
      <c r="A3832">
        <v>2417</v>
      </c>
      <c r="B3832" s="3" t="s">
        <v>2418</v>
      </c>
      <c r="C3832" s="3" t="s">
        <v>6527</v>
      </c>
      <c r="D3832" s="6">
        <v>1000</v>
      </c>
      <c r="E3832" s="8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s="16">
        <f t="shared" si="178"/>
        <v>41831.884108796294</v>
      </c>
      <c r="L3832" t="b">
        <v>0</v>
      </c>
      <c r="M3832">
        <v>0</v>
      </c>
      <c r="N3832" t="b">
        <v>0</v>
      </c>
      <c r="O3832" s="10" t="s">
        <v>8284</v>
      </c>
      <c r="P3832" t="s">
        <v>8312</v>
      </c>
      <c r="Q3832">
        <f t="shared" si="177"/>
        <v>0</v>
      </c>
      <c r="R3832">
        <f t="shared" si="179"/>
        <v>0</v>
      </c>
    </row>
    <row r="3833" spans="1:18" hidden="1" x14ac:dyDescent="0.3">
      <c r="A3833">
        <v>2418</v>
      </c>
      <c r="B3833" s="3" t="s">
        <v>2419</v>
      </c>
      <c r="C3833" s="3" t="s">
        <v>6528</v>
      </c>
      <c r="D3833" s="6">
        <v>25000</v>
      </c>
      <c r="E3833" s="8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s="16">
        <f t="shared" si="178"/>
        <v>42027.856990740736</v>
      </c>
      <c r="L3833" t="b">
        <v>0</v>
      </c>
      <c r="M3833">
        <v>5</v>
      </c>
      <c r="N3833" t="b">
        <v>0</v>
      </c>
      <c r="O3833" s="10" t="s">
        <v>8284</v>
      </c>
      <c r="P3833" t="s">
        <v>8312</v>
      </c>
      <c r="Q3833">
        <f t="shared" si="177"/>
        <v>0</v>
      </c>
      <c r="R3833">
        <f t="shared" si="179"/>
        <v>1</v>
      </c>
    </row>
    <row r="3834" spans="1:18" ht="43.2" hidden="1" x14ac:dyDescent="0.3">
      <c r="A3834">
        <v>2419</v>
      </c>
      <c r="B3834" s="3" t="s">
        <v>2420</v>
      </c>
      <c r="C3834" s="3" t="s">
        <v>6529</v>
      </c>
      <c r="D3834" s="6">
        <v>3000</v>
      </c>
      <c r="E3834" s="8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s="16">
        <f t="shared" si="178"/>
        <v>41993.738298611104</v>
      </c>
      <c r="L3834" t="b">
        <v>0</v>
      </c>
      <c r="M3834">
        <v>0</v>
      </c>
      <c r="N3834" t="b">
        <v>0</v>
      </c>
      <c r="O3834" s="10" t="s">
        <v>8284</v>
      </c>
      <c r="P3834" t="s">
        <v>8312</v>
      </c>
      <c r="Q3834">
        <f t="shared" si="177"/>
        <v>0</v>
      </c>
      <c r="R3834">
        <f t="shared" si="179"/>
        <v>0</v>
      </c>
    </row>
    <row r="3835" spans="1:18" ht="28.8" hidden="1" x14ac:dyDescent="0.3">
      <c r="A3835">
        <v>2421</v>
      </c>
      <c r="B3835" s="3" t="s">
        <v>2422</v>
      </c>
      <c r="C3835" s="3" t="s">
        <v>6531</v>
      </c>
      <c r="D3835" s="6">
        <v>6000</v>
      </c>
      <c r="E3835" s="8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s="16">
        <f t="shared" si="178"/>
        <v>42026.687453703707</v>
      </c>
      <c r="L3835" t="b">
        <v>0</v>
      </c>
      <c r="M3835">
        <v>1</v>
      </c>
      <c r="N3835" t="b">
        <v>0</v>
      </c>
      <c r="O3835" s="10" t="s">
        <v>8284</v>
      </c>
      <c r="P3835" t="s">
        <v>8312</v>
      </c>
      <c r="Q3835">
        <f t="shared" si="177"/>
        <v>0</v>
      </c>
      <c r="R3835">
        <f t="shared" si="179"/>
        <v>1</v>
      </c>
    </row>
    <row r="3836" spans="1:18" ht="28.8" hidden="1" x14ac:dyDescent="0.3">
      <c r="A3836">
        <v>2422</v>
      </c>
      <c r="B3836" s="3" t="s">
        <v>2423</v>
      </c>
      <c r="C3836" s="3" t="s">
        <v>6532</v>
      </c>
      <c r="D3836" s="6">
        <v>500</v>
      </c>
      <c r="E3836" s="8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s="16">
        <f t="shared" si="178"/>
        <v>42044.724953703699</v>
      </c>
      <c r="L3836" t="b">
        <v>0</v>
      </c>
      <c r="M3836">
        <v>1</v>
      </c>
      <c r="N3836" t="b">
        <v>0</v>
      </c>
      <c r="O3836" s="10" t="s">
        <v>8284</v>
      </c>
      <c r="P3836" t="s">
        <v>8312</v>
      </c>
      <c r="Q3836">
        <f t="shared" si="177"/>
        <v>0</v>
      </c>
      <c r="R3836">
        <f t="shared" si="179"/>
        <v>1</v>
      </c>
    </row>
    <row r="3837" spans="1:18" ht="43.2" hidden="1" x14ac:dyDescent="0.3">
      <c r="A3837">
        <v>2423</v>
      </c>
      <c r="B3837" s="3" t="s">
        <v>2424</v>
      </c>
      <c r="C3837" s="3" t="s">
        <v>6533</v>
      </c>
      <c r="D3837" s="6">
        <v>60000</v>
      </c>
      <c r="E3837" s="8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s="16">
        <f t="shared" si="178"/>
        <v>41974.704745370371</v>
      </c>
      <c r="L3837" t="b">
        <v>0</v>
      </c>
      <c r="M3837">
        <v>1</v>
      </c>
      <c r="N3837" t="b">
        <v>0</v>
      </c>
      <c r="O3837" s="10" t="s">
        <v>8284</v>
      </c>
      <c r="P3837" t="s">
        <v>8312</v>
      </c>
      <c r="Q3837">
        <f t="shared" si="177"/>
        <v>0</v>
      </c>
      <c r="R3837">
        <f t="shared" si="179"/>
        <v>8</v>
      </c>
    </row>
    <row r="3838" spans="1:18" ht="57.6" hidden="1" x14ac:dyDescent="0.3">
      <c r="A3838">
        <v>2425</v>
      </c>
      <c r="B3838" s="3" t="s">
        <v>2426</v>
      </c>
      <c r="C3838" s="3" t="s">
        <v>6535</v>
      </c>
      <c r="D3838" s="6">
        <v>3500</v>
      </c>
      <c r="E3838" s="8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s="16">
        <f t="shared" si="178"/>
        <v>42502.913761574076</v>
      </c>
      <c r="L3838" t="b">
        <v>0</v>
      </c>
      <c r="M3838">
        <v>1</v>
      </c>
      <c r="N3838" t="b">
        <v>0</v>
      </c>
      <c r="O3838" s="10" t="s">
        <v>8284</v>
      </c>
      <c r="P3838" t="s">
        <v>8312</v>
      </c>
      <c r="Q3838">
        <f t="shared" si="177"/>
        <v>0</v>
      </c>
      <c r="R3838">
        <f t="shared" si="179"/>
        <v>1</v>
      </c>
    </row>
    <row r="3839" spans="1:18" ht="43.2" hidden="1" x14ac:dyDescent="0.3">
      <c r="A3839">
        <v>2426</v>
      </c>
      <c r="B3839" s="3" t="s">
        <v>2427</v>
      </c>
      <c r="C3839" s="3" t="s">
        <v>6536</v>
      </c>
      <c r="D3839" s="6">
        <v>20000</v>
      </c>
      <c r="E3839" s="8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s="16">
        <f t="shared" si="178"/>
        <v>42164.170046296291</v>
      </c>
      <c r="L3839" t="b">
        <v>0</v>
      </c>
      <c r="M3839">
        <v>0</v>
      </c>
      <c r="N3839" t="b">
        <v>0</v>
      </c>
      <c r="O3839" s="10" t="s">
        <v>8284</v>
      </c>
      <c r="P3839" t="s">
        <v>8312</v>
      </c>
      <c r="Q3839">
        <f t="shared" si="177"/>
        <v>0</v>
      </c>
      <c r="R3839">
        <f t="shared" si="179"/>
        <v>0</v>
      </c>
    </row>
    <row r="3840" spans="1:18" ht="28.8" hidden="1" x14ac:dyDescent="0.3">
      <c r="A3840">
        <v>2427</v>
      </c>
      <c r="B3840" s="3" t="s">
        <v>2428</v>
      </c>
      <c r="C3840" s="3" t="s">
        <v>6537</v>
      </c>
      <c r="D3840" s="6">
        <v>50000</v>
      </c>
      <c r="E3840" s="8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s="16">
        <f t="shared" si="178"/>
        <v>42412.318668981476</v>
      </c>
      <c r="L3840" t="b">
        <v>0</v>
      </c>
      <c r="M3840">
        <v>1</v>
      </c>
      <c r="N3840" t="b">
        <v>0</v>
      </c>
      <c r="O3840" s="10" t="s">
        <v>8284</v>
      </c>
      <c r="P3840" t="s">
        <v>8312</v>
      </c>
      <c r="Q3840">
        <f t="shared" si="177"/>
        <v>0</v>
      </c>
      <c r="R3840">
        <f t="shared" si="179"/>
        <v>1</v>
      </c>
    </row>
    <row r="3841" spans="1:18" ht="28.8" hidden="1" x14ac:dyDescent="0.3">
      <c r="A3841">
        <v>2428</v>
      </c>
      <c r="B3841" s="3" t="s">
        <v>2429</v>
      </c>
      <c r="C3841" s="3" t="s">
        <v>6538</v>
      </c>
      <c r="D3841" s="6">
        <v>35000</v>
      </c>
      <c r="E3841" s="8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s="16">
        <f t="shared" si="178"/>
        <v>42045.784155092595</v>
      </c>
      <c r="L3841" t="b">
        <v>0</v>
      </c>
      <c r="M3841">
        <v>1</v>
      </c>
      <c r="N3841" t="b">
        <v>0</v>
      </c>
      <c r="O3841" s="10" t="s">
        <v>8284</v>
      </c>
      <c r="P3841" t="s">
        <v>8312</v>
      </c>
      <c r="Q3841">
        <f t="shared" si="177"/>
        <v>0</v>
      </c>
      <c r="R3841">
        <f t="shared" si="179"/>
        <v>1</v>
      </c>
    </row>
    <row r="3842" spans="1:18" ht="28.8" hidden="1" x14ac:dyDescent="0.3">
      <c r="A3842">
        <v>2431</v>
      </c>
      <c r="B3842" s="3" t="s">
        <v>2432</v>
      </c>
      <c r="C3842" s="3" t="s">
        <v>6541</v>
      </c>
      <c r="D3842" s="6">
        <v>100000</v>
      </c>
      <c r="E3842" s="8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s="16">
        <f t="shared" si="178"/>
        <v>42489.099687499998</v>
      </c>
      <c r="L3842" t="b">
        <v>0</v>
      </c>
      <c r="M3842">
        <v>2</v>
      </c>
      <c r="N3842" t="b">
        <v>0</v>
      </c>
      <c r="O3842" s="10" t="s">
        <v>8284</v>
      </c>
      <c r="P3842" t="s">
        <v>8312</v>
      </c>
      <c r="Q3842">
        <f t="shared" ref="Q3842:Q3905" si="180">ROUND(E3842/D3842*100,0)</f>
        <v>0</v>
      </c>
      <c r="R3842">
        <f t="shared" si="179"/>
        <v>1</v>
      </c>
    </row>
    <row r="3843" spans="1:18" ht="43.2" hidden="1" x14ac:dyDescent="0.3">
      <c r="A3843">
        <v>2432</v>
      </c>
      <c r="B3843" s="3" t="s">
        <v>2433</v>
      </c>
      <c r="C3843" s="3" t="s">
        <v>6542</v>
      </c>
      <c r="D3843" s="6">
        <v>14000</v>
      </c>
      <c r="E3843" s="8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s="16">
        <f t="shared" ref="K3843:K3906" si="181">(((J3843/60)/60)/24)+DATE(1970,1,1)</f>
        <v>42041.218715277777</v>
      </c>
      <c r="L3843" t="b">
        <v>0</v>
      </c>
      <c r="M3843">
        <v>2</v>
      </c>
      <c r="N3843" t="b">
        <v>0</v>
      </c>
      <c r="O3843" s="10" t="s">
        <v>8284</v>
      </c>
      <c r="P3843" t="s">
        <v>8312</v>
      </c>
      <c r="Q3843">
        <f t="shared" si="180"/>
        <v>0</v>
      </c>
      <c r="R3843">
        <f t="shared" ref="R3843:R3906" si="182">IFERROR(ROUND(E3843/M3843,2),0)</f>
        <v>1</v>
      </c>
    </row>
    <row r="3844" spans="1:18" ht="43.2" hidden="1" x14ac:dyDescent="0.3">
      <c r="A3844">
        <v>2433</v>
      </c>
      <c r="B3844" s="3" t="s">
        <v>2434</v>
      </c>
      <c r="C3844" s="3" t="s">
        <v>6543</v>
      </c>
      <c r="D3844" s="6">
        <v>10000</v>
      </c>
      <c r="E3844" s="8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s="16">
        <f t="shared" si="181"/>
        <v>42397.89980324074</v>
      </c>
      <c r="L3844" t="b">
        <v>0</v>
      </c>
      <c r="M3844">
        <v>0</v>
      </c>
      <c r="N3844" t="b">
        <v>0</v>
      </c>
      <c r="O3844" s="10" t="s">
        <v>8284</v>
      </c>
      <c r="P3844" t="s">
        <v>8312</v>
      </c>
      <c r="Q3844">
        <f t="shared" si="180"/>
        <v>0</v>
      </c>
      <c r="R3844">
        <f t="shared" si="182"/>
        <v>0</v>
      </c>
    </row>
    <row r="3845" spans="1:18" ht="43.2" hidden="1" x14ac:dyDescent="0.3">
      <c r="A3845">
        <v>2434</v>
      </c>
      <c r="B3845" s="3" t="s">
        <v>2435</v>
      </c>
      <c r="C3845" s="3" t="s">
        <v>6544</v>
      </c>
      <c r="D3845" s="6">
        <v>20000</v>
      </c>
      <c r="E3845" s="8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s="16">
        <f t="shared" si="181"/>
        <v>42180.18604166666</v>
      </c>
      <c r="L3845" t="b">
        <v>0</v>
      </c>
      <c r="M3845">
        <v>2</v>
      </c>
      <c r="N3845" t="b">
        <v>0</v>
      </c>
      <c r="O3845" s="10" t="s">
        <v>8284</v>
      </c>
      <c r="P3845" t="s">
        <v>8312</v>
      </c>
      <c r="Q3845">
        <f t="shared" si="180"/>
        <v>0</v>
      </c>
      <c r="R3845">
        <f t="shared" si="182"/>
        <v>13</v>
      </c>
    </row>
    <row r="3846" spans="1:18" ht="43.2" hidden="1" x14ac:dyDescent="0.3">
      <c r="A3846">
        <v>2435</v>
      </c>
      <c r="B3846" s="3" t="s">
        <v>2436</v>
      </c>
      <c r="C3846" s="3" t="s">
        <v>6545</v>
      </c>
      <c r="D3846" s="6">
        <v>250000</v>
      </c>
      <c r="E3846" s="8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s="16">
        <f t="shared" si="181"/>
        <v>42252.277615740735</v>
      </c>
      <c r="L3846" t="b">
        <v>0</v>
      </c>
      <c r="M3846">
        <v>4</v>
      </c>
      <c r="N3846" t="b">
        <v>0</v>
      </c>
      <c r="O3846" s="10" t="s">
        <v>8284</v>
      </c>
      <c r="P3846" t="s">
        <v>8312</v>
      </c>
      <c r="Q3846">
        <f t="shared" si="180"/>
        <v>0</v>
      </c>
      <c r="R3846">
        <f t="shared" si="182"/>
        <v>306</v>
      </c>
    </row>
    <row r="3847" spans="1:18" ht="43.2" hidden="1" x14ac:dyDescent="0.3">
      <c r="A3847">
        <v>2436</v>
      </c>
      <c r="B3847" s="3" t="s">
        <v>2437</v>
      </c>
      <c r="C3847" s="3" t="s">
        <v>6546</v>
      </c>
      <c r="D3847" s="6">
        <v>117000</v>
      </c>
      <c r="E3847" s="8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s="16">
        <f t="shared" si="181"/>
        <v>42338.615393518514</v>
      </c>
      <c r="L3847" t="b">
        <v>0</v>
      </c>
      <c r="M3847">
        <v>2</v>
      </c>
      <c r="N3847" t="b">
        <v>0</v>
      </c>
      <c r="O3847" s="10" t="s">
        <v>8284</v>
      </c>
      <c r="P3847" t="s">
        <v>8312</v>
      </c>
      <c r="Q3847">
        <f t="shared" si="180"/>
        <v>0</v>
      </c>
      <c r="R3847">
        <f t="shared" si="182"/>
        <v>22.5</v>
      </c>
    </row>
    <row r="3848" spans="1:18" ht="43.2" hidden="1" x14ac:dyDescent="0.3">
      <c r="A3848">
        <v>2437</v>
      </c>
      <c r="B3848" s="3" t="s">
        <v>2438</v>
      </c>
      <c r="C3848" s="3" t="s">
        <v>6547</v>
      </c>
      <c r="D3848" s="6">
        <v>8000</v>
      </c>
      <c r="E3848" s="8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s="16">
        <f t="shared" si="181"/>
        <v>42031.965138888889</v>
      </c>
      <c r="L3848" t="b">
        <v>0</v>
      </c>
      <c r="M3848">
        <v>0</v>
      </c>
      <c r="N3848" t="b">
        <v>0</v>
      </c>
      <c r="O3848" s="10" t="s">
        <v>8284</v>
      </c>
      <c r="P3848" t="s">
        <v>8312</v>
      </c>
      <c r="Q3848">
        <f t="shared" si="180"/>
        <v>0</v>
      </c>
      <c r="R3848">
        <f t="shared" si="182"/>
        <v>0</v>
      </c>
    </row>
    <row r="3849" spans="1:18" ht="43.2" hidden="1" x14ac:dyDescent="0.3">
      <c r="A3849">
        <v>2438</v>
      </c>
      <c r="B3849" s="3" t="s">
        <v>2439</v>
      </c>
      <c r="C3849" s="3" t="s">
        <v>6548</v>
      </c>
      <c r="D3849" s="6">
        <v>15000</v>
      </c>
      <c r="E3849" s="8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s="16">
        <f t="shared" si="181"/>
        <v>42285.91506944444</v>
      </c>
      <c r="L3849" t="b">
        <v>0</v>
      </c>
      <c r="M3849">
        <v>1</v>
      </c>
      <c r="N3849" t="b">
        <v>0</v>
      </c>
      <c r="O3849" s="10" t="s">
        <v>8284</v>
      </c>
      <c r="P3849" t="s">
        <v>8312</v>
      </c>
      <c r="Q3849">
        <f t="shared" si="180"/>
        <v>0</v>
      </c>
      <c r="R3849">
        <f t="shared" si="182"/>
        <v>50</v>
      </c>
    </row>
    <row r="3850" spans="1:18" ht="57.6" hidden="1" x14ac:dyDescent="0.3">
      <c r="A3850">
        <v>2439</v>
      </c>
      <c r="B3850" s="3" t="s">
        <v>2440</v>
      </c>
      <c r="C3850" s="3" t="s">
        <v>6549</v>
      </c>
      <c r="D3850" s="6">
        <v>10000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s="16">
        <f t="shared" si="181"/>
        <v>42265.818622685183</v>
      </c>
      <c r="L3850" t="b">
        <v>0</v>
      </c>
      <c r="M3850">
        <v>0</v>
      </c>
      <c r="N3850" t="b">
        <v>0</v>
      </c>
      <c r="O3850" s="10" t="s">
        <v>8284</v>
      </c>
      <c r="P3850" t="s">
        <v>8312</v>
      </c>
      <c r="Q3850">
        <f t="shared" si="180"/>
        <v>0</v>
      </c>
      <c r="R3850">
        <f t="shared" si="182"/>
        <v>0</v>
      </c>
    </row>
    <row r="3851" spans="1:18" ht="28.8" hidden="1" x14ac:dyDescent="0.3">
      <c r="A3851">
        <v>2440</v>
      </c>
      <c r="B3851" s="3" t="s">
        <v>2441</v>
      </c>
      <c r="C3851" s="3" t="s">
        <v>6550</v>
      </c>
      <c r="D3851" s="6">
        <v>5000</v>
      </c>
      <c r="E3851" s="8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s="16">
        <f t="shared" si="181"/>
        <v>42383.899456018517</v>
      </c>
      <c r="L3851" t="b">
        <v>0</v>
      </c>
      <c r="M3851">
        <v>2</v>
      </c>
      <c r="N3851" t="b">
        <v>0</v>
      </c>
      <c r="O3851" s="10" t="s">
        <v>8284</v>
      </c>
      <c r="P3851" t="s">
        <v>8312</v>
      </c>
      <c r="Q3851">
        <f t="shared" si="180"/>
        <v>0</v>
      </c>
      <c r="R3851">
        <f t="shared" si="182"/>
        <v>5</v>
      </c>
    </row>
    <row r="3852" spans="1:18" ht="57.6" hidden="1" x14ac:dyDescent="0.3">
      <c r="A3852">
        <v>2502</v>
      </c>
      <c r="B3852" s="3" t="s">
        <v>2502</v>
      </c>
      <c r="C3852" s="3" t="s">
        <v>6612</v>
      </c>
      <c r="D3852" s="6">
        <v>110000</v>
      </c>
      <c r="E3852" s="8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s="16">
        <f t="shared" si="181"/>
        <v>41858.825439814813</v>
      </c>
      <c r="L3852" t="b">
        <v>0</v>
      </c>
      <c r="M3852">
        <v>5</v>
      </c>
      <c r="N3852" t="b">
        <v>0</v>
      </c>
      <c r="O3852" s="10" t="s">
        <v>8284</v>
      </c>
      <c r="P3852" t="s">
        <v>8315</v>
      </c>
      <c r="Q3852">
        <f t="shared" si="180"/>
        <v>0</v>
      </c>
      <c r="R3852">
        <f t="shared" si="182"/>
        <v>17.2</v>
      </c>
    </row>
    <row r="3853" spans="1:18" ht="43.2" hidden="1" x14ac:dyDescent="0.3">
      <c r="A3853">
        <v>2503</v>
      </c>
      <c r="B3853" s="3" t="s">
        <v>2503</v>
      </c>
      <c r="C3853" s="3" t="s">
        <v>6613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s="16">
        <f t="shared" si="181"/>
        <v>42498.899398148147</v>
      </c>
      <c r="L3853" t="b">
        <v>0</v>
      </c>
      <c r="M3853">
        <v>0</v>
      </c>
      <c r="N3853" t="b">
        <v>0</v>
      </c>
      <c r="O3853" s="10" t="s">
        <v>8284</v>
      </c>
      <c r="P3853" t="s">
        <v>8315</v>
      </c>
      <c r="Q3853">
        <f t="shared" si="180"/>
        <v>0</v>
      </c>
      <c r="R3853">
        <f t="shared" si="182"/>
        <v>0</v>
      </c>
    </row>
    <row r="3854" spans="1:18" ht="28.8" hidden="1" x14ac:dyDescent="0.3">
      <c r="A3854">
        <v>2504</v>
      </c>
      <c r="B3854" s="3" t="s">
        <v>2504</v>
      </c>
      <c r="C3854" s="3" t="s">
        <v>6614</v>
      </c>
      <c r="D3854" s="6">
        <v>35000</v>
      </c>
      <c r="E3854" s="8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s="16">
        <f t="shared" si="181"/>
        <v>41928.015439814815</v>
      </c>
      <c r="L3854" t="b">
        <v>0</v>
      </c>
      <c r="M3854">
        <v>0</v>
      </c>
      <c r="N3854" t="b">
        <v>0</v>
      </c>
      <c r="O3854" s="10" t="s">
        <v>8284</v>
      </c>
      <c r="P3854" t="s">
        <v>8315</v>
      </c>
      <c r="Q3854">
        <f t="shared" si="180"/>
        <v>0</v>
      </c>
      <c r="R3854">
        <f t="shared" si="182"/>
        <v>0</v>
      </c>
    </row>
    <row r="3855" spans="1:18" ht="57.6" hidden="1" x14ac:dyDescent="0.3">
      <c r="A3855">
        <v>2505</v>
      </c>
      <c r="B3855" s="3" t="s">
        <v>2505</v>
      </c>
      <c r="C3855" s="3" t="s">
        <v>6615</v>
      </c>
      <c r="D3855" s="6">
        <v>7000</v>
      </c>
      <c r="E3855" s="8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s="16">
        <f t="shared" si="181"/>
        <v>42047.05574074074</v>
      </c>
      <c r="L3855" t="b">
        <v>0</v>
      </c>
      <c r="M3855">
        <v>0</v>
      </c>
      <c r="N3855" t="b">
        <v>0</v>
      </c>
      <c r="O3855" s="10" t="s">
        <v>8284</v>
      </c>
      <c r="P3855" t="s">
        <v>8315</v>
      </c>
      <c r="Q3855">
        <f t="shared" si="180"/>
        <v>0</v>
      </c>
      <c r="R3855">
        <f t="shared" si="182"/>
        <v>0</v>
      </c>
    </row>
    <row r="3856" spans="1:18" hidden="1" x14ac:dyDescent="0.3">
      <c r="A3856">
        <v>2507</v>
      </c>
      <c r="B3856" s="3" t="s">
        <v>2507</v>
      </c>
      <c r="C3856" s="3" t="s">
        <v>6617</v>
      </c>
      <c r="D3856" s="6">
        <v>42850</v>
      </c>
      <c r="E3856" s="8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s="16">
        <f t="shared" si="181"/>
        <v>42105.072962962964</v>
      </c>
      <c r="L3856" t="b">
        <v>0</v>
      </c>
      <c r="M3856">
        <v>0</v>
      </c>
      <c r="N3856" t="b">
        <v>0</v>
      </c>
      <c r="O3856" s="10" t="s">
        <v>8284</v>
      </c>
      <c r="P3856" t="s">
        <v>8315</v>
      </c>
      <c r="Q3856">
        <f t="shared" si="180"/>
        <v>0</v>
      </c>
      <c r="R3856">
        <f t="shared" si="182"/>
        <v>0</v>
      </c>
    </row>
    <row r="3857" spans="1:18" ht="43.2" hidden="1" x14ac:dyDescent="0.3">
      <c r="A3857">
        <v>2508</v>
      </c>
      <c r="B3857" s="3" t="s">
        <v>2508</v>
      </c>
      <c r="C3857" s="3" t="s">
        <v>6618</v>
      </c>
      <c r="D3857" s="6">
        <v>20000</v>
      </c>
      <c r="E3857" s="8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s="16">
        <f t="shared" si="181"/>
        <v>41835.951782407406</v>
      </c>
      <c r="L3857" t="b">
        <v>0</v>
      </c>
      <c r="M3857">
        <v>0</v>
      </c>
      <c r="N3857" t="b">
        <v>0</v>
      </c>
      <c r="O3857" s="10" t="s">
        <v>8284</v>
      </c>
      <c r="P3857" t="s">
        <v>8315</v>
      </c>
      <c r="Q3857">
        <f t="shared" si="180"/>
        <v>0</v>
      </c>
      <c r="R3857">
        <f t="shared" si="182"/>
        <v>0</v>
      </c>
    </row>
    <row r="3858" spans="1:18" ht="43.2" hidden="1" x14ac:dyDescent="0.3">
      <c r="A3858">
        <v>2510</v>
      </c>
      <c r="B3858" s="3" t="s">
        <v>2510</v>
      </c>
      <c r="C3858" s="3" t="s">
        <v>6620</v>
      </c>
      <c r="D3858" s="6">
        <v>50000</v>
      </c>
      <c r="E3858" s="8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s="16">
        <f t="shared" si="181"/>
        <v>42078.997361111105</v>
      </c>
      <c r="L3858" t="b">
        <v>0</v>
      </c>
      <c r="M3858">
        <v>2</v>
      </c>
      <c r="N3858" t="b">
        <v>0</v>
      </c>
      <c r="O3858" s="10" t="s">
        <v>8284</v>
      </c>
      <c r="P3858" t="s">
        <v>8315</v>
      </c>
      <c r="Q3858">
        <f t="shared" si="180"/>
        <v>0</v>
      </c>
      <c r="R3858">
        <f t="shared" si="182"/>
        <v>37.5</v>
      </c>
    </row>
    <row r="3859" spans="1:18" ht="43.2" hidden="1" x14ac:dyDescent="0.3">
      <c r="A3859">
        <v>2511</v>
      </c>
      <c r="B3859" s="3" t="s">
        <v>2511</v>
      </c>
      <c r="C3859" s="3" t="s">
        <v>6621</v>
      </c>
      <c r="D3859" s="6">
        <v>100000</v>
      </c>
      <c r="E3859" s="8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s="16">
        <f t="shared" si="181"/>
        <v>42371.446909722217</v>
      </c>
      <c r="L3859" t="b">
        <v>0</v>
      </c>
      <c r="M3859">
        <v>0</v>
      </c>
      <c r="N3859" t="b">
        <v>0</v>
      </c>
      <c r="O3859" s="10" t="s">
        <v>8284</v>
      </c>
      <c r="P3859" t="s">
        <v>8315</v>
      </c>
      <c r="Q3859">
        <f t="shared" si="180"/>
        <v>0</v>
      </c>
      <c r="R3859">
        <f t="shared" si="182"/>
        <v>0</v>
      </c>
    </row>
    <row r="3860" spans="1:18" ht="43.2" hidden="1" x14ac:dyDescent="0.3">
      <c r="A3860">
        <v>2512</v>
      </c>
      <c r="B3860" s="3" t="s">
        <v>2512</v>
      </c>
      <c r="C3860" s="3" t="s">
        <v>6622</v>
      </c>
      <c r="D3860" s="6">
        <v>1150</v>
      </c>
      <c r="E3860" s="8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s="16">
        <f t="shared" si="181"/>
        <v>41971.876863425925</v>
      </c>
      <c r="L3860" t="b">
        <v>0</v>
      </c>
      <c r="M3860">
        <v>0</v>
      </c>
      <c r="N3860" t="b">
        <v>0</v>
      </c>
      <c r="O3860" s="10" t="s">
        <v>8284</v>
      </c>
      <c r="P3860" t="s">
        <v>8315</v>
      </c>
      <c r="Q3860">
        <f t="shared" si="180"/>
        <v>0</v>
      </c>
      <c r="R3860">
        <f t="shared" si="182"/>
        <v>0</v>
      </c>
    </row>
    <row r="3861" spans="1:18" ht="57.6" hidden="1" x14ac:dyDescent="0.3">
      <c r="A3861">
        <v>2513</v>
      </c>
      <c r="B3861" s="3" t="s">
        <v>2513</v>
      </c>
      <c r="C3861" s="3" t="s">
        <v>6623</v>
      </c>
      <c r="D3861" s="6">
        <v>180000</v>
      </c>
      <c r="E3861" s="8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s="16">
        <f t="shared" si="181"/>
        <v>42732.00681712963</v>
      </c>
      <c r="L3861" t="b">
        <v>0</v>
      </c>
      <c r="M3861">
        <v>0</v>
      </c>
      <c r="N3861" t="b">
        <v>0</v>
      </c>
      <c r="O3861" s="10" t="s">
        <v>8284</v>
      </c>
      <c r="P3861" t="s">
        <v>8315</v>
      </c>
      <c r="Q3861">
        <f t="shared" si="180"/>
        <v>0</v>
      </c>
      <c r="R3861">
        <f t="shared" si="182"/>
        <v>0</v>
      </c>
    </row>
    <row r="3862" spans="1:18" ht="43.2" hidden="1" x14ac:dyDescent="0.3">
      <c r="A3862">
        <v>2516</v>
      </c>
      <c r="B3862" s="3" t="s">
        <v>2516</v>
      </c>
      <c r="C3862" s="3" t="s">
        <v>6626</v>
      </c>
      <c r="D3862" s="6">
        <v>22000</v>
      </c>
      <c r="E3862" s="8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s="16">
        <f t="shared" si="181"/>
        <v>41942.653379629628</v>
      </c>
      <c r="L3862" t="b">
        <v>0</v>
      </c>
      <c r="M3862">
        <v>0</v>
      </c>
      <c r="N3862" t="b">
        <v>0</v>
      </c>
      <c r="O3862" s="10" t="s">
        <v>8284</v>
      </c>
      <c r="P3862" t="s">
        <v>8315</v>
      </c>
      <c r="Q3862">
        <f t="shared" si="180"/>
        <v>0</v>
      </c>
      <c r="R3862">
        <f t="shared" si="182"/>
        <v>0</v>
      </c>
    </row>
    <row r="3863" spans="1:18" ht="43.2" hidden="1" x14ac:dyDescent="0.3">
      <c r="A3863">
        <v>2518</v>
      </c>
      <c r="B3863" s="3" t="s">
        <v>2518</v>
      </c>
      <c r="C3863" s="3" t="s">
        <v>6628</v>
      </c>
      <c r="D3863" s="6">
        <v>5000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s="16">
        <f t="shared" si="181"/>
        <v>41926.680879629632</v>
      </c>
      <c r="L3863" t="b">
        <v>0</v>
      </c>
      <c r="M3863">
        <v>0</v>
      </c>
      <c r="N3863" t="b">
        <v>0</v>
      </c>
      <c r="O3863" s="10" t="s">
        <v>8284</v>
      </c>
      <c r="P3863" t="s">
        <v>8315</v>
      </c>
      <c r="Q3863">
        <f t="shared" si="180"/>
        <v>0</v>
      </c>
      <c r="R3863">
        <f t="shared" si="182"/>
        <v>0</v>
      </c>
    </row>
    <row r="3864" spans="1:18" ht="28.8" hidden="1" x14ac:dyDescent="0.3">
      <c r="A3864">
        <v>2519</v>
      </c>
      <c r="B3864" s="3" t="s">
        <v>2519</v>
      </c>
      <c r="C3864" s="3" t="s">
        <v>6629</v>
      </c>
      <c r="D3864" s="6">
        <v>150000</v>
      </c>
      <c r="E3864" s="8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s="16">
        <f t="shared" si="181"/>
        <v>41809.155138888891</v>
      </c>
      <c r="L3864" t="b">
        <v>0</v>
      </c>
      <c r="M3864">
        <v>4</v>
      </c>
      <c r="N3864" t="b">
        <v>0</v>
      </c>
      <c r="O3864" s="10" t="s">
        <v>8284</v>
      </c>
      <c r="P3864" t="s">
        <v>8315</v>
      </c>
      <c r="Q3864">
        <f t="shared" si="180"/>
        <v>0</v>
      </c>
      <c r="R3864">
        <f t="shared" si="182"/>
        <v>16.25</v>
      </c>
    </row>
    <row r="3865" spans="1:18" ht="43.2" hidden="1" x14ac:dyDescent="0.3">
      <c r="A3865">
        <v>2520</v>
      </c>
      <c r="B3865" s="3" t="s">
        <v>2520</v>
      </c>
      <c r="C3865" s="3" t="s">
        <v>6630</v>
      </c>
      <c r="D3865" s="6">
        <v>100000</v>
      </c>
      <c r="E3865" s="8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s="16">
        <f t="shared" si="181"/>
        <v>42612.600520833337</v>
      </c>
      <c r="L3865" t="b">
        <v>0</v>
      </c>
      <c r="M3865">
        <v>0</v>
      </c>
      <c r="N3865" t="b">
        <v>0</v>
      </c>
      <c r="O3865" s="10" t="s">
        <v>8284</v>
      </c>
      <c r="P3865" t="s">
        <v>8315</v>
      </c>
      <c r="Q3865">
        <f t="shared" si="180"/>
        <v>0</v>
      </c>
      <c r="R3865">
        <f t="shared" si="182"/>
        <v>0</v>
      </c>
    </row>
    <row r="3866" spans="1:18" ht="43.2" hidden="1" x14ac:dyDescent="0.3">
      <c r="A3866">
        <v>2561</v>
      </c>
      <c r="B3866" s="3" t="s">
        <v>2561</v>
      </c>
      <c r="C3866" s="3" t="s">
        <v>6671</v>
      </c>
      <c r="D3866" s="6">
        <v>100000</v>
      </c>
      <c r="E3866" s="8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s="16">
        <f t="shared" si="181"/>
        <v>42260.528807870374</v>
      </c>
      <c r="L3866" t="b">
        <v>0</v>
      </c>
      <c r="M3866">
        <v>0</v>
      </c>
      <c r="N3866" t="b">
        <v>0</v>
      </c>
      <c r="O3866" s="10" t="s">
        <v>8284</v>
      </c>
      <c r="P3866" t="s">
        <v>8312</v>
      </c>
      <c r="Q3866">
        <f t="shared" si="180"/>
        <v>0</v>
      </c>
      <c r="R3866">
        <f t="shared" si="182"/>
        <v>0</v>
      </c>
    </row>
    <row r="3867" spans="1:18" ht="28.8" hidden="1" x14ac:dyDescent="0.3">
      <c r="A3867">
        <v>2563</v>
      </c>
      <c r="B3867" s="3" t="s">
        <v>2563</v>
      </c>
      <c r="C3867" s="3" t="s">
        <v>6673</v>
      </c>
      <c r="D3867" s="6">
        <v>20000</v>
      </c>
      <c r="E3867" s="8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s="16">
        <f t="shared" si="181"/>
        <v>42155.139479166668</v>
      </c>
      <c r="L3867" t="b">
        <v>0</v>
      </c>
      <c r="M3867">
        <v>0</v>
      </c>
      <c r="N3867" t="b">
        <v>0</v>
      </c>
      <c r="O3867" s="10" t="s">
        <v>8284</v>
      </c>
      <c r="P3867" t="s">
        <v>8312</v>
      </c>
      <c r="Q3867">
        <f t="shared" si="180"/>
        <v>0</v>
      </c>
      <c r="R3867">
        <f t="shared" si="182"/>
        <v>0</v>
      </c>
    </row>
    <row r="3868" spans="1:18" ht="43.2" hidden="1" x14ac:dyDescent="0.3">
      <c r="A3868">
        <v>2564</v>
      </c>
      <c r="B3868" s="3" t="s">
        <v>2564</v>
      </c>
      <c r="C3868" s="3" t="s">
        <v>6674</v>
      </c>
      <c r="D3868" s="6">
        <v>40000</v>
      </c>
      <c r="E3868" s="8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s="16">
        <f t="shared" si="181"/>
        <v>41822.040497685186</v>
      </c>
      <c r="L3868" t="b">
        <v>0</v>
      </c>
      <c r="M3868">
        <v>0</v>
      </c>
      <c r="N3868" t="b">
        <v>0</v>
      </c>
      <c r="O3868" s="10" t="s">
        <v>8284</v>
      </c>
      <c r="P3868" t="s">
        <v>8312</v>
      </c>
      <c r="Q3868">
        <f t="shared" si="180"/>
        <v>0</v>
      </c>
      <c r="R3868">
        <f t="shared" si="182"/>
        <v>0</v>
      </c>
    </row>
    <row r="3869" spans="1:18" ht="43.2" hidden="1" x14ac:dyDescent="0.3">
      <c r="A3869">
        <v>2566</v>
      </c>
      <c r="B3869" s="3" t="s">
        <v>2566</v>
      </c>
      <c r="C3869" s="3" t="s">
        <v>6676</v>
      </c>
      <c r="D3869" s="6">
        <v>35000</v>
      </c>
      <c r="E3869" s="8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s="16">
        <f t="shared" si="181"/>
        <v>41842.980879629627</v>
      </c>
      <c r="L3869" t="b">
        <v>0</v>
      </c>
      <c r="M3869">
        <v>0</v>
      </c>
      <c r="N3869" t="b">
        <v>0</v>
      </c>
      <c r="O3869" s="10" t="s">
        <v>8284</v>
      </c>
      <c r="P3869" t="s">
        <v>8312</v>
      </c>
      <c r="Q3869">
        <f t="shared" si="180"/>
        <v>0</v>
      </c>
      <c r="R3869">
        <f t="shared" si="182"/>
        <v>0</v>
      </c>
    </row>
    <row r="3870" spans="1:18" ht="43.2" hidden="1" x14ac:dyDescent="0.3">
      <c r="A3870">
        <v>2567</v>
      </c>
      <c r="B3870" s="3" t="s">
        <v>2567</v>
      </c>
      <c r="C3870" s="3" t="s">
        <v>6677</v>
      </c>
      <c r="D3870" s="6">
        <v>45000</v>
      </c>
      <c r="E3870" s="8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s="16">
        <f t="shared" si="181"/>
        <v>42087.878912037035</v>
      </c>
      <c r="L3870" t="b">
        <v>0</v>
      </c>
      <c r="M3870">
        <v>2</v>
      </c>
      <c r="N3870" t="b">
        <v>0</v>
      </c>
      <c r="O3870" s="10" t="s">
        <v>8284</v>
      </c>
      <c r="P3870" t="s">
        <v>8312</v>
      </c>
      <c r="Q3870">
        <f t="shared" si="180"/>
        <v>0</v>
      </c>
      <c r="R3870">
        <f t="shared" si="182"/>
        <v>60</v>
      </c>
    </row>
    <row r="3871" spans="1:18" ht="43.2" hidden="1" x14ac:dyDescent="0.3">
      <c r="A3871">
        <v>2571</v>
      </c>
      <c r="B3871" s="3" t="s">
        <v>2571</v>
      </c>
      <c r="C3871" s="3" t="s">
        <v>6681</v>
      </c>
      <c r="D3871" s="6">
        <v>100000</v>
      </c>
      <c r="E3871" s="8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s="16">
        <f t="shared" si="181"/>
        <v>42449.341678240744</v>
      </c>
      <c r="L3871" t="b">
        <v>0</v>
      </c>
      <c r="M3871">
        <v>4</v>
      </c>
      <c r="N3871" t="b">
        <v>0</v>
      </c>
      <c r="O3871" s="10" t="s">
        <v>8284</v>
      </c>
      <c r="P3871" t="s">
        <v>8312</v>
      </c>
      <c r="Q3871">
        <f t="shared" si="180"/>
        <v>0</v>
      </c>
      <c r="R3871">
        <f t="shared" si="182"/>
        <v>62.5</v>
      </c>
    </row>
    <row r="3872" spans="1:18" ht="43.2" hidden="1" x14ac:dyDescent="0.3">
      <c r="A3872">
        <v>2572</v>
      </c>
      <c r="B3872" s="3" t="s">
        <v>2572</v>
      </c>
      <c r="C3872" s="3" t="s">
        <v>6682</v>
      </c>
      <c r="D3872" s="6">
        <v>30000</v>
      </c>
      <c r="E3872" s="8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s="16">
        <f t="shared" si="181"/>
        <v>42077.119409722218</v>
      </c>
      <c r="L3872" t="b">
        <v>0</v>
      </c>
      <c r="M3872">
        <v>0</v>
      </c>
      <c r="N3872" t="b">
        <v>0</v>
      </c>
      <c r="O3872" s="10" t="s">
        <v>8284</v>
      </c>
      <c r="P3872" t="s">
        <v>8312</v>
      </c>
      <c r="Q3872">
        <f t="shared" si="180"/>
        <v>0</v>
      </c>
      <c r="R3872">
        <f t="shared" si="182"/>
        <v>0</v>
      </c>
    </row>
    <row r="3873" spans="1:18" ht="43.2" hidden="1" x14ac:dyDescent="0.3">
      <c r="A3873">
        <v>2573</v>
      </c>
      <c r="B3873" s="3" t="s">
        <v>2573</v>
      </c>
      <c r="C3873" s="3" t="s">
        <v>6683</v>
      </c>
      <c r="D3873" s="6">
        <v>8000</v>
      </c>
      <c r="E3873" s="8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s="16">
        <f t="shared" si="181"/>
        <v>41829.592002314814</v>
      </c>
      <c r="L3873" t="b">
        <v>0</v>
      </c>
      <c r="M3873">
        <v>0</v>
      </c>
      <c r="N3873" t="b">
        <v>0</v>
      </c>
      <c r="O3873" s="10" t="s">
        <v>8284</v>
      </c>
      <c r="P3873" t="s">
        <v>8312</v>
      </c>
      <c r="Q3873">
        <f t="shared" si="180"/>
        <v>0</v>
      </c>
      <c r="R3873">
        <f t="shared" si="182"/>
        <v>0</v>
      </c>
    </row>
    <row r="3874" spans="1:18" ht="43.2" hidden="1" x14ac:dyDescent="0.3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s="16">
        <f t="shared" si="181"/>
        <v>42487.825752314813</v>
      </c>
      <c r="L3874" t="b">
        <v>0</v>
      </c>
      <c r="M3874">
        <v>0</v>
      </c>
      <c r="N3874" t="b">
        <v>0</v>
      </c>
      <c r="O3874" s="10" t="s">
        <v>8284</v>
      </c>
      <c r="P3874" t="s">
        <v>8312</v>
      </c>
      <c r="Q3874">
        <f t="shared" si="180"/>
        <v>0</v>
      </c>
      <c r="R3874">
        <f t="shared" si="182"/>
        <v>0</v>
      </c>
    </row>
    <row r="3875" spans="1:18" ht="43.2" hidden="1" x14ac:dyDescent="0.3">
      <c r="A3875">
        <v>2575</v>
      </c>
      <c r="B3875" s="3" t="s">
        <v>2575</v>
      </c>
      <c r="C3875" s="3" t="s">
        <v>6685</v>
      </c>
      <c r="D3875" s="6">
        <v>85000</v>
      </c>
      <c r="E3875" s="8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s="16">
        <f t="shared" si="181"/>
        <v>41986.108726851846</v>
      </c>
      <c r="L3875" t="b">
        <v>0</v>
      </c>
      <c r="M3875">
        <v>0</v>
      </c>
      <c r="N3875" t="b">
        <v>0</v>
      </c>
      <c r="O3875" s="10" t="s">
        <v>8284</v>
      </c>
      <c r="P3875" t="s">
        <v>8312</v>
      </c>
      <c r="Q3875">
        <f t="shared" si="180"/>
        <v>0</v>
      </c>
      <c r="R3875">
        <f t="shared" si="182"/>
        <v>0</v>
      </c>
    </row>
    <row r="3876" spans="1:18" ht="28.8" hidden="1" x14ac:dyDescent="0.3">
      <c r="A3876">
        <v>2576</v>
      </c>
      <c r="B3876" s="3" t="s">
        <v>2576</v>
      </c>
      <c r="C3876" s="3" t="s">
        <v>6686</v>
      </c>
      <c r="D3876" s="6">
        <v>10000</v>
      </c>
      <c r="E3876" s="8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s="16">
        <f t="shared" si="181"/>
        <v>42060.00980324074</v>
      </c>
      <c r="L3876" t="b">
        <v>0</v>
      </c>
      <c r="M3876">
        <v>0</v>
      </c>
      <c r="N3876" t="b">
        <v>0</v>
      </c>
      <c r="O3876" s="10" t="s">
        <v>8284</v>
      </c>
      <c r="P3876" t="s">
        <v>8312</v>
      </c>
      <c r="Q3876">
        <f t="shared" si="180"/>
        <v>0</v>
      </c>
      <c r="R3876">
        <f t="shared" si="182"/>
        <v>0</v>
      </c>
    </row>
    <row r="3877" spans="1:18" ht="43.2" hidden="1" x14ac:dyDescent="0.3">
      <c r="A3877">
        <v>2577</v>
      </c>
      <c r="B3877" s="3" t="s">
        <v>2577</v>
      </c>
      <c r="C3877" s="3" t="s">
        <v>6687</v>
      </c>
      <c r="D3877" s="6">
        <v>15000</v>
      </c>
      <c r="E3877" s="8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s="16">
        <f t="shared" si="181"/>
        <v>41830.820567129631</v>
      </c>
      <c r="L3877" t="b">
        <v>0</v>
      </c>
      <c r="M3877">
        <v>0</v>
      </c>
      <c r="N3877" t="b">
        <v>0</v>
      </c>
      <c r="O3877" s="10" t="s">
        <v>8284</v>
      </c>
      <c r="P3877" t="s">
        <v>8312</v>
      </c>
      <c r="Q3877">
        <f t="shared" si="180"/>
        <v>0</v>
      </c>
      <c r="R3877">
        <f t="shared" si="182"/>
        <v>0</v>
      </c>
    </row>
    <row r="3878" spans="1:18" ht="57.6" hidden="1" x14ac:dyDescent="0.3">
      <c r="A3878">
        <v>2578</v>
      </c>
      <c r="B3878" s="3" t="s">
        <v>2578</v>
      </c>
      <c r="C3878" s="3" t="s">
        <v>6688</v>
      </c>
      <c r="D3878" s="6">
        <v>6000</v>
      </c>
      <c r="E3878" s="8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s="16">
        <f t="shared" si="181"/>
        <v>42238.022905092599</v>
      </c>
      <c r="L3878" t="b">
        <v>0</v>
      </c>
      <c r="M3878">
        <v>0</v>
      </c>
      <c r="N3878" t="b">
        <v>0</v>
      </c>
      <c r="O3878" s="10" t="s">
        <v>8284</v>
      </c>
      <c r="P3878" t="s">
        <v>8312</v>
      </c>
      <c r="Q3878">
        <f t="shared" si="180"/>
        <v>0</v>
      </c>
      <c r="R3878">
        <f t="shared" si="182"/>
        <v>0</v>
      </c>
    </row>
    <row r="3879" spans="1:18" ht="43.2" hidden="1" x14ac:dyDescent="0.3">
      <c r="A3879">
        <v>2579</v>
      </c>
      <c r="B3879" s="3" t="s">
        <v>2579</v>
      </c>
      <c r="C3879" s="3" t="s">
        <v>6689</v>
      </c>
      <c r="D3879" s="6">
        <v>200000</v>
      </c>
      <c r="E3879" s="8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s="16">
        <f t="shared" si="181"/>
        <v>41837.829895833333</v>
      </c>
      <c r="L3879" t="b">
        <v>0</v>
      </c>
      <c r="M3879">
        <v>12</v>
      </c>
      <c r="N3879" t="b">
        <v>0</v>
      </c>
      <c r="O3879" s="10" t="s">
        <v>8284</v>
      </c>
      <c r="P3879" t="s">
        <v>8312</v>
      </c>
      <c r="Q3879">
        <f t="shared" si="180"/>
        <v>0</v>
      </c>
      <c r="R3879">
        <f t="shared" si="182"/>
        <v>23.08</v>
      </c>
    </row>
    <row r="3880" spans="1:18" ht="28.8" hidden="1" x14ac:dyDescent="0.3">
      <c r="A3880">
        <v>2582</v>
      </c>
      <c r="B3880" s="3" t="s">
        <v>2582</v>
      </c>
      <c r="C3880" s="3" t="s">
        <v>6692</v>
      </c>
      <c r="D3880" s="6">
        <v>90000</v>
      </c>
      <c r="E3880" s="8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s="16">
        <f t="shared" si="181"/>
        <v>42642.988819444443</v>
      </c>
      <c r="L3880" t="b">
        <v>0</v>
      </c>
      <c r="M3880">
        <v>1</v>
      </c>
      <c r="N3880" t="b">
        <v>0</v>
      </c>
      <c r="O3880" s="10" t="s">
        <v>8284</v>
      </c>
      <c r="P3880" t="s">
        <v>8312</v>
      </c>
      <c r="Q3880">
        <f t="shared" si="180"/>
        <v>0</v>
      </c>
      <c r="R3880">
        <f t="shared" si="182"/>
        <v>1</v>
      </c>
    </row>
    <row r="3881" spans="1:18" ht="28.8" hidden="1" x14ac:dyDescent="0.3">
      <c r="A3881">
        <v>2584</v>
      </c>
      <c r="B3881" s="3" t="s">
        <v>2584</v>
      </c>
      <c r="C3881" s="3" t="s">
        <v>6694</v>
      </c>
      <c r="D3881" s="6">
        <v>10000</v>
      </c>
      <c r="E3881" s="8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s="16">
        <f t="shared" si="181"/>
        <v>42140.173252314817</v>
      </c>
      <c r="L3881" t="b">
        <v>0</v>
      </c>
      <c r="M3881">
        <v>0</v>
      </c>
      <c r="N3881" t="b">
        <v>0</v>
      </c>
      <c r="O3881" s="10" t="s">
        <v>8284</v>
      </c>
      <c r="P3881" t="s">
        <v>8312</v>
      </c>
      <c r="Q3881">
        <f t="shared" si="180"/>
        <v>0</v>
      </c>
      <c r="R3881">
        <f t="shared" si="182"/>
        <v>0</v>
      </c>
    </row>
    <row r="3882" spans="1:18" ht="43.2" hidden="1" x14ac:dyDescent="0.3">
      <c r="A3882">
        <v>2585</v>
      </c>
      <c r="B3882" s="3" t="s">
        <v>2585</v>
      </c>
      <c r="C3882" s="3" t="s">
        <v>6695</v>
      </c>
      <c r="D3882" s="6">
        <v>30000</v>
      </c>
      <c r="E3882" s="8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s="16">
        <f t="shared" si="181"/>
        <v>41795.963333333333</v>
      </c>
      <c r="L3882" t="b">
        <v>0</v>
      </c>
      <c r="M3882">
        <v>1</v>
      </c>
      <c r="N3882" t="b">
        <v>0</v>
      </c>
      <c r="O3882" s="10" t="s">
        <v>8284</v>
      </c>
      <c r="P3882" t="s">
        <v>8312</v>
      </c>
      <c r="Q3882">
        <f t="shared" si="180"/>
        <v>0</v>
      </c>
      <c r="R3882">
        <f t="shared" si="182"/>
        <v>50</v>
      </c>
    </row>
    <row r="3883" spans="1:18" ht="28.8" hidden="1" x14ac:dyDescent="0.3">
      <c r="A3883">
        <v>2586</v>
      </c>
      <c r="B3883" s="3" t="s">
        <v>2586</v>
      </c>
      <c r="C3883" s="3" t="s">
        <v>6696</v>
      </c>
      <c r="D3883" s="6">
        <v>3000</v>
      </c>
      <c r="E3883" s="8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s="16">
        <f t="shared" si="181"/>
        <v>42333.330277777779</v>
      </c>
      <c r="L3883" t="b">
        <v>0</v>
      </c>
      <c r="M3883">
        <v>1</v>
      </c>
      <c r="N3883" t="b">
        <v>0</v>
      </c>
      <c r="O3883" s="10" t="s">
        <v>8284</v>
      </c>
      <c r="P3883" t="s">
        <v>8312</v>
      </c>
      <c r="Q3883">
        <f t="shared" si="180"/>
        <v>0</v>
      </c>
      <c r="R3883">
        <f t="shared" si="182"/>
        <v>5</v>
      </c>
    </row>
    <row r="3884" spans="1:18" ht="43.2" hidden="1" x14ac:dyDescent="0.3">
      <c r="A3884">
        <v>2589</v>
      </c>
      <c r="B3884" s="3" t="s">
        <v>2589</v>
      </c>
      <c r="C3884" s="3" t="s">
        <v>6699</v>
      </c>
      <c r="D3884" s="6">
        <v>50000</v>
      </c>
      <c r="E3884" s="8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s="16">
        <f t="shared" si="181"/>
        <v>42422.536192129628</v>
      </c>
      <c r="L3884" t="b">
        <v>0</v>
      </c>
      <c r="M3884">
        <v>1</v>
      </c>
      <c r="N3884" t="b">
        <v>0</v>
      </c>
      <c r="O3884" s="10" t="s">
        <v>8284</v>
      </c>
      <c r="P3884" t="s">
        <v>8312</v>
      </c>
      <c r="Q3884">
        <f t="shared" si="180"/>
        <v>0</v>
      </c>
      <c r="R3884">
        <f t="shared" si="182"/>
        <v>5</v>
      </c>
    </row>
    <row r="3885" spans="1:18" ht="43.2" hidden="1" x14ac:dyDescent="0.3">
      <c r="A3885">
        <v>2590</v>
      </c>
      <c r="B3885" s="3" t="s">
        <v>2590</v>
      </c>
      <c r="C3885" s="3" t="s">
        <v>6700</v>
      </c>
      <c r="D3885" s="6">
        <v>3000</v>
      </c>
      <c r="E3885" s="8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s="16">
        <f t="shared" si="181"/>
        <v>42388.589085648149</v>
      </c>
      <c r="L3885" t="b">
        <v>0</v>
      </c>
      <c r="M3885">
        <v>0</v>
      </c>
      <c r="N3885" t="b">
        <v>0</v>
      </c>
      <c r="O3885" s="10" t="s">
        <v>8284</v>
      </c>
      <c r="P3885" t="s">
        <v>8312</v>
      </c>
      <c r="Q3885">
        <f t="shared" si="180"/>
        <v>0</v>
      </c>
      <c r="R3885">
        <f t="shared" si="182"/>
        <v>0</v>
      </c>
    </row>
    <row r="3886" spans="1:18" ht="57.6" hidden="1" x14ac:dyDescent="0.3">
      <c r="A3886">
        <v>2592</v>
      </c>
      <c r="B3886" s="3" t="s">
        <v>2592</v>
      </c>
      <c r="C3886" s="3" t="s">
        <v>6702</v>
      </c>
      <c r="D3886" s="6">
        <v>30000</v>
      </c>
      <c r="E3886" s="8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s="16">
        <f t="shared" si="181"/>
        <v>41887.801168981481</v>
      </c>
      <c r="L3886" t="b">
        <v>0</v>
      </c>
      <c r="M3886">
        <v>1</v>
      </c>
      <c r="N3886" t="b">
        <v>0</v>
      </c>
      <c r="O3886" s="10" t="s">
        <v>8284</v>
      </c>
      <c r="P3886" t="s">
        <v>8312</v>
      </c>
      <c r="Q3886">
        <f t="shared" si="180"/>
        <v>0</v>
      </c>
      <c r="R3886">
        <f t="shared" si="182"/>
        <v>50</v>
      </c>
    </row>
    <row r="3887" spans="1:18" ht="43.2" hidden="1" x14ac:dyDescent="0.3">
      <c r="A3887">
        <v>2593</v>
      </c>
      <c r="B3887" s="3" t="s">
        <v>2593</v>
      </c>
      <c r="C3887" s="3" t="s">
        <v>6703</v>
      </c>
      <c r="D3887" s="6">
        <v>10000</v>
      </c>
      <c r="E3887" s="8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s="16">
        <f t="shared" si="181"/>
        <v>42089.84520833334</v>
      </c>
      <c r="L3887" t="b">
        <v>0</v>
      </c>
      <c r="M3887">
        <v>0</v>
      </c>
      <c r="N3887" t="b">
        <v>0</v>
      </c>
      <c r="O3887" s="10" t="s">
        <v>8284</v>
      </c>
      <c r="P3887" t="s">
        <v>8312</v>
      </c>
      <c r="Q3887">
        <f t="shared" si="180"/>
        <v>0</v>
      </c>
      <c r="R3887">
        <f t="shared" si="182"/>
        <v>0</v>
      </c>
    </row>
    <row r="3888" spans="1:18" ht="43.2" hidden="1" x14ac:dyDescent="0.3">
      <c r="A3888">
        <v>2594</v>
      </c>
      <c r="B3888" s="3" t="s">
        <v>2594</v>
      </c>
      <c r="C3888" s="3" t="s">
        <v>6704</v>
      </c>
      <c r="D3888" s="6">
        <v>80000</v>
      </c>
      <c r="E3888" s="8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s="16">
        <f t="shared" si="181"/>
        <v>41828.967916666668</v>
      </c>
      <c r="L3888" t="b">
        <v>0</v>
      </c>
      <c r="M3888">
        <v>1</v>
      </c>
      <c r="N3888" t="b">
        <v>0</v>
      </c>
      <c r="O3888" s="10" t="s">
        <v>8284</v>
      </c>
      <c r="P3888" t="s">
        <v>8312</v>
      </c>
      <c r="Q3888">
        <f t="shared" si="180"/>
        <v>0</v>
      </c>
      <c r="R3888">
        <f t="shared" si="182"/>
        <v>1</v>
      </c>
    </row>
    <row r="3889" spans="1:18" ht="57.6" hidden="1" x14ac:dyDescent="0.3">
      <c r="A3889">
        <v>2642</v>
      </c>
      <c r="B3889" s="3" t="s">
        <v>2642</v>
      </c>
      <c r="C3889" s="3" t="s">
        <v>6752</v>
      </c>
      <c r="D3889" s="6">
        <v>500000</v>
      </c>
      <c r="E3889" s="8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s="16">
        <f t="shared" si="181"/>
        <v>42536.246620370366</v>
      </c>
      <c r="L3889" t="b">
        <v>0</v>
      </c>
      <c r="M3889">
        <v>0</v>
      </c>
      <c r="N3889" t="b">
        <v>0</v>
      </c>
      <c r="O3889" s="10" t="s">
        <v>8268</v>
      </c>
      <c r="P3889" t="s">
        <v>8275</v>
      </c>
      <c r="Q3889">
        <f t="shared" si="180"/>
        <v>0</v>
      </c>
      <c r="R3889">
        <f t="shared" si="182"/>
        <v>0</v>
      </c>
    </row>
    <row r="3890" spans="1:18" ht="28.8" hidden="1" x14ac:dyDescent="0.3">
      <c r="A3890">
        <v>2649</v>
      </c>
      <c r="B3890" s="3" t="s">
        <v>2649</v>
      </c>
      <c r="C3890" s="3" t="s">
        <v>6759</v>
      </c>
      <c r="D3890" s="6">
        <v>125000</v>
      </c>
      <c r="E3890" s="8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s="16">
        <f t="shared" si="181"/>
        <v>42341.99700231482</v>
      </c>
      <c r="L3890" t="b">
        <v>0</v>
      </c>
      <c r="M3890">
        <v>3</v>
      </c>
      <c r="N3890" t="b">
        <v>0</v>
      </c>
      <c r="O3890" s="10" t="s">
        <v>8268</v>
      </c>
      <c r="P3890" t="s">
        <v>8275</v>
      </c>
      <c r="Q3890">
        <f t="shared" si="180"/>
        <v>0</v>
      </c>
      <c r="R3890">
        <f t="shared" si="182"/>
        <v>41.33</v>
      </c>
    </row>
    <row r="3891" spans="1:18" ht="43.2" hidden="1" x14ac:dyDescent="0.3">
      <c r="A3891">
        <v>2654</v>
      </c>
      <c r="B3891" s="3" t="s">
        <v>2654</v>
      </c>
      <c r="C3891" s="3" t="s">
        <v>6764</v>
      </c>
      <c r="D3891" s="6">
        <v>100000</v>
      </c>
      <c r="E3891" s="8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s="16">
        <f t="shared" si="181"/>
        <v>42055.600995370376</v>
      </c>
      <c r="L3891" t="b">
        <v>0</v>
      </c>
      <c r="M3891">
        <v>6</v>
      </c>
      <c r="N3891" t="b">
        <v>0</v>
      </c>
      <c r="O3891" s="10" t="s">
        <v>8268</v>
      </c>
      <c r="P3891" t="s">
        <v>8275</v>
      </c>
      <c r="Q3891">
        <f t="shared" si="180"/>
        <v>0</v>
      </c>
      <c r="R3891">
        <f t="shared" si="182"/>
        <v>8.5</v>
      </c>
    </row>
    <row r="3892" spans="1:18" ht="43.2" hidden="1" x14ac:dyDescent="0.3">
      <c r="A3892">
        <v>2658</v>
      </c>
      <c r="B3892" s="3" t="s">
        <v>2658</v>
      </c>
      <c r="C3892" s="3" t="s">
        <v>6768</v>
      </c>
      <c r="D3892" s="6">
        <v>98000</v>
      </c>
      <c r="E3892" s="8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s="16">
        <f t="shared" si="181"/>
        <v>42551.884189814817</v>
      </c>
      <c r="L3892" t="b">
        <v>0</v>
      </c>
      <c r="M3892">
        <v>4</v>
      </c>
      <c r="N3892" t="b">
        <v>0</v>
      </c>
      <c r="O3892" s="10" t="s">
        <v>8268</v>
      </c>
      <c r="P3892" t="s">
        <v>8275</v>
      </c>
      <c r="Q3892">
        <f t="shared" si="180"/>
        <v>0</v>
      </c>
      <c r="R3892">
        <f t="shared" si="182"/>
        <v>22.75</v>
      </c>
    </row>
    <row r="3893" spans="1:18" ht="57.6" hidden="1" x14ac:dyDescent="0.3">
      <c r="A3893">
        <v>2660</v>
      </c>
      <c r="B3893" s="3" t="s">
        <v>2660</v>
      </c>
      <c r="C3893" s="3" t="s">
        <v>6770</v>
      </c>
      <c r="D3893" s="6">
        <v>20000</v>
      </c>
      <c r="E3893" s="8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s="16">
        <f t="shared" si="181"/>
        <v>42272.713171296295</v>
      </c>
      <c r="L3893" t="b">
        <v>0</v>
      </c>
      <c r="M3893">
        <v>5</v>
      </c>
      <c r="N3893" t="b">
        <v>0</v>
      </c>
      <c r="O3893" s="10" t="s">
        <v>8268</v>
      </c>
      <c r="P3893" t="s">
        <v>8275</v>
      </c>
      <c r="Q3893">
        <f t="shared" si="180"/>
        <v>0</v>
      </c>
      <c r="R3893">
        <f t="shared" si="182"/>
        <v>3.8</v>
      </c>
    </row>
    <row r="3894" spans="1:18" ht="43.2" hidden="1" x14ac:dyDescent="0.3">
      <c r="A3894">
        <v>2678</v>
      </c>
      <c r="B3894" s="3" t="s">
        <v>2678</v>
      </c>
      <c r="C3894" s="3" t="s">
        <v>6788</v>
      </c>
      <c r="D3894" s="6">
        <v>8000000</v>
      </c>
      <c r="E3894" s="8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s="16">
        <f t="shared" si="181"/>
        <v>42241.798206018517</v>
      </c>
      <c r="L3894" t="b">
        <v>0</v>
      </c>
      <c r="M3894">
        <v>2</v>
      </c>
      <c r="N3894" t="b">
        <v>0</v>
      </c>
      <c r="O3894" s="10" t="s">
        <v>8268</v>
      </c>
      <c r="P3894" t="s">
        <v>8293</v>
      </c>
      <c r="Q3894">
        <f t="shared" si="180"/>
        <v>0</v>
      </c>
      <c r="R3894">
        <f t="shared" si="182"/>
        <v>550</v>
      </c>
    </row>
    <row r="3895" spans="1:18" ht="57.6" hidden="1" x14ac:dyDescent="0.3">
      <c r="A3895">
        <v>2679</v>
      </c>
      <c r="B3895" s="3" t="s">
        <v>2679</v>
      </c>
      <c r="C3895" s="3" t="s">
        <v>6789</v>
      </c>
      <c r="D3895" s="6">
        <v>40000</v>
      </c>
      <c r="E3895" s="8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s="16">
        <f t="shared" si="181"/>
        <v>42033.001087962963</v>
      </c>
      <c r="L3895" t="b">
        <v>0</v>
      </c>
      <c r="M3895">
        <v>3</v>
      </c>
      <c r="N3895" t="b">
        <v>0</v>
      </c>
      <c r="O3895" s="10" t="s">
        <v>8268</v>
      </c>
      <c r="P3895" t="s">
        <v>8293</v>
      </c>
      <c r="Q3895">
        <f t="shared" si="180"/>
        <v>0</v>
      </c>
      <c r="R3895">
        <f t="shared" si="182"/>
        <v>44</v>
      </c>
    </row>
    <row r="3896" spans="1:18" ht="43.2" hidden="1" x14ac:dyDescent="0.3">
      <c r="A3896">
        <v>2683</v>
      </c>
      <c r="B3896" s="3" t="s">
        <v>2683</v>
      </c>
      <c r="C3896" s="3" t="s">
        <v>6793</v>
      </c>
      <c r="D3896" s="6">
        <v>15000</v>
      </c>
      <c r="E3896" s="8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s="16">
        <f t="shared" si="181"/>
        <v>42034.75509259259</v>
      </c>
      <c r="L3896" t="b">
        <v>0</v>
      </c>
      <c r="M3896">
        <v>3</v>
      </c>
      <c r="N3896" t="b">
        <v>0</v>
      </c>
      <c r="O3896" s="10" t="s">
        <v>8284</v>
      </c>
      <c r="P3896" t="s">
        <v>8312</v>
      </c>
      <c r="Q3896">
        <f t="shared" si="180"/>
        <v>0</v>
      </c>
      <c r="R3896">
        <f t="shared" si="182"/>
        <v>12</v>
      </c>
    </row>
    <row r="3897" spans="1:18" ht="43.2" hidden="1" x14ac:dyDescent="0.3">
      <c r="A3897">
        <v>2685</v>
      </c>
      <c r="B3897" s="3" t="s">
        <v>2685</v>
      </c>
      <c r="C3897" s="3" t="s">
        <v>6795</v>
      </c>
      <c r="D3897" s="6">
        <v>50000</v>
      </c>
      <c r="E3897" s="8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s="16">
        <f t="shared" si="181"/>
        <v>42061.69594907407</v>
      </c>
      <c r="L3897" t="b">
        <v>0</v>
      </c>
      <c r="M3897">
        <v>1</v>
      </c>
      <c r="N3897" t="b">
        <v>0</v>
      </c>
      <c r="O3897" s="10" t="s">
        <v>8284</v>
      </c>
      <c r="P3897" t="s">
        <v>8312</v>
      </c>
      <c r="Q3897">
        <f t="shared" si="180"/>
        <v>0</v>
      </c>
      <c r="R3897">
        <f t="shared" si="182"/>
        <v>10</v>
      </c>
    </row>
    <row r="3898" spans="1:18" ht="43.2" hidden="1" x14ac:dyDescent="0.3">
      <c r="A3898">
        <v>2686</v>
      </c>
      <c r="B3898" s="3" t="s">
        <v>2686</v>
      </c>
      <c r="C3898" s="3" t="s">
        <v>6796</v>
      </c>
      <c r="D3898" s="6">
        <v>30000</v>
      </c>
      <c r="E3898" s="8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s="16">
        <f t="shared" si="181"/>
        <v>41892.974803240737</v>
      </c>
      <c r="L3898" t="b">
        <v>0</v>
      </c>
      <c r="M3898">
        <v>0</v>
      </c>
      <c r="N3898" t="b">
        <v>0</v>
      </c>
      <c r="O3898" s="10" t="s">
        <v>8284</v>
      </c>
      <c r="P3898" t="s">
        <v>8312</v>
      </c>
      <c r="Q3898">
        <f t="shared" si="180"/>
        <v>0</v>
      </c>
      <c r="R3898">
        <f t="shared" si="182"/>
        <v>0</v>
      </c>
    </row>
    <row r="3899" spans="1:18" ht="43.2" hidden="1" x14ac:dyDescent="0.3">
      <c r="A3899">
        <v>2687</v>
      </c>
      <c r="B3899" s="3" t="s">
        <v>2687</v>
      </c>
      <c r="C3899" s="3" t="s">
        <v>6797</v>
      </c>
      <c r="D3899" s="6">
        <v>15000</v>
      </c>
      <c r="E3899" s="8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s="16">
        <f t="shared" si="181"/>
        <v>42154.64025462963</v>
      </c>
      <c r="L3899" t="b">
        <v>0</v>
      </c>
      <c r="M3899">
        <v>0</v>
      </c>
      <c r="N3899" t="b">
        <v>0</v>
      </c>
      <c r="O3899" s="10" t="s">
        <v>8284</v>
      </c>
      <c r="P3899" t="s">
        <v>8312</v>
      </c>
      <c r="Q3899">
        <f t="shared" si="180"/>
        <v>0</v>
      </c>
      <c r="R3899">
        <f t="shared" si="182"/>
        <v>0</v>
      </c>
    </row>
    <row r="3900" spans="1:18" ht="28.8" hidden="1" x14ac:dyDescent="0.3">
      <c r="A3900">
        <v>2688</v>
      </c>
      <c r="B3900" s="3" t="s">
        <v>2688</v>
      </c>
      <c r="C3900" s="3" t="s">
        <v>6798</v>
      </c>
      <c r="D3900" s="6">
        <v>50000</v>
      </c>
      <c r="E3900" s="8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s="16">
        <f t="shared" si="181"/>
        <v>42028.118865740747</v>
      </c>
      <c r="L3900" t="b">
        <v>0</v>
      </c>
      <c r="M3900">
        <v>14</v>
      </c>
      <c r="N3900" t="b">
        <v>0</v>
      </c>
      <c r="O3900" s="10" t="s">
        <v>8284</v>
      </c>
      <c r="P3900" t="s">
        <v>8312</v>
      </c>
      <c r="Q3900">
        <f t="shared" si="180"/>
        <v>0</v>
      </c>
      <c r="R3900">
        <f t="shared" si="182"/>
        <v>5.29</v>
      </c>
    </row>
    <row r="3901" spans="1:18" ht="43.2" hidden="1" x14ac:dyDescent="0.3">
      <c r="A3901">
        <v>2689</v>
      </c>
      <c r="B3901" s="3" t="s">
        <v>2689</v>
      </c>
      <c r="C3901" s="3" t="s">
        <v>6799</v>
      </c>
      <c r="D3901" s="6">
        <v>35000</v>
      </c>
      <c r="E3901" s="8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s="16">
        <f t="shared" si="181"/>
        <v>42551.961689814809</v>
      </c>
      <c r="L3901" t="b">
        <v>0</v>
      </c>
      <c r="M3901">
        <v>1</v>
      </c>
      <c r="N3901" t="b">
        <v>0</v>
      </c>
      <c r="O3901" s="10" t="s">
        <v>8284</v>
      </c>
      <c r="P3901" t="s">
        <v>8312</v>
      </c>
      <c r="Q3901">
        <f t="shared" si="180"/>
        <v>0</v>
      </c>
      <c r="R3901">
        <f t="shared" si="182"/>
        <v>1</v>
      </c>
    </row>
    <row r="3902" spans="1:18" ht="28.8" hidden="1" x14ac:dyDescent="0.3">
      <c r="A3902">
        <v>2691</v>
      </c>
      <c r="B3902" s="3" t="s">
        <v>2691</v>
      </c>
      <c r="C3902" s="3" t="s">
        <v>6801</v>
      </c>
      <c r="D3902" s="6">
        <v>65000</v>
      </c>
      <c r="E3902" s="8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s="16">
        <f t="shared" si="181"/>
        <v>42089.724039351851</v>
      </c>
      <c r="L3902" t="b">
        <v>0</v>
      </c>
      <c r="M3902">
        <v>2</v>
      </c>
      <c r="N3902" t="b">
        <v>0</v>
      </c>
      <c r="O3902" s="10" t="s">
        <v>8284</v>
      </c>
      <c r="P3902" t="s">
        <v>8312</v>
      </c>
      <c r="Q3902">
        <f t="shared" si="180"/>
        <v>0</v>
      </c>
      <c r="R3902">
        <f t="shared" si="182"/>
        <v>17.5</v>
      </c>
    </row>
    <row r="3903" spans="1:18" ht="57.6" hidden="1" x14ac:dyDescent="0.3">
      <c r="A3903">
        <v>2694</v>
      </c>
      <c r="B3903" s="3" t="s">
        <v>2694</v>
      </c>
      <c r="C3903" s="3" t="s">
        <v>6804</v>
      </c>
      <c r="D3903" s="6">
        <v>30000</v>
      </c>
      <c r="E3903" s="8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s="16">
        <f t="shared" si="181"/>
        <v>41878.140497685185</v>
      </c>
      <c r="L3903" t="b">
        <v>0</v>
      </c>
      <c r="M3903">
        <v>1</v>
      </c>
      <c r="N3903" t="b">
        <v>0</v>
      </c>
      <c r="O3903" s="10" t="s">
        <v>8284</v>
      </c>
      <c r="P3903" t="s">
        <v>8312</v>
      </c>
      <c r="Q3903">
        <f t="shared" si="180"/>
        <v>0</v>
      </c>
      <c r="R3903">
        <f t="shared" si="182"/>
        <v>1</v>
      </c>
    </row>
    <row r="3904" spans="1:18" ht="43.2" hidden="1" x14ac:dyDescent="0.3">
      <c r="A3904">
        <v>2695</v>
      </c>
      <c r="B3904" s="3" t="s">
        <v>2695</v>
      </c>
      <c r="C3904" s="3" t="s">
        <v>6805</v>
      </c>
      <c r="D3904" s="6">
        <v>15000</v>
      </c>
      <c r="E3904" s="8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s="16">
        <f t="shared" si="181"/>
        <v>42048.181921296295</v>
      </c>
      <c r="L3904" t="b">
        <v>0</v>
      </c>
      <c r="M3904">
        <v>3</v>
      </c>
      <c r="N3904" t="b">
        <v>0</v>
      </c>
      <c r="O3904" s="10" t="s">
        <v>8284</v>
      </c>
      <c r="P3904" t="s">
        <v>8312</v>
      </c>
      <c r="Q3904">
        <f t="shared" si="180"/>
        <v>0</v>
      </c>
      <c r="R3904">
        <f t="shared" si="182"/>
        <v>23.67</v>
      </c>
    </row>
    <row r="3905" spans="1:18" ht="43.2" hidden="1" x14ac:dyDescent="0.3">
      <c r="A3905">
        <v>2698</v>
      </c>
      <c r="B3905" s="3" t="s">
        <v>2698</v>
      </c>
      <c r="C3905" s="3" t="s">
        <v>6808</v>
      </c>
      <c r="D3905" s="6">
        <v>8000</v>
      </c>
      <c r="E3905" s="8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s="16">
        <f t="shared" si="181"/>
        <v>41787.898240740738</v>
      </c>
      <c r="L3905" t="b">
        <v>0</v>
      </c>
      <c r="M3905">
        <v>2</v>
      </c>
      <c r="N3905" t="b">
        <v>0</v>
      </c>
      <c r="O3905" s="10" t="s">
        <v>8284</v>
      </c>
      <c r="P3905" t="s">
        <v>8312</v>
      </c>
      <c r="Q3905">
        <f t="shared" si="180"/>
        <v>0</v>
      </c>
      <c r="R3905">
        <f t="shared" si="182"/>
        <v>13.01</v>
      </c>
    </row>
    <row r="3906" spans="1:18" ht="43.2" hidden="1" x14ac:dyDescent="0.3">
      <c r="A3906">
        <v>2699</v>
      </c>
      <c r="B3906" s="3" t="s">
        <v>2699</v>
      </c>
      <c r="C3906" s="3" t="s">
        <v>6809</v>
      </c>
      <c r="D3906" s="6">
        <v>2</v>
      </c>
      <c r="E3906" s="8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s="16">
        <f t="shared" si="181"/>
        <v>41829.896562499998</v>
      </c>
      <c r="L3906" t="b">
        <v>0</v>
      </c>
      <c r="M3906">
        <v>0</v>
      </c>
      <c r="N3906" t="b">
        <v>0</v>
      </c>
      <c r="O3906" s="10" t="s">
        <v>8284</v>
      </c>
      <c r="P3906" t="s">
        <v>8312</v>
      </c>
      <c r="Q3906">
        <f t="shared" ref="Q3906:Q3969" si="183">ROUND(E3906/D3906*100,0)</f>
        <v>0</v>
      </c>
      <c r="R3906">
        <f t="shared" si="182"/>
        <v>0</v>
      </c>
    </row>
    <row r="3907" spans="1:18" ht="28.8" hidden="1" x14ac:dyDescent="0.3">
      <c r="A3907">
        <v>2741</v>
      </c>
      <c r="B3907" s="3" t="s">
        <v>2741</v>
      </c>
      <c r="C3907" s="3" t="s">
        <v>6851</v>
      </c>
      <c r="D3907" s="6">
        <v>8000</v>
      </c>
      <c r="E3907" s="8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s="16">
        <f t="shared" ref="K3907:K3970" si="184">(((J3907/60)/60)/24)+DATE(1970,1,1)</f>
        <v>41911.657430555555</v>
      </c>
      <c r="L3907" t="b">
        <v>0</v>
      </c>
      <c r="M3907">
        <v>4</v>
      </c>
      <c r="N3907" t="b">
        <v>0</v>
      </c>
      <c r="O3907" s="10" t="s">
        <v>8279</v>
      </c>
      <c r="P3907" t="s">
        <v>8307</v>
      </c>
      <c r="Q3907">
        <f t="shared" si="183"/>
        <v>0</v>
      </c>
      <c r="R3907">
        <f t="shared" ref="R3907:R3970" si="185">IFERROR(ROUND(E3907/M3907,2),0)</f>
        <v>8.75</v>
      </c>
    </row>
    <row r="3908" spans="1:18" ht="57.6" hidden="1" x14ac:dyDescent="0.3">
      <c r="A3908">
        <v>2743</v>
      </c>
      <c r="B3908" s="3" t="s">
        <v>2743</v>
      </c>
      <c r="C3908" s="3" t="s">
        <v>6853</v>
      </c>
      <c r="D3908" s="6">
        <v>5999</v>
      </c>
      <c r="E3908" s="8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s="16">
        <f t="shared" si="184"/>
        <v>42632.328784722224</v>
      </c>
      <c r="L3908" t="b">
        <v>0</v>
      </c>
      <c r="M3908">
        <v>0</v>
      </c>
      <c r="N3908" t="b">
        <v>0</v>
      </c>
      <c r="O3908" s="10" t="s">
        <v>8279</v>
      </c>
      <c r="P3908" t="s">
        <v>8307</v>
      </c>
      <c r="Q3908">
        <f t="shared" si="183"/>
        <v>0</v>
      </c>
      <c r="R3908">
        <f t="shared" si="185"/>
        <v>0</v>
      </c>
    </row>
    <row r="3909" spans="1:18" ht="43.2" hidden="1" x14ac:dyDescent="0.3">
      <c r="A3909">
        <v>2750</v>
      </c>
      <c r="B3909" s="3" t="s">
        <v>2750</v>
      </c>
      <c r="C3909" s="3" t="s">
        <v>6860</v>
      </c>
      <c r="D3909" s="6">
        <v>1999</v>
      </c>
      <c r="E3909" s="8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s="16">
        <f t="shared" si="184"/>
        <v>41078.899826388886</v>
      </c>
      <c r="L3909" t="b">
        <v>0</v>
      </c>
      <c r="M3909">
        <v>0</v>
      </c>
      <c r="N3909" t="b">
        <v>0</v>
      </c>
      <c r="O3909" s="10" t="s">
        <v>8279</v>
      </c>
      <c r="P3909" t="s">
        <v>8307</v>
      </c>
      <c r="Q3909">
        <f t="shared" si="183"/>
        <v>0</v>
      </c>
      <c r="R3909">
        <f t="shared" si="185"/>
        <v>0</v>
      </c>
    </row>
    <row r="3910" spans="1:18" ht="43.2" hidden="1" x14ac:dyDescent="0.3">
      <c r="A3910">
        <v>2751</v>
      </c>
      <c r="B3910" s="3" t="s">
        <v>2751</v>
      </c>
      <c r="C3910" s="3" t="s">
        <v>6861</v>
      </c>
      <c r="D3910" s="6">
        <v>3274</v>
      </c>
      <c r="E3910" s="8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s="16">
        <f t="shared" si="184"/>
        <v>41747.887060185189</v>
      </c>
      <c r="L3910" t="b">
        <v>0</v>
      </c>
      <c r="M3910">
        <v>0</v>
      </c>
      <c r="N3910" t="b">
        <v>0</v>
      </c>
      <c r="O3910" s="10" t="s">
        <v>8279</v>
      </c>
      <c r="P3910" t="s">
        <v>8307</v>
      </c>
      <c r="Q3910">
        <f t="shared" si="183"/>
        <v>0</v>
      </c>
      <c r="R3910">
        <f t="shared" si="185"/>
        <v>0</v>
      </c>
    </row>
    <row r="3911" spans="1:18" ht="43.2" hidden="1" x14ac:dyDescent="0.3">
      <c r="A3911">
        <v>2754</v>
      </c>
      <c r="B3911" s="3" t="s">
        <v>2754</v>
      </c>
      <c r="C3911" s="3" t="s">
        <v>6864</v>
      </c>
      <c r="D3911" s="6">
        <v>10000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s="16">
        <f t="shared" si="184"/>
        <v>41863.636006944449</v>
      </c>
      <c r="L3911" t="b">
        <v>0</v>
      </c>
      <c r="M3911">
        <v>0</v>
      </c>
      <c r="N3911" t="b">
        <v>0</v>
      </c>
      <c r="O3911" s="10" t="s">
        <v>8279</v>
      </c>
      <c r="P3911" t="s">
        <v>8307</v>
      </c>
      <c r="Q3911">
        <f t="shared" si="183"/>
        <v>0</v>
      </c>
      <c r="R3911">
        <f t="shared" si="185"/>
        <v>0</v>
      </c>
    </row>
    <row r="3912" spans="1:18" ht="43.2" hidden="1" x14ac:dyDescent="0.3">
      <c r="A3912">
        <v>2760</v>
      </c>
      <c r="B3912" s="3" t="s">
        <v>2760</v>
      </c>
      <c r="C3912" s="3" t="s">
        <v>6870</v>
      </c>
      <c r="D3912" s="6">
        <v>5000</v>
      </c>
      <c r="E3912" s="8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s="16">
        <f t="shared" si="184"/>
        <v>41415.461319444446</v>
      </c>
      <c r="L3912" t="b">
        <v>0</v>
      </c>
      <c r="M3912">
        <v>0</v>
      </c>
      <c r="N3912" t="b">
        <v>0</v>
      </c>
      <c r="O3912" s="10" t="s">
        <v>8279</v>
      </c>
      <c r="P3912" t="s">
        <v>8307</v>
      </c>
      <c r="Q3912">
        <f t="shared" si="183"/>
        <v>0</v>
      </c>
      <c r="R3912">
        <f t="shared" si="185"/>
        <v>0</v>
      </c>
    </row>
    <row r="3913" spans="1:18" ht="28.8" hidden="1" x14ac:dyDescent="0.3">
      <c r="A3913">
        <v>2763</v>
      </c>
      <c r="B3913" s="3" t="s">
        <v>2763</v>
      </c>
      <c r="C3913" s="3" t="s">
        <v>6873</v>
      </c>
      <c r="D3913" s="6">
        <v>39400</v>
      </c>
      <c r="E3913" s="8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s="16">
        <f t="shared" si="184"/>
        <v>41373.579675925925</v>
      </c>
      <c r="L3913" t="b">
        <v>0</v>
      </c>
      <c r="M3913">
        <v>3</v>
      </c>
      <c r="N3913" t="b">
        <v>0</v>
      </c>
      <c r="O3913" s="10" t="s">
        <v>8279</v>
      </c>
      <c r="P3913" t="s">
        <v>8307</v>
      </c>
      <c r="Q3913">
        <f t="shared" si="183"/>
        <v>0</v>
      </c>
      <c r="R3913">
        <f t="shared" si="185"/>
        <v>30</v>
      </c>
    </row>
    <row r="3914" spans="1:18" ht="43.2" hidden="1" x14ac:dyDescent="0.3">
      <c r="A3914">
        <v>2765</v>
      </c>
      <c r="B3914" s="3" t="s">
        <v>2765</v>
      </c>
      <c r="C3914" s="3" t="s">
        <v>6875</v>
      </c>
      <c r="D3914" s="6">
        <v>4000</v>
      </c>
      <c r="E3914" s="8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s="16">
        <f t="shared" si="184"/>
        <v>41194.579027777778</v>
      </c>
      <c r="L3914" t="b">
        <v>0</v>
      </c>
      <c r="M3914">
        <v>0</v>
      </c>
      <c r="N3914" t="b">
        <v>0</v>
      </c>
      <c r="O3914" s="10" t="s">
        <v>8279</v>
      </c>
      <c r="P3914" t="s">
        <v>8307</v>
      </c>
      <c r="Q3914">
        <f t="shared" si="183"/>
        <v>0</v>
      </c>
      <c r="R3914">
        <f t="shared" si="185"/>
        <v>0</v>
      </c>
    </row>
    <row r="3915" spans="1:18" ht="43.2" hidden="1" x14ac:dyDescent="0.3">
      <c r="A3915">
        <v>2769</v>
      </c>
      <c r="B3915" s="3" t="s">
        <v>2769</v>
      </c>
      <c r="C3915" s="3" t="s">
        <v>6879</v>
      </c>
      <c r="D3915" s="6">
        <v>800</v>
      </c>
      <c r="E3915" s="8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s="16">
        <f t="shared" si="184"/>
        <v>41745.826273148145</v>
      </c>
      <c r="L3915" t="b">
        <v>0</v>
      </c>
      <c r="M3915">
        <v>2</v>
      </c>
      <c r="N3915" t="b">
        <v>0</v>
      </c>
      <c r="O3915" s="10" t="s">
        <v>8279</v>
      </c>
      <c r="P3915" t="s">
        <v>8307</v>
      </c>
      <c r="Q3915">
        <f t="shared" si="183"/>
        <v>0</v>
      </c>
      <c r="R3915">
        <f t="shared" si="185"/>
        <v>1</v>
      </c>
    </row>
    <row r="3916" spans="1:18" ht="43.2" hidden="1" x14ac:dyDescent="0.3">
      <c r="A3916">
        <v>2771</v>
      </c>
      <c r="B3916" s="3" t="s">
        <v>2771</v>
      </c>
      <c r="C3916" s="3" t="s">
        <v>6881</v>
      </c>
      <c r="D3916" s="6">
        <v>19980</v>
      </c>
      <c r="E3916" s="8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s="16">
        <f t="shared" si="184"/>
        <v>41257.531712962962</v>
      </c>
      <c r="L3916" t="b">
        <v>0</v>
      </c>
      <c r="M3916">
        <v>0</v>
      </c>
      <c r="N3916" t="b">
        <v>0</v>
      </c>
      <c r="O3916" s="10" t="s">
        <v>8279</v>
      </c>
      <c r="P3916" t="s">
        <v>8307</v>
      </c>
      <c r="Q3916">
        <f t="shared" si="183"/>
        <v>0</v>
      </c>
      <c r="R3916">
        <f t="shared" si="185"/>
        <v>0</v>
      </c>
    </row>
    <row r="3917" spans="1:18" ht="43.2" hidden="1" x14ac:dyDescent="0.3">
      <c r="A3917">
        <v>2772</v>
      </c>
      <c r="B3917" s="3" t="s">
        <v>2772</v>
      </c>
      <c r="C3917" s="3" t="s">
        <v>6882</v>
      </c>
      <c r="D3917" s="6">
        <v>8000</v>
      </c>
      <c r="E3917" s="8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s="16">
        <f t="shared" si="184"/>
        <v>41537.869143518517</v>
      </c>
      <c r="L3917" t="b">
        <v>0</v>
      </c>
      <c r="M3917">
        <v>0</v>
      </c>
      <c r="N3917" t="b">
        <v>0</v>
      </c>
      <c r="O3917" s="10" t="s">
        <v>8279</v>
      </c>
      <c r="P3917" t="s">
        <v>8307</v>
      </c>
      <c r="Q3917">
        <f t="shared" si="183"/>
        <v>0</v>
      </c>
      <c r="R3917">
        <f t="shared" si="185"/>
        <v>0</v>
      </c>
    </row>
    <row r="3918" spans="1:18" ht="43.2" hidden="1" x14ac:dyDescent="0.3">
      <c r="A3918">
        <v>2773</v>
      </c>
      <c r="B3918" s="3" t="s">
        <v>2773</v>
      </c>
      <c r="C3918" s="3" t="s">
        <v>6883</v>
      </c>
      <c r="D3918" s="6">
        <v>530</v>
      </c>
      <c r="E3918" s="8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s="16">
        <f t="shared" si="184"/>
        <v>42474.86482638889</v>
      </c>
      <c r="L3918" t="b">
        <v>0</v>
      </c>
      <c r="M3918">
        <v>1</v>
      </c>
      <c r="N3918" t="b">
        <v>0</v>
      </c>
      <c r="O3918" s="10" t="s">
        <v>8279</v>
      </c>
      <c r="P3918" t="s">
        <v>8307</v>
      </c>
      <c r="Q3918">
        <f t="shared" si="183"/>
        <v>0</v>
      </c>
      <c r="R3918">
        <f t="shared" si="185"/>
        <v>1</v>
      </c>
    </row>
    <row r="3919" spans="1:18" ht="43.2" hidden="1" x14ac:dyDescent="0.3">
      <c r="A3919">
        <v>2777</v>
      </c>
      <c r="B3919" s="3" t="s">
        <v>2777</v>
      </c>
      <c r="C3919" s="3" t="s">
        <v>6887</v>
      </c>
      <c r="D3919" s="6">
        <v>3000</v>
      </c>
      <c r="E3919" s="8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s="16">
        <f t="shared" si="184"/>
        <v>42172.669027777782</v>
      </c>
      <c r="L3919" t="b">
        <v>0</v>
      </c>
      <c r="M3919">
        <v>1</v>
      </c>
      <c r="N3919" t="b">
        <v>0</v>
      </c>
      <c r="O3919" s="10" t="s">
        <v>8279</v>
      </c>
      <c r="P3919" t="s">
        <v>8307</v>
      </c>
      <c r="Q3919">
        <f t="shared" si="183"/>
        <v>0</v>
      </c>
      <c r="R3919">
        <f t="shared" si="185"/>
        <v>10</v>
      </c>
    </row>
    <row r="3920" spans="1:18" ht="28.8" hidden="1" x14ac:dyDescent="0.3">
      <c r="A3920">
        <v>2780</v>
      </c>
      <c r="B3920" s="3" t="s">
        <v>2780</v>
      </c>
      <c r="C3920" s="3" t="s">
        <v>6890</v>
      </c>
      <c r="D3920" s="6">
        <v>100000</v>
      </c>
      <c r="E3920" s="8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s="16">
        <f t="shared" si="184"/>
        <v>42774.447777777779</v>
      </c>
      <c r="L3920" t="b">
        <v>0</v>
      </c>
      <c r="M3920">
        <v>0</v>
      </c>
      <c r="N3920" t="b">
        <v>0</v>
      </c>
      <c r="O3920" s="10" t="s">
        <v>8279</v>
      </c>
      <c r="P3920" t="s">
        <v>8307</v>
      </c>
      <c r="Q3920">
        <f t="shared" si="183"/>
        <v>0</v>
      </c>
      <c r="R3920">
        <f t="shared" si="185"/>
        <v>0</v>
      </c>
    </row>
    <row r="3921" spans="1:18" ht="43.2" hidden="1" x14ac:dyDescent="0.3">
      <c r="A3921">
        <v>2842</v>
      </c>
      <c r="B3921" s="3" t="s">
        <v>2842</v>
      </c>
      <c r="C3921" s="3" t="s">
        <v>6952</v>
      </c>
      <c r="D3921" s="6">
        <v>1500</v>
      </c>
      <c r="E3921" s="8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s="16">
        <f t="shared" si="184"/>
        <v>41784.952488425923</v>
      </c>
      <c r="L3921" t="b">
        <v>0</v>
      </c>
      <c r="M3921">
        <v>0</v>
      </c>
      <c r="N3921" t="b">
        <v>0</v>
      </c>
      <c r="O3921" s="10" t="s">
        <v>8273</v>
      </c>
      <c r="P3921" t="s">
        <v>8274</v>
      </c>
      <c r="Q3921">
        <f t="shared" si="183"/>
        <v>0</v>
      </c>
      <c r="R3921">
        <f t="shared" si="185"/>
        <v>0</v>
      </c>
    </row>
    <row r="3922" spans="1:18" ht="43.2" hidden="1" x14ac:dyDescent="0.3">
      <c r="A3922">
        <v>2843</v>
      </c>
      <c r="B3922" s="3" t="s">
        <v>2843</v>
      </c>
      <c r="C3922" s="3" t="s">
        <v>6953</v>
      </c>
      <c r="D3922" s="6">
        <v>1200</v>
      </c>
      <c r="E3922" s="8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s="16">
        <f t="shared" si="184"/>
        <v>42492.737847222219</v>
      </c>
      <c r="L3922" t="b">
        <v>0</v>
      </c>
      <c r="M3922">
        <v>0</v>
      </c>
      <c r="N3922" t="b">
        <v>0</v>
      </c>
      <c r="O3922" s="10" t="s">
        <v>8273</v>
      </c>
      <c r="P3922" t="s">
        <v>8274</v>
      </c>
      <c r="Q3922">
        <f t="shared" si="183"/>
        <v>0</v>
      </c>
      <c r="R3922">
        <f t="shared" si="185"/>
        <v>0</v>
      </c>
    </row>
    <row r="3923" spans="1:18" ht="57.6" hidden="1" x14ac:dyDescent="0.3">
      <c r="A3923">
        <v>2846</v>
      </c>
      <c r="B3923" s="3" t="s">
        <v>2846</v>
      </c>
      <c r="C3923" s="3" t="s">
        <v>6956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s="16">
        <f t="shared" si="184"/>
        <v>42108.692060185189</v>
      </c>
      <c r="L3923" t="b">
        <v>0</v>
      </c>
      <c r="M3923">
        <v>0</v>
      </c>
      <c r="N3923" t="b">
        <v>0</v>
      </c>
      <c r="O3923" s="10" t="s">
        <v>8273</v>
      </c>
      <c r="P3923" t="s">
        <v>8274</v>
      </c>
      <c r="Q3923">
        <f t="shared" si="183"/>
        <v>0</v>
      </c>
      <c r="R3923">
        <f t="shared" si="185"/>
        <v>0</v>
      </c>
    </row>
    <row r="3924" spans="1:18" ht="43.2" hidden="1" x14ac:dyDescent="0.3">
      <c r="A3924">
        <v>2847</v>
      </c>
      <c r="B3924" s="3" t="s">
        <v>2847</v>
      </c>
      <c r="C3924" s="3" t="s">
        <v>6957</v>
      </c>
      <c r="D3924" s="6">
        <v>2000</v>
      </c>
      <c r="E3924" s="8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s="16">
        <f t="shared" si="184"/>
        <v>42453.806307870371</v>
      </c>
      <c r="L3924" t="b">
        <v>0</v>
      </c>
      <c r="M3924">
        <v>0</v>
      </c>
      <c r="N3924" t="b">
        <v>0</v>
      </c>
      <c r="O3924" s="10" t="s">
        <v>8273</v>
      </c>
      <c r="P3924" t="s">
        <v>8274</v>
      </c>
      <c r="Q3924">
        <f t="shared" si="183"/>
        <v>0</v>
      </c>
      <c r="R3924">
        <f t="shared" si="185"/>
        <v>0</v>
      </c>
    </row>
    <row r="3925" spans="1:18" ht="57.6" hidden="1" x14ac:dyDescent="0.3">
      <c r="A3925">
        <v>2848</v>
      </c>
      <c r="B3925" s="3" t="s">
        <v>2848</v>
      </c>
      <c r="C3925" s="3" t="s">
        <v>6958</v>
      </c>
      <c r="D3925" s="6">
        <v>35000</v>
      </c>
      <c r="E3925" s="8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s="16">
        <f t="shared" si="184"/>
        <v>42123.648831018523</v>
      </c>
      <c r="L3925" t="b">
        <v>0</v>
      </c>
      <c r="M3925">
        <v>3</v>
      </c>
      <c r="N3925" t="b">
        <v>0</v>
      </c>
      <c r="O3925" s="10" t="s">
        <v>8273</v>
      </c>
      <c r="P3925" t="s">
        <v>8274</v>
      </c>
      <c r="Q3925">
        <f t="shared" si="183"/>
        <v>0</v>
      </c>
      <c r="R3925">
        <f t="shared" si="185"/>
        <v>23.33</v>
      </c>
    </row>
    <row r="3926" spans="1:18" ht="43.2" hidden="1" x14ac:dyDescent="0.3">
      <c r="A3926">
        <v>2851</v>
      </c>
      <c r="B3926" s="3" t="s">
        <v>2851</v>
      </c>
      <c r="C3926" s="3" t="s">
        <v>6961</v>
      </c>
      <c r="D3926" s="6">
        <v>4500</v>
      </c>
      <c r="E3926" s="8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s="16">
        <f t="shared" si="184"/>
        <v>42390.002650462964</v>
      </c>
      <c r="L3926" t="b">
        <v>0</v>
      </c>
      <c r="M3926">
        <v>0</v>
      </c>
      <c r="N3926" t="b">
        <v>0</v>
      </c>
      <c r="O3926" s="10" t="s">
        <v>8273</v>
      </c>
      <c r="P3926" t="s">
        <v>8274</v>
      </c>
      <c r="Q3926">
        <f t="shared" si="183"/>
        <v>0</v>
      </c>
      <c r="R3926">
        <f t="shared" si="185"/>
        <v>0</v>
      </c>
    </row>
    <row r="3927" spans="1:18" ht="43.2" hidden="1" x14ac:dyDescent="0.3">
      <c r="A3927">
        <v>2853</v>
      </c>
      <c r="B3927" s="3" t="s">
        <v>2853</v>
      </c>
      <c r="C3927" s="3" t="s">
        <v>6963</v>
      </c>
      <c r="D3927" s="6">
        <v>9500</v>
      </c>
      <c r="E3927" s="8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s="16">
        <f t="shared" si="184"/>
        <v>41836.190937499996</v>
      </c>
      <c r="L3927" t="b">
        <v>0</v>
      </c>
      <c r="M3927">
        <v>0</v>
      </c>
      <c r="N3927" t="b">
        <v>0</v>
      </c>
      <c r="O3927" s="10" t="s">
        <v>8273</v>
      </c>
      <c r="P3927" t="s">
        <v>8274</v>
      </c>
      <c r="Q3927">
        <f t="shared" si="183"/>
        <v>0</v>
      </c>
      <c r="R3927">
        <f t="shared" si="185"/>
        <v>0</v>
      </c>
    </row>
    <row r="3928" spans="1:18" ht="43.2" hidden="1" x14ac:dyDescent="0.3">
      <c r="A3928">
        <v>2858</v>
      </c>
      <c r="B3928" s="3" t="s">
        <v>2858</v>
      </c>
      <c r="C3928" s="3" t="s">
        <v>6968</v>
      </c>
      <c r="D3928" s="6">
        <v>1000</v>
      </c>
      <c r="E3928" s="8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s="16">
        <f t="shared" si="184"/>
        <v>41954.545081018514</v>
      </c>
      <c r="L3928" t="b">
        <v>0</v>
      </c>
      <c r="M3928">
        <v>0</v>
      </c>
      <c r="N3928" t="b">
        <v>0</v>
      </c>
      <c r="O3928" s="10" t="s">
        <v>8273</v>
      </c>
      <c r="P3928" t="s">
        <v>8274</v>
      </c>
      <c r="Q3928">
        <f t="shared" si="183"/>
        <v>0</v>
      </c>
      <c r="R3928">
        <f t="shared" si="185"/>
        <v>0</v>
      </c>
    </row>
    <row r="3929" spans="1:18" ht="43.2" hidden="1" x14ac:dyDescent="0.3">
      <c r="A3929">
        <v>2862</v>
      </c>
      <c r="B3929" s="3" t="s">
        <v>2862</v>
      </c>
      <c r="C3929" s="3" t="s">
        <v>6972</v>
      </c>
      <c r="D3929" s="6">
        <v>12700</v>
      </c>
      <c r="E3929" s="8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s="16">
        <f t="shared" si="184"/>
        <v>41784.789687500001</v>
      </c>
      <c r="L3929" t="b">
        <v>0</v>
      </c>
      <c r="M3929">
        <v>3</v>
      </c>
      <c r="N3929" t="b">
        <v>0</v>
      </c>
      <c r="O3929" s="10" t="s">
        <v>8273</v>
      </c>
      <c r="P3929" t="s">
        <v>8274</v>
      </c>
      <c r="Q3929">
        <f t="shared" si="183"/>
        <v>0</v>
      </c>
      <c r="R3929">
        <f t="shared" si="185"/>
        <v>18.329999999999998</v>
      </c>
    </row>
    <row r="3930" spans="1:18" ht="43.2" hidden="1" x14ac:dyDescent="0.3">
      <c r="A3930">
        <v>2863</v>
      </c>
      <c r="B3930" s="3" t="s">
        <v>2863</v>
      </c>
      <c r="C3930" s="3" t="s">
        <v>6973</v>
      </c>
      <c r="D3930" s="6">
        <v>50000</v>
      </c>
      <c r="E3930" s="8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s="16">
        <f t="shared" si="184"/>
        <v>41831.675034722226</v>
      </c>
      <c r="L3930" t="b">
        <v>0</v>
      </c>
      <c r="M3930">
        <v>1</v>
      </c>
      <c r="N3930" t="b">
        <v>0</v>
      </c>
      <c r="O3930" s="10" t="s">
        <v>8273</v>
      </c>
      <c r="P3930" t="s">
        <v>8274</v>
      </c>
      <c r="Q3930">
        <f t="shared" si="183"/>
        <v>0</v>
      </c>
      <c r="R3930">
        <f t="shared" si="185"/>
        <v>20</v>
      </c>
    </row>
    <row r="3931" spans="1:18" ht="43.2" hidden="1" x14ac:dyDescent="0.3">
      <c r="A3931">
        <v>2865</v>
      </c>
      <c r="B3931" s="3" t="s">
        <v>2865</v>
      </c>
      <c r="C3931" s="3" t="s">
        <v>6975</v>
      </c>
      <c r="D3931" s="6">
        <v>2888</v>
      </c>
      <c r="E3931" s="8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s="16">
        <f t="shared" si="184"/>
        <v>41950.114108796297</v>
      </c>
      <c r="L3931" t="b">
        <v>0</v>
      </c>
      <c r="M3931">
        <v>0</v>
      </c>
      <c r="N3931" t="b">
        <v>0</v>
      </c>
      <c r="O3931" s="10" t="s">
        <v>8273</v>
      </c>
      <c r="P3931" t="s">
        <v>8274</v>
      </c>
      <c r="Q3931">
        <f t="shared" si="183"/>
        <v>0</v>
      </c>
      <c r="R3931">
        <f t="shared" si="185"/>
        <v>0</v>
      </c>
    </row>
    <row r="3932" spans="1:18" ht="43.2" hidden="1" x14ac:dyDescent="0.3">
      <c r="A3932">
        <v>2872</v>
      </c>
      <c r="B3932" s="3" t="s">
        <v>2872</v>
      </c>
      <c r="C3932" s="3" t="s">
        <v>6982</v>
      </c>
      <c r="D3932" s="6">
        <v>3000</v>
      </c>
      <c r="E3932" s="8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s="16">
        <f t="shared" si="184"/>
        <v>42115.11618055556</v>
      </c>
      <c r="L3932" t="b">
        <v>0</v>
      </c>
      <c r="M3932">
        <v>0</v>
      </c>
      <c r="N3932" t="b">
        <v>0</v>
      </c>
      <c r="O3932" s="10" t="s">
        <v>8273</v>
      </c>
      <c r="P3932" t="s">
        <v>8274</v>
      </c>
      <c r="Q3932">
        <f t="shared" si="183"/>
        <v>0</v>
      </c>
      <c r="R3932">
        <f t="shared" si="185"/>
        <v>0</v>
      </c>
    </row>
    <row r="3933" spans="1:18" ht="43.2" hidden="1" x14ac:dyDescent="0.3">
      <c r="A3933">
        <v>2875</v>
      </c>
      <c r="B3933" s="3" t="s">
        <v>2875</v>
      </c>
      <c r="C3933" s="3" t="s">
        <v>6985</v>
      </c>
      <c r="D3933" s="6">
        <v>20000</v>
      </c>
      <c r="E3933" s="8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s="16">
        <f t="shared" si="184"/>
        <v>42465.128391203703</v>
      </c>
      <c r="L3933" t="b">
        <v>0</v>
      </c>
      <c r="M3933">
        <v>3</v>
      </c>
      <c r="N3933" t="b">
        <v>0</v>
      </c>
      <c r="O3933" s="10" t="s">
        <v>8273</v>
      </c>
      <c r="P3933" t="s">
        <v>8274</v>
      </c>
      <c r="Q3933">
        <f t="shared" si="183"/>
        <v>0</v>
      </c>
      <c r="R3933">
        <f t="shared" si="185"/>
        <v>2.33</v>
      </c>
    </row>
    <row r="3934" spans="1:18" ht="43.2" hidden="1" x14ac:dyDescent="0.3">
      <c r="A3934">
        <v>2876</v>
      </c>
      <c r="B3934" s="3" t="s">
        <v>2876</v>
      </c>
      <c r="C3934" s="3" t="s">
        <v>6986</v>
      </c>
      <c r="D3934" s="6">
        <v>150000</v>
      </c>
      <c r="E3934" s="8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s="16">
        <f t="shared" si="184"/>
        <v>42171.743969907402</v>
      </c>
      <c r="L3934" t="b">
        <v>0</v>
      </c>
      <c r="M3934">
        <v>0</v>
      </c>
      <c r="N3934" t="b">
        <v>0</v>
      </c>
      <c r="O3934" s="10" t="s">
        <v>8273</v>
      </c>
      <c r="P3934" t="s">
        <v>8274</v>
      </c>
      <c r="Q3934">
        <f t="shared" si="183"/>
        <v>0</v>
      </c>
      <c r="R3934">
        <f t="shared" si="185"/>
        <v>0</v>
      </c>
    </row>
    <row r="3935" spans="1:18" ht="43.2" hidden="1" x14ac:dyDescent="0.3">
      <c r="A3935">
        <v>2879</v>
      </c>
      <c r="B3935" s="3" t="s">
        <v>2879</v>
      </c>
      <c r="C3935" s="3" t="s">
        <v>6989</v>
      </c>
      <c r="D3935" s="6">
        <v>11200</v>
      </c>
      <c r="E3935" s="8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s="16">
        <f t="shared" si="184"/>
        <v>42359.725243055553</v>
      </c>
      <c r="L3935" t="b">
        <v>0</v>
      </c>
      <c r="M3935">
        <v>1</v>
      </c>
      <c r="N3935" t="b">
        <v>0</v>
      </c>
      <c r="O3935" s="10" t="s">
        <v>8273</v>
      </c>
      <c r="P3935" t="s">
        <v>8274</v>
      </c>
      <c r="Q3935">
        <f t="shared" si="183"/>
        <v>0</v>
      </c>
      <c r="R3935">
        <f t="shared" si="185"/>
        <v>29</v>
      </c>
    </row>
    <row r="3936" spans="1:18" ht="43.2" hidden="1" x14ac:dyDescent="0.3">
      <c r="A3936">
        <v>2881</v>
      </c>
      <c r="B3936" s="3" t="s">
        <v>2881</v>
      </c>
      <c r="C3936" s="3" t="s">
        <v>6991</v>
      </c>
      <c r="D3936" s="6">
        <v>5500</v>
      </c>
      <c r="E3936" s="8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s="16">
        <f t="shared" si="184"/>
        <v>41916.597638888888</v>
      </c>
      <c r="L3936" t="b">
        <v>0</v>
      </c>
      <c r="M3936">
        <v>0</v>
      </c>
      <c r="N3936" t="b">
        <v>0</v>
      </c>
      <c r="O3936" s="10" t="s">
        <v>8273</v>
      </c>
      <c r="P3936" t="s">
        <v>8274</v>
      </c>
      <c r="Q3936">
        <f t="shared" si="183"/>
        <v>0</v>
      </c>
      <c r="R3936">
        <f t="shared" si="185"/>
        <v>0</v>
      </c>
    </row>
    <row r="3937" spans="1:18" ht="28.8" hidden="1" x14ac:dyDescent="0.3">
      <c r="A3937">
        <v>2884</v>
      </c>
      <c r="B3937" s="3" t="s">
        <v>2884</v>
      </c>
      <c r="C3937" s="3" t="s">
        <v>6994</v>
      </c>
      <c r="D3937" s="6">
        <v>45000</v>
      </c>
      <c r="E3937" s="8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s="16">
        <f t="shared" si="184"/>
        <v>41948.727256944447</v>
      </c>
      <c r="L3937" t="b">
        <v>0</v>
      </c>
      <c r="M3937">
        <v>4</v>
      </c>
      <c r="N3937" t="b">
        <v>0</v>
      </c>
      <c r="O3937" s="10" t="s">
        <v>8273</v>
      </c>
      <c r="P3937" t="s">
        <v>8274</v>
      </c>
      <c r="Q3937">
        <f t="shared" si="183"/>
        <v>0</v>
      </c>
      <c r="R3937">
        <f t="shared" si="185"/>
        <v>46.25</v>
      </c>
    </row>
    <row r="3938" spans="1:18" ht="43.2" hidden="1" x14ac:dyDescent="0.3">
      <c r="A3938">
        <v>2887</v>
      </c>
      <c r="B3938" s="3" t="s">
        <v>2887</v>
      </c>
      <c r="C3938" s="3" t="s">
        <v>6997</v>
      </c>
      <c r="D3938" s="6">
        <v>3000</v>
      </c>
      <c r="E3938" s="8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s="16">
        <f t="shared" si="184"/>
        <v>41985.427361111113</v>
      </c>
      <c r="L3938" t="b">
        <v>0</v>
      </c>
      <c r="M3938">
        <v>1</v>
      </c>
      <c r="N3938" t="b">
        <v>0</v>
      </c>
      <c r="O3938" s="10" t="s">
        <v>8273</v>
      </c>
      <c r="P3938" t="s">
        <v>8274</v>
      </c>
      <c r="Q3938">
        <f t="shared" si="183"/>
        <v>0</v>
      </c>
      <c r="R3938">
        <f t="shared" si="185"/>
        <v>5</v>
      </c>
    </row>
    <row r="3939" spans="1:18" ht="43.2" hidden="1" x14ac:dyDescent="0.3">
      <c r="A3939">
        <v>2888</v>
      </c>
      <c r="B3939" s="3" t="s">
        <v>2888</v>
      </c>
      <c r="C3939" s="3" t="s">
        <v>6998</v>
      </c>
      <c r="D3939" s="6">
        <v>30000</v>
      </c>
      <c r="E3939" s="8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s="16">
        <f t="shared" si="184"/>
        <v>41922.535185185188</v>
      </c>
      <c r="L3939" t="b">
        <v>0</v>
      </c>
      <c r="M3939">
        <v>0</v>
      </c>
      <c r="N3939" t="b">
        <v>0</v>
      </c>
      <c r="O3939" s="10" t="s">
        <v>8273</v>
      </c>
      <c r="P3939" t="s">
        <v>8274</v>
      </c>
      <c r="Q3939">
        <f t="shared" si="183"/>
        <v>0</v>
      </c>
      <c r="R3939">
        <f t="shared" si="185"/>
        <v>0</v>
      </c>
    </row>
    <row r="3940" spans="1:18" ht="28.8" hidden="1" x14ac:dyDescent="0.3">
      <c r="A3940">
        <v>2894</v>
      </c>
      <c r="B3940" s="3" t="s">
        <v>2894</v>
      </c>
      <c r="C3940" s="3" t="s">
        <v>7004</v>
      </c>
      <c r="D3940" s="6">
        <v>50000</v>
      </c>
      <c r="E3940" s="8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s="16">
        <f t="shared" si="184"/>
        <v>42037.986284722225</v>
      </c>
      <c r="L3940" t="b">
        <v>0</v>
      </c>
      <c r="M3940">
        <v>0</v>
      </c>
      <c r="N3940" t="b">
        <v>0</v>
      </c>
      <c r="O3940" s="10" t="s">
        <v>8273</v>
      </c>
      <c r="P3940" t="s">
        <v>8274</v>
      </c>
      <c r="Q3940">
        <f t="shared" si="183"/>
        <v>0</v>
      </c>
      <c r="R3940">
        <f t="shared" si="185"/>
        <v>0</v>
      </c>
    </row>
    <row r="3941" spans="1:18" ht="43.2" hidden="1" x14ac:dyDescent="0.3">
      <c r="A3941">
        <v>2899</v>
      </c>
      <c r="B3941" s="3" t="s">
        <v>2899</v>
      </c>
      <c r="C3941" s="3" t="s">
        <v>7009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s="16">
        <f t="shared" si="184"/>
        <v>42515.078217592592</v>
      </c>
      <c r="L3941" t="b">
        <v>0</v>
      </c>
      <c r="M3941">
        <v>0</v>
      </c>
      <c r="N3941" t="b">
        <v>0</v>
      </c>
      <c r="O3941" s="10" t="s">
        <v>8273</v>
      </c>
      <c r="P3941" t="s">
        <v>8274</v>
      </c>
      <c r="Q3941">
        <f t="shared" si="183"/>
        <v>0</v>
      </c>
      <c r="R3941">
        <f t="shared" si="185"/>
        <v>0</v>
      </c>
    </row>
    <row r="3942" spans="1:18" ht="43.2" hidden="1" x14ac:dyDescent="0.3">
      <c r="A3942">
        <v>2902</v>
      </c>
      <c r="B3942" s="3" t="s">
        <v>2902</v>
      </c>
      <c r="C3942" s="3" t="s">
        <v>7012</v>
      </c>
      <c r="D3942" s="6">
        <v>150000</v>
      </c>
      <c r="E3942" s="8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s="16">
        <f t="shared" si="184"/>
        <v>42210.439768518518</v>
      </c>
      <c r="L3942" t="b">
        <v>0</v>
      </c>
      <c r="M3942">
        <v>1</v>
      </c>
      <c r="N3942" t="b">
        <v>0</v>
      </c>
      <c r="O3942" s="10" t="s">
        <v>8273</v>
      </c>
      <c r="P3942" t="s">
        <v>8274</v>
      </c>
      <c r="Q3942">
        <f t="shared" si="183"/>
        <v>0</v>
      </c>
      <c r="R3942">
        <f t="shared" si="185"/>
        <v>25</v>
      </c>
    </row>
    <row r="3943" spans="1:18" ht="43.2" hidden="1" x14ac:dyDescent="0.3">
      <c r="A3943">
        <v>2907</v>
      </c>
      <c r="B3943" s="3" t="s">
        <v>2907</v>
      </c>
      <c r="C3943" s="3" t="s">
        <v>7017</v>
      </c>
      <c r="D3943" s="6">
        <v>2500</v>
      </c>
      <c r="E3943" s="8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s="16">
        <f t="shared" si="184"/>
        <v>42444.877743055549</v>
      </c>
      <c r="L3943" t="b">
        <v>0</v>
      </c>
      <c r="M3943">
        <v>2</v>
      </c>
      <c r="N3943" t="b">
        <v>0</v>
      </c>
      <c r="O3943" s="10" t="s">
        <v>8273</v>
      </c>
      <c r="P3943" t="s">
        <v>8274</v>
      </c>
      <c r="Q3943">
        <f t="shared" si="183"/>
        <v>0</v>
      </c>
      <c r="R3943">
        <f t="shared" si="185"/>
        <v>1</v>
      </c>
    </row>
    <row r="3944" spans="1:18" ht="43.2" hidden="1" x14ac:dyDescent="0.3">
      <c r="A3944">
        <v>2909</v>
      </c>
      <c r="B3944" s="3" t="s">
        <v>2909</v>
      </c>
      <c r="C3944" s="3" t="s">
        <v>7019</v>
      </c>
      <c r="D3944" s="6">
        <v>180000</v>
      </c>
      <c r="E3944" s="8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s="16">
        <f t="shared" si="184"/>
        <v>41929.266215277778</v>
      </c>
      <c r="L3944" t="b">
        <v>0</v>
      </c>
      <c r="M3944">
        <v>1</v>
      </c>
      <c r="N3944" t="b">
        <v>0</v>
      </c>
      <c r="O3944" s="10" t="s">
        <v>8273</v>
      </c>
      <c r="P3944" t="s">
        <v>8274</v>
      </c>
      <c r="Q3944">
        <f t="shared" si="183"/>
        <v>0</v>
      </c>
      <c r="R3944">
        <f t="shared" si="185"/>
        <v>20</v>
      </c>
    </row>
    <row r="3945" spans="1:18" ht="43.2" hidden="1" x14ac:dyDescent="0.3">
      <c r="A3945">
        <v>2910</v>
      </c>
      <c r="B3945" s="3" t="s">
        <v>2910</v>
      </c>
      <c r="C3945" s="3" t="s">
        <v>7020</v>
      </c>
      <c r="D3945" s="6">
        <v>30000</v>
      </c>
      <c r="E3945" s="8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s="16">
        <f t="shared" si="184"/>
        <v>42107.841284722221</v>
      </c>
      <c r="L3945" t="b">
        <v>0</v>
      </c>
      <c r="M3945">
        <v>1</v>
      </c>
      <c r="N3945" t="b">
        <v>0</v>
      </c>
      <c r="O3945" s="10" t="s">
        <v>8273</v>
      </c>
      <c r="P3945" t="s">
        <v>8274</v>
      </c>
      <c r="Q3945">
        <f t="shared" si="183"/>
        <v>0</v>
      </c>
      <c r="R3945">
        <f t="shared" si="185"/>
        <v>1</v>
      </c>
    </row>
    <row r="3946" spans="1:18" ht="43.2" hidden="1" x14ac:dyDescent="0.3">
      <c r="A3946">
        <v>2913</v>
      </c>
      <c r="B3946" s="3" t="s">
        <v>2913</v>
      </c>
      <c r="C3946" s="3" t="s">
        <v>7023</v>
      </c>
      <c r="D3946" s="6">
        <v>10000</v>
      </c>
      <c r="E3946" s="8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s="16">
        <f t="shared" si="184"/>
        <v>41828.922905092593</v>
      </c>
      <c r="L3946" t="b">
        <v>0</v>
      </c>
      <c r="M3946">
        <v>2</v>
      </c>
      <c r="N3946" t="b">
        <v>0</v>
      </c>
      <c r="O3946" s="10" t="s">
        <v>8273</v>
      </c>
      <c r="P3946" t="s">
        <v>8274</v>
      </c>
      <c r="Q3946">
        <f t="shared" si="183"/>
        <v>0</v>
      </c>
      <c r="R3946">
        <f t="shared" si="185"/>
        <v>1</v>
      </c>
    </row>
    <row r="3947" spans="1:18" ht="28.8" hidden="1" x14ac:dyDescent="0.3">
      <c r="A3947">
        <v>2914</v>
      </c>
      <c r="B3947" s="3" t="s">
        <v>2914</v>
      </c>
      <c r="C3947" s="3" t="s">
        <v>7024</v>
      </c>
      <c r="D3947" s="6">
        <v>25000</v>
      </c>
      <c r="E3947" s="8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s="16">
        <f t="shared" si="184"/>
        <v>42017.907337962963</v>
      </c>
      <c r="L3947" t="b">
        <v>0</v>
      </c>
      <c r="M3947">
        <v>1</v>
      </c>
      <c r="N3947" t="b">
        <v>0</v>
      </c>
      <c r="O3947" s="10" t="s">
        <v>8273</v>
      </c>
      <c r="P3947" t="s">
        <v>8274</v>
      </c>
      <c r="Q3947">
        <f t="shared" si="183"/>
        <v>0</v>
      </c>
      <c r="R3947">
        <f t="shared" si="185"/>
        <v>1</v>
      </c>
    </row>
    <row r="3948" spans="1:18" ht="43.2" hidden="1" x14ac:dyDescent="0.3">
      <c r="A3948">
        <v>2941</v>
      </c>
      <c r="B3948" s="3" t="s">
        <v>2941</v>
      </c>
      <c r="C3948" s="3" t="s">
        <v>7051</v>
      </c>
      <c r="D3948" s="6">
        <v>25000</v>
      </c>
      <c r="E3948" s="8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s="16">
        <f t="shared" si="184"/>
        <v>42034.960127314815</v>
      </c>
      <c r="L3948" t="b">
        <v>0</v>
      </c>
      <c r="M3948">
        <v>1</v>
      </c>
      <c r="N3948" t="b">
        <v>0</v>
      </c>
      <c r="O3948" s="10" t="s">
        <v>8273</v>
      </c>
      <c r="P3948" t="s">
        <v>8286</v>
      </c>
      <c r="Q3948">
        <f t="shared" si="183"/>
        <v>0</v>
      </c>
      <c r="R3948">
        <f t="shared" si="185"/>
        <v>1</v>
      </c>
    </row>
    <row r="3949" spans="1:18" ht="43.2" hidden="1" x14ac:dyDescent="0.3">
      <c r="A3949">
        <v>2943</v>
      </c>
      <c r="B3949" s="3" t="s">
        <v>2943</v>
      </c>
      <c r="C3949" s="3" t="s">
        <v>7053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s="16">
        <f t="shared" si="184"/>
        <v>42077.129398148143</v>
      </c>
      <c r="L3949" t="b">
        <v>0</v>
      </c>
      <c r="M3949">
        <v>0</v>
      </c>
      <c r="N3949" t="b">
        <v>0</v>
      </c>
      <c r="O3949" s="10" t="s">
        <v>8273</v>
      </c>
      <c r="P3949" t="s">
        <v>8286</v>
      </c>
      <c r="Q3949">
        <f t="shared" si="183"/>
        <v>0</v>
      </c>
      <c r="R3949">
        <f t="shared" si="185"/>
        <v>0</v>
      </c>
    </row>
    <row r="3950" spans="1:18" ht="57.6" hidden="1" x14ac:dyDescent="0.3">
      <c r="A3950">
        <v>2945</v>
      </c>
      <c r="B3950" s="3" t="s">
        <v>2945</v>
      </c>
      <c r="C3950" s="3" t="s">
        <v>7055</v>
      </c>
      <c r="D3950" s="6">
        <v>50000</v>
      </c>
      <c r="E3950" s="8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s="16">
        <f t="shared" si="184"/>
        <v>42118.139583333337</v>
      </c>
      <c r="L3950" t="b">
        <v>0</v>
      </c>
      <c r="M3950">
        <v>0</v>
      </c>
      <c r="N3950" t="b">
        <v>0</v>
      </c>
      <c r="O3950" s="10" t="s">
        <v>8273</v>
      </c>
      <c r="P3950" t="s">
        <v>8286</v>
      </c>
      <c r="Q3950">
        <f t="shared" si="183"/>
        <v>0</v>
      </c>
      <c r="R3950">
        <f t="shared" si="185"/>
        <v>0</v>
      </c>
    </row>
    <row r="3951" spans="1:18" ht="43.2" hidden="1" x14ac:dyDescent="0.3">
      <c r="A3951">
        <v>2946</v>
      </c>
      <c r="B3951" s="3" t="s">
        <v>2946</v>
      </c>
      <c r="C3951" s="3" t="s">
        <v>7056</v>
      </c>
      <c r="D3951" s="6">
        <v>2000</v>
      </c>
      <c r="E3951" s="8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s="16">
        <f t="shared" si="184"/>
        <v>42567.531157407408</v>
      </c>
      <c r="L3951" t="b">
        <v>0</v>
      </c>
      <c r="M3951">
        <v>2</v>
      </c>
      <c r="N3951" t="b">
        <v>0</v>
      </c>
      <c r="O3951" s="10" t="s">
        <v>8273</v>
      </c>
      <c r="P3951" t="s">
        <v>8286</v>
      </c>
      <c r="Q3951">
        <f t="shared" si="183"/>
        <v>0</v>
      </c>
      <c r="R3951">
        <f t="shared" si="185"/>
        <v>1</v>
      </c>
    </row>
    <row r="3952" spans="1:18" ht="57.6" hidden="1" x14ac:dyDescent="0.3">
      <c r="A3952">
        <v>2948</v>
      </c>
      <c r="B3952" s="3" t="s">
        <v>2948</v>
      </c>
      <c r="C3952" s="3" t="s">
        <v>7058</v>
      </c>
      <c r="D3952" s="6">
        <v>500000</v>
      </c>
      <c r="E3952" s="8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s="16">
        <f t="shared" si="184"/>
        <v>42097.649224537032</v>
      </c>
      <c r="L3952" t="b">
        <v>0</v>
      </c>
      <c r="M3952">
        <v>9</v>
      </c>
      <c r="N3952" t="b">
        <v>0</v>
      </c>
      <c r="O3952" s="10" t="s">
        <v>8273</v>
      </c>
      <c r="P3952" t="s">
        <v>8286</v>
      </c>
      <c r="Q3952">
        <f t="shared" si="183"/>
        <v>0</v>
      </c>
      <c r="R3952">
        <f t="shared" si="185"/>
        <v>2.67</v>
      </c>
    </row>
    <row r="3953" spans="1:18" ht="43.2" hidden="1" x14ac:dyDescent="0.3">
      <c r="A3953">
        <v>2950</v>
      </c>
      <c r="B3953" s="3" t="s">
        <v>2950</v>
      </c>
      <c r="C3953" s="3" t="s">
        <v>7060</v>
      </c>
      <c r="D3953" s="6">
        <v>5000000</v>
      </c>
      <c r="E3953" s="8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s="16">
        <f t="shared" si="184"/>
        <v>42362.36518518519</v>
      </c>
      <c r="L3953" t="b">
        <v>0</v>
      </c>
      <c r="M3953">
        <v>0</v>
      </c>
      <c r="N3953" t="b">
        <v>0</v>
      </c>
      <c r="O3953" s="10" t="s">
        <v>8273</v>
      </c>
      <c r="P3953" t="s">
        <v>8286</v>
      </c>
      <c r="Q3953">
        <f t="shared" si="183"/>
        <v>0</v>
      </c>
      <c r="R3953">
        <f t="shared" si="185"/>
        <v>0</v>
      </c>
    </row>
    <row r="3954" spans="1:18" ht="43.2" hidden="1" x14ac:dyDescent="0.3">
      <c r="A3954">
        <v>2953</v>
      </c>
      <c r="B3954" s="3" t="s">
        <v>2953</v>
      </c>
      <c r="C3954" s="3" t="s">
        <v>7063</v>
      </c>
      <c r="D3954" s="6">
        <v>400000</v>
      </c>
      <c r="E3954" s="8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s="16">
        <f t="shared" si="184"/>
        <v>42255.791909722218</v>
      </c>
      <c r="L3954" t="b">
        <v>0</v>
      </c>
      <c r="M3954">
        <v>3</v>
      </c>
      <c r="N3954" t="b">
        <v>0</v>
      </c>
      <c r="O3954" s="10" t="s">
        <v>8273</v>
      </c>
      <c r="P3954" t="s">
        <v>8286</v>
      </c>
      <c r="Q3954">
        <f t="shared" si="183"/>
        <v>0</v>
      </c>
      <c r="R3954">
        <f t="shared" si="185"/>
        <v>201.67</v>
      </c>
    </row>
    <row r="3955" spans="1:18" ht="43.2" hidden="1" x14ac:dyDescent="0.3">
      <c r="A3955">
        <v>2954</v>
      </c>
      <c r="B3955" s="3" t="s">
        <v>2954</v>
      </c>
      <c r="C3955" s="3" t="s">
        <v>7064</v>
      </c>
      <c r="D3955" s="6">
        <v>15000</v>
      </c>
      <c r="E3955" s="8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s="16">
        <f t="shared" si="184"/>
        <v>42790.583368055552</v>
      </c>
      <c r="L3955" t="b">
        <v>0</v>
      </c>
      <c r="M3955">
        <v>0</v>
      </c>
      <c r="N3955" t="b">
        <v>0</v>
      </c>
      <c r="O3955" s="10" t="s">
        <v>8273</v>
      </c>
      <c r="P3955" t="s">
        <v>8286</v>
      </c>
      <c r="Q3955">
        <f t="shared" si="183"/>
        <v>0</v>
      </c>
      <c r="R3955">
        <f t="shared" si="185"/>
        <v>0</v>
      </c>
    </row>
    <row r="3956" spans="1:18" ht="43.2" hidden="1" x14ac:dyDescent="0.3">
      <c r="A3956">
        <v>2958</v>
      </c>
      <c r="B3956" s="3" t="s">
        <v>2958</v>
      </c>
      <c r="C3956" s="3" t="s">
        <v>7068</v>
      </c>
      <c r="D3956" s="6">
        <v>80000</v>
      </c>
      <c r="E3956" s="8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s="16">
        <f t="shared" si="184"/>
        <v>42438.779131944444</v>
      </c>
      <c r="L3956" t="b">
        <v>0</v>
      </c>
      <c r="M3956">
        <v>0</v>
      </c>
      <c r="N3956" t="b">
        <v>0</v>
      </c>
      <c r="O3956" s="10" t="s">
        <v>8273</v>
      </c>
      <c r="P3956" t="s">
        <v>8286</v>
      </c>
      <c r="Q3956">
        <f t="shared" si="183"/>
        <v>0</v>
      </c>
      <c r="R3956">
        <f t="shared" si="185"/>
        <v>0</v>
      </c>
    </row>
    <row r="3957" spans="1:18" ht="43.2" hidden="1" x14ac:dyDescent="0.3">
      <c r="A3957">
        <v>2959</v>
      </c>
      <c r="B3957" s="3" t="s">
        <v>2959</v>
      </c>
      <c r="C3957" s="3" t="s">
        <v>7069</v>
      </c>
      <c r="D3957" s="6">
        <v>10000</v>
      </c>
      <c r="E3957" s="8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s="16">
        <f t="shared" si="184"/>
        <v>42498.008391203708</v>
      </c>
      <c r="L3957" t="b">
        <v>0</v>
      </c>
      <c r="M3957">
        <v>0</v>
      </c>
      <c r="N3957" t="b">
        <v>0</v>
      </c>
      <c r="O3957" s="10" t="s">
        <v>8273</v>
      </c>
      <c r="P3957" t="s">
        <v>8286</v>
      </c>
      <c r="Q3957">
        <f t="shared" si="183"/>
        <v>0</v>
      </c>
      <c r="R3957">
        <f t="shared" si="185"/>
        <v>0</v>
      </c>
    </row>
    <row r="3958" spans="1:18" ht="43.2" hidden="1" x14ac:dyDescent="0.3">
      <c r="A3958">
        <v>2960</v>
      </c>
      <c r="B3958" s="3" t="s">
        <v>2960</v>
      </c>
      <c r="C3958" s="3" t="s">
        <v>7070</v>
      </c>
      <c r="D3958" s="6">
        <v>30000000</v>
      </c>
      <c r="E3958" s="8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s="16">
        <f t="shared" si="184"/>
        <v>41863.757210648146</v>
      </c>
      <c r="L3958" t="b">
        <v>0</v>
      </c>
      <c r="M3958">
        <v>0</v>
      </c>
      <c r="N3958" t="b">
        <v>0</v>
      </c>
      <c r="O3958" s="10" t="s">
        <v>8273</v>
      </c>
      <c r="P3958" t="s">
        <v>8286</v>
      </c>
      <c r="Q3958">
        <f t="shared" si="183"/>
        <v>0</v>
      </c>
      <c r="R3958">
        <f t="shared" si="185"/>
        <v>0</v>
      </c>
    </row>
    <row r="3959" spans="1:18" ht="43.2" hidden="1" x14ac:dyDescent="0.3">
      <c r="A3959">
        <v>3052</v>
      </c>
      <c r="B3959" s="3" t="s">
        <v>3052</v>
      </c>
      <c r="C3959" s="3" t="s">
        <v>7162</v>
      </c>
      <c r="D3959" s="6">
        <v>50000</v>
      </c>
      <c r="E3959" s="8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s="16">
        <f t="shared" si="184"/>
        <v>42122.670069444444</v>
      </c>
      <c r="L3959" t="b">
        <v>0</v>
      </c>
      <c r="M3959">
        <v>2</v>
      </c>
      <c r="N3959" t="b">
        <v>0</v>
      </c>
      <c r="O3959" s="10" t="s">
        <v>8273</v>
      </c>
      <c r="P3959" t="s">
        <v>8286</v>
      </c>
      <c r="Q3959">
        <f t="shared" si="183"/>
        <v>0</v>
      </c>
      <c r="R3959">
        <f t="shared" si="185"/>
        <v>37.5</v>
      </c>
    </row>
    <row r="3960" spans="1:18" ht="57.6" hidden="1" x14ac:dyDescent="0.3">
      <c r="A3960">
        <v>3053</v>
      </c>
      <c r="B3960" s="3" t="s">
        <v>3053</v>
      </c>
      <c r="C3960" s="3" t="s">
        <v>7163</v>
      </c>
      <c r="D3960" s="6">
        <v>10000</v>
      </c>
      <c r="E3960" s="8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s="16">
        <f t="shared" si="184"/>
        <v>41862.761724537035</v>
      </c>
      <c r="L3960" t="b">
        <v>0</v>
      </c>
      <c r="M3960">
        <v>3</v>
      </c>
      <c r="N3960" t="b">
        <v>0</v>
      </c>
      <c r="O3960" s="10" t="s">
        <v>8273</v>
      </c>
      <c r="P3960" t="s">
        <v>8286</v>
      </c>
      <c r="Q3960">
        <f t="shared" si="183"/>
        <v>0</v>
      </c>
      <c r="R3960">
        <f t="shared" si="185"/>
        <v>13.33</v>
      </c>
    </row>
    <row r="3961" spans="1:18" ht="43.2" hidden="1" x14ac:dyDescent="0.3">
      <c r="A3961">
        <v>3054</v>
      </c>
      <c r="B3961" s="3" t="s">
        <v>3054</v>
      </c>
      <c r="C3961" s="3" t="s">
        <v>7164</v>
      </c>
      <c r="D3961" s="6">
        <v>300</v>
      </c>
      <c r="E3961" s="8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s="16">
        <f t="shared" si="184"/>
        <v>42027.832800925928</v>
      </c>
      <c r="L3961" t="b">
        <v>0</v>
      </c>
      <c r="M3961">
        <v>0</v>
      </c>
      <c r="N3961" t="b">
        <v>0</v>
      </c>
      <c r="O3961" s="10" t="s">
        <v>8273</v>
      </c>
      <c r="P3961" t="s">
        <v>8286</v>
      </c>
      <c r="Q3961">
        <f t="shared" si="183"/>
        <v>0</v>
      </c>
      <c r="R3961">
        <f t="shared" si="185"/>
        <v>0</v>
      </c>
    </row>
    <row r="3962" spans="1:18" ht="43.2" hidden="1" x14ac:dyDescent="0.3">
      <c r="A3962">
        <v>3055</v>
      </c>
      <c r="B3962" s="3" t="s">
        <v>3055</v>
      </c>
      <c r="C3962" s="3" t="s">
        <v>7165</v>
      </c>
      <c r="D3962" s="6">
        <v>20000</v>
      </c>
      <c r="E3962" s="8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s="16">
        <f t="shared" si="184"/>
        <v>41953.95821759259</v>
      </c>
      <c r="L3962" t="b">
        <v>0</v>
      </c>
      <c r="M3962">
        <v>1</v>
      </c>
      <c r="N3962" t="b">
        <v>0</v>
      </c>
      <c r="O3962" s="10" t="s">
        <v>8273</v>
      </c>
      <c r="P3962" t="s">
        <v>8286</v>
      </c>
      <c r="Q3962">
        <f t="shared" si="183"/>
        <v>0</v>
      </c>
      <c r="R3962">
        <f t="shared" si="185"/>
        <v>1</v>
      </c>
    </row>
    <row r="3963" spans="1:18" ht="43.2" hidden="1" x14ac:dyDescent="0.3">
      <c r="A3963">
        <v>3056</v>
      </c>
      <c r="B3963" s="3" t="s">
        <v>3056</v>
      </c>
      <c r="C3963" s="3" t="s">
        <v>7166</v>
      </c>
      <c r="D3963" s="6">
        <v>25000</v>
      </c>
      <c r="E3963" s="8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s="16">
        <f t="shared" si="184"/>
        <v>41851.636388888888</v>
      </c>
      <c r="L3963" t="b">
        <v>0</v>
      </c>
      <c r="M3963">
        <v>0</v>
      </c>
      <c r="N3963" t="b">
        <v>0</v>
      </c>
      <c r="O3963" s="10" t="s">
        <v>8273</v>
      </c>
      <c r="P3963" t="s">
        <v>8286</v>
      </c>
      <c r="Q3963">
        <f t="shared" si="183"/>
        <v>0</v>
      </c>
      <c r="R3963">
        <f t="shared" si="185"/>
        <v>0</v>
      </c>
    </row>
    <row r="3964" spans="1:18" ht="43.2" hidden="1" x14ac:dyDescent="0.3">
      <c r="A3964">
        <v>3057</v>
      </c>
      <c r="B3964" s="3" t="s">
        <v>3057</v>
      </c>
      <c r="C3964" s="3" t="s">
        <v>7167</v>
      </c>
      <c r="D3964" s="6">
        <v>50000</v>
      </c>
      <c r="E3964" s="8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s="16">
        <f t="shared" si="184"/>
        <v>42433.650590277779</v>
      </c>
      <c r="L3964" t="b">
        <v>0</v>
      </c>
      <c r="M3964">
        <v>0</v>
      </c>
      <c r="N3964" t="b">
        <v>0</v>
      </c>
      <c r="O3964" s="10" t="s">
        <v>8273</v>
      </c>
      <c r="P3964" t="s">
        <v>8286</v>
      </c>
      <c r="Q3964">
        <f t="shared" si="183"/>
        <v>0</v>
      </c>
      <c r="R3964">
        <f t="shared" si="185"/>
        <v>0</v>
      </c>
    </row>
    <row r="3965" spans="1:18" ht="57.6" hidden="1" x14ac:dyDescent="0.3">
      <c r="A3965">
        <v>3058</v>
      </c>
      <c r="B3965" s="3" t="s">
        <v>3058</v>
      </c>
      <c r="C3965" s="3" t="s">
        <v>7168</v>
      </c>
      <c r="D3965" s="6">
        <v>18000</v>
      </c>
      <c r="E3965" s="8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s="16">
        <f t="shared" si="184"/>
        <v>42460.374305555553</v>
      </c>
      <c r="L3965" t="b">
        <v>0</v>
      </c>
      <c r="M3965">
        <v>3</v>
      </c>
      <c r="N3965" t="b">
        <v>0</v>
      </c>
      <c r="O3965" s="10" t="s">
        <v>8273</v>
      </c>
      <c r="P3965" t="s">
        <v>8286</v>
      </c>
      <c r="Q3965">
        <f t="shared" si="183"/>
        <v>0</v>
      </c>
      <c r="R3965">
        <f t="shared" si="185"/>
        <v>1</v>
      </c>
    </row>
    <row r="3966" spans="1:18" ht="28.8" hidden="1" x14ac:dyDescent="0.3">
      <c r="A3966">
        <v>3060</v>
      </c>
      <c r="B3966" s="3" t="s">
        <v>3060</v>
      </c>
      <c r="C3966" s="3" t="s">
        <v>7170</v>
      </c>
      <c r="D3966" s="6">
        <v>220000</v>
      </c>
      <c r="E3966" s="8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s="16">
        <f t="shared" si="184"/>
        <v>42245.274699074071</v>
      </c>
      <c r="L3966" t="b">
        <v>0</v>
      </c>
      <c r="M3966">
        <v>6</v>
      </c>
      <c r="N3966" t="b">
        <v>0</v>
      </c>
      <c r="O3966" s="10" t="s">
        <v>8273</v>
      </c>
      <c r="P3966" t="s">
        <v>8286</v>
      </c>
      <c r="Q3966">
        <f t="shared" si="183"/>
        <v>0</v>
      </c>
      <c r="R3966">
        <f t="shared" si="185"/>
        <v>55.83</v>
      </c>
    </row>
    <row r="3967" spans="1:18" hidden="1" x14ac:dyDescent="0.3">
      <c r="A3967">
        <v>3061</v>
      </c>
      <c r="B3967" s="3" t="s">
        <v>3061</v>
      </c>
      <c r="C3967" s="3" t="s">
        <v>7171</v>
      </c>
      <c r="D3967" s="6">
        <v>1000000</v>
      </c>
      <c r="E3967" s="8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s="16">
        <f t="shared" si="184"/>
        <v>41834.784120370372</v>
      </c>
      <c r="L3967" t="b">
        <v>0</v>
      </c>
      <c r="M3967">
        <v>0</v>
      </c>
      <c r="N3967" t="b">
        <v>0</v>
      </c>
      <c r="O3967" s="10" t="s">
        <v>8273</v>
      </c>
      <c r="P3967" t="s">
        <v>8286</v>
      </c>
      <c r="Q3967">
        <f t="shared" si="183"/>
        <v>0</v>
      </c>
      <c r="R3967">
        <f t="shared" si="185"/>
        <v>0</v>
      </c>
    </row>
    <row r="3968" spans="1:18" ht="43.2" hidden="1" x14ac:dyDescent="0.3">
      <c r="A3968">
        <v>3065</v>
      </c>
      <c r="B3968" s="3" t="s">
        <v>3065</v>
      </c>
      <c r="C3968" s="3" t="s">
        <v>7175</v>
      </c>
      <c r="D3968" s="6">
        <v>25000</v>
      </c>
      <c r="E3968" s="8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s="16">
        <f t="shared" si="184"/>
        <v>41825.055231481485</v>
      </c>
      <c r="L3968" t="b">
        <v>0</v>
      </c>
      <c r="M3968">
        <v>2</v>
      </c>
      <c r="N3968" t="b">
        <v>0</v>
      </c>
      <c r="O3968" s="10" t="s">
        <v>8273</v>
      </c>
      <c r="P3968" t="s">
        <v>8286</v>
      </c>
      <c r="Q3968">
        <f t="shared" si="183"/>
        <v>0</v>
      </c>
      <c r="R3968">
        <f t="shared" si="185"/>
        <v>5</v>
      </c>
    </row>
    <row r="3969" spans="1:18" ht="43.2" hidden="1" x14ac:dyDescent="0.3">
      <c r="A3969">
        <v>3068</v>
      </c>
      <c r="B3969" s="3" t="s">
        <v>3068</v>
      </c>
      <c r="C3969" s="3" t="s">
        <v>7178</v>
      </c>
      <c r="D3969" s="6">
        <v>250000</v>
      </c>
      <c r="E3969" s="8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s="16">
        <f t="shared" si="184"/>
        <v>42263.691574074073</v>
      </c>
      <c r="L3969" t="b">
        <v>0</v>
      </c>
      <c r="M3969">
        <v>2</v>
      </c>
      <c r="N3969" t="b">
        <v>0</v>
      </c>
      <c r="O3969" s="10" t="s">
        <v>8273</v>
      </c>
      <c r="P3969" t="s">
        <v>8286</v>
      </c>
      <c r="Q3969">
        <f t="shared" si="183"/>
        <v>0</v>
      </c>
      <c r="R3969">
        <f t="shared" si="185"/>
        <v>87.5</v>
      </c>
    </row>
    <row r="3970" spans="1:18" ht="43.2" hidden="1" x14ac:dyDescent="0.3">
      <c r="A3970">
        <v>3072</v>
      </c>
      <c r="B3970" s="3" t="s">
        <v>3072</v>
      </c>
      <c r="C3970" s="3" t="s">
        <v>7182</v>
      </c>
      <c r="D3970" s="6">
        <v>12000</v>
      </c>
      <c r="E3970" s="8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s="16">
        <f t="shared" si="184"/>
        <v>42658.690532407403</v>
      </c>
      <c r="L3970" t="b">
        <v>0</v>
      </c>
      <c r="M3970">
        <v>2</v>
      </c>
      <c r="N3970" t="b">
        <v>0</v>
      </c>
      <c r="O3970" s="10" t="s">
        <v>8273</v>
      </c>
      <c r="P3970" t="s">
        <v>8286</v>
      </c>
      <c r="Q3970">
        <f t="shared" ref="Q3970:Q4033" si="186">ROUND(E3970/D3970*100,0)</f>
        <v>0</v>
      </c>
      <c r="R3970">
        <f t="shared" si="185"/>
        <v>1</v>
      </c>
    </row>
    <row r="3971" spans="1:18" ht="43.2" hidden="1" x14ac:dyDescent="0.3">
      <c r="A3971">
        <v>3073</v>
      </c>
      <c r="B3971" s="3" t="s">
        <v>3073</v>
      </c>
      <c r="C3971" s="3" t="s">
        <v>7183</v>
      </c>
      <c r="D3971" s="6">
        <v>2800000</v>
      </c>
      <c r="E3971" s="8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s="16">
        <f t="shared" ref="K3971:K4034" si="187">(((J3971/60)/60)/24)+DATE(1970,1,1)</f>
        <v>42111.684027777781</v>
      </c>
      <c r="L3971" t="b">
        <v>0</v>
      </c>
      <c r="M3971">
        <v>7</v>
      </c>
      <c r="N3971" t="b">
        <v>0</v>
      </c>
      <c r="O3971" s="10" t="s">
        <v>8273</v>
      </c>
      <c r="P3971" t="s">
        <v>8286</v>
      </c>
      <c r="Q3971">
        <f t="shared" si="186"/>
        <v>0</v>
      </c>
      <c r="R3971">
        <f t="shared" ref="R3971:R4034" si="188">IFERROR(ROUND(E3971/M3971,2),0)</f>
        <v>92.14</v>
      </c>
    </row>
    <row r="3972" spans="1:18" ht="57.6" hidden="1" x14ac:dyDescent="0.3">
      <c r="A3972">
        <v>3074</v>
      </c>
      <c r="B3972" s="3" t="s">
        <v>3074</v>
      </c>
      <c r="C3972" s="3" t="s">
        <v>7184</v>
      </c>
      <c r="D3972" s="6">
        <v>25000</v>
      </c>
      <c r="E3972" s="8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s="16">
        <f t="shared" si="187"/>
        <v>42409.571284722217</v>
      </c>
      <c r="L3972" t="b">
        <v>0</v>
      </c>
      <c r="M3972">
        <v>3</v>
      </c>
      <c r="N3972" t="b">
        <v>0</v>
      </c>
      <c r="O3972" s="10" t="s">
        <v>8273</v>
      </c>
      <c r="P3972" t="s">
        <v>8286</v>
      </c>
      <c r="Q3972">
        <f t="shared" si="186"/>
        <v>0</v>
      </c>
      <c r="R3972">
        <f t="shared" si="188"/>
        <v>7.33</v>
      </c>
    </row>
    <row r="3973" spans="1:18" ht="43.2" hidden="1" x14ac:dyDescent="0.3">
      <c r="A3973">
        <v>3077</v>
      </c>
      <c r="B3973" s="3" t="s">
        <v>3077</v>
      </c>
      <c r="C3973" s="3" t="s">
        <v>7187</v>
      </c>
      <c r="D3973" s="6">
        <v>22000</v>
      </c>
      <c r="E3973" s="8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s="16">
        <f t="shared" si="187"/>
        <v>42766.956921296296</v>
      </c>
      <c r="L3973" t="b">
        <v>0</v>
      </c>
      <c r="M3973">
        <v>2</v>
      </c>
      <c r="N3973" t="b">
        <v>0</v>
      </c>
      <c r="O3973" s="10" t="s">
        <v>8273</v>
      </c>
      <c r="P3973" t="s">
        <v>8286</v>
      </c>
      <c r="Q3973">
        <f t="shared" si="186"/>
        <v>0</v>
      </c>
      <c r="R3973">
        <f t="shared" si="188"/>
        <v>52.5</v>
      </c>
    </row>
    <row r="3974" spans="1:18" ht="43.2" hidden="1" x14ac:dyDescent="0.3">
      <c r="A3974">
        <v>3078</v>
      </c>
      <c r="B3974" s="3" t="s">
        <v>3078</v>
      </c>
      <c r="C3974" s="3" t="s">
        <v>7188</v>
      </c>
      <c r="D3974" s="6">
        <v>60000</v>
      </c>
      <c r="E3974" s="8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s="16">
        <f t="shared" si="187"/>
        <v>42031.138831018514</v>
      </c>
      <c r="L3974" t="b">
        <v>0</v>
      </c>
      <c r="M3974">
        <v>3</v>
      </c>
      <c r="N3974" t="b">
        <v>0</v>
      </c>
      <c r="O3974" s="10" t="s">
        <v>8273</v>
      </c>
      <c r="P3974" t="s">
        <v>8286</v>
      </c>
      <c r="Q3974">
        <f t="shared" si="186"/>
        <v>0</v>
      </c>
      <c r="R3974">
        <f t="shared" si="188"/>
        <v>23.67</v>
      </c>
    </row>
    <row r="3975" spans="1:18" ht="43.2" hidden="1" x14ac:dyDescent="0.3">
      <c r="A3975">
        <v>3080</v>
      </c>
      <c r="B3975" s="3" t="s">
        <v>3080</v>
      </c>
      <c r="C3975" s="3" t="s">
        <v>7190</v>
      </c>
      <c r="D3975" s="6">
        <v>2000000</v>
      </c>
      <c r="E3975" s="8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s="16">
        <f t="shared" si="187"/>
        <v>41940.028287037036</v>
      </c>
      <c r="L3975" t="b">
        <v>0</v>
      </c>
      <c r="M3975">
        <v>7</v>
      </c>
      <c r="N3975" t="b">
        <v>0</v>
      </c>
      <c r="O3975" s="10" t="s">
        <v>8273</v>
      </c>
      <c r="P3975" t="s">
        <v>8286</v>
      </c>
      <c r="Q3975">
        <f t="shared" si="186"/>
        <v>0</v>
      </c>
      <c r="R3975">
        <f t="shared" si="188"/>
        <v>53.71</v>
      </c>
    </row>
    <row r="3976" spans="1:18" ht="43.2" hidden="1" x14ac:dyDescent="0.3">
      <c r="A3976">
        <v>3081</v>
      </c>
      <c r="B3976" s="3" t="s">
        <v>3081</v>
      </c>
      <c r="C3976" s="3" t="s">
        <v>7191</v>
      </c>
      <c r="D3976" s="6">
        <v>1000000</v>
      </c>
      <c r="E3976" s="8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s="16">
        <f t="shared" si="187"/>
        <v>42237.181608796294</v>
      </c>
      <c r="L3976" t="b">
        <v>0</v>
      </c>
      <c r="M3976">
        <v>5</v>
      </c>
      <c r="N3976" t="b">
        <v>0</v>
      </c>
      <c r="O3976" s="10" t="s">
        <v>8273</v>
      </c>
      <c r="P3976" t="s">
        <v>8286</v>
      </c>
      <c r="Q3976">
        <f t="shared" si="186"/>
        <v>0</v>
      </c>
      <c r="R3976">
        <f t="shared" si="188"/>
        <v>420.6</v>
      </c>
    </row>
    <row r="3977" spans="1:18" ht="43.2" hidden="1" x14ac:dyDescent="0.3">
      <c r="A3977">
        <v>3082</v>
      </c>
      <c r="B3977" s="3" t="s">
        <v>3082</v>
      </c>
      <c r="C3977" s="3" t="s">
        <v>7192</v>
      </c>
      <c r="D3977" s="6">
        <v>9000</v>
      </c>
      <c r="E3977" s="8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s="16">
        <f t="shared" si="187"/>
        <v>42293.922986111109</v>
      </c>
      <c r="L3977" t="b">
        <v>0</v>
      </c>
      <c r="M3977">
        <v>0</v>
      </c>
      <c r="N3977" t="b">
        <v>0</v>
      </c>
      <c r="O3977" s="10" t="s">
        <v>8273</v>
      </c>
      <c r="P3977" t="s">
        <v>8286</v>
      </c>
      <c r="Q3977">
        <f t="shared" si="186"/>
        <v>0</v>
      </c>
      <c r="R3977">
        <f t="shared" si="188"/>
        <v>0</v>
      </c>
    </row>
    <row r="3978" spans="1:18" ht="57.6" hidden="1" x14ac:dyDescent="0.3">
      <c r="A3978">
        <v>3083</v>
      </c>
      <c r="B3978" s="3" t="s">
        <v>3083</v>
      </c>
      <c r="C3978" s="3" t="s">
        <v>7193</v>
      </c>
      <c r="D3978" s="6">
        <v>20000</v>
      </c>
      <c r="E3978" s="8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s="16">
        <f t="shared" si="187"/>
        <v>41853.563402777778</v>
      </c>
      <c r="L3978" t="b">
        <v>0</v>
      </c>
      <c r="M3978">
        <v>3</v>
      </c>
      <c r="N3978" t="b">
        <v>0</v>
      </c>
      <c r="O3978" s="10" t="s">
        <v>8273</v>
      </c>
      <c r="P3978" t="s">
        <v>8286</v>
      </c>
      <c r="Q3978">
        <f t="shared" si="186"/>
        <v>0</v>
      </c>
      <c r="R3978">
        <f t="shared" si="188"/>
        <v>18.670000000000002</v>
      </c>
    </row>
    <row r="3979" spans="1:18" ht="43.2" hidden="1" x14ac:dyDescent="0.3">
      <c r="A3979">
        <v>3086</v>
      </c>
      <c r="B3979" s="3" t="s">
        <v>3086</v>
      </c>
      <c r="C3979" s="3" t="s">
        <v>7196</v>
      </c>
      <c r="D3979" s="6">
        <v>20000</v>
      </c>
      <c r="E3979" s="8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s="16">
        <f t="shared" si="187"/>
        <v>42173.67082175926</v>
      </c>
      <c r="L3979" t="b">
        <v>0</v>
      </c>
      <c r="M3979">
        <v>3</v>
      </c>
      <c r="N3979" t="b">
        <v>0</v>
      </c>
      <c r="O3979" s="10" t="s">
        <v>8273</v>
      </c>
      <c r="P3979" t="s">
        <v>8286</v>
      </c>
      <c r="Q3979">
        <f t="shared" si="186"/>
        <v>0</v>
      </c>
      <c r="R3979">
        <f t="shared" si="188"/>
        <v>16.670000000000002</v>
      </c>
    </row>
    <row r="3980" spans="1:18" ht="43.2" hidden="1" x14ac:dyDescent="0.3">
      <c r="A3980">
        <v>3088</v>
      </c>
      <c r="B3980" s="3" t="s">
        <v>3088</v>
      </c>
      <c r="C3980" s="3" t="s">
        <v>7198</v>
      </c>
      <c r="D3980" s="6">
        <v>65000</v>
      </c>
      <c r="E3980" s="8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s="16">
        <f t="shared" si="187"/>
        <v>41981.57230324074</v>
      </c>
      <c r="L3980" t="b">
        <v>0</v>
      </c>
      <c r="M3980">
        <v>3</v>
      </c>
      <c r="N3980" t="b">
        <v>0</v>
      </c>
      <c r="O3980" s="10" t="s">
        <v>8273</v>
      </c>
      <c r="P3980" t="s">
        <v>8286</v>
      </c>
      <c r="Q3980">
        <f t="shared" si="186"/>
        <v>0</v>
      </c>
      <c r="R3980">
        <f t="shared" si="188"/>
        <v>42</v>
      </c>
    </row>
    <row r="3981" spans="1:18" ht="43.2" hidden="1" x14ac:dyDescent="0.3">
      <c r="A3981">
        <v>3094</v>
      </c>
      <c r="B3981" s="3" t="s">
        <v>3094</v>
      </c>
      <c r="C3981" s="3" t="s">
        <v>7204</v>
      </c>
      <c r="D3981" s="6">
        <v>100000</v>
      </c>
      <c r="E3981" s="8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s="16">
        <f t="shared" si="187"/>
        <v>42207.795787037037</v>
      </c>
      <c r="L3981" t="b">
        <v>0</v>
      </c>
      <c r="M3981">
        <v>1</v>
      </c>
      <c r="N3981" t="b">
        <v>0</v>
      </c>
      <c r="O3981" s="10" t="s">
        <v>8273</v>
      </c>
      <c r="P3981" t="s">
        <v>8286</v>
      </c>
      <c r="Q3981">
        <f t="shared" si="186"/>
        <v>0</v>
      </c>
      <c r="R3981">
        <f t="shared" si="188"/>
        <v>25</v>
      </c>
    </row>
    <row r="3982" spans="1:18" ht="43.2" hidden="1" x14ac:dyDescent="0.3">
      <c r="A3982">
        <v>3095</v>
      </c>
      <c r="B3982" s="3" t="s">
        <v>3095</v>
      </c>
      <c r="C3982" s="3" t="s">
        <v>7205</v>
      </c>
      <c r="D3982" s="6">
        <v>14920</v>
      </c>
      <c r="E3982" s="8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s="16">
        <f t="shared" si="187"/>
        <v>42523.025231481486</v>
      </c>
      <c r="L3982" t="b">
        <v>0</v>
      </c>
      <c r="M3982">
        <v>1</v>
      </c>
      <c r="N3982" t="b">
        <v>0</v>
      </c>
      <c r="O3982" s="10" t="s">
        <v>8273</v>
      </c>
      <c r="P3982" t="s">
        <v>8286</v>
      </c>
      <c r="Q3982">
        <f t="shared" si="186"/>
        <v>0</v>
      </c>
      <c r="R3982">
        <f t="shared" si="188"/>
        <v>50</v>
      </c>
    </row>
    <row r="3983" spans="1:18" ht="28.8" hidden="1" x14ac:dyDescent="0.3">
      <c r="A3983">
        <v>3103</v>
      </c>
      <c r="B3983" s="3" t="s">
        <v>3103</v>
      </c>
      <c r="C3983" s="3" t="s">
        <v>7213</v>
      </c>
      <c r="D3983" s="6">
        <v>4100</v>
      </c>
      <c r="E3983" s="8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s="16">
        <f t="shared" si="187"/>
        <v>42107.156319444446</v>
      </c>
      <c r="L3983" t="b">
        <v>0</v>
      </c>
      <c r="M3983">
        <v>2</v>
      </c>
      <c r="N3983" t="b">
        <v>0</v>
      </c>
      <c r="O3983" s="10" t="s">
        <v>8273</v>
      </c>
      <c r="P3983" t="s">
        <v>8286</v>
      </c>
      <c r="Q3983">
        <f t="shared" si="186"/>
        <v>0</v>
      </c>
      <c r="R3983">
        <f t="shared" si="188"/>
        <v>5.5</v>
      </c>
    </row>
    <row r="3984" spans="1:18" hidden="1" x14ac:dyDescent="0.3">
      <c r="A3984">
        <v>3108</v>
      </c>
      <c r="B3984" s="3" t="s">
        <v>3108</v>
      </c>
      <c r="C3984" s="3" t="s">
        <v>7218</v>
      </c>
      <c r="D3984" s="6">
        <v>50000</v>
      </c>
      <c r="E3984" s="8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s="16">
        <f t="shared" si="187"/>
        <v>42062.680486111116</v>
      </c>
      <c r="L3984" t="b">
        <v>0</v>
      </c>
      <c r="M3984">
        <v>2</v>
      </c>
      <c r="N3984" t="b">
        <v>0</v>
      </c>
      <c r="O3984" s="10" t="s">
        <v>8273</v>
      </c>
      <c r="P3984" t="s">
        <v>8286</v>
      </c>
      <c r="Q3984">
        <f t="shared" si="186"/>
        <v>0</v>
      </c>
      <c r="R3984">
        <f t="shared" si="188"/>
        <v>13</v>
      </c>
    </row>
    <row r="3985" spans="1:18" ht="43.2" hidden="1" x14ac:dyDescent="0.3">
      <c r="A3985">
        <v>3110</v>
      </c>
      <c r="B3985" s="3" t="s">
        <v>3110</v>
      </c>
      <c r="C3985" s="3" t="s">
        <v>7220</v>
      </c>
      <c r="D3985" s="6">
        <v>25000</v>
      </c>
      <c r="E3985" s="8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s="16">
        <f t="shared" si="187"/>
        <v>42745.031469907408</v>
      </c>
      <c r="L3985" t="b">
        <v>0</v>
      </c>
      <c r="M3985">
        <v>1</v>
      </c>
      <c r="N3985" t="b">
        <v>0</v>
      </c>
      <c r="O3985" s="10" t="s">
        <v>8273</v>
      </c>
      <c r="P3985" t="s">
        <v>8286</v>
      </c>
      <c r="Q3985">
        <f t="shared" si="186"/>
        <v>0</v>
      </c>
      <c r="R3985">
        <f t="shared" si="188"/>
        <v>10</v>
      </c>
    </row>
    <row r="3986" spans="1:18" ht="43.2" hidden="1" x14ac:dyDescent="0.3">
      <c r="A3986">
        <v>3114</v>
      </c>
      <c r="B3986" s="3" t="s">
        <v>3114</v>
      </c>
      <c r="C3986" s="3" t="s">
        <v>7224</v>
      </c>
      <c r="D3986" s="6">
        <v>75000</v>
      </c>
      <c r="E3986" s="8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s="16">
        <f t="shared" si="187"/>
        <v>41843.632523148146</v>
      </c>
      <c r="L3986" t="b">
        <v>0</v>
      </c>
      <c r="M3986">
        <v>0</v>
      </c>
      <c r="N3986" t="b">
        <v>0</v>
      </c>
      <c r="O3986" s="10" t="s">
        <v>8273</v>
      </c>
      <c r="P3986" t="s">
        <v>8286</v>
      </c>
      <c r="Q3986">
        <f t="shared" si="186"/>
        <v>0</v>
      </c>
      <c r="R3986">
        <f t="shared" si="188"/>
        <v>0</v>
      </c>
    </row>
    <row r="3987" spans="1:18" ht="43.2" hidden="1" x14ac:dyDescent="0.3">
      <c r="A3987">
        <v>3117</v>
      </c>
      <c r="B3987" s="3" t="s">
        <v>3117</v>
      </c>
      <c r="C3987" s="3" t="s">
        <v>7227</v>
      </c>
      <c r="D3987" s="6">
        <v>1000</v>
      </c>
      <c r="E3987" s="8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s="16">
        <f t="shared" si="187"/>
        <v>42509.374537037031</v>
      </c>
      <c r="L3987" t="b">
        <v>0</v>
      </c>
      <c r="M3987">
        <v>1</v>
      </c>
      <c r="N3987" t="b">
        <v>0</v>
      </c>
      <c r="O3987" s="10" t="s">
        <v>8273</v>
      </c>
      <c r="P3987" t="s">
        <v>8286</v>
      </c>
      <c r="Q3987">
        <f t="shared" si="186"/>
        <v>0</v>
      </c>
      <c r="R3987">
        <f t="shared" si="188"/>
        <v>1</v>
      </c>
    </row>
    <row r="3988" spans="1:18" ht="28.8" hidden="1" x14ac:dyDescent="0.3">
      <c r="A3988">
        <v>3118</v>
      </c>
      <c r="B3988" s="3" t="s">
        <v>3118</v>
      </c>
      <c r="C3988" s="3" t="s">
        <v>7228</v>
      </c>
      <c r="D3988" s="6">
        <v>500000</v>
      </c>
      <c r="E3988" s="8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s="16">
        <f t="shared" si="187"/>
        <v>42534.649571759262</v>
      </c>
      <c r="L3988" t="b">
        <v>0</v>
      </c>
      <c r="M3988">
        <v>2</v>
      </c>
      <c r="N3988" t="b">
        <v>0</v>
      </c>
      <c r="O3988" s="10" t="s">
        <v>8273</v>
      </c>
      <c r="P3988" t="s">
        <v>8286</v>
      </c>
      <c r="Q3988">
        <f t="shared" si="186"/>
        <v>0</v>
      </c>
      <c r="R3988">
        <f t="shared" si="188"/>
        <v>775</v>
      </c>
    </row>
    <row r="3989" spans="1:18" ht="57.6" hidden="1" x14ac:dyDescent="0.3">
      <c r="A3989">
        <v>3119</v>
      </c>
      <c r="B3989" s="3" t="s">
        <v>3119</v>
      </c>
      <c r="C3989" s="3" t="s">
        <v>7229</v>
      </c>
      <c r="D3989" s="6">
        <v>10000</v>
      </c>
      <c r="E3989" s="8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s="16">
        <f t="shared" si="187"/>
        <v>42060.04550925926</v>
      </c>
      <c r="L3989" t="b">
        <v>0</v>
      </c>
      <c r="M3989">
        <v>1</v>
      </c>
      <c r="N3989" t="b">
        <v>0</v>
      </c>
      <c r="O3989" s="10" t="s">
        <v>8273</v>
      </c>
      <c r="P3989" t="s">
        <v>8286</v>
      </c>
      <c r="Q3989">
        <f t="shared" si="186"/>
        <v>0</v>
      </c>
      <c r="R3989">
        <f t="shared" si="188"/>
        <v>5</v>
      </c>
    </row>
    <row r="3990" spans="1:18" ht="43.2" hidden="1" x14ac:dyDescent="0.3">
      <c r="A3990">
        <v>3120</v>
      </c>
      <c r="B3990" s="3" t="s">
        <v>3120</v>
      </c>
      <c r="C3990" s="3" t="s">
        <v>7230</v>
      </c>
      <c r="D3990" s="6">
        <v>1300000</v>
      </c>
      <c r="E3990" s="8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s="16">
        <f t="shared" si="187"/>
        <v>42435.942083333335</v>
      </c>
      <c r="L3990" t="b">
        <v>0</v>
      </c>
      <c r="M3990">
        <v>10</v>
      </c>
      <c r="N3990" t="b">
        <v>0</v>
      </c>
      <c r="O3990" s="10" t="s">
        <v>8273</v>
      </c>
      <c r="P3990" t="s">
        <v>8286</v>
      </c>
      <c r="Q3990">
        <f t="shared" si="186"/>
        <v>0</v>
      </c>
      <c r="R3990">
        <f t="shared" si="188"/>
        <v>12.8</v>
      </c>
    </row>
    <row r="3991" spans="1:18" ht="43.2" hidden="1" x14ac:dyDescent="0.3">
      <c r="A3991">
        <v>3124</v>
      </c>
      <c r="B3991" s="3" t="s">
        <v>3124</v>
      </c>
      <c r="C3991" s="3" t="s">
        <v>7234</v>
      </c>
      <c r="D3991" s="6">
        <v>800000</v>
      </c>
      <c r="E3991" s="8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s="16">
        <f t="shared" si="187"/>
        <v>41977.780104166668</v>
      </c>
      <c r="L3991" t="b">
        <v>0</v>
      </c>
      <c r="M3991">
        <v>4</v>
      </c>
      <c r="N3991" t="b">
        <v>0</v>
      </c>
      <c r="O3991" s="10" t="s">
        <v>8273</v>
      </c>
      <c r="P3991" t="s">
        <v>8286</v>
      </c>
      <c r="Q3991">
        <f t="shared" si="186"/>
        <v>0</v>
      </c>
      <c r="R3991">
        <f t="shared" si="188"/>
        <v>6.5</v>
      </c>
    </row>
    <row r="3992" spans="1:18" hidden="1" x14ac:dyDescent="0.3">
      <c r="A3992">
        <v>3125</v>
      </c>
      <c r="B3992" s="3" t="s">
        <v>3125</v>
      </c>
      <c r="C3992" s="3" t="s">
        <v>7235</v>
      </c>
      <c r="D3992" s="6">
        <v>1500000</v>
      </c>
      <c r="E3992" s="8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s="16">
        <f t="shared" si="187"/>
        <v>42346.20685185185</v>
      </c>
      <c r="L3992" t="b">
        <v>0</v>
      </c>
      <c r="M3992">
        <v>0</v>
      </c>
      <c r="N3992" t="b">
        <v>0</v>
      </c>
      <c r="O3992" s="10" t="s">
        <v>8273</v>
      </c>
      <c r="P3992" t="s">
        <v>8286</v>
      </c>
      <c r="Q3992">
        <f t="shared" si="186"/>
        <v>0</v>
      </c>
      <c r="R3992">
        <f t="shared" si="188"/>
        <v>0</v>
      </c>
    </row>
    <row r="3993" spans="1:18" ht="43.2" hidden="1" x14ac:dyDescent="0.3">
      <c r="A3993">
        <v>3127</v>
      </c>
      <c r="B3993" s="3" t="s">
        <v>3127</v>
      </c>
      <c r="C3993" s="3" t="s">
        <v>7237</v>
      </c>
      <c r="D3993" s="6">
        <v>100000</v>
      </c>
      <c r="E3993" s="8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s="16">
        <f t="shared" si="187"/>
        <v>42034.856817129628</v>
      </c>
      <c r="L3993" t="b">
        <v>0</v>
      </c>
      <c r="M3993">
        <v>0</v>
      </c>
      <c r="N3993" t="b">
        <v>0</v>
      </c>
      <c r="O3993" s="10" t="s">
        <v>8273</v>
      </c>
      <c r="P3993" t="s">
        <v>8286</v>
      </c>
      <c r="Q3993">
        <f t="shared" si="186"/>
        <v>0</v>
      </c>
      <c r="R3993">
        <f t="shared" si="188"/>
        <v>0</v>
      </c>
    </row>
    <row r="3994" spans="1:18" ht="28.8" hidden="1" x14ac:dyDescent="0.3">
      <c r="A3994">
        <v>3132</v>
      </c>
      <c r="B3994" s="3" t="s">
        <v>3132</v>
      </c>
      <c r="C3994" s="3" t="s">
        <v>7242</v>
      </c>
      <c r="D3994" s="6">
        <v>30000</v>
      </c>
      <c r="E3994" s="8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s="16">
        <f t="shared" si="187"/>
        <v>42786.350231481483</v>
      </c>
      <c r="L3994" t="b">
        <v>0</v>
      </c>
      <c r="M3994">
        <v>1</v>
      </c>
      <c r="N3994" t="b">
        <v>0</v>
      </c>
      <c r="O3994" s="10" t="s">
        <v>8273</v>
      </c>
      <c r="P3994" t="s">
        <v>8274</v>
      </c>
      <c r="Q3994">
        <f t="shared" si="186"/>
        <v>0</v>
      </c>
      <c r="R3994">
        <f t="shared" si="188"/>
        <v>10</v>
      </c>
    </row>
    <row r="3995" spans="1:18" ht="57.6" hidden="1" x14ac:dyDescent="0.3">
      <c r="A3995">
        <v>3138</v>
      </c>
      <c r="B3995" s="3" t="s">
        <v>3138</v>
      </c>
      <c r="C3995" s="3" t="s">
        <v>7248</v>
      </c>
      <c r="D3995" s="6">
        <v>200</v>
      </c>
      <c r="E3995" s="8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s="16">
        <f t="shared" si="187"/>
        <v>42809.645914351851</v>
      </c>
      <c r="L3995" t="b">
        <v>0</v>
      </c>
      <c r="M3995">
        <v>0</v>
      </c>
      <c r="N3995" t="b">
        <v>0</v>
      </c>
      <c r="O3995" s="10" t="s">
        <v>8273</v>
      </c>
      <c r="P3995" t="s">
        <v>8274</v>
      </c>
      <c r="Q3995">
        <f t="shared" si="186"/>
        <v>0</v>
      </c>
      <c r="R3995">
        <f t="shared" si="188"/>
        <v>0</v>
      </c>
    </row>
    <row r="3996" spans="1:18" ht="57.6" hidden="1" x14ac:dyDescent="0.3">
      <c r="A3996">
        <v>3143</v>
      </c>
      <c r="B3996" s="3" t="s">
        <v>3143</v>
      </c>
      <c r="C3996" s="3" t="s">
        <v>7253</v>
      </c>
      <c r="D3996" s="6">
        <v>700</v>
      </c>
      <c r="E3996" s="8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s="16">
        <f t="shared" si="187"/>
        <v>42808.358287037037</v>
      </c>
      <c r="L3996" t="b">
        <v>0</v>
      </c>
      <c r="M3996">
        <v>0</v>
      </c>
      <c r="N3996" t="b">
        <v>0</v>
      </c>
      <c r="O3996" s="10" t="s">
        <v>8273</v>
      </c>
      <c r="P3996" t="s">
        <v>8274</v>
      </c>
      <c r="Q3996">
        <f t="shared" si="186"/>
        <v>0</v>
      </c>
      <c r="R3996">
        <f t="shared" si="188"/>
        <v>0</v>
      </c>
    </row>
    <row r="3997" spans="1:18" ht="43.2" hidden="1" x14ac:dyDescent="0.3">
      <c r="A3997">
        <v>3145</v>
      </c>
      <c r="B3997" s="3" t="s">
        <v>3145</v>
      </c>
      <c r="C3997" s="3" t="s">
        <v>7255</v>
      </c>
      <c r="D3997" s="6">
        <v>25000</v>
      </c>
      <c r="E3997" s="8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s="16">
        <f t="shared" si="187"/>
        <v>42762.040902777779</v>
      </c>
      <c r="L3997" t="b">
        <v>0</v>
      </c>
      <c r="M3997">
        <v>0</v>
      </c>
      <c r="N3997" t="b">
        <v>0</v>
      </c>
      <c r="O3997" s="10" t="s">
        <v>8273</v>
      </c>
      <c r="P3997" t="s">
        <v>8274</v>
      </c>
      <c r="Q3997">
        <f t="shared" si="186"/>
        <v>0</v>
      </c>
      <c r="R3997">
        <f t="shared" si="188"/>
        <v>0</v>
      </c>
    </row>
    <row r="3998" spans="1:18" ht="43.2" hidden="1" x14ac:dyDescent="0.3">
      <c r="A3998">
        <v>3190</v>
      </c>
      <c r="B3998" s="3" t="s">
        <v>3190</v>
      </c>
      <c r="C3998" s="3" t="s">
        <v>7300</v>
      </c>
      <c r="D3998" s="6">
        <v>4000</v>
      </c>
      <c r="E3998" s="8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s="16">
        <f t="shared" si="187"/>
        <v>42683.151331018518</v>
      </c>
      <c r="L3998" t="b">
        <v>0</v>
      </c>
      <c r="M3998">
        <v>0</v>
      </c>
      <c r="N3998" t="b">
        <v>0</v>
      </c>
      <c r="O3998" s="10" t="s">
        <v>8273</v>
      </c>
      <c r="P3998" t="s">
        <v>8294</v>
      </c>
      <c r="Q3998">
        <f t="shared" si="186"/>
        <v>0</v>
      </c>
      <c r="R3998">
        <f t="shared" si="188"/>
        <v>0</v>
      </c>
    </row>
    <row r="3999" spans="1:18" ht="43.2" hidden="1" x14ac:dyDescent="0.3">
      <c r="A3999">
        <v>3194</v>
      </c>
      <c r="B3999" s="3" t="s">
        <v>3194</v>
      </c>
      <c r="C3999" s="3" t="s">
        <v>7304</v>
      </c>
      <c r="D3999" s="6">
        <v>11000</v>
      </c>
      <c r="E3999" s="8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s="16">
        <f t="shared" si="187"/>
        <v>42182.062476851846</v>
      </c>
      <c r="L3999" t="b">
        <v>0</v>
      </c>
      <c r="M3999">
        <v>0</v>
      </c>
      <c r="N3999" t="b">
        <v>0</v>
      </c>
      <c r="O3999" s="10" t="s">
        <v>8273</v>
      </c>
      <c r="P3999" t="s">
        <v>8294</v>
      </c>
      <c r="Q3999">
        <f t="shared" si="186"/>
        <v>0</v>
      </c>
      <c r="R3999">
        <f t="shared" si="188"/>
        <v>0</v>
      </c>
    </row>
    <row r="4000" spans="1:18" ht="43.2" hidden="1" x14ac:dyDescent="0.3">
      <c r="A4000">
        <v>3196</v>
      </c>
      <c r="B4000" s="3" t="s">
        <v>3196</v>
      </c>
      <c r="C4000" s="3" t="s">
        <v>7306</v>
      </c>
      <c r="D4000" s="6">
        <v>3000000</v>
      </c>
      <c r="E4000" s="8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s="16">
        <f t="shared" si="187"/>
        <v>42157.598090277781</v>
      </c>
      <c r="L4000" t="b">
        <v>0</v>
      </c>
      <c r="M4000">
        <v>6</v>
      </c>
      <c r="N4000" t="b">
        <v>0</v>
      </c>
      <c r="O4000" s="10" t="s">
        <v>8273</v>
      </c>
      <c r="P4000" t="s">
        <v>8294</v>
      </c>
      <c r="Q4000">
        <f t="shared" si="186"/>
        <v>0</v>
      </c>
      <c r="R4000">
        <f t="shared" si="188"/>
        <v>300</v>
      </c>
    </row>
    <row r="4001" spans="1:18" ht="57.6" hidden="1" x14ac:dyDescent="0.3">
      <c r="A4001">
        <v>3198</v>
      </c>
      <c r="B4001" s="3" t="s">
        <v>3198</v>
      </c>
      <c r="C4001" s="3" t="s">
        <v>7308</v>
      </c>
      <c r="D4001" s="6">
        <v>30000</v>
      </c>
      <c r="E4001" s="8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s="16">
        <f t="shared" si="187"/>
        <v>42013.424502314811</v>
      </c>
      <c r="L4001" t="b">
        <v>0</v>
      </c>
      <c r="M4001">
        <v>3</v>
      </c>
      <c r="N4001" t="b">
        <v>0</v>
      </c>
      <c r="O4001" s="10" t="s">
        <v>8273</v>
      </c>
      <c r="P4001" t="s">
        <v>8294</v>
      </c>
      <c r="Q4001">
        <f t="shared" si="186"/>
        <v>0</v>
      </c>
      <c r="R4001">
        <f t="shared" si="188"/>
        <v>36.67</v>
      </c>
    </row>
    <row r="4002" spans="1:18" ht="57.6" hidden="1" x14ac:dyDescent="0.3">
      <c r="A4002">
        <v>3200</v>
      </c>
      <c r="B4002" s="3" t="s">
        <v>3200</v>
      </c>
      <c r="C4002" s="3" t="s">
        <v>7310</v>
      </c>
      <c r="D4002" s="6">
        <v>50000</v>
      </c>
      <c r="E4002" s="8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s="16">
        <f t="shared" si="187"/>
        <v>42460.320613425924</v>
      </c>
      <c r="L4002" t="b">
        <v>0</v>
      </c>
      <c r="M4002">
        <v>1</v>
      </c>
      <c r="N4002" t="b">
        <v>0</v>
      </c>
      <c r="O4002" s="10" t="s">
        <v>8273</v>
      </c>
      <c r="P4002" t="s">
        <v>8294</v>
      </c>
      <c r="Q4002">
        <f t="shared" si="186"/>
        <v>0</v>
      </c>
      <c r="R4002">
        <f t="shared" si="188"/>
        <v>1</v>
      </c>
    </row>
    <row r="4003" spans="1:18" ht="43.2" hidden="1" x14ac:dyDescent="0.3">
      <c r="A4003">
        <v>3204</v>
      </c>
      <c r="B4003" s="3" t="s">
        <v>3204</v>
      </c>
      <c r="C4003" s="3" t="s">
        <v>7314</v>
      </c>
      <c r="D4003" s="6">
        <v>500</v>
      </c>
      <c r="E4003" s="8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s="16">
        <f t="shared" si="187"/>
        <v>42172.686099537037</v>
      </c>
      <c r="L4003" t="b">
        <v>0</v>
      </c>
      <c r="M4003">
        <v>0</v>
      </c>
      <c r="N4003" t="b">
        <v>0</v>
      </c>
      <c r="O4003" s="10" t="s">
        <v>8273</v>
      </c>
      <c r="P4003" t="s">
        <v>8294</v>
      </c>
      <c r="Q4003">
        <f t="shared" si="186"/>
        <v>0</v>
      </c>
      <c r="R4003">
        <f t="shared" si="188"/>
        <v>0</v>
      </c>
    </row>
    <row r="4004" spans="1:18" ht="43.2" hidden="1" x14ac:dyDescent="0.3">
      <c r="A4004">
        <v>3206</v>
      </c>
      <c r="B4004" s="3" t="s">
        <v>3206</v>
      </c>
      <c r="C4004" s="3" t="s">
        <v>7316</v>
      </c>
      <c r="D4004" s="6">
        <v>5000</v>
      </c>
      <c r="E4004" s="8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s="16">
        <f t="shared" si="187"/>
        <v>42236.276053240741</v>
      </c>
      <c r="L4004" t="b">
        <v>0</v>
      </c>
      <c r="M4004">
        <v>0</v>
      </c>
      <c r="N4004" t="b">
        <v>0</v>
      </c>
      <c r="O4004" s="10" t="s">
        <v>8273</v>
      </c>
      <c r="P4004" t="s">
        <v>8294</v>
      </c>
      <c r="Q4004">
        <f t="shared" si="186"/>
        <v>0</v>
      </c>
      <c r="R4004">
        <f t="shared" si="188"/>
        <v>0</v>
      </c>
    </row>
    <row r="4005" spans="1:18" ht="43.2" hidden="1" x14ac:dyDescent="0.3">
      <c r="A4005">
        <v>3628</v>
      </c>
      <c r="B4005" s="3" t="s">
        <v>3626</v>
      </c>
      <c r="C4005" s="3" t="s">
        <v>7738</v>
      </c>
      <c r="D4005" s="6">
        <v>100000</v>
      </c>
      <c r="E4005" s="8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s="16">
        <f t="shared" si="187"/>
        <v>42291.833287037036</v>
      </c>
      <c r="L4005" t="b">
        <v>0</v>
      </c>
      <c r="M4005">
        <v>0</v>
      </c>
      <c r="N4005" t="b">
        <v>0</v>
      </c>
      <c r="O4005" s="10" t="s">
        <v>8273</v>
      </c>
      <c r="P4005" t="s">
        <v>8294</v>
      </c>
      <c r="Q4005">
        <f t="shared" si="186"/>
        <v>0</v>
      </c>
      <c r="R4005">
        <f t="shared" si="188"/>
        <v>0</v>
      </c>
    </row>
    <row r="4006" spans="1:18" ht="57.6" hidden="1" x14ac:dyDescent="0.3">
      <c r="A4006">
        <v>3629</v>
      </c>
      <c r="B4006" s="3" t="s">
        <v>3627</v>
      </c>
      <c r="C4006" s="3" t="s">
        <v>7739</v>
      </c>
      <c r="D4006" s="6">
        <v>1000000</v>
      </c>
      <c r="E4006" s="8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s="16">
        <f t="shared" si="187"/>
        <v>42437.094490740739</v>
      </c>
      <c r="L4006" t="b">
        <v>0</v>
      </c>
      <c r="M4006">
        <v>2</v>
      </c>
      <c r="N4006" t="b">
        <v>0</v>
      </c>
      <c r="O4006" s="10" t="s">
        <v>8273</v>
      </c>
      <c r="P4006" t="s">
        <v>8294</v>
      </c>
      <c r="Q4006">
        <f t="shared" si="186"/>
        <v>0</v>
      </c>
      <c r="R4006">
        <f t="shared" si="188"/>
        <v>1</v>
      </c>
    </row>
    <row r="4007" spans="1:18" ht="43.2" x14ac:dyDescent="0.3">
      <c r="A4007">
        <v>3630</v>
      </c>
      <c r="B4007" s="3" t="s">
        <v>3628</v>
      </c>
      <c r="C4007" s="3" t="s">
        <v>7740</v>
      </c>
      <c r="D4007" s="6">
        <v>3000</v>
      </c>
      <c r="E4007" s="8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s="16">
        <f t="shared" si="187"/>
        <v>41942.84710648148</v>
      </c>
      <c r="L4007" t="b">
        <v>0</v>
      </c>
      <c r="M4007">
        <v>1</v>
      </c>
      <c r="N4007" t="b">
        <v>0</v>
      </c>
      <c r="O4007" s="10" t="s">
        <v>8273</v>
      </c>
      <c r="P4007" t="s">
        <v>8294</v>
      </c>
      <c r="Q4007">
        <f t="shared" si="186"/>
        <v>0</v>
      </c>
      <c r="R4007">
        <f t="shared" si="188"/>
        <v>1</v>
      </c>
    </row>
    <row r="4008" spans="1:18" ht="43.2" hidden="1" x14ac:dyDescent="0.3">
      <c r="A4008">
        <v>3636</v>
      </c>
      <c r="B4008" s="3" t="s">
        <v>3634</v>
      </c>
      <c r="C4008" s="3" t="s">
        <v>7746</v>
      </c>
      <c r="D4008" s="6">
        <v>150000</v>
      </c>
      <c r="E4008" s="8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s="16">
        <f t="shared" si="187"/>
        <v>42226.694780092599</v>
      </c>
      <c r="L4008" t="b">
        <v>0</v>
      </c>
      <c r="M4008">
        <v>0</v>
      </c>
      <c r="N4008" t="b">
        <v>0</v>
      </c>
      <c r="O4008" s="10" t="s">
        <v>8273</v>
      </c>
      <c r="P4008" t="s">
        <v>8294</v>
      </c>
      <c r="Q4008">
        <f t="shared" si="186"/>
        <v>0</v>
      </c>
      <c r="R4008">
        <f t="shared" si="188"/>
        <v>0</v>
      </c>
    </row>
    <row r="4009" spans="1:18" ht="43.2" hidden="1" x14ac:dyDescent="0.3">
      <c r="A4009">
        <v>3639</v>
      </c>
      <c r="B4009" s="3" t="s">
        <v>3637</v>
      </c>
      <c r="C4009" s="3" t="s">
        <v>7749</v>
      </c>
      <c r="D4009" s="6">
        <v>25000</v>
      </c>
      <c r="E4009" s="8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s="16">
        <f t="shared" si="187"/>
        <v>42590.677152777775</v>
      </c>
      <c r="L4009" t="b">
        <v>0</v>
      </c>
      <c r="M4009">
        <v>1</v>
      </c>
      <c r="N4009" t="b">
        <v>0</v>
      </c>
      <c r="O4009" s="10" t="s">
        <v>8273</v>
      </c>
      <c r="P4009" t="s">
        <v>8294</v>
      </c>
      <c r="Q4009">
        <f t="shared" si="186"/>
        <v>0</v>
      </c>
      <c r="R4009">
        <f t="shared" si="188"/>
        <v>1</v>
      </c>
    </row>
    <row r="4010" spans="1:18" ht="43.2" hidden="1" x14ac:dyDescent="0.3">
      <c r="A4010">
        <v>3641</v>
      </c>
      <c r="B4010" s="3" t="s">
        <v>3639</v>
      </c>
      <c r="C4010" s="3" t="s">
        <v>7751</v>
      </c>
      <c r="D4010" s="6">
        <v>3000</v>
      </c>
      <c r="E4010" s="8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s="16">
        <f t="shared" si="187"/>
        <v>41899.627071759263</v>
      </c>
      <c r="L4010" t="b">
        <v>0</v>
      </c>
      <c r="M4010">
        <v>0</v>
      </c>
      <c r="N4010" t="b">
        <v>0</v>
      </c>
      <c r="O4010" s="10" t="s">
        <v>8273</v>
      </c>
      <c r="P4010" t="s">
        <v>8294</v>
      </c>
      <c r="Q4010">
        <f t="shared" si="186"/>
        <v>0</v>
      </c>
      <c r="R4010">
        <f t="shared" si="188"/>
        <v>0</v>
      </c>
    </row>
    <row r="4011" spans="1:18" ht="43.2" hidden="1" x14ac:dyDescent="0.3">
      <c r="A4011">
        <v>3643</v>
      </c>
      <c r="B4011" s="3" t="s">
        <v>3641</v>
      </c>
      <c r="C4011" s="3" t="s">
        <v>7753</v>
      </c>
      <c r="D4011" s="6">
        <v>25000</v>
      </c>
      <c r="E4011" s="8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s="16">
        <f t="shared" si="187"/>
        <v>42285.143969907411</v>
      </c>
      <c r="L4011" t="b">
        <v>0</v>
      </c>
      <c r="M4011">
        <v>0</v>
      </c>
      <c r="N4011" t="b">
        <v>0</v>
      </c>
      <c r="O4011" s="10" t="s">
        <v>8273</v>
      </c>
      <c r="P4011" t="s">
        <v>8294</v>
      </c>
      <c r="Q4011">
        <f t="shared" si="186"/>
        <v>0</v>
      </c>
      <c r="R4011">
        <f t="shared" si="188"/>
        <v>0</v>
      </c>
    </row>
    <row r="4012" spans="1:18" ht="43.2" hidden="1" x14ac:dyDescent="0.3">
      <c r="A4012">
        <v>3645</v>
      </c>
      <c r="B4012" s="3" t="s">
        <v>3643</v>
      </c>
      <c r="C4012" s="3" t="s">
        <v>7755</v>
      </c>
      <c r="D4012" s="6">
        <v>1000</v>
      </c>
      <c r="E4012" s="8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s="16">
        <f t="shared" si="187"/>
        <v>42665.970347222217</v>
      </c>
      <c r="L4012" t="b">
        <v>0</v>
      </c>
      <c r="M4012">
        <v>1</v>
      </c>
      <c r="N4012" t="b">
        <v>0</v>
      </c>
      <c r="O4012" s="10" t="s">
        <v>8273</v>
      </c>
      <c r="P4012" t="s">
        <v>8294</v>
      </c>
      <c r="Q4012">
        <f t="shared" si="186"/>
        <v>0</v>
      </c>
      <c r="R4012">
        <f t="shared" si="188"/>
        <v>1</v>
      </c>
    </row>
    <row r="4013" spans="1:18" ht="43.2" hidden="1" x14ac:dyDescent="0.3">
      <c r="A4013">
        <v>3733</v>
      </c>
      <c r="B4013" s="3" t="s">
        <v>3730</v>
      </c>
      <c r="C4013" s="3" t="s">
        <v>7843</v>
      </c>
      <c r="D4013" s="6">
        <v>1500</v>
      </c>
      <c r="E4013" s="8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s="16">
        <f t="shared" si="187"/>
        <v>42103.024398148147</v>
      </c>
      <c r="L4013" t="b">
        <v>0</v>
      </c>
      <c r="M4013">
        <v>0</v>
      </c>
      <c r="N4013" t="b">
        <v>0</v>
      </c>
      <c r="O4013" s="10" t="s">
        <v>8273</v>
      </c>
      <c r="P4013" t="s">
        <v>8274</v>
      </c>
      <c r="Q4013">
        <f t="shared" si="186"/>
        <v>0</v>
      </c>
      <c r="R4013">
        <f t="shared" si="188"/>
        <v>0</v>
      </c>
    </row>
    <row r="4014" spans="1:18" ht="43.2" hidden="1" x14ac:dyDescent="0.3">
      <c r="A4014">
        <v>3741</v>
      </c>
      <c r="B4014" s="3" t="s">
        <v>3738</v>
      </c>
      <c r="C4014" s="3" t="s">
        <v>7851</v>
      </c>
      <c r="D4014" s="6">
        <v>20000</v>
      </c>
      <c r="E4014" s="8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s="16">
        <f t="shared" si="187"/>
        <v>42325.920717592591</v>
      </c>
      <c r="L4014" t="b">
        <v>0</v>
      </c>
      <c r="M4014">
        <v>0</v>
      </c>
      <c r="N4014" t="b">
        <v>0</v>
      </c>
      <c r="O4014" s="10" t="s">
        <v>8273</v>
      </c>
      <c r="P4014" t="s">
        <v>8274</v>
      </c>
      <c r="Q4014">
        <f t="shared" si="186"/>
        <v>0</v>
      </c>
      <c r="R4014">
        <f t="shared" si="188"/>
        <v>0</v>
      </c>
    </row>
    <row r="4015" spans="1:18" ht="28.8" hidden="1" x14ac:dyDescent="0.3">
      <c r="A4015">
        <v>3743</v>
      </c>
      <c r="B4015" s="3" t="s">
        <v>3740</v>
      </c>
      <c r="C4015" s="3" t="s">
        <v>7853</v>
      </c>
      <c r="D4015" s="6">
        <v>2200</v>
      </c>
      <c r="E4015" s="8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s="16">
        <f t="shared" si="187"/>
        <v>41793.710231481484</v>
      </c>
      <c r="L4015" t="b">
        <v>0</v>
      </c>
      <c r="M4015">
        <v>0</v>
      </c>
      <c r="N4015" t="b">
        <v>0</v>
      </c>
      <c r="O4015" s="10" t="s">
        <v>8273</v>
      </c>
      <c r="P4015" t="s">
        <v>8274</v>
      </c>
      <c r="Q4015">
        <f t="shared" si="186"/>
        <v>0</v>
      </c>
      <c r="R4015">
        <f t="shared" si="188"/>
        <v>0</v>
      </c>
    </row>
    <row r="4016" spans="1:18" ht="57.6" hidden="1" x14ac:dyDescent="0.3">
      <c r="A4016">
        <v>3744</v>
      </c>
      <c r="B4016" s="3" t="s">
        <v>3741</v>
      </c>
      <c r="C4016" s="3" t="s">
        <v>7854</v>
      </c>
      <c r="D4016" s="6">
        <v>1200</v>
      </c>
      <c r="E4016" s="8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s="16">
        <f t="shared" si="187"/>
        <v>41793.814259259263</v>
      </c>
      <c r="L4016" t="b">
        <v>0</v>
      </c>
      <c r="M4016">
        <v>0</v>
      </c>
      <c r="N4016" t="b">
        <v>0</v>
      </c>
      <c r="O4016" s="10" t="s">
        <v>8273</v>
      </c>
      <c r="P4016" t="s">
        <v>8274</v>
      </c>
      <c r="Q4016">
        <f t="shared" si="186"/>
        <v>0</v>
      </c>
      <c r="R4016">
        <f t="shared" si="188"/>
        <v>0</v>
      </c>
    </row>
    <row r="4017" spans="1:18" ht="43.2" hidden="1" x14ac:dyDescent="0.3">
      <c r="A4017">
        <v>3790</v>
      </c>
      <c r="B4017" s="3" t="s">
        <v>3787</v>
      </c>
      <c r="C4017" s="3" t="s">
        <v>7900</v>
      </c>
      <c r="D4017" s="6">
        <v>15000</v>
      </c>
      <c r="E4017" s="8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s="16">
        <f t="shared" si="187"/>
        <v>42666.666932870372</v>
      </c>
      <c r="L4017" t="b">
        <v>0</v>
      </c>
      <c r="M4017">
        <v>0</v>
      </c>
      <c r="N4017" t="b">
        <v>0</v>
      </c>
      <c r="O4017" s="10" t="s">
        <v>8273</v>
      </c>
      <c r="P4017" t="s">
        <v>8294</v>
      </c>
      <c r="Q4017">
        <f t="shared" si="186"/>
        <v>0</v>
      </c>
      <c r="R4017">
        <f t="shared" si="188"/>
        <v>0</v>
      </c>
    </row>
    <row r="4018" spans="1:18" ht="28.8" hidden="1" x14ac:dyDescent="0.3">
      <c r="A4018">
        <v>3791</v>
      </c>
      <c r="B4018" s="3" t="s">
        <v>3788</v>
      </c>
      <c r="C4018" s="3" t="s">
        <v>7901</v>
      </c>
      <c r="D4018" s="6">
        <v>1500</v>
      </c>
      <c r="E4018" s="8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s="16">
        <f t="shared" si="187"/>
        <v>41766.692037037035</v>
      </c>
      <c r="L4018" t="b">
        <v>0</v>
      </c>
      <c r="M4018">
        <v>0</v>
      </c>
      <c r="N4018" t="b">
        <v>0</v>
      </c>
      <c r="O4018" s="10" t="s">
        <v>8273</v>
      </c>
      <c r="P4018" t="s">
        <v>8294</v>
      </c>
      <c r="Q4018">
        <f t="shared" si="186"/>
        <v>0</v>
      </c>
      <c r="R4018">
        <f t="shared" si="188"/>
        <v>0</v>
      </c>
    </row>
    <row r="4019" spans="1:18" ht="28.8" hidden="1" x14ac:dyDescent="0.3">
      <c r="A4019">
        <v>3792</v>
      </c>
      <c r="B4019" s="3" t="s">
        <v>3789</v>
      </c>
      <c r="C4019" s="3" t="s">
        <v>7902</v>
      </c>
      <c r="D4019" s="6">
        <v>12500</v>
      </c>
      <c r="E4019" s="8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s="16">
        <f t="shared" si="187"/>
        <v>42170.447013888886</v>
      </c>
      <c r="L4019" t="b">
        <v>0</v>
      </c>
      <c r="M4019">
        <v>2</v>
      </c>
      <c r="N4019" t="b">
        <v>0</v>
      </c>
      <c r="O4019" s="10" t="s">
        <v>8273</v>
      </c>
      <c r="P4019" t="s">
        <v>8294</v>
      </c>
      <c r="Q4019">
        <f t="shared" si="186"/>
        <v>0</v>
      </c>
      <c r="R4019">
        <f t="shared" si="188"/>
        <v>17.5</v>
      </c>
    </row>
    <row r="4020" spans="1:18" ht="43.2" hidden="1" x14ac:dyDescent="0.3">
      <c r="A4020">
        <v>3796</v>
      </c>
      <c r="B4020" s="3" t="s">
        <v>3793</v>
      </c>
      <c r="C4020" s="3" t="s">
        <v>7906</v>
      </c>
      <c r="D4020" s="6">
        <v>22500</v>
      </c>
      <c r="E4020" s="8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s="16">
        <f t="shared" si="187"/>
        <v>42689.029583333337</v>
      </c>
      <c r="L4020" t="b">
        <v>0</v>
      </c>
      <c r="M4020">
        <v>1</v>
      </c>
      <c r="N4020" t="b">
        <v>0</v>
      </c>
      <c r="O4020" s="10" t="s">
        <v>8273</v>
      </c>
      <c r="P4020" t="s">
        <v>8294</v>
      </c>
      <c r="Q4020">
        <f t="shared" si="186"/>
        <v>0</v>
      </c>
      <c r="R4020">
        <f t="shared" si="188"/>
        <v>1</v>
      </c>
    </row>
    <row r="4021" spans="1:18" ht="43.2" hidden="1" x14ac:dyDescent="0.3">
      <c r="A4021">
        <v>3802</v>
      </c>
      <c r="B4021" s="3" t="s">
        <v>3799</v>
      </c>
      <c r="C4021" s="3" t="s">
        <v>7912</v>
      </c>
      <c r="D4021" s="6">
        <v>3000</v>
      </c>
      <c r="E4021" s="8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s="16">
        <f t="shared" si="187"/>
        <v>42269.126226851848</v>
      </c>
      <c r="L4021" t="b">
        <v>0</v>
      </c>
      <c r="M4021">
        <v>0</v>
      </c>
      <c r="N4021" t="b">
        <v>0</v>
      </c>
      <c r="O4021" s="10" t="s">
        <v>8273</v>
      </c>
      <c r="P4021" t="s">
        <v>8294</v>
      </c>
      <c r="Q4021">
        <f t="shared" si="186"/>
        <v>0</v>
      </c>
      <c r="R4021">
        <f t="shared" si="188"/>
        <v>0</v>
      </c>
    </row>
    <row r="4022" spans="1:18" ht="43.2" hidden="1" x14ac:dyDescent="0.3">
      <c r="A4022">
        <v>3804</v>
      </c>
      <c r="B4022" s="3" t="s">
        <v>3801</v>
      </c>
      <c r="C4022" s="3" t="s">
        <v>7914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s="16">
        <f t="shared" si="187"/>
        <v>42527.00953703704</v>
      </c>
      <c r="L4022" t="b">
        <v>0</v>
      </c>
      <c r="M4022">
        <v>0</v>
      </c>
      <c r="N4022" t="b">
        <v>0</v>
      </c>
      <c r="O4022" s="10" t="s">
        <v>8273</v>
      </c>
      <c r="P4022" t="s">
        <v>8294</v>
      </c>
      <c r="Q4022">
        <f t="shared" si="186"/>
        <v>0</v>
      </c>
      <c r="R4022">
        <f t="shared" si="188"/>
        <v>0</v>
      </c>
    </row>
    <row r="4023" spans="1:18" ht="43.2" hidden="1" x14ac:dyDescent="0.3">
      <c r="A4023">
        <v>3805</v>
      </c>
      <c r="B4023" s="3" t="s">
        <v>3802</v>
      </c>
      <c r="C4023" s="3" t="s">
        <v>7915</v>
      </c>
      <c r="D4023" s="6">
        <v>150000</v>
      </c>
      <c r="E4023" s="8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s="16">
        <f t="shared" si="187"/>
        <v>41849.887037037035</v>
      </c>
      <c r="L4023" t="b">
        <v>0</v>
      </c>
      <c r="M4023">
        <v>2</v>
      </c>
      <c r="N4023" t="b">
        <v>0</v>
      </c>
      <c r="O4023" s="10" t="s">
        <v>8273</v>
      </c>
      <c r="P4023" t="s">
        <v>8294</v>
      </c>
      <c r="Q4023">
        <f t="shared" si="186"/>
        <v>0</v>
      </c>
      <c r="R4023">
        <f t="shared" si="188"/>
        <v>1.5</v>
      </c>
    </row>
    <row r="4024" spans="1:18" ht="57.6" hidden="1" x14ac:dyDescent="0.3">
      <c r="A4024">
        <v>3806</v>
      </c>
      <c r="B4024" s="3" t="s">
        <v>3803</v>
      </c>
      <c r="C4024" s="3" t="s">
        <v>7916</v>
      </c>
      <c r="D4024" s="6">
        <v>7500</v>
      </c>
      <c r="E4024" s="8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s="16">
        <f t="shared" si="187"/>
        <v>41799.259039351848</v>
      </c>
      <c r="L4024" t="b">
        <v>0</v>
      </c>
      <c r="M4024">
        <v>1</v>
      </c>
      <c r="N4024" t="b">
        <v>0</v>
      </c>
      <c r="O4024" s="10" t="s">
        <v>8273</v>
      </c>
      <c r="P4024" t="s">
        <v>8294</v>
      </c>
      <c r="Q4024">
        <f t="shared" si="186"/>
        <v>0</v>
      </c>
      <c r="R4024">
        <f t="shared" si="188"/>
        <v>5</v>
      </c>
    </row>
    <row r="4025" spans="1:18" ht="43.2" hidden="1" x14ac:dyDescent="0.3">
      <c r="A4025">
        <v>3852</v>
      </c>
      <c r="B4025" s="3" t="s">
        <v>3849</v>
      </c>
      <c r="C4025" s="3" t="s">
        <v>7961</v>
      </c>
      <c r="D4025" s="6">
        <v>10000</v>
      </c>
      <c r="E4025" s="8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s="16">
        <f t="shared" si="187"/>
        <v>42065.190694444449</v>
      </c>
      <c r="L4025" t="b">
        <v>0</v>
      </c>
      <c r="M4025">
        <v>2</v>
      </c>
      <c r="N4025" t="b">
        <v>0</v>
      </c>
      <c r="O4025" s="10" t="s">
        <v>8273</v>
      </c>
      <c r="P4025" t="s">
        <v>8274</v>
      </c>
      <c r="Q4025">
        <f t="shared" si="186"/>
        <v>0</v>
      </c>
      <c r="R4025">
        <f t="shared" si="188"/>
        <v>10</v>
      </c>
    </row>
    <row r="4026" spans="1:18" ht="43.2" hidden="1" x14ac:dyDescent="0.3">
      <c r="A4026">
        <v>3853</v>
      </c>
      <c r="B4026" s="3" t="s">
        <v>3850</v>
      </c>
      <c r="C4026" s="3" t="s">
        <v>7962</v>
      </c>
      <c r="D4026" s="6">
        <v>100000</v>
      </c>
      <c r="E4026" s="8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s="16">
        <f t="shared" si="187"/>
        <v>41848.84002314815</v>
      </c>
      <c r="L4026" t="b">
        <v>0</v>
      </c>
      <c r="M4026">
        <v>2</v>
      </c>
      <c r="N4026" t="b">
        <v>0</v>
      </c>
      <c r="O4026" s="10" t="s">
        <v>8273</v>
      </c>
      <c r="P4026" t="s">
        <v>8274</v>
      </c>
      <c r="Q4026">
        <f t="shared" si="186"/>
        <v>0</v>
      </c>
      <c r="R4026">
        <f t="shared" si="188"/>
        <v>13</v>
      </c>
    </row>
    <row r="4027" spans="1:18" ht="57.6" hidden="1" x14ac:dyDescent="0.3">
      <c r="A4027">
        <v>3856</v>
      </c>
      <c r="B4027" s="3" t="s">
        <v>3853</v>
      </c>
      <c r="C4027" s="3" t="s">
        <v>7965</v>
      </c>
      <c r="D4027" s="6">
        <v>5000</v>
      </c>
      <c r="E4027" s="8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s="16">
        <f t="shared" si="187"/>
        <v>42041.743090277778</v>
      </c>
      <c r="L4027" t="b">
        <v>0</v>
      </c>
      <c r="M4027">
        <v>1</v>
      </c>
      <c r="N4027" t="b">
        <v>0</v>
      </c>
      <c r="O4027" s="10" t="s">
        <v>8273</v>
      </c>
      <c r="P4027" t="s">
        <v>8274</v>
      </c>
      <c r="Q4027">
        <f t="shared" si="186"/>
        <v>0</v>
      </c>
      <c r="R4027">
        <f t="shared" si="188"/>
        <v>1</v>
      </c>
    </row>
    <row r="4028" spans="1:18" ht="43.2" hidden="1" x14ac:dyDescent="0.3">
      <c r="A4028">
        <v>3859</v>
      </c>
      <c r="B4028" s="3" t="s">
        <v>3856</v>
      </c>
      <c r="C4028" s="3" t="s">
        <v>7968</v>
      </c>
      <c r="D4028" s="6">
        <v>2500</v>
      </c>
      <c r="E4028" s="8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s="16">
        <f t="shared" si="187"/>
        <v>41789.893599537041</v>
      </c>
      <c r="L4028" t="b">
        <v>0</v>
      </c>
      <c r="M4028">
        <v>1</v>
      </c>
      <c r="N4028" t="b">
        <v>0</v>
      </c>
      <c r="O4028" s="10" t="s">
        <v>8273</v>
      </c>
      <c r="P4028" t="s">
        <v>8274</v>
      </c>
      <c r="Q4028">
        <f t="shared" si="186"/>
        <v>0</v>
      </c>
      <c r="R4028">
        <f t="shared" si="188"/>
        <v>1</v>
      </c>
    </row>
    <row r="4029" spans="1:18" ht="28.8" hidden="1" x14ac:dyDescent="0.3">
      <c r="A4029">
        <v>3862</v>
      </c>
      <c r="B4029" s="3" t="s">
        <v>3859</v>
      </c>
      <c r="C4029" s="3" t="s">
        <v>7971</v>
      </c>
      <c r="D4029" s="6">
        <v>7500</v>
      </c>
      <c r="E4029" s="8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s="16">
        <f t="shared" si="187"/>
        <v>42611.261064814811</v>
      </c>
      <c r="L4029" t="b">
        <v>0</v>
      </c>
      <c r="M4029">
        <v>1</v>
      </c>
      <c r="N4029" t="b">
        <v>0</v>
      </c>
      <c r="O4029" s="10" t="s">
        <v>8273</v>
      </c>
      <c r="P4029" t="s">
        <v>8274</v>
      </c>
      <c r="Q4029">
        <f t="shared" si="186"/>
        <v>0</v>
      </c>
      <c r="R4029">
        <f t="shared" si="188"/>
        <v>1</v>
      </c>
    </row>
    <row r="4030" spans="1:18" ht="43.2" hidden="1" x14ac:dyDescent="0.3">
      <c r="A4030">
        <v>3863</v>
      </c>
      <c r="B4030" s="3" t="s">
        <v>3860</v>
      </c>
      <c r="C4030" s="3" t="s">
        <v>7972</v>
      </c>
      <c r="D4030" s="6">
        <v>6000</v>
      </c>
      <c r="E4030" s="8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s="16">
        <f t="shared" si="187"/>
        <v>42253.633159722223</v>
      </c>
      <c r="L4030" t="b">
        <v>0</v>
      </c>
      <c r="M4030">
        <v>0</v>
      </c>
      <c r="N4030" t="b">
        <v>0</v>
      </c>
      <c r="O4030" s="10" t="s">
        <v>8273</v>
      </c>
      <c r="P4030" t="s">
        <v>8274</v>
      </c>
      <c r="Q4030">
        <f t="shared" si="186"/>
        <v>0</v>
      </c>
      <c r="R4030">
        <f t="shared" si="188"/>
        <v>0</v>
      </c>
    </row>
    <row r="4031" spans="1:18" x14ac:dyDescent="0.3">
      <c r="A4031">
        <v>3868</v>
      </c>
      <c r="B4031" s="3" t="s">
        <v>3865</v>
      </c>
      <c r="C4031" s="3" t="s">
        <v>7977</v>
      </c>
      <c r="D4031" s="6">
        <v>5000</v>
      </c>
      <c r="E4031" s="8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s="16">
        <f t="shared" si="187"/>
        <v>41865.659780092588</v>
      </c>
      <c r="L4031" t="b">
        <v>0</v>
      </c>
      <c r="M4031">
        <v>1</v>
      </c>
      <c r="N4031" t="b">
        <v>0</v>
      </c>
      <c r="O4031" s="10" t="s">
        <v>8273</v>
      </c>
      <c r="P4031" t="s">
        <v>8294</v>
      </c>
      <c r="Q4031">
        <f t="shared" si="186"/>
        <v>0</v>
      </c>
      <c r="R4031">
        <f t="shared" si="188"/>
        <v>10</v>
      </c>
    </row>
    <row r="4032" spans="1:18" ht="43.2" hidden="1" x14ac:dyDescent="0.3">
      <c r="A4032">
        <v>3872</v>
      </c>
      <c r="B4032" s="3" t="s">
        <v>3869</v>
      </c>
      <c r="C4032" s="3" t="s">
        <v>7981</v>
      </c>
      <c r="D4032" s="6">
        <v>15000</v>
      </c>
      <c r="E4032" s="8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s="16">
        <f t="shared" si="187"/>
        <v>42180.145787037036</v>
      </c>
      <c r="L4032" t="b">
        <v>0</v>
      </c>
      <c r="M4032">
        <v>0</v>
      </c>
      <c r="N4032" t="b">
        <v>0</v>
      </c>
      <c r="O4032" s="10" t="s">
        <v>8273</v>
      </c>
      <c r="P4032" t="s">
        <v>8294</v>
      </c>
      <c r="Q4032">
        <f t="shared" si="186"/>
        <v>0</v>
      </c>
      <c r="R4032">
        <f t="shared" si="188"/>
        <v>0</v>
      </c>
    </row>
    <row r="4033" spans="1:18" ht="43.2" hidden="1" x14ac:dyDescent="0.3">
      <c r="A4033">
        <v>3873</v>
      </c>
      <c r="B4033" s="3" t="s">
        <v>3870</v>
      </c>
      <c r="C4033" s="3" t="s">
        <v>7982</v>
      </c>
      <c r="D4033" s="6">
        <v>5500</v>
      </c>
      <c r="E4033" s="8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s="16">
        <f t="shared" si="187"/>
        <v>42255.696006944447</v>
      </c>
      <c r="L4033" t="b">
        <v>0</v>
      </c>
      <c r="M4033">
        <v>0</v>
      </c>
      <c r="N4033" t="b">
        <v>0</v>
      </c>
      <c r="O4033" s="10" t="s">
        <v>8273</v>
      </c>
      <c r="P4033" t="s">
        <v>8294</v>
      </c>
      <c r="Q4033">
        <f t="shared" si="186"/>
        <v>0</v>
      </c>
      <c r="R4033">
        <f t="shared" si="188"/>
        <v>0</v>
      </c>
    </row>
    <row r="4034" spans="1:18" ht="57.6" hidden="1" x14ac:dyDescent="0.3">
      <c r="A4034">
        <v>3874</v>
      </c>
      <c r="B4034" s="3" t="s">
        <v>3871</v>
      </c>
      <c r="C4034" s="3" t="s">
        <v>7983</v>
      </c>
      <c r="D4034" s="6">
        <v>620</v>
      </c>
      <c r="E4034" s="8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s="16">
        <f t="shared" si="187"/>
        <v>42007.016458333332</v>
      </c>
      <c r="L4034" t="b">
        <v>0</v>
      </c>
      <c r="M4034">
        <v>0</v>
      </c>
      <c r="N4034" t="b">
        <v>0</v>
      </c>
      <c r="O4034" s="10" t="s">
        <v>8273</v>
      </c>
      <c r="P4034" t="s">
        <v>8294</v>
      </c>
      <c r="Q4034">
        <f t="shared" ref="Q4034:Q4097" si="189">ROUND(E4034/D4034*100,0)</f>
        <v>0</v>
      </c>
      <c r="R4034">
        <f t="shared" si="188"/>
        <v>0</v>
      </c>
    </row>
    <row r="4035" spans="1:18" ht="43.2" hidden="1" x14ac:dyDescent="0.3">
      <c r="A4035">
        <v>3875</v>
      </c>
      <c r="B4035" s="3" t="s">
        <v>3872</v>
      </c>
      <c r="C4035" s="3" t="s">
        <v>7984</v>
      </c>
      <c r="D4035" s="6">
        <v>30000</v>
      </c>
      <c r="E4035" s="8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s="16">
        <f t="shared" ref="K4035:K4098" si="190">(((J4035/60)/60)/24)+DATE(1970,1,1)</f>
        <v>42615.346817129626</v>
      </c>
      <c r="L4035" t="b">
        <v>0</v>
      </c>
      <c r="M4035">
        <v>0</v>
      </c>
      <c r="N4035" t="b">
        <v>0</v>
      </c>
      <c r="O4035" s="10" t="s">
        <v>8273</v>
      </c>
      <c r="P4035" t="s">
        <v>8294</v>
      </c>
      <c r="Q4035">
        <f t="shared" si="189"/>
        <v>0</v>
      </c>
      <c r="R4035">
        <f t="shared" ref="R4035:R4098" si="191">IFERROR(ROUND(E4035/M4035,2),0)</f>
        <v>0</v>
      </c>
    </row>
    <row r="4036" spans="1:18" ht="43.2" hidden="1" x14ac:dyDescent="0.3">
      <c r="A4036">
        <v>3878</v>
      </c>
      <c r="B4036" s="3" t="s">
        <v>3875</v>
      </c>
      <c r="C4036" s="3" t="s">
        <v>7987</v>
      </c>
      <c r="D4036" s="6">
        <v>18000</v>
      </c>
      <c r="E4036" s="8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s="16">
        <f t="shared" si="190"/>
        <v>42154.818819444445</v>
      </c>
      <c r="L4036" t="b">
        <v>0</v>
      </c>
      <c r="M4036">
        <v>1</v>
      </c>
      <c r="N4036" t="b">
        <v>0</v>
      </c>
      <c r="O4036" s="10" t="s">
        <v>8273</v>
      </c>
      <c r="P4036" t="s">
        <v>8294</v>
      </c>
      <c r="Q4036">
        <f t="shared" si="189"/>
        <v>0</v>
      </c>
      <c r="R4036">
        <f t="shared" si="191"/>
        <v>10</v>
      </c>
    </row>
    <row r="4037" spans="1:18" ht="43.2" x14ac:dyDescent="0.3">
      <c r="A4037">
        <v>3879</v>
      </c>
      <c r="B4037" s="3" t="s">
        <v>3876</v>
      </c>
      <c r="C4037" s="3" t="s">
        <v>7988</v>
      </c>
      <c r="D4037" s="6">
        <v>15000</v>
      </c>
      <c r="E4037" s="8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s="16">
        <f t="shared" si="190"/>
        <v>41999.861064814817</v>
      </c>
      <c r="L4037" t="b">
        <v>0</v>
      </c>
      <c r="M4037">
        <v>0</v>
      </c>
      <c r="N4037" t="b">
        <v>0</v>
      </c>
      <c r="O4037" s="10" t="s">
        <v>8273</v>
      </c>
      <c r="P4037" t="s">
        <v>8294</v>
      </c>
      <c r="Q4037">
        <f t="shared" si="189"/>
        <v>0</v>
      </c>
      <c r="R4037">
        <f t="shared" si="191"/>
        <v>0</v>
      </c>
    </row>
    <row r="4038" spans="1:18" ht="43.2" hidden="1" x14ac:dyDescent="0.3">
      <c r="A4038">
        <v>3882</v>
      </c>
      <c r="B4038" s="3" t="s">
        <v>3879</v>
      </c>
      <c r="C4038" s="3" t="s">
        <v>7991</v>
      </c>
      <c r="D4038" s="6">
        <v>30000</v>
      </c>
      <c r="E4038" s="8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s="16">
        <f t="shared" si="190"/>
        <v>42373.983449074076</v>
      </c>
      <c r="L4038" t="b">
        <v>0</v>
      </c>
      <c r="M4038">
        <v>0</v>
      </c>
      <c r="N4038" t="b">
        <v>0</v>
      </c>
      <c r="O4038" s="10" t="s">
        <v>8273</v>
      </c>
      <c r="P4038" t="s">
        <v>8294</v>
      </c>
      <c r="Q4038">
        <f t="shared" si="189"/>
        <v>0</v>
      </c>
      <c r="R4038">
        <f t="shared" si="191"/>
        <v>0</v>
      </c>
    </row>
    <row r="4039" spans="1:18" ht="57.6" x14ac:dyDescent="0.3">
      <c r="A4039">
        <v>3883</v>
      </c>
      <c r="B4039" s="3" t="s">
        <v>3880</v>
      </c>
      <c r="C4039" s="3" t="s">
        <v>7992</v>
      </c>
      <c r="D4039" s="6">
        <v>15000</v>
      </c>
      <c r="E4039" s="8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s="16">
        <f t="shared" si="190"/>
        <v>41854.602650462963</v>
      </c>
      <c r="L4039" t="b">
        <v>0</v>
      </c>
      <c r="M4039">
        <v>0</v>
      </c>
      <c r="N4039" t="b">
        <v>0</v>
      </c>
      <c r="O4039" s="10" t="s">
        <v>8273</v>
      </c>
      <c r="P4039" t="s">
        <v>8294</v>
      </c>
      <c r="Q4039">
        <f t="shared" si="189"/>
        <v>0</v>
      </c>
      <c r="R4039">
        <f t="shared" si="191"/>
        <v>0</v>
      </c>
    </row>
    <row r="4040" spans="1:18" ht="43.2" hidden="1" x14ac:dyDescent="0.3">
      <c r="A4040">
        <v>3884</v>
      </c>
      <c r="B4040" s="3" t="s">
        <v>3881</v>
      </c>
      <c r="C4040" s="3" t="s">
        <v>7993</v>
      </c>
      <c r="D4040" s="6">
        <v>10000</v>
      </c>
      <c r="E4040" s="8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s="16">
        <f t="shared" si="190"/>
        <v>42065.791574074072</v>
      </c>
      <c r="L4040" t="b">
        <v>0</v>
      </c>
      <c r="M4040">
        <v>0</v>
      </c>
      <c r="N4040" t="b">
        <v>0</v>
      </c>
      <c r="O4040" s="10" t="s">
        <v>8273</v>
      </c>
      <c r="P4040" t="s">
        <v>8294</v>
      </c>
      <c r="Q4040">
        <f t="shared" si="189"/>
        <v>0</v>
      </c>
      <c r="R4040">
        <f t="shared" si="191"/>
        <v>0</v>
      </c>
    </row>
    <row r="4041" spans="1:18" ht="43.2" hidden="1" x14ac:dyDescent="0.3">
      <c r="A4041">
        <v>3885</v>
      </c>
      <c r="B4041" s="3" t="s">
        <v>3882</v>
      </c>
      <c r="C4041" s="3" t="s">
        <v>7994</v>
      </c>
      <c r="D4041" s="6">
        <v>375000</v>
      </c>
      <c r="E4041" s="8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s="16">
        <f t="shared" si="190"/>
        <v>42469.951284722221</v>
      </c>
      <c r="L4041" t="b">
        <v>0</v>
      </c>
      <c r="M4041">
        <v>0</v>
      </c>
      <c r="N4041" t="b">
        <v>0</v>
      </c>
      <c r="O4041" s="10" t="s">
        <v>8273</v>
      </c>
      <c r="P4041" t="s">
        <v>8294</v>
      </c>
      <c r="Q4041">
        <f t="shared" si="189"/>
        <v>0</v>
      </c>
      <c r="R4041">
        <f t="shared" si="191"/>
        <v>0</v>
      </c>
    </row>
    <row r="4042" spans="1:18" hidden="1" x14ac:dyDescent="0.3">
      <c r="A4042">
        <v>3886</v>
      </c>
      <c r="B4042" s="3" t="s">
        <v>3883</v>
      </c>
      <c r="C4042" s="3">
        <v>1</v>
      </c>
      <c r="D4042" s="6">
        <v>10000</v>
      </c>
      <c r="E4042" s="8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s="16">
        <f t="shared" si="190"/>
        <v>41954.228032407409</v>
      </c>
      <c r="L4042" t="b">
        <v>0</v>
      </c>
      <c r="M4042">
        <v>0</v>
      </c>
      <c r="N4042" t="b">
        <v>0</v>
      </c>
      <c r="O4042" s="10" t="s">
        <v>8273</v>
      </c>
      <c r="P4042" t="s">
        <v>8294</v>
      </c>
      <c r="Q4042">
        <f t="shared" si="189"/>
        <v>0</v>
      </c>
      <c r="R4042">
        <f t="shared" si="191"/>
        <v>0</v>
      </c>
    </row>
    <row r="4043" spans="1:18" ht="57.6" hidden="1" x14ac:dyDescent="0.3">
      <c r="A4043">
        <v>3892</v>
      </c>
      <c r="B4043" s="3" t="s">
        <v>3889</v>
      </c>
      <c r="C4043" s="3" t="s">
        <v>8000</v>
      </c>
      <c r="D4043" s="6">
        <v>1000</v>
      </c>
      <c r="E4043" s="8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s="16">
        <f t="shared" si="190"/>
        <v>41867.652280092596</v>
      </c>
      <c r="L4043" t="b">
        <v>0</v>
      </c>
      <c r="M4043">
        <v>0</v>
      </c>
      <c r="N4043" t="b">
        <v>0</v>
      </c>
      <c r="O4043" s="10" t="s">
        <v>8273</v>
      </c>
      <c r="P4043" t="s">
        <v>8274</v>
      </c>
      <c r="Q4043">
        <f t="shared" si="189"/>
        <v>0</v>
      </c>
      <c r="R4043">
        <f t="shared" si="191"/>
        <v>0</v>
      </c>
    </row>
    <row r="4044" spans="1:18" ht="57.6" hidden="1" x14ac:dyDescent="0.3">
      <c r="A4044">
        <v>3903</v>
      </c>
      <c r="B4044" s="3" t="s">
        <v>3900</v>
      </c>
      <c r="C4044" s="3" t="s">
        <v>8011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s="16">
        <f t="shared" si="190"/>
        <v>42186.01116898148</v>
      </c>
      <c r="L4044" t="b">
        <v>0</v>
      </c>
      <c r="M4044">
        <v>0</v>
      </c>
      <c r="N4044" t="b">
        <v>0</v>
      </c>
      <c r="O4044" s="10" t="s">
        <v>8273</v>
      </c>
      <c r="P4044" t="s">
        <v>8274</v>
      </c>
      <c r="Q4044">
        <f t="shared" si="189"/>
        <v>0</v>
      </c>
      <c r="R4044">
        <f t="shared" si="191"/>
        <v>0</v>
      </c>
    </row>
    <row r="4045" spans="1:18" ht="28.8" hidden="1" x14ac:dyDescent="0.3">
      <c r="A4045">
        <v>3904</v>
      </c>
      <c r="B4045" s="3" t="s">
        <v>3901</v>
      </c>
      <c r="C4045" s="3" t="s">
        <v>8012</v>
      </c>
      <c r="D4045" s="6">
        <v>10000</v>
      </c>
      <c r="E4045" s="8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s="16">
        <f t="shared" si="190"/>
        <v>42095.229166666672</v>
      </c>
      <c r="L4045" t="b">
        <v>0</v>
      </c>
      <c r="M4045">
        <v>2</v>
      </c>
      <c r="N4045" t="b">
        <v>0</v>
      </c>
      <c r="O4045" s="10" t="s">
        <v>8273</v>
      </c>
      <c r="P4045" t="s">
        <v>8274</v>
      </c>
      <c r="Q4045">
        <f t="shared" si="189"/>
        <v>0</v>
      </c>
      <c r="R4045">
        <f t="shared" si="191"/>
        <v>1.5</v>
      </c>
    </row>
    <row r="4046" spans="1:18" ht="43.2" hidden="1" x14ac:dyDescent="0.3">
      <c r="A4046">
        <v>3909</v>
      </c>
      <c r="B4046" s="3" t="s">
        <v>3906</v>
      </c>
      <c r="C4046" s="3" t="s">
        <v>8017</v>
      </c>
      <c r="D4046" s="6">
        <v>60000</v>
      </c>
      <c r="E4046" s="8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s="16">
        <f t="shared" si="190"/>
        <v>41863.359282407408</v>
      </c>
      <c r="L4046" t="b">
        <v>0</v>
      </c>
      <c r="M4046">
        <v>4</v>
      </c>
      <c r="N4046" t="b">
        <v>0</v>
      </c>
      <c r="O4046" s="10" t="s">
        <v>8273</v>
      </c>
      <c r="P4046" t="s">
        <v>8274</v>
      </c>
      <c r="Q4046">
        <f t="shared" si="189"/>
        <v>0</v>
      </c>
      <c r="R4046">
        <f t="shared" si="191"/>
        <v>33.75</v>
      </c>
    </row>
    <row r="4047" spans="1:18" ht="43.2" hidden="1" x14ac:dyDescent="0.3">
      <c r="A4047">
        <v>3912</v>
      </c>
      <c r="B4047" s="3" t="s">
        <v>3909</v>
      </c>
      <c r="C4047" s="3" t="s">
        <v>8020</v>
      </c>
      <c r="D4047" s="6">
        <v>15000</v>
      </c>
      <c r="E4047" s="8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s="16">
        <f t="shared" si="190"/>
        <v>42059.270023148143</v>
      </c>
      <c r="L4047" t="b">
        <v>0</v>
      </c>
      <c r="M4047">
        <v>1</v>
      </c>
      <c r="N4047" t="b">
        <v>0</v>
      </c>
      <c r="O4047" s="10" t="s">
        <v>8273</v>
      </c>
      <c r="P4047" t="s">
        <v>8274</v>
      </c>
      <c r="Q4047">
        <f t="shared" si="189"/>
        <v>0</v>
      </c>
      <c r="R4047">
        <f t="shared" si="191"/>
        <v>1</v>
      </c>
    </row>
    <row r="4048" spans="1:18" ht="43.2" hidden="1" x14ac:dyDescent="0.3">
      <c r="A4048">
        <v>3915</v>
      </c>
      <c r="B4048" s="3" t="s">
        <v>3912</v>
      </c>
      <c r="C4048" s="3" t="s">
        <v>8023</v>
      </c>
      <c r="D4048" s="6">
        <v>1500</v>
      </c>
      <c r="E4048" s="8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s="16">
        <f t="shared" si="190"/>
        <v>42492.98505787037</v>
      </c>
      <c r="L4048" t="b">
        <v>0</v>
      </c>
      <c r="M4048">
        <v>1</v>
      </c>
      <c r="N4048" t="b">
        <v>0</v>
      </c>
      <c r="O4048" s="10" t="s">
        <v>8273</v>
      </c>
      <c r="P4048" t="s">
        <v>8274</v>
      </c>
      <c r="Q4048">
        <f t="shared" si="189"/>
        <v>0</v>
      </c>
      <c r="R4048">
        <f t="shared" si="191"/>
        <v>5</v>
      </c>
    </row>
    <row r="4049" spans="1:18" ht="43.2" hidden="1" x14ac:dyDescent="0.3">
      <c r="A4049">
        <v>3916</v>
      </c>
      <c r="B4049" s="3" t="s">
        <v>3913</v>
      </c>
      <c r="C4049" s="3" t="s">
        <v>8024</v>
      </c>
      <c r="D4049" s="6">
        <v>2000</v>
      </c>
      <c r="E4049" s="8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s="16">
        <f t="shared" si="190"/>
        <v>42494.471666666665</v>
      </c>
      <c r="L4049" t="b">
        <v>0</v>
      </c>
      <c r="M4049">
        <v>0</v>
      </c>
      <c r="N4049" t="b">
        <v>0</v>
      </c>
      <c r="O4049" s="10" t="s">
        <v>8273</v>
      </c>
      <c r="P4049" t="s">
        <v>8274</v>
      </c>
      <c r="Q4049">
        <f t="shared" si="189"/>
        <v>0</v>
      </c>
      <c r="R4049">
        <f t="shared" si="191"/>
        <v>0</v>
      </c>
    </row>
    <row r="4050" spans="1:18" ht="43.2" hidden="1" x14ac:dyDescent="0.3">
      <c r="A4050">
        <v>3917</v>
      </c>
      <c r="B4050" s="3" t="s">
        <v>3914</v>
      </c>
      <c r="C4050" s="3" t="s">
        <v>8025</v>
      </c>
      <c r="D4050" s="6">
        <v>3500</v>
      </c>
      <c r="E4050" s="8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s="16">
        <f t="shared" si="190"/>
        <v>41863.527326388888</v>
      </c>
      <c r="L4050" t="b">
        <v>0</v>
      </c>
      <c r="M4050">
        <v>1</v>
      </c>
      <c r="N4050" t="b">
        <v>0</v>
      </c>
      <c r="O4050" s="10" t="s">
        <v>8273</v>
      </c>
      <c r="P4050" t="s">
        <v>8274</v>
      </c>
      <c r="Q4050">
        <f t="shared" si="189"/>
        <v>0</v>
      </c>
      <c r="R4050">
        <f t="shared" si="191"/>
        <v>10</v>
      </c>
    </row>
    <row r="4051" spans="1:18" ht="57.6" hidden="1" x14ac:dyDescent="0.3">
      <c r="A4051">
        <v>3918</v>
      </c>
      <c r="B4051" s="3" t="s">
        <v>3915</v>
      </c>
      <c r="C4051" s="3" t="s">
        <v>8026</v>
      </c>
      <c r="D4051" s="6">
        <v>60000</v>
      </c>
      <c r="E4051" s="8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s="16">
        <f t="shared" si="190"/>
        <v>41843.664618055554</v>
      </c>
      <c r="L4051" t="b">
        <v>0</v>
      </c>
      <c r="M4051">
        <v>3</v>
      </c>
      <c r="N4051" t="b">
        <v>0</v>
      </c>
      <c r="O4051" s="10" t="s">
        <v>8273</v>
      </c>
      <c r="P4051" t="s">
        <v>8274</v>
      </c>
      <c r="Q4051">
        <f t="shared" si="189"/>
        <v>0</v>
      </c>
      <c r="R4051">
        <f t="shared" si="191"/>
        <v>40</v>
      </c>
    </row>
    <row r="4052" spans="1:18" ht="43.2" hidden="1" x14ac:dyDescent="0.3">
      <c r="A4052">
        <v>3921</v>
      </c>
      <c r="B4052" s="3" t="s">
        <v>3918</v>
      </c>
      <c r="C4052" s="3" t="s">
        <v>8029</v>
      </c>
      <c r="D4052" s="6">
        <v>3000</v>
      </c>
      <c r="E4052" s="8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s="16">
        <f t="shared" si="190"/>
        <v>41926.542303240742</v>
      </c>
      <c r="L4052" t="b">
        <v>0</v>
      </c>
      <c r="M4052">
        <v>0</v>
      </c>
      <c r="N4052" t="b">
        <v>0</v>
      </c>
      <c r="O4052" s="10" t="s">
        <v>8273</v>
      </c>
      <c r="P4052" t="s">
        <v>8274</v>
      </c>
      <c r="Q4052">
        <f t="shared" si="189"/>
        <v>0</v>
      </c>
      <c r="R4052">
        <f t="shared" si="191"/>
        <v>0</v>
      </c>
    </row>
    <row r="4053" spans="1:18" ht="28.8" hidden="1" x14ac:dyDescent="0.3">
      <c r="A4053">
        <v>3926</v>
      </c>
      <c r="B4053" s="3" t="s">
        <v>3923</v>
      </c>
      <c r="C4053" s="3" t="s">
        <v>8034</v>
      </c>
      <c r="D4053" s="6">
        <v>5000</v>
      </c>
      <c r="E4053" s="8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s="16">
        <f t="shared" si="190"/>
        <v>41970.085046296299</v>
      </c>
      <c r="L4053" t="b">
        <v>0</v>
      </c>
      <c r="M4053">
        <v>1</v>
      </c>
      <c r="N4053" t="b">
        <v>0</v>
      </c>
      <c r="O4053" s="10" t="s">
        <v>8273</v>
      </c>
      <c r="P4053" t="s">
        <v>8274</v>
      </c>
      <c r="Q4053">
        <f t="shared" si="189"/>
        <v>0</v>
      </c>
      <c r="R4053">
        <f t="shared" si="191"/>
        <v>15</v>
      </c>
    </row>
    <row r="4054" spans="1:18" ht="43.2" hidden="1" x14ac:dyDescent="0.3">
      <c r="A4054">
        <v>3930</v>
      </c>
      <c r="B4054" s="3" t="s">
        <v>3927</v>
      </c>
      <c r="C4054" s="3" t="s">
        <v>8038</v>
      </c>
      <c r="D4054" s="6">
        <v>10000</v>
      </c>
      <c r="E4054" s="8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s="16">
        <f t="shared" si="190"/>
        <v>42433.338749999995</v>
      </c>
      <c r="L4054" t="b">
        <v>0</v>
      </c>
      <c r="M4054">
        <v>0</v>
      </c>
      <c r="N4054" t="b">
        <v>0</v>
      </c>
      <c r="O4054" s="10" t="s">
        <v>8273</v>
      </c>
      <c r="P4054" t="s">
        <v>8274</v>
      </c>
      <c r="Q4054">
        <f t="shared" si="189"/>
        <v>0</v>
      </c>
      <c r="R4054">
        <f t="shared" si="191"/>
        <v>0</v>
      </c>
    </row>
    <row r="4055" spans="1:18" ht="43.2" hidden="1" x14ac:dyDescent="0.3">
      <c r="A4055">
        <v>3931</v>
      </c>
      <c r="B4055" s="3" t="s">
        <v>3928</v>
      </c>
      <c r="C4055" s="3" t="s">
        <v>8039</v>
      </c>
      <c r="D4055" s="6">
        <v>8000</v>
      </c>
      <c r="E4055" s="8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s="16">
        <f t="shared" si="190"/>
        <v>42228.151701388888</v>
      </c>
      <c r="L4055" t="b">
        <v>0</v>
      </c>
      <c r="M4055">
        <v>0</v>
      </c>
      <c r="N4055" t="b">
        <v>0</v>
      </c>
      <c r="O4055" s="10" t="s">
        <v>8273</v>
      </c>
      <c r="P4055" t="s">
        <v>8274</v>
      </c>
      <c r="Q4055">
        <f t="shared" si="189"/>
        <v>0</v>
      </c>
      <c r="R4055">
        <f t="shared" si="191"/>
        <v>0</v>
      </c>
    </row>
    <row r="4056" spans="1:18" ht="43.2" hidden="1" x14ac:dyDescent="0.3">
      <c r="A4056">
        <v>3932</v>
      </c>
      <c r="B4056" s="3" t="s">
        <v>3929</v>
      </c>
      <c r="C4056" s="3" t="s">
        <v>8040</v>
      </c>
      <c r="D4056" s="6">
        <v>12000</v>
      </c>
      <c r="E4056" s="8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s="16">
        <f t="shared" si="190"/>
        <v>42415.168564814812</v>
      </c>
      <c r="L4056" t="b">
        <v>0</v>
      </c>
      <c r="M4056">
        <v>1</v>
      </c>
      <c r="N4056" t="b">
        <v>0</v>
      </c>
      <c r="O4056" s="10" t="s">
        <v>8273</v>
      </c>
      <c r="P4056" t="s">
        <v>8274</v>
      </c>
      <c r="Q4056">
        <f t="shared" si="189"/>
        <v>0</v>
      </c>
      <c r="R4056">
        <f t="shared" si="191"/>
        <v>1</v>
      </c>
    </row>
    <row r="4057" spans="1:18" ht="43.2" hidden="1" x14ac:dyDescent="0.3">
      <c r="A4057">
        <v>3936</v>
      </c>
      <c r="B4057" s="3" t="s">
        <v>3933</v>
      </c>
      <c r="C4057" s="3" t="s">
        <v>8044</v>
      </c>
      <c r="D4057" s="6">
        <v>20000</v>
      </c>
      <c r="E4057" s="8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s="16">
        <f t="shared" si="190"/>
        <v>42675.262962962966</v>
      </c>
      <c r="L4057" t="b">
        <v>0</v>
      </c>
      <c r="M4057">
        <v>0</v>
      </c>
      <c r="N4057" t="b">
        <v>0</v>
      </c>
      <c r="O4057" s="10" t="s">
        <v>8273</v>
      </c>
      <c r="P4057" t="s">
        <v>8274</v>
      </c>
      <c r="Q4057">
        <f t="shared" si="189"/>
        <v>0</v>
      </c>
      <c r="R4057">
        <f t="shared" si="191"/>
        <v>0</v>
      </c>
    </row>
    <row r="4058" spans="1:18" ht="43.2" hidden="1" x14ac:dyDescent="0.3">
      <c r="A4058">
        <v>3939</v>
      </c>
      <c r="B4058" s="3" t="s">
        <v>3936</v>
      </c>
      <c r="C4058" s="3" t="s">
        <v>8047</v>
      </c>
      <c r="D4058" s="6">
        <v>5000</v>
      </c>
      <c r="E4058" s="8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s="16">
        <f t="shared" si="190"/>
        <v>41915.400219907409</v>
      </c>
      <c r="L4058" t="b">
        <v>0</v>
      </c>
      <c r="M4058">
        <v>1</v>
      </c>
      <c r="N4058" t="b">
        <v>0</v>
      </c>
      <c r="O4058" s="10" t="s">
        <v>8273</v>
      </c>
      <c r="P4058" t="s">
        <v>8274</v>
      </c>
      <c r="Q4058">
        <f t="shared" si="189"/>
        <v>0</v>
      </c>
      <c r="R4058">
        <f t="shared" si="191"/>
        <v>5</v>
      </c>
    </row>
    <row r="4059" spans="1:18" ht="43.2" hidden="1" x14ac:dyDescent="0.3">
      <c r="A4059">
        <v>3940</v>
      </c>
      <c r="B4059" s="3" t="s">
        <v>3937</v>
      </c>
      <c r="C4059" s="3" t="s">
        <v>8048</v>
      </c>
      <c r="D4059" s="6">
        <v>5000</v>
      </c>
      <c r="E4059" s="8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s="16">
        <f t="shared" si="190"/>
        <v>41961.492488425924</v>
      </c>
      <c r="L4059" t="b">
        <v>0</v>
      </c>
      <c r="M4059">
        <v>2</v>
      </c>
      <c r="N4059" t="b">
        <v>0</v>
      </c>
      <c r="O4059" s="10" t="s">
        <v>8273</v>
      </c>
      <c r="P4059" t="s">
        <v>8274</v>
      </c>
      <c r="Q4059">
        <f t="shared" si="189"/>
        <v>0</v>
      </c>
      <c r="R4059">
        <f t="shared" si="191"/>
        <v>5.5</v>
      </c>
    </row>
    <row r="4060" spans="1:18" ht="43.2" hidden="1" x14ac:dyDescent="0.3">
      <c r="A4060">
        <v>3942</v>
      </c>
      <c r="B4060" s="3" t="s">
        <v>3939</v>
      </c>
      <c r="C4060" s="3" t="s">
        <v>8050</v>
      </c>
      <c r="D4060" s="6">
        <v>1200</v>
      </c>
      <c r="E4060" s="8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s="16">
        <f t="shared" si="190"/>
        <v>42111.904097222221</v>
      </c>
      <c r="L4060" t="b">
        <v>0</v>
      </c>
      <c r="M4060">
        <v>0</v>
      </c>
      <c r="N4060" t="b">
        <v>0</v>
      </c>
      <c r="O4060" s="10" t="s">
        <v>8273</v>
      </c>
      <c r="P4060" t="s">
        <v>8274</v>
      </c>
      <c r="Q4060">
        <f t="shared" si="189"/>
        <v>0</v>
      </c>
      <c r="R4060">
        <f t="shared" si="191"/>
        <v>0</v>
      </c>
    </row>
    <row r="4061" spans="1:18" ht="57.6" hidden="1" x14ac:dyDescent="0.3">
      <c r="A4061">
        <v>3944</v>
      </c>
      <c r="B4061" s="3" t="s">
        <v>3941</v>
      </c>
      <c r="C4061" s="3" t="s">
        <v>8052</v>
      </c>
      <c r="D4061" s="6">
        <v>5000</v>
      </c>
      <c r="E4061" s="8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s="16">
        <f t="shared" si="190"/>
        <v>42213.662905092591</v>
      </c>
      <c r="L4061" t="b">
        <v>0</v>
      </c>
      <c r="M4061">
        <v>0</v>
      </c>
      <c r="N4061" t="b">
        <v>0</v>
      </c>
      <c r="O4061" s="10" t="s">
        <v>8273</v>
      </c>
      <c r="P4061" t="s">
        <v>8274</v>
      </c>
      <c r="Q4061">
        <f t="shared" si="189"/>
        <v>0</v>
      </c>
      <c r="R4061">
        <f t="shared" si="191"/>
        <v>0</v>
      </c>
    </row>
    <row r="4062" spans="1:18" ht="43.2" hidden="1" x14ac:dyDescent="0.3">
      <c r="A4062">
        <v>3945</v>
      </c>
      <c r="B4062" s="3" t="s">
        <v>3942</v>
      </c>
      <c r="C4062" s="3" t="s">
        <v>8053</v>
      </c>
      <c r="D4062" s="6">
        <v>2000</v>
      </c>
      <c r="E4062" s="8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s="16">
        <f t="shared" si="190"/>
        <v>42109.801712962959</v>
      </c>
      <c r="L4062" t="b">
        <v>0</v>
      </c>
      <c r="M4062">
        <v>1</v>
      </c>
      <c r="N4062" t="b">
        <v>0</v>
      </c>
      <c r="O4062" s="10" t="s">
        <v>8273</v>
      </c>
      <c r="P4062" t="s">
        <v>8274</v>
      </c>
      <c r="Q4062">
        <f t="shared" si="189"/>
        <v>0</v>
      </c>
      <c r="R4062">
        <f t="shared" si="191"/>
        <v>5</v>
      </c>
    </row>
    <row r="4063" spans="1:18" ht="43.2" hidden="1" x14ac:dyDescent="0.3">
      <c r="A4063">
        <v>3948</v>
      </c>
      <c r="B4063" s="3" t="s">
        <v>3945</v>
      </c>
      <c r="C4063" s="3" t="s">
        <v>8056</v>
      </c>
      <c r="D4063" s="6">
        <v>30000</v>
      </c>
      <c r="E4063" s="8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s="16">
        <f t="shared" si="190"/>
        <v>41829.325497685182</v>
      </c>
      <c r="L4063" t="b">
        <v>0</v>
      </c>
      <c r="M4063">
        <v>0</v>
      </c>
      <c r="N4063" t="b">
        <v>0</v>
      </c>
      <c r="O4063" s="10" t="s">
        <v>8273</v>
      </c>
      <c r="P4063" t="s">
        <v>8274</v>
      </c>
      <c r="Q4063">
        <f t="shared" si="189"/>
        <v>0</v>
      </c>
      <c r="R4063">
        <f t="shared" si="191"/>
        <v>0</v>
      </c>
    </row>
    <row r="4064" spans="1:18" ht="43.2" hidden="1" x14ac:dyDescent="0.3">
      <c r="A4064">
        <v>3951</v>
      </c>
      <c r="B4064" s="3" t="s">
        <v>3948</v>
      </c>
      <c r="C4064" s="3" t="s">
        <v>6961</v>
      </c>
      <c r="D4064" s="6">
        <v>200000</v>
      </c>
      <c r="E4064" s="8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s="16">
        <f t="shared" si="190"/>
        <v>42433.825717592597</v>
      </c>
      <c r="L4064" t="b">
        <v>0</v>
      </c>
      <c r="M4064">
        <v>1</v>
      </c>
      <c r="N4064" t="b">
        <v>0</v>
      </c>
      <c r="O4064" s="10" t="s">
        <v>8273</v>
      </c>
      <c r="P4064" t="s">
        <v>8274</v>
      </c>
      <c r="Q4064">
        <f t="shared" si="189"/>
        <v>0</v>
      </c>
      <c r="R4064">
        <f t="shared" si="191"/>
        <v>1</v>
      </c>
    </row>
    <row r="4065" spans="1:18" ht="43.2" hidden="1" x14ac:dyDescent="0.3">
      <c r="A4065">
        <v>3952</v>
      </c>
      <c r="B4065" s="3" t="s">
        <v>3949</v>
      </c>
      <c r="C4065" s="3" t="s">
        <v>8059</v>
      </c>
      <c r="D4065" s="6">
        <v>26000</v>
      </c>
      <c r="E4065" s="8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s="16">
        <f t="shared" si="190"/>
        <v>42243.790393518517</v>
      </c>
      <c r="L4065" t="b">
        <v>0</v>
      </c>
      <c r="M4065">
        <v>1</v>
      </c>
      <c r="N4065" t="b">
        <v>0</v>
      </c>
      <c r="O4065" s="10" t="s">
        <v>8273</v>
      </c>
      <c r="P4065" t="s">
        <v>8274</v>
      </c>
      <c r="Q4065">
        <f t="shared" si="189"/>
        <v>0</v>
      </c>
      <c r="R4065">
        <f t="shared" si="191"/>
        <v>25</v>
      </c>
    </row>
    <row r="4066" spans="1:18" ht="43.2" hidden="1" x14ac:dyDescent="0.3">
      <c r="A4066">
        <v>3953</v>
      </c>
      <c r="B4066" s="3" t="s">
        <v>3950</v>
      </c>
      <c r="C4066" s="3" t="s">
        <v>8060</v>
      </c>
      <c r="D4066" s="6">
        <v>17600</v>
      </c>
      <c r="E4066" s="8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s="16">
        <f t="shared" si="190"/>
        <v>42550.048449074078</v>
      </c>
      <c r="L4066" t="b">
        <v>0</v>
      </c>
      <c r="M4066">
        <v>0</v>
      </c>
      <c r="N4066" t="b">
        <v>0</v>
      </c>
      <c r="O4066" s="10" t="s">
        <v>8273</v>
      </c>
      <c r="P4066" t="s">
        <v>8274</v>
      </c>
      <c r="Q4066">
        <f t="shared" si="189"/>
        <v>0</v>
      </c>
      <c r="R4066">
        <f t="shared" si="191"/>
        <v>0</v>
      </c>
    </row>
    <row r="4067" spans="1:18" ht="57.6" hidden="1" x14ac:dyDescent="0.3">
      <c r="A4067">
        <v>3954</v>
      </c>
      <c r="B4067" s="3" t="s">
        <v>3951</v>
      </c>
      <c r="C4067" s="3" t="s">
        <v>8061</v>
      </c>
      <c r="D4067" s="6">
        <v>25000</v>
      </c>
      <c r="E4067" s="8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s="16">
        <f t="shared" si="190"/>
        <v>41774.651203703703</v>
      </c>
      <c r="L4067" t="b">
        <v>0</v>
      </c>
      <c r="M4067">
        <v>0</v>
      </c>
      <c r="N4067" t="b">
        <v>0</v>
      </c>
      <c r="O4067" s="10" t="s">
        <v>8273</v>
      </c>
      <c r="P4067" t="s">
        <v>8274</v>
      </c>
      <c r="Q4067">
        <f t="shared" si="189"/>
        <v>0</v>
      </c>
      <c r="R4067">
        <f t="shared" si="191"/>
        <v>0</v>
      </c>
    </row>
    <row r="4068" spans="1:18" ht="43.2" hidden="1" x14ac:dyDescent="0.3">
      <c r="A4068">
        <v>3956</v>
      </c>
      <c r="B4068" s="3" t="s">
        <v>3953</v>
      </c>
      <c r="C4068" s="3" t="s">
        <v>8063</v>
      </c>
      <c r="D4068" s="6">
        <v>5500</v>
      </c>
      <c r="E4068" s="8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s="16">
        <f t="shared" si="190"/>
        <v>42457.932025462964</v>
      </c>
      <c r="L4068" t="b">
        <v>0</v>
      </c>
      <c r="M4068">
        <v>0</v>
      </c>
      <c r="N4068" t="b">
        <v>0</v>
      </c>
      <c r="O4068" s="10" t="s">
        <v>8273</v>
      </c>
      <c r="P4068" t="s">
        <v>8274</v>
      </c>
      <c r="Q4068">
        <f t="shared" si="189"/>
        <v>0</v>
      </c>
      <c r="R4068">
        <f t="shared" si="191"/>
        <v>0</v>
      </c>
    </row>
    <row r="4069" spans="1:18" ht="43.2" hidden="1" x14ac:dyDescent="0.3">
      <c r="A4069">
        <v>3957</v>
      </c>
      <c r="B4069" s="3" t="s">
        <v>3954</v>
      </c>
      <c r="C4069" s="3" t="s">
        <v>8064</v>
      </c>
      <c r="D4069" s="6">
        <v>28000</v>
      </c>
      <c r="E4069" s="8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s="16">
        <f t="shared" si="190"/>
        <v>42513.976319444439</v>
      </c>
      <c r="L4069" t="b">
        <v>0</v>
      </c>
      <c r="M4069">
        <v>1</v>
      </c>
      <c r="N4069" t="b">
        <v>0</v>
      </c>
      <c r="O4069" s="10" t="s">
        <v>8273</v>
      </c>
      <c r="P4069" t="s">
        <v>8274</v>
      </c>
      <c r="Q4069">
        <f t="shared" si="189"/>
        <v>0</v>
      </c>
      <c r="R4069">
        <f t="shared" si="191"/>
        <v>7</v>
      </c>
    </row>
    <row r="4070" spans="1:18" ht="57.6" hidden="1" x14ac:dyDescent="0.3">
      <c r="A4070">
        <v>3961</v>
      </c>
      <c r="B4070" s="3" t="s">
        <v>3958</v>
      </c>
      <c r="C4070" s="3" t="s">
        <v>8068</v>
      </c>
      <c r="D4070" s="6">
        <v>5000</v>
      </c>
      <c r="E4070" s="8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s="16">
        <f t="shared" si="190"/>
        <v>41745.891319444447</v>
      </c>
      <c r="L4070" t="b">
        <v>0</v>
      </c>
      <c r="M4070">
        <v>2</v>
      </c>
      <c r="N4070" t="b">
        <v>0</v>
      </c>
      <c r="O4070" s="10" t="s">
        <v>8273</v>
      </c>
      <c r="P4070" t="s">
        <v>8274</v>
      </c>
      <c r="Q4070">
        <f t="shared" si="189"/>
        <v>0</v>
      </c>
      <c r="R4070">
        <f t="shared" si="191"/>
        <v>10.5</v>
      </c>
    </row>
    <row r="4071" spans="1:18" ht="43.2" hidden="1" x14ac:dyDescent="0.3">
      <c r="A4071">
        <v>3963</v>
      </c>
      <c r="B4071" s="3" t="s">
        <v>3960</v>
      </c>
      <c r="C4071" s="3" t="s">
        <v>8070</v>
      </c>
      <c r="D4071" s="6">
        <v>10000</v>
      </c>
      <c r="E4071" s="8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s="16">
        <f t="shared" si="190"/>
        <v>42296.154131944444</v>
      </c>
      <c r="L4071" t="b">
        <v>0</v>
      </c>
      <c r="M4071">
        <v>0</v>
      </c>
      <c r="N4071" t="b">
        <v>0</v>
      </c>
      <c r="O4071" s="10" t="s">
        <v>8273</v>
      </c>
      <c r="P4071" t="s">
        <v>8274</v>
      </c>
      <c r="Q4071">
        <f t="shared" si="189"/>
        <v>0</v>
      </c>
      <c r="R4071">
        <f t="shared" si="191"/>
        <v>0</v>
      </c>
    </row>
    <row r="4072" spans="1:18" ht="57.6" hidden="1" x14ac:dyDescent="0.3">
      <c r="A4072">
        <v>3970</v>
      </c>
      <c r="B4072" s="3" t="s">
        <v>3967</v>
      </c>
      <c r="C4072" s="3" t="s">
        <v>8077</v>
      </c>
      <c r="D4072" s="6">
        <v>15000</v>
      </c>
      <c r="E4072" s="8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s="16">
        <f t="shared" si="190"/>
        <v>42447.863553240735</v>
      </c>
      <c r="L4072" t="b">
        <v>0</v>
      </c>
      <c r="M4072">
        <v>2</v>
      </c>
      <c r="N4072" t="b">
        <v>0</v>
      </c>
      <c r="O4072" s="10" t="s">
        <v>8273</v>
      </c>
      <c r="P4072" t="s">
        <v>8274</v>
      </c>
      <c r="Q4072">
        <f t="shared" si="189"/>
        <v>0</v>
      </c>
      <c r="R4072">
        <f t="shared" si="191"/>
        <v>5.5</v>
      </c>
    </row>
    <row r="4073" spans="1:18" ht="43.2" hidden="1" x14ac:dyDescent="0.3">
      <c r="A4073">
        <v>3975</v>
      </c>
      <c r="B4073" s="3" t="s">
        <v>3972</v>
      </c>
      <c r="C4073" s="3" t="s">
        <v>8082</v>
      </c>
      <c r="D4073" s="6">
        <v>678</v>
      </c>
      <c r="E4073" s="8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s="16">
        <f t="shared" si="190"/>
        <v>42534.866875</v>
      </c>
      <c r="L4073" t="b">
        <v>0</v>
      </c>
      <c r="M4073">
        <v>0</v>
      </c>
      <c r="N4073" t="b">
        <v>0</v>
      </c>
      <c r="O4073" s="10" t="s">
        <v>8273</v>
      </c>
      <c r="P4073" t="s">
        <v>8274</v>
      </c>
      <c r="Q4073">
        <f t="shared" si="189"/>
        <v>0</v>
      </c>
      <c r="R4073">
        <f t="shared" si="191"/>
        <v>0</v>
      </c>
    </row>
    <row r="4074" spans="1:18" ht="43.2" hidden="1" x14ac:dyDescent="0.3">
      <c r="A4074">
        <v>3989</v>
      </c>
      <c r="B4074" s="3" t="s">
        <v>3985</v>
      </c>
      <c r="C4074" s="3" t="s">
        <v>8095</v>
      </c>
      <c r="D4074" s="6">
        <v>3000</v>
      </c>
      <c r="E4074" s="8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s="16">
        <f t="shared" si="190"/>
        <v>42286.749780092592</v>
      </c>
      <c r="L4074" t="b">
        <v>0</v>
      </c>
      <c r="M4074">
        <v>0</v>
      </c>
      <c r="N4074" t="b">
        <v>0</v>
      </c>
      <c r="O4074" s="10" t="s">
        <v>8273</v>
      </c>
      <c r="P4074" t="s">
        <v>8274</v>
      </c>
      <c r="Q4074">
        <f t="shared" si="189"/>
        <v>0</v>
      </c>
      <c r="R4074">
        <f t="shared" si="191"/>
        <v>0</v>
      </c>
    </row>
    <row r="4075" spans="1:18" ht="43.2" hidden="1" x14ac:dyDescent="0.3">
      <c r="A4075">
        <v>3993</v>
      </c>
      <c r="B4075" s="3" t="s">
        <v>3989</v>
      </c>
      <c r="C4075" s="3" t="s">
        <v>8099</v>
      </c>
      <c r="D4075" s="6">
        <v>50000</v>
      </c>
      <c r="E4075" s="8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s="16">
        <f t="shared" si="190"/>
        <v>42107.864722222221</v>
      </c>
      <c r="L4075" t="b">
        <v>0</v>
      </c>
      <c r="M4075">
        <v>1</v>
      </c>
      <c r="N4075" t="b">
        <v>0</v>
      </c>
      <c r="O4075" s="10" t="s">
        <v>8273</v>
      </c>
      <c r="P4075" t="s">
        <v>8274</v>
      </c>
      <c r="Q4075">
        <f t="shared" si="189"/>
        <v>0</v>
      </c>
      <c r="R4075">
        <f t="shared" si="191"/>
        <v>3</v>
      </c>
    </row>
    <row r="4076" spans="1:18" ht="43.2" hidden="1" x14ac:dyDescent="0.3">
      <c r="A4076">
        <v>3994</v>
      </c>
      <c r="B4076" s="3" t="s">
        <v>3990</v>
      </c>
      <c r="C4076" s="3" t="s">
        <v>8100</v>
      </c>
      <c r="D4076" s="6">
        <v>2000</v>
      </c>
      <c r="E4076" s="8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s="16">
        <f t="shared" si="190"/>
        <v>41809.389930555553</v>
      </c>
      <c r="L4076" t="b">
        <v>0</v>
      </c>
      <c r="M4076">
        <v>1</v>
      </c>
      <c r="N4076" t="b">
        <v>0</v>
      </c>
      <c r="O4076" s="10" t="s">
        <v>8273</v>
      </c>
      <c r="P4076" t="s">
        <v>8274</v>
      </c>
      <c r="Q4076">
        <f t="shared" si="189"/>
        <v>0</v>
      </c>
      <c r="R4076">
        <f t="shared" si="191"/>
        <v>5</v>
      </c>
    </row>
    <row r="4077" spans="1:18" ht="43.2" hidden="1" x14ac:dyDescent="0.3">
      <c r="A4077">
        <v>3997</v>
      </c>
      <c r="B4077" s="3" t="s">
        <v>3993</v>
      </c>
      <c r="C4077" s="3" t="s">
        <v>8103</v>
      </c>
      <c r="D4077" s="6">
        <v>3000</v>
      </c>
      <c r="E4077" s="8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s="16">
        <f t="shared" si="190"/>
        <v>42069.391446759255</v>
      </c>
      <c r="L4077" t="b">
        <v>0</v>
      </c>
      <c r="M4077">
        <v>0</v>
      </c>
      <c r="N4077" t="b">
        <v>0</v>
      </c>
      <c r="O4077" s="10" t="s">
        <v>8273</v>
      </c>
      <c r="P4077" t="s">
        <v>8274</v>
      </c>
      <c r="Q4077">
        <f t="shared" si="189"/>
        <v>0</v>
      </c>
      <c r="R4077">
        <f t="shared" si="191"/>
        <v>0</v>
      </c>
    </row>
    <row r="4078" spans="1:18" ht="28.8" hidden="1" x14ac:dyDescent="0.3">
      <c r="A4078">
        <v>4000</v>
      </c>
      <c r="B4078" s="3" t="s">
        <v>3996</v>
      </c>
      <c r="C4078" s="3" t="s">
        <v>8106</v>
      </c>
      <c r="D4078" s="6">
        <v>8000</v>
      </c>
      <c r="E4078" s="8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s="16">
        <f t="shared" si="190"/>
        <v>42437.64534722222</v>
      </c>
      <c r="L4078" t="b">
        <v>0</v>
      </c>
      <c r="M4078">
        <v>1</v>
      </c>
      <c r="N4078" t="b">
        <v>0</v>
      </c>
      <c r="O4078" s="10" t="s">
        <v>8273</v>
      </c>
      <c r="P4078" t="s">
        <v>8274</v>
      </c>
      <c r="Q4078">
        <f t="shared" si="189"/>
        <v>0</v>
      </c>
      <c r="R4078">
        <f t="shared" si="191"/>
        <v>10</v>
      </c>
    </row>
    <row r="4079" spans="1:18" hidden="1" x14ac:dyDescent="0.3">
      <c r="A4079">
        <v>4004</v>
      </c>
      <c r="B4079" s="3" t="s">
        <v>4000</v>
      </c>
      <c r="C4079" s="3" t="s">
        <v>8109</v>
      </c>
      <c r="D4079" s="6">
        <v>500</v>
      </c>
      <c r="E4079" s="8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s="16">
        <f t="shared" si="190"/>
        <v>41890.16269675926</v>
      </c>
      <c r="L4079" t="b">
        <v>0</v>
      </c>
      <c r="M4079">
        <v>1</v>
      </c>
      <c r="N4079" t="b">
        <v>0</v>
      </c>
      <c r="O4079" s="10" t="s">
        <v>8273</v>
      </c>
      <c r="P4079" t="s">
        <v>8274</v>
      </c>
      <c r="Q4079">
        <f t="shared" si="189"/>
        <v>0</v>
      </c>
      <c r="R4079">
        <f t="shared" si="191"/>
        <v>1</v>
      </c>
    </row>
    <row r="4080" spans="1:18" ht="43.2" hidden="1" x14ac:dyDescent="0.3">
      <c r="A4080">
        <v>4006</v>
      </c>
      <c r="B4080" s="3" t="s">
        <v>4002</v>
      </c>
      <c r="C4080" s="3" t="s">
        <v>8111</v>
      </c>
      <c r="D4080" s="6">
        <v>30000</v>
      </c>
      <c r="E4080" s="8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s="16">
        <f t="shared" si="190"/>
        <v>42391.772997685184</v>
      </c>
      <c r="L4080" t="b">
        <v>0</v>
      </c>
      <c r="M4080">
        <v>1</v>
      </c>
      <c r="N4080" t="b">
        <v>0</v>
      </c>
      <c r="O4080" s="10" t="s">
        <v>8273</v>
      </c>
      <c r="P4080" t="s">
        <v>8274</v>
      </c>
      <c r="Q4080">
        <f t="shared" si="189"/>
        <v>0</v>
      </c>
      <c r="R4080">
        <f t="shared" si="191"/>
        <v>2</v>
      </c>
    </row>
    <row r="4081" spans="1:18" ht="43.2" hidden="1" x14ac:dyDescent="0.3">
      <c r="A4081">
        <v>4007</v>
      </c>
      <c r="B4081" s="3" t="s">
        <v>4003</v>
      </c>
      <c r="C4081" s="3" t="s">
        <v>8112</v>
      </c>
      <c r="D4081" s="6">
        <v>2000</v>
      </c>
      <c r="E4081" s="8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s="16">
        <f t="shared" si="190"/>
        <v>41848.772928240738</v>
      </c>
      <c r="L4081" t="b">
        <v>0</v>
      </c>
      <c r="M4081">
        <v>1</v>
      </c>
      <c r="N4081" t="b">
        <v>0</v>
      </c>
      <c r="O4081" s="10" t="s">
        <v>8273</v>
      </c>
      <c r="P4081" t="s">
        <v>8274</v>
      </c>
      <c r="Q4081">
        <f t="shared" si="189"/>
        <v>0</v>
      </c>
      <c r="R4081">
        <f t="shared" si="191"/>
        <v>5</v>
      </c>
    </row>
    <row r="4082" spans="1:18" ht="57.6" hidden="1" x14ac:dyDescent="0.3">
      <c r="A4082">
        <v>4012</v>
      </c>
      <c r="B4082" s="3" t="s">
        <v>4008</v>
      </c>
      <c r="C4082" s="3" t="s">
        <v>8117</v>
      </c>
      <c r="D4082" s="6">
        <v>575</v>
      </c>
      <c r="E4082" s="8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s="16">
        <f t="shared" si="190"/>
        <v>42096.544548611113</v>
      </c>
      <c r="L4082" t="b">
        <v>0</v>
      </c>
      <c r="M4082">
        <v>0</v>
      </c>
      <c r="N4082" t="b">
        <v>0</v>
      </c>
      <c r="O4082" s="10" t="s">
        <v>8273</v>
      </c>
      <c r="P4082" t="s">
        <v>8274</v>
      </c>
      <c r="Q4082">
        <f t="shared" si="189"/>
        <v>0</v>
      </c>
      <c r="R4082">
        <f t="shared" si="191"/>
        <v>0</v>
      </c>
    </row>
    <row r="4083" spans="1:18" ht="43.2" hidden="1" x14ac:dyDescent="0.3">
      <c r="A4083">
        <v>4014</v>
      </c>
      <c r="B4083" s="3" t="s">
        <v>4010</v>
      </c>
      <c r="C4083" s="3" t="s">
        <v>8119</v>
      </c>
      <c r="D4083" s="6">
        <v>9000</v>
      </c>
      <c r="E4083" s="8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s="16">
        <f t="shared" si="190"/>
        <v>42419.246168981481</v>
      </c>
      <c r="L4083" t="b">
        <v>0</v>
      </c>
      <c r="M4083">
        <v>0</v>
      </c>
      <c r="N4083" t="b">
        <v>0</v>
      </c>
      <c r="O4083" s="10" t="s">
        <v>8273</v>
      </c>
      <c r="P4083" t="s">
        <v>8274</v>
      </c>
      <c r="Q4083">
        <f t="shared" si="189"/>
        <v>0</v>
      </c>
      <c r="R4083">
        <f t="shared" si="191"/>
        <v>0</v>
      </c>
    </row>
    <row r="4084" spans="1:18" ht="43.2" hidden="1" x14ac:dyDescent="0.3">
      <c r="A4084">
        <v>4015</v>
      </c>
      <c r="B4084" s="3" t="s">
        <v>4011</v>
      </c>
      <c r="C4084" s="3" t="s">
        <v>8120</v>
      </c>
      <c r="D4084" s="6">
        <v>7000</v>
      </c>
      <c r="E4084" s="8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s="16">
        <f t="shared" si="190"/>
        <v>42174.780821759254</v>
      </c>
      <c r="L4084" t="b">
        <v>0</v>
      </c>
      <c r="M4084">
        <v>1</v>
      </c>
      <c r="N4084" t="b">
        <v>0</v>
      </c>
      <c r="O4084" s="10" t="s">
        <v>8273</v>
      </c>
      <c r="P4084" t="s">
        <v>8274</v>
      </c>
      <c r="Q4084">
        <f t="shared" si="189"/>
        <v>0</v>
      </c>
      <c r="R4084">
        <f t="shared" si="191"/>
        <v>1</v>
      </c>
    </row>
    <row r="4085" spans="1:18" ht="43.2" hidden="1" x14ac:dyDescent="0.3">
      <c r="A4085">
        <v>4023</v>
      </c>
      <c r="B4085" s="3" t="s">
        <v>4019</v>
      </c>
      <c r="C4085" s="3" t="s">
        <v>8128</v>
      </c>
      <c r="D4085" s="6">
        <v>7000</v>
      </c>
      <c r="E4085" s="8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s="16">
        <f t="shared" si="190"/>
        <v>42408.999571759254</v>
      </c>
      <c r="L4085" t="b">
        <v>0</v>
      </c>
      <c r="M4085">
        <v>0</v>
      </c>
      <c r="N4085" t="b">
        <v>0</v>
      </c>
      <c r="O4085" s="10" t="s">
        <v>8273</v>
      </c>
      <c r="P4085" t="s">
        <v>8274</v>
      </c>
      <c r="Q4085">
        <f t="shared" si="189"/>
        <v>0</v>
      </c>
      <c r="R4085">
        <f t="shared" si="191"/>
        <v>0</v>
      </c>
    </row>
    <row r="4086" spans="1:18" ht="43.2" hidden="1" x14ac:dyDescent="0.3">
      <c r="A4086">
        <v>4026</v>
      </c>
      <c r="B4086" s="3" t="s">
        <v>4022</v>
      </c>
      <c r="C4086" s="3" t="s">
        <v>8131</v>
      </c>
      <c r="D4086" s="6">
        <v>4000</v>
      </c>
      <c r="E4086" s="8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s="16">
        <f t="shared" si="190"/>
        <v>42282.655543981484</v>
      </c>
      <c r="L4086" t="b">
        <v>0</v>
      </c>
      <c r="M4086">
        <v>0</v>
      </c>
      <c r="N4086" t="b">
        <v>0</v>
      </c>
      <c r="O4086" s="10" t="s">
        <v>8273</v>
      </c>
      <c r="P4086" t="s">
        <v>8274</v>
      </c>
      <c r="Q4086">
        <f t="shared" si="189"/>
        <v>0</v>
      </c>
      <c r="R4086">
        <f t="shared" si="191"/>
        <v>0</v>
      </c>
    </row>
    <row r="4087" spans="1:18" ht="43.2" hidden="1" x14ac:dyDescent="0.3">
      <c r="A4087">
        <v>4029</v>
      </c>
      <c r="B4087" s="3" t="s">
        <v>4025</v>
      </c>
      <c r="C4087" s="3" t="s">
        <v>8134</v>
      </c>
      <c r="D4087" s="6">
        <v>20000</v>
      </c>
      <c r="E4087" s="8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s="16">
        <f t="shared" si="190"/>
        <v>42322.025115740747</v>
      </c>
      <c r="L4087" t="b">
        <v>0</v>
      </c>
      <c r="M4087">
        <v>0</v>
      </c>
      <c r="N4087" t="b">
        <v>0</v>
      </c>
      <c r="O4087" s="10" t="s">
        <v>8273</v>
      </c>
      <c r="P4087" t="s">
        <v>8274</v>
      </c>
      <c r="Q4087">
        <f t="shared" si="189"/>
        <v>0</v>
      </c>
      <c r="R4087">
        <f t="shared" si="191"/>
        <v>0</v>
      </c>
    </row>
    <row r="4088" spans="1:18" ht="43.2" hidden="1" x14ac:dyDescent="0.3">
      <c r="A4088">
        <v>4031</v>
      </c>
      <c r="B4088" s="3" t="s">
        <v>4027</v>
      </c>
      <c r="C4088" s="3" t="s">
        <v>8136</v>
      </c>
      <c r="D4088" s="6">
        <v>5000</v>
      </c>
      <c r="E4088" s="8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s="16">
        <f t="shared" si="190"/>
        <v>41941.585231481484</v>
      </c>
      <c r="L4088" t="b">
        <v>0</v>
      </c>
      <c r="M4088">
        <v>0</v>
      </c>
      <c r="N4088" t="b">
        <v>0</v>
      </c>
      <c r="O4088" s="10" t="s">
        <v>8273</v>
      </c>
      <c r="P4088" t="s">
        <v>8274</v>
      </c>
      <c r="Q4088">
        <f t="shared" si="189"/>
        <v>0</v>
      </c>
      <c r="R4088">
        <f t="shared" si="191"/>
        <v>0</v>
      </c>
    </row>
    <row r="4089" spans="1:18" ht="28.8" hidden="1" x14ac:dyDescent="0.3">
      <c r="A4089">
        <v>4041</v>
      </c>
      <c r="B4089" s="3" t="s">
        <v>4037</v>
      </c>
      <c r="C4089" s="3" t="s">
        <v>8145</v>
      </c>
      <c r="D4089" s="6">
        <v>5000</v>
      </c>
      <c r="E4089" s="8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s="16">
        <f t="shared" si="190"/>
        <v>42559.474004629628</v>
      </c>
      <c r="L4089" t="b">
        <v>0</v>
      </c>
      <c r="M4089">
        <v>2</v>
      </c>
      <c r="N4089" t="b">
        <v>0</v>
      </c>
      <c r="O4089" s="10" t="s">
        <v>8273</v>
      </c>
      <c r="P4089" t="s">
        <v>8274</v>
      </c>
      <c r="Q4089">
        <f t="shared" si="189"/>
        <v>0</v>
      </c>
      <c r="R4089">
        <f t="shared" si="191"/>
        <v>10.5</v>
      </c>
    </row>
    <row r="4090" spans="1:18" ht="43.2" hidden="1" x14ac:dyDescent="0.3">
      <c r="A4090">
        <v>4042</v>
      </c>
      <c r="B4090" s="3" t="s">
        <v>4038</v>
      </c>
      <c r="C4090" s="3" t="s">
        <v>8146</v>
      </c>
      <c r="D4090" s="6">
        <v>10000</v>
      </c>
      <c r="E4090" s="8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s="16">
        <f t="shared" si="190"/>
        <v>41995.084074074075</v>
      </c>
      <c r="L4090" t="b">
        <v>0</v>
      </c>
      <c r="M4090">
        <v>3</v>
      </c>
      <c r="N4090" t="b">
        <v>0</v>
      </c>
      <c r="O4090" s="10" t="s">
        <v>8273</v>
      </c>
      <c r="P4090" t="s">
        <v>8274</v>
      </c>
      <c r="Q4090">
        <f t="shared" si="189"/>
        <v>0</v>
      </c>
      <c r="R4090">
        <f t="shared" si="191"/>
        <v>7</v>
      </c>
    </row>
    <row r="4091" spans="1:18" ht="43.2" hidden="1" x14ac:dyDescent="0.3">
      <c r="A4091">
        <v>4043</v>
      </c>
      <c r="B4091" s="3" t="s">
        <v>4039</v>
      </c>
      <c r="C4091" s="3" t="s">
        <v>8147</v>
      </c>
      <c r="D4091" s="6">
        <v>300</v>
      </c>
      <c r="E4091" s="8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s="16">
        <f t="shared" si="190"/>
        <v>41948.957465277781</v>
      </c>
      <c r="L4091" t="b">
        <v>0</v>
      </c>
      <c r="M4091">
        <v>0</v>
      </c>
      <c r="N4091" t="b">
        <v>0</v>
      </c>
      <c r="O4091" s="10" t="s">
        <v>8273</v>
      </c>
      <c r="P4091" t="s">
        <v>8274</v>
      </c>
      <c r="Q4091">
        <f t="shared" si="189"/>
        <v>0</v>
      </c>
      <c r="R4091">
        <f t="shared" si="191"/>
        <v>0</v>
      </c>
    </row>
    <row r="4092" spans="1:18" ht="57.6" hidden="1" x14ac:dyDescent="0.3">
      <c r="A4092">
        <v>4045</v>
      </c>
      <c r="B4092" s="3" t="s">
        <v>4041</v>
      </c>
      <c r="C4092" s="3" t="s">
        <v>8149</v>
      </c>
      <c r="D4092" s="6">
        <v>5000</v>
      </c>
      <c r="E4092" s="8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s="16">
        <f t="shared" si="190"/>
        <v>41842.201261574075</v>
      </c>
      <c r="L4092" t="b">
        <v>0</v>
      </c>
      <c r="M4092">
        <v>1</v>
      </c>
      <c r="N4092" t="b">
        <v>0</v>
      </c>
      <c r="O4092" s="10" t="s">
        <v>8273</v>
      </c>
      <c r="P4092" t="s">
        <v>8274</v>
      </c>
      <c r="Q4092">
        <f t="shared" si="189"/>
        <v>0</v>
      </c>
      <c r="R4092">
        <f t="shared" si="191"/>
        <v>1</v>
      </c>
    </row>
    <row r="4093" spans="1:18" ht="43.2" hidden="1" x14ac:dyDescent="0.3">
      <c r="A4093">
        <v>4049</v>
      </c>
      <c r="B4093" s="3" t="s">
        <v>4045</v>
      </c>
      <c r="C4093" s="3" t="s">
        <v>8153</v>
      </c>
      <c r="D4093" s="6">
        <v>20000</v>
      </c>
      <c r="E4093" s="8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s="16">
        <f t="shared" si="190"/>
        <v>42169.958506944444</v>
      </c>
      <c r="L4093" t="b">
        <v>0</v>
      </c>
      <c r="M4093">
        <v>1</v>
      </c>
      <c r="N4093" t="b">
        <v>0</v>
      </c>
      <c r="O4093" s="10" t="s">
        <v>8273</v>
      </c>
      <c r="P4093" t="s">
        <v>8274</v>
      </c>
      <c r="Q4093">
        <f t="shared" si="189"/>
        <v>0</v>
      </c>
      <c r="R4093">
        <f t="shared" si="191"/>
        <v>16</v>
      </c>
    </row>
    <row r="4094" spans="1:18" ht="43.2" hidden="1" x14ac:dyDescent="0.3">
      <c r="A4094">
        <v>4050</v>
      </c>
      <c r="B4094" s="3" t="s">
        <v>4046</v>
      </c>
      <c r="C4094" s="3" t="s">
        <v>8154</v>
      </c>
      <c r="D4094" s="6">
        <v>1500</v>
      </c>
      <c r="E4094" s="8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s="16">
        <f t="shared" si="190"/>
        <v>41905.636469907404</v>
      </c>
      <c r="L4094" t="b">
        <v>0</v>
      </c>
      <c r="M4094">
        <v>1</v>
      </c>
      <c r="N4094" t="b">
        <v>0</v>
      </c>
      <c r="O4094" s="10" t="s">
        <v>8273</v>
      </c>
      <c r="P4094" t="s">
        <v>8274</v>
      </c>
      <c r="Q4094">
        <f t="shared" si="189"/>
        <v>0</v>
      </c>
      <c r="R4094">
        <f t="shared" si="191"/>
        <v>1</v>
      </c>
    </row>
    <row r="4095" spans="1:18" ht="43.2" hidden="1" x14ac:dyDescent="0.3">
      <c r="A4095">
        <v>4051</v>
      </c>
      <c r="B4095" s="3" t="s">
        <v>4047</v>
      </c>
      <c r="C4095" s="3" t="s">
        <v>8155</v>
      </c>
      <c r="D4095" s="6">
        <v>500</v>
      </c>
      <c r="E4095" s="8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s="16">
        <f t="shared" si="190"/>
        <v>41761.810150462967</v>
      </c>
      <c r="L4095" t="b">
        <v>0</v>
      </c>
      <c r="M4095">
        <v>0</v>
      </c>
      <c r="N4095" t="b">
        <v>0</v>
      </c>
      <c r="O4095" s="10" t="s">
        <v>8273</v>
      </c>
      <c r="P4095" t="s">
        <v>8274</v>
      </c>
      <c r="Q4095">
        <f t="shared" si="189"/>
        <v>0</v>
      </c>
      <c r="R4095">
        <f t="shared" si="191"/>
        <v>0</v>
      </c>
    </row>
    <row r="4096" spans="1:18" ht="43.2" hidden="1" x14ac:dyDescent="0.3">
      <c r="A4096">
        <v>4054</v>
      </c>
      <c r="B4096" s="3" t="s">
        <v>4050</v>
      </c>
      <c r="C4096" s="3" t="s">
        <v>8158</v>
      </c>
      <c r="D4096" s="6">
        <v>8880</v>
      </c>
      <c r="E4096" s="8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s="16">
        <f t="shared" si="190"/>
        <v>42613.841261574074</v>
      </c>
      <c r="L4096" t="b">
        <v>0</v>
      </c>
      <c r="M4096">
        <v>0</v>
      </c>
      <c r="N4096" t="b">
        <v>0</v>
      </c>
      <c r="O4096" s="10" t="s">
        <v>8273</v>
      </c>
      <c r="P4096" t="s">
        <v>8274</v>
      </c>
      <c r="Q4096">
        <f t="shared" si="189"/>
        <v>0</v>
      </c>
      <c r="R4096">
        <f t="shared" si="191"/>
        <v>0</v>
      </c>
    </row>
    <row r="4097" spans="1:18" ht="43.2" hidden="1" x14ac:dyDescent="0.3">
      <c r="A4097">
        <v>4061</v>
      </c>
      <c r="B4097" s="3" t="s">
        <v>4057</v>
      </c>
      <c r="C4097" s="3" t="s">
        <v>8165</v>
      </c>
      <c r="D4097" s="6">
        <v>525</v>
      </c>
      <c r="E4097" s="8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s="16">
        <f t="shared" si="190"/>
        <v>42421.141469907408</v>
      </c>
      <c r="L4097" t="b">
        <v>0</v>
      </c>
      <c r="M4097">
        <v>0</v>
      </c>
      <c r="N4097" t="b">
        <v>0</v>
      </c>
      <c r="O4097" s="10" t="s">
        <v>8273</v>
      </c>
      <c r="P4097" t="s">
        <v>8274</v>
      </c>
      <c r="Q4097">
        <f t="shared" si="189"/>
        <v>0</v>
      </c>
      <c r="R4097">
        <f t="shared" si="191"/>
        <v>0</v>
      </c>
    </row>
    <row r="4098" spans="1:18" ht="57.6" hidden="1" x14ac:dyDescent="0.3">
      <c r="A4098">
        <v>4066</v>
      </c>
      <c r="B4098" s="3" t="s">
        <v>4062</v>
      </c>
      <c r="C4098" s="3" t="s">
        <v>8170</v>
      </c>
      <c r="D4098" s="6">
        <v>15000</v>
      </c>
      <c r="E4098" s="8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s="16">
        <f t="shared" si="190"/>
        <v>42479.039212962962</v>
      </c>
      <c r="L4098" t="b">
        <v>0</v>
      </c>
      <c r="M4098">
        <v>1</v>
      </c>
      <c r="N4098" t="b">
        <v>0</v>
      </c>
      <c r="O4098" s="10" t="s">
        <v>8273</v>
      </c>
      <c r="P4098" t="s">
        <v>8274</v>
      </c>
      <c r="Q4098">
        <f t="shared" ref="Q4098:Q4115" si="192">ROUND(E4098/D4098*100,0)</f>
        <v>0</v>
      </c>
      <c r="R4098">
        <f t="shared" si="191"/>
        <v>25</v>
      </c>
    </row>
    <row r="4099" spans="1:18" ht="57.6" hidden="1" x14ac:dyDescent="0.3">
      <c r="A4099">
        <v>4071</v>
      </c>
      <c r="B4099" s="3" t="s">
        <v>4067</v>
      </c>
      <c r="C4099" s="3" t="s">
        <v>8174</v>
      </c>
      <c r="D4099" s="6">
        <v>20000</v>
      </c>
      <c r="E4099" s="8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s="16">
        <f t="shared" ref="K4099:K4115" si="193">(((J4099/60)/60)/24)+DATE(1970,1,1)</f>
        <v>42700.804756944446</v>
      </c>
      <c r="L4099" t="b">
        <v>0</v>
      </c>
      <c r="M4099">
        <v>0</v>
      </c>
      <c r="N4099" t="b">
        <v>0</v>
      </c>
      <c r="O4099" s="10" t="s">
        <v>8273</v>
      </c>
      <c r="P4099" t="s">
        <v>8274</v>
      </c>
      <c r="Q4099">
        <f t="shared" si="192"/>
        <v>0</v>
      </c>
      <c r="R4099">
        <f t="shared" ref="R4099:R4115" si="194">IFERROR(ROUND(E4099/M4099,2),0)</f>
        <v>0</v>
      </c>
    </row>
    <row r="4100" spans="1:18" ht="57.6" hidden="1" x14ac:dyDescent="0.3">
      <c r="A4100">
        <v>4072</v>
      </c>
      <c r="B4100" s="3" t="s">
        <v>4068</v>
      </c>
      <c r="C4100" s="3" t="s">
        <v>8175</v>
      </c>
      <c r="D4100" s="6">
        <v>1000</v>
      </c>
      <c r="E4100" s="8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s="16">
        <f t="shared" si="193"/>
        <v>41812.77443287037</v>
      </c>
      <c r="L4100" t="b">
        <v>0</v>
      </c>
      <c r="M4100">
        <v>2</v>
      </c>
      <c r="N4100" t="b">
        <v>0</v>
      </c>
      <c r="O4100" s="10" t="s">
        <v>8273</v>
      </c>
      <c r="P4100" t="s">
        <v>8274</v>
      </c>
      <c r="Q4100">
        <f t="shared" si="192"/>
        <v>0</v>
      </c>
      <c r="R4100">
        <f t="shared" si="194"/>
        <v>2</v>
      </c>
    </row>
    <row r="4101" spans="1:18" ht="43.2" hidden="1" x14ac:dyDescent="0.3">
      <c r="A4101">
        <v>4076</v>
      </c>
      <c r="B4101" s="3" t="s">
        <v>4072</v>
      </c>
      <c r="C4101" s="3" t="s">
        <v>8179</v>
      </c>
      <c r="D4101" s="6">
        <v>700</v>
      </c>
      <c r="E4101" s="8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s="16">
        <f t="shared" si="193"/>
        <v>41905.795706018522</v>
      </c>
      <c r="L4101" t="b">
        <v>0</v>
      </c>
      <c r="M4101">
        <v>0</v>
      </c>
      <c r="N4101" t="b">
        <v>0</v>
      </c>
      <c r="O4101" s="10" t="s">
        <v>8273</v>
      </c>
      <c r="P4101" t="s">
        <v>8274</v>
      </c>
      <c r="Q4101">
        <f t="shared" si="192"/>
        <v>0</v>
      </c>
      <c r="R4101">
        <f t="shared" si="194"/>
        <v>0</v>
      </c>
    </row>
    <row r="4102" spans="1:18" ht="43.2" hidden="1" x14ac:dyDescent="0.3">
      <c r="A4102">
        <v>4078</v>
      </c>
      <c r="B4102" s="3" t="s">
        <v>4074</v>
      </c>
      <c r="C4102" s="3" t="s">
        <v>8181</v>
      </c>
      <c r="D4102" s="6">
        <v>250</v>
      </c>
      <c r="E4102" s="8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s="16">
        <f t="shared" si="193"/>
        <v>42732.787523148145</v>
      </c>
      <c r="L4102" t="b">
        <v>0</v>
      </c>
      <c r="M4102">
        <v>0</v>
      </c>
      <c r="N4102" t="b">
        <v>0</v>
      </c>
      <c r="O4102" s="10" t="s">
        <v>8273</v>
      </c>
      <c r="P4102" t="s">
        <v>8274</v>
      </c>
      <c r="Q4102">
        <f t="shared" si="192"/>
        <v>0</v>
      </c>
      <c r="R4102">
        <f t="shared" si="194"/>
        <v>0</v>
      </c>
    </row>
    <row r="4103" spans="1:18" ht="43.2" hidden="1" x14ac:dyDescent="0.3">
      <c r="A4103">
        <v>4079</v>
      </c>
      <c r="B4103" s="3" t="s">
        <v>4075</v>
      </c>
      <c r="C4103" s="3" t="s">
        <v>8182</v>
      </c>
      <c r="D4103" s="6">
        <v>3000</v>
      </c>
      <c r="E4103" s="8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s="16">
        <f t="shared" si="193"/>
        <v>42510.938900462963</v>
      </c>
      <c r="L4103" t="b">
        <v>0</v>
      </c>
      <c r="M4103">
        <v>1</v>
      </c>
      <c r="N4103" t="b">
        <v>0</v>
      </c>
      <c r="O4103" s="10" t="s">
        <v>8273</v>
      </c>
      <c r="P4103" t="s">
        <v>8274</v>
      </c>
      <c r="Q4103">
        <f t="shared" si="192"/>
        <v>0</v>
      </c>
      <c r="R4103">
        <f t="shared" si="194"/>
        <v>5</v>
      </c>
    </row>
    <row r="4104" spans="1:18" ht="43.2" hidden="1" x14ac:dyDescent="0.3">
      <c r="A4104">
        <v>4080</v>
      </c>
      <c r="B4104" s="3" t="s">
        <v>4076</v>
      </c>
      <c r="C4104" s="3" t="s">
        <v>8183</v>
      </c>
      <c r="D4104" s="6">
        <v>3000</v>
      </c>
      <c r="E4104" s="8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s="16">
        <f t="shared" si="193"/>
        <v>42511.698101851856</v>
      </c>
      <c r="L4104" t="b">
        <v>0</v>
      </c>
      <c r="M4104">
        <v>0</v>
      </c>
      <c r="N4104" t="b">
        <v>0</v>
      </c>
      <c r="O4104" s="10" t="s">
        <v>8273</v>
      </c>
      <c r="P4104" t="s">
        <v>8274</v>
      </c>
      <c r="Q4104">
        <f t="shared" si="192"/>
        <v>0</v>
      </c>
      <c r="R4104">
        <f t="shared" si="194"/>
        <v>0</v>
      </c>
    </row>
    <row r="4105" spans="1:18" ht="57.6" hidden="1" x14ac:dyDescent="0.3">
      <c r="A4105">
        <v>4084</v>
      </c>
      <c r="B4105" s="3" t="s">
        <v>4080</v>
      </c>
      <c r="C4105" s="3" t="s">
        <v>8187</v>
      </c>
      <c r="D4105" s="6">
        <v>3000</v>
      </c>
      <c r="E4105" s="8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s="16">
        <f t="shared" si="193"/>
        <v>42622.436412037037</v>
      </c>
      <c r="L4105" t="b">
        <v>0</v>
      </c>
      <c r="M4105">
        <v>1</v>
      </c>
      <c r="N4105" t="b">
        <v>0</v>
      </c>
      <c r="O4105" s="10" t="s">
        <v>8273</v>
      </c>
      <c r="P4105" t="s">
        <v>8274</v>
      </c>
      <c r="Q4105">
        <f t="shared" si="192"/>
        <v>0</v>
      </c>
      <c r="R4105">
        <f t="shared" si="194"/>
        <v>10</v>
      </c>
    </row>
    <row r="4106" spans="1:18" ht="43.2" hidden="1" x14ac:dyDescent="0.3">
      <c r="A4106">
        <v>4085</v>
      </c>
      <c r="B4106" s="3" t="s">
        <v>4081</v>
      </c>
      <c r="C4106" s="3" t="s">
        <v>8188</v>
      </c>
      <c r="D4106" s="6">
        <v>3500</v>
      </c>
      <c r="E4106" s="8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s="16">
        <f t="shared" si="193"/>
        <v>42058.603877314818</v>
      </c>
      <c r="L4106" t="b">
        <v>0</v>
      </c>
      <c r="M4106">
        <v>1</v>
      </c>
      <c r="N4106" t="b">
        <v>0</v>
      </c>
      <c r="O4106" s="10" t="s">
        <v>8273</v>
      </c>
      <c r="P4106" t="s">
        <v>8274</v>
      </c>
      <c r="Q4106">
        <f t="shared" si="192"/>
        <v>0</v>
      </c>
      <c r="R4106">
        <f t="shared" si="194"/>
        <v>10</v>
      </c>
    </row>
    <row r="4107" spans="1:18" hidden="1" x14ac:dyDescent="0.3">
      <c r="A4107">
        <v>4087</v>
      </c>
      <c r="B4107" s="3" t="s">
        <v>4083</v>
      </c>
      <c r="C4107" s="3" t="s">
        <v>8190</v>
      </c>
      <c r="D4107" s="6">
        <v>9600</v>
      </c>
      <c r="E4107" s="8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s="16">
        <f t="shared" si="193"/>
        <v>42538.742893518516</v>
      </c>
      <c r="L4107" t="b">
        <v>0</v>
      </c>
      <c r="M4107">
        <v>0</v>
      </c>
      <c r="N4107" t="b">
        <v>0</v>
      </c>
      <c r="O4107" s="10" t="s">
        <v>8273</v>
      </c>
      <c r="P4107" t="s">
        <v>8274</v>
      </c>
      <c r="Q4107">
        <f t="shared" si="192"/>
        <v>0</v>
      </c>
      <c r="R4107">
        <f t="shared" si="194"/>
        <v>0</v>
      </c>
    </row>
    <row r="4108" spans="1:18" ht="43.2" hidden="1" x14ac:dyDescent="0.3">
      <c r="A4108">
        <v>4092</v>
      </c>
      <c r="B4108" s="3" t="s">
        <v>4088</v>
      </c>
      <c r="C4108" s="3" t="s">
        <v>8195</v>
      </c>
      <c r="D4108" s="6">
        <v>110000</v>
      </c>
      <c r="E4108" s="8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s="16">
        <f t="shared" si="193"/>
        <v>42039.194988425923</v>
      </c>
      <c r="L4108" t="b">
        <v>0</v>
      </c>
      <c r="M4108">
        <v>1</v>
      </c>
      <c r="N4108" t="b">
        <v>0</v>
      </c>
      <c r="O4108" s="10" t="s">
        <v>8273</v>
      </c>
      <c r="P4108" t="s">
        <v>8274</v>
      </c>
      <c r="Q4108">
        <f t="shared" si="192"/>
        <v>0</v>
      </c>
      <c r="R4108">
        <f t="shared" si="194"/>
        <v>20</v>
      </c>
    </row>
    <row r="4109" spans="1:18" ht="43.2" hidden="1" x14ac:dyDescent="0.3">
      <c r="A4109">
        <v>4097</v>
      </c>
      <c r="B4109" s="3" t="s">
        <v>4093</v>
      </c>
      <c r="C4109" s="3" t="s">
        <v>8200</v>
      </c>
      <c r="D4109" s="6">
        <v>10000</v>
      </c>
      <c r="E4109" s="8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s="16">
        <f t="shared" si="193"/>
        <v>42344.824502314819</v>
      </c>
      <c r="L4109" t="b">
        <v>0</v>
      </c>
      <c r="M4109">
        <v>0</v>
      </c>
      <c r="N4109" t="b">
        <v>0</v>
      </c>
      <c r="O4109" s="10" t="s">
        <v>8273</v>
      </c>
      <c r="P4109" t="s">
        <v>8274</v>
      </c>
      <c r="Q4109">
        <f t="shared" si="192"/>
        <v>0</v>
      </c>
      <c r="R4109">
        <f t="shared" si="194"/>
        <v>0</v>
      </c>
    </row>
    <row r="4110" spans="1:18" ht="43.2" hidden="1" x14ac:dyDescent="0.3">
      <c r="A4110">
        <v>4098</v>
      </c>
      <c r="B4110" s="3" t="s">
        <v>4094</v>
      </c>
      <c r="C4110" s="3" t="s">
        <v>8201</v>
      </c>
      <c r="D4110" s="6">
        <v>75000</v>
      </c>
      <c r="E4110" s="8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s="16">
        <f t="shared" si="193"/>
        <v>42495.722187499996</v>
      </c>
      <c r="L4110" t="b">
        <v>0</v>
      </c>
      <c r="M4110">
        <v>0</v>
      </c>
      <c r="N4110" t="b">
        <v>0</v>
      </c>
      <c r="O4110" s="10" t="s">
        <v>8273</v>
      </c>
      <c r="P4110" t="s">
        <v>8274</v>
      </c>
      <c r="Q4110">
        <f t="shared" si="192"/>
        <v>0</v>
      </c>
      <c r="R4110">
        <f t="shared" si="194"/>
        <v>0</v>
      </c>
    </row>
    <row r="4111" spans="1:18" ht="43.2" hidden="1" x14ac:dyDescent="0.3">
      <c r="A4111">
        <v>4100</v>
      </c>
      <c r="B4111" s="3" t="s">
        <v>4096</v>
      </c>
      <c r="C4111" s="3" t="s">
        <v>8203</v>
      </c>
      <c r="D4111" s="6">
        <v>270</v>
      </c>
      <c r="E4111" s="8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s="16">
        <f t="shared" si="193"/>
        <v>41927.124884259261</v>
      </c>
      <c r="L4111" t="b">
        <v>0</v>
      </c>
      <c r="M4111">
        <v>0</v>
      </c>
      <c r="N4111" t="b">
        <v>0</v>
      </c>
      <c r="O4111" s="10" t="s">
        <v>8273</v>
      </c>
      <c r="P4111" t="s">
        <v>8274</v>
      </c>
      <c r="Q4111">
        <f t="shared" si="192"/>
        <v>0</v>
      </c>
      <c r="R4111">
        <f t="shared" si="194"/>
        <v>0</v>
      </c>
    </row>
    <row r="4112" spans="1:18" ht="43.2" hidden="1" x14ac:dyDescent="0.3">
      <c r="A4112">
        <v>4101</v>
      </c>
      <c r="B4112" s="3" t="s">
        <v>4097</v>
      </c>
      <c r="C4112" s="3" t="s">
        <v>8204</v>
      </c>
      <c r="D4112" s="6">
        <v>600</v>
      </c>
      <c r="E4112" s="8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s="16">
        <f t="shared" si="193"/>
        <v>42730.903726851851</v>
      </c>
      <c r="L4112" t="b">
        <v>0</v>
      </c>
      <c r="M4112">
        <v>0</v>
      </c>
      <c r="N4112" t="b">
        <v>0</v>
      </c>
      <c r="O4112" s="10" t="s">
        <v>8273</v>
      </c>
      <c r="P4112" t="s">
        <v>8274</v>
      </c>
      <c r="Q4112">
        <f t="shared" si="192"/>
        <v>0</v>
      </c>
      <c r="R4112">
        <f t="shared" si="194"/>
        <v>0</v>
      </c>
    </row>
    <row r="4113" spans="1:18" ht="43.2" hidden="1" x14ac:dyDescent="0.3">
      <c r="A4113">
        <v>4109</v>
      </c>
      <c r="B4113" s="3" t="s">
        <v>4105</v>
      </c>
      <c r="C4113" s="3" t="s">
        <v>8212</v>
      </c>
      <c r="D4113" s="6">
        <v>500</v>
      </c>
      <c r="E4113" s="8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s="16">
        <f t="shared" si="193"/>
        <v>42307.539398148147</v>
      </c>
      <c r="L4113" t="b">
        <v>0</v>
      </c>
      <c r="M4113">
        <v>0</v>
      </c>
      <c r="N4113" t="b">
        <v>0</v>
      </c>
      <c r="O4113" s="10" t="s">
        <v>8273</v>
      </c>
      <c r="P4113" t="s">
        <v>8274</v>
      </c>
      <c r="Q4113">
        <f t="shared" si="192"/>
        <v>0</v>
      </c>
      <c r="R4113">
        <f t="shared" si="194"/>
        <v>0</v>
      </c>
    </row>
    <row r="4114" spans="1:18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6">
        <f t="shared" si="193"/>
        <v>42400.946597222224</v>
      </c>
      <c r="L4114" t="b">
        <v>0</v>
      </c>
      <c r="M4114">
        <v>1</v>
      </c>
      <c r="N4114" t="b">
        <v>0</v>
      </c>
      <c r="O4114" s="10" t="s">
        <v>8273</v>
      </c>
      <c r="P4114" t="s">
        <v>8274</v>
      </c>
      <c r="Q4114">
        <f t="shared" si="192"/>
        <v>0</v>
      </c>
      <c r="R4114">
        <f t="shared" si="194"/>
        <v>1</v>
      </c>
    </row>
    <row r="4115" spans="1:18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6">
        <f t="shared" si="193"/>
        <v>42358.573182870372</v>
      </c>
      <c r="L4115" t="b">
        <v>0</v>
      </c>
      <c r="M4115">
        <v>3</v>
      </c>
      <c r="N4115" t="b">
        <v>0</v>
      </c>
      <c r="O4115" s="10" t="s">
        <v>8273</v>
      </c>
      <c r="P4115" t="s">
        <v>8274</v>
      </c>
      <c r="Q4115">
        <f t="shared" si="192"/>
        <v>0</v>
      </c>
      <c r="R4115">
        <f t="shared" si="194"/>
        <v>1</v>
      </c>
    </row>
  </sheetData>
  <autoFilter ref="A1:R4115" xr:uid="{60D02E76-C303-4A8B-8F64-0F6FD9DDE96D}">
    <filterColumn colId="6">
      <filters>
        <filter val="GB"/>
      </filters>
    </filterColumn>
    <filterColumn colId="15">
      <filters>
        <filter val="musical"/>
      </filters>
    </filterColumn>
  </autoFilter>
  <conditionalFormatting sqref="F1:F1048576">
    <cfRule type="cellIs" dxfId="11" priority="2" operator="equal">
      <formula>"canceled"</formula>
    </cfRule>
    <cfRule type="cellIs" dxfId="10" priority="3" operator="equal">
      <formula>"failed"</formula>
    </cfRule>
    <cfRule type="cellIs" dxfId="9" priority="4" operator="equal">
      <formula>"successful"</formula>
    </cfRule>
    <cfRule type="cellIs" dxfId="8" priority="5" operator="equal">
      <formula>"live"</formula>
    </cfRule>
  </conditionalFormatting>
  <conditionalFormatting sqref="Q1:Q1048576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CE15-4F89-4666-893F-C04930FF79DB}">
  <dimension ref="A1:F6"/>
  <sheetViews>
    <sheetView workbookViewId="0">
      <selection activeCell="B15" sqref="B15:B16"/>
    </sheetView>
  </sheetViews>
  <sheetFormatPr defaultRowHeight="14.4" x14ac:dyDescent="0.3"/>
  <cols>
    <col min="1" max="1" width="30.5546875" bestFit="1" customWidth="1"/>
    <col min="2" max="2" width="117.21875" bestFit="1" customWidth="1"/>
    <col min="3" max="3" width="5" bestFit="1" customWidth="1"/>
    <col min="4" max="4" width="7.33203125" bestFit="1" customWidth="1"/>
    <col min="5" max="5" width="15.6640625" bestFit="1" customWidth="1"/>
    <col min="6" max="6" width="16.6640625" bestFit="1" customWidth="1"/>
  </cols>
  <sheetData>
    <row r="1" spans="1:6" x14ac:dyDescent="0.3">
      <c r="A1" t="s">
        <v>8336</v>
      </c>
      <c r="B1" t="s">
        <v>8337</v>
      </c>
      <c r="C1" t="s">
        <v>8338</v>
      </c>
      <c r="D1" t="s">
        <v>8339</v>
      </c>
      <c r="E1" t="s">
        <v>8265</v>
      </c>
      <c r="F1" t="s">
        <v>8340</v>
      </c>
    </row>
    <row r="2" spans="1:6" x14ac:dyDescent="0.3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  <c r="E2">
        <f>VLOOKUP(A2, Kickstarter!B:R, 17, FALSE)</f>
        <v>51.79</v>
      </c>
      <c r="F2">
        <f>VLOOKUP(A2, Kickstarter!B:M, 12, FALSE)</f>
        <v>39</v>
      </c>
    </row>
    <row r="3" spans="1:6" x14ac:dyDescent="0.3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  <c r="E3">
        <f>VLOOKUP(A3, Kickstarter!B:R, 17, FALSE)</f>
        <v>36.07</v>
      </c>
      <c r="F3">
        <f>VLOOKUP(A3, Kickstarter!B:M, 12, FALSE)</f>
        <v>56</v>
      </c>
    </row>
    <row r="4" spans="1:6" x14ac:dyDescent="0.3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  <c r="E4">
        <f>VLOOKUP(A4, Kickstarter!B:R, 17, FALSE)</f>
        <v>33.03</v>
      </c>
      <c r="F4">
        <f>VLOOKUP(A4, Kickstarter!B:M, 12, FALSE)</f>
        <v>78</v>
      </c>
    </row>
    <row r="5" spans="1:6" x14ac:dyDescent="0.3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  <c r="E5">
        <f>VLOOKUP(A5, Kickstarter!B:R, 17, FALSE)</f>
        <v>44.92</v>
      </c>
      <c r="F5">
        <f>VLOOKUP(A5, Kickstarter!B:M, 12, FALSE)</f>
        <v>26</v>
      </c>
    </row>
    <row r="6" spans="1:6" x14ac:dyDescent="0.3">
      <c r="A6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Kickstarter!B:E, 3, FALSE)</f>
        <v>4000</v>
      </c>
      <c r="D6">
        <f>VLOOKUP(A6, Kickstarter!B:E, 4, FALSE)</f>
        <v>4137</v>
      </c>
      <c r="E6">
        <f>VLOOKUP(A6, Kickstarter!B:R, 17, FALSE)</f>
        <v>36.61</v>
      </c>
      <c r="F6">
        <f>VLOOKUP(A6, Kickstarter!B:M, 12, FALSE)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B781-68C9-47DE-AD92-5199A91DA34C}">
  <dimension ref="A1:F14"/>
  <sheetViews>
    <sheetView workbookViewId="0">
      <selection activeCell="B20" sqref="B2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3" t="s">
        <v>8222</v>
      </c>
      <c r="B1" t="s">
        <v>8322</v>
      </c>
    </row>
    <row r="3" spans="1:6" x14ac:dyDescent="0.3">
      <c r="A3" s="13" t="s">
        <v>8318</v>
      </c>
      <c r="B3" s="13" t="s">
        <v>8321</v>
      </c>
    </row>
    <row r="4" spans="1:6" x14ac:dyDescent="0.3">
      <c r="A4" s="13" t="s">
        <v>8319</v>
      </c>
      <c r="B4" t="s">
        <v>8219</v>
      </c>
      <c r="C4" t="s">
        <v>8220</v>
      </c>
      <c r="D4" t="s">
        <v>8221</v>
      </c>
      <c r="E4" t="s">
        <v>8218</v>
      </c>
      <c r="F4" t="s">
        <v>8320</v>
      </c>
    </row>
    <row r="5" spans="1:6" x14ac:dyDescent="0.3">
      <c r="A5" s="14" t="s">
        <v>8276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3">
      <c r="A6" s="14" t="s">
        <v>8284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3">
      <c r="A7" s="14" t="s">
        <v>8270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3">
      <c r="A8" s="14" t="s">
        <v>8297</v>
      </c>
      <c r="B8" s="12">
        <v>24</v>
      </c>
      <c r="C8" s="12"/>
      <c r="D8" s="12"/>
      <c r="E8" s="12"/>
      <c r="F8" s="12">
        <v>24</v>
      </c>
    </row>
    <row r="9" spans="1:6" x14ac:dyDescent="0.3">
      <c r="A9" s="14" t="s">
        <v>8266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3">
      <c r="A10" s="14" t="s">
        <v>8281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3">
      <c r="A11" s="14" t="s">
        <v>8279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3">
      <c r="A12" s="14" t="s">
        <v>8268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3">
      <c r="A13" s="14" t="s">
        <v>8273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3">
      <c r="A14" s="14" t="s">
        <v>8320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7BE9-DEDC-4796-A02E-A6E81A52180F}">
  <dimension ref="A4:E26"/>
  <sheetViews>
    <sheetView workbookViewId="0">
      <selection activeCell="O4" sqref="O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3.88671875" bestFit="1" customWidth="1"/>
    <col min="4" max="4" width="9.44140625" bestFit="1" customWidth="1"/>
    <col min="5" max="6" width="10.77734375" bestFit="1" customWidth="1"/>
  </cols>
  <sheetData>
    <row r="4" spans="1:5" x14ac:dyDescent="0.3">
      <c r="A4" s="13" t="s">
        <v>8318</v>
      </c>
      <c r="B4" s="13" t="s">
        <v>8321</v>
      </c>
    </row>
    <row r="5" spans="1:5" x14ac:dyDescent="0.3">
      <c r="A5" s="13" t="s">
        <v>8319</v>
      </c>
      <c r="B5" t="s">
        <v>8220</v>
      </c>
      <c r="C5" t="s">
        <v>8221</v>
      </c>
      <c r="D5" t="s">
        <v>8218</v>
      </c>
      <c r="E5" t="s">
        <v>8320</v>
      </c>
    </row>
    <row r="6" spans="1:5" x14ac:dyDescent="0.3">
      <c r="A6" s="14" t="s">
        <v>8274</v>
      </c>
      <c r="B6" s="12">
        <v>353</v>
      </c>
      <c r="C6" s="12">
        <v>19</v>
      </c>
      <c r="D6" s="12">
        <v>694</v>
      </c>
      <c r="E6" s="12">
        <v>1066</v>
      </c>
    </row>
    <row r="7" spans="1:5" x14ac:dyDescent="0.3">
      <c r="A7" s="15" t="s">
        <v>8238</v>
      </c>
      <c r="B7" s="12">
        <v>1</v>
      </c>
      <c r="C7" s="12"/>
      <c r="D7" s="12"/>
      <c r="E7" s="12">
        <v>1</v>
      </c>
    </row>
    <row r="8" spans="1:5" x14ac:dyDescent="0.3">
      <c r="A8" s="15" t="s">
        <v>8225</v>
      </c>
      <c r="B8" s="12">
        <v>10</v>
      </c>
      <c r="C8" s="12"/>
      <c r="D8" s="12">
        <v>5</v>
      </c>
      <c r="E8" s="12">
        <v>15</v>
      </c>
    </row>
    <row r="9" spans="1:5" x14ac:dyDescent="0.3">
      <c r="A9" s="15" t="s">
        <v>8228</v>
      </c>
      <c r="B9" s="12">
        <v>8</v>
      </c>
      <c r="C9" s="12"/>
      <c r="D9" s="12">
        <v>22</v>
      </c>
      <c r="E9" s="12">
        <v>30</v>
      </c>
    </row>
    <row r="10" spans="1:5" x14ac:dyDescent="0.3">
      <c r="A10" s="15" t="s">
        <v>8239</v>
      </c>
      <c r="B10" s="12"/>
      <c r="C10" s="12"/>
      <c r="D10" s="12">
        <v>1</v>
      </c>
      <c r="E10" s="12">
        <v>1</v>
      </c>
    </row>
    <row r="11" spans="1:5" x14ac:dyDescent="0.3">
      <c r="A11" s="15" t="s">
        <v>8235</v>
      </c>
      <c r="B11" s="12">
        <v>1</v>
      </c>
      <c r="C11" s="12"/>
      <c r="D11" s="12">
        <v>3</v>
      </c>
      <c r="E11" s="12">
        <v>4</v>
      </c>
    </row>
    <row r="12" spans="1:5" x14ac:dyDescent="0.3">
      <c r="A12" s="15" t="s">
        <v>8231</v>
      </c>
      <c r="B12" s="12">
        <v>1</v>
      </c>
      <c r="C12" s="12"/>
      <c r="D12" s="12">
        <v>1</v>
      </c>
      <c r="E12" s="12">
        <v>2</v>
      </c>
    </row>
    <row r="13" spans="1:5" x14ac:dyDescent="0.3">
      <c r="A13" s="15" t="s">
        <v>8226</v>
      </c>
      <c r="B13" s="12"/>
      <c r="C13" s="12"/>
      <c r="D13" s="12">
        <v>1</v>
      </c>
      <c r="E13" s="12">
        <v>1</v>
      </c>
    </row>
    <row r="14" spans="1:5" x14ac:dyDescent="0.3">
      <c r="A14" s="15" t="s">
        <v>8229</v>
      </c>
      <c r="B14" s="12">
        <v>1</v>
      </c>
      <c r="C14" s="12">
        <v>1</v>
      </c>
      <c r="D14" s="12">
        <v>1</v>
      </c>
      <c r="E14" s="12">
        <v>3</v>
      </c>
    </row>
    <row r="15" spans="1:5" x14ac:dyDescent="0.3">
      <c r="A15" s="15" t="s">
        <v>8224</v>
      </c>
      <c r="B15" s="12">
        <v>70</v>
      </c>
      <c r="C15" s="12">
        <v>6</v>
      </c>
      <c r="D15" s="12">
        <v>238</v>
      </c>
      <c r="E15" s="12">
        <v>314</v>
      </c>
    </row>
    <row r="16" spans="1:5" x14ac:dyDescent="0.3">
      <c r="A16" s="15" t="s">
        <v>8240</v>
      </c>
      <c r="B16" s="12">
        <v>3</v>
      </c>
      <c r="C16" s="12"/>
      <c r="D16" s="12">
        <v>4</v>
      </c>
      <c r="E16" s="12">
        <v>7</v>
      </c>
    </row>
    <row r="17" spans="1:5" x14ac:dyDescent="0.3">
      <c r="A17" s="15" t="s">
        <v>8236</v>
      </c>
      <c r="B17" s="12">
        <v>1</v>
      </c>
      <c r="C17" s="12"/>
      <c r="D17" s="12">
        <v>1</v>
      </c>
      <c r="E17" s="12">
        <v>2</v>
      </c>
    </row>
    <row r="18" spans="1:5" x14ac:dyDescent="0.3">
      <c r="A18" s="15" t="s">
        <v>8242</v>
      </c>
      <c r="B18" s="12"/>
      <c r="C18" s="12"/>
      <c r="D18" s="12">
        <v>1</v>
      </c>
      <c r="E18" s="12">
        <v>1</v>
      </c>
    </row>
    <row r="19" spans="1:5" x14ac:dyDescent="0.3">
      <c r="A19" s="15" t="s">
        <v>8237</v>
      </c>
      <c r="B19" s="12">
        <v>4</v>
      </c>
      <c r="C19" s="12">
        <v>2</v>
      </c>
      <c r="D19" s="12"/>
      <c r="E19" s="12">
        <v>6</v>
      </c>
    </row>
    <row r="20" spans="1:5" x14ac:dyDescent="0.3">
      <c r="A20" s="15" t="s">
        <v>8232</v>
      </c>
      <c r="B20" s="12">
        <v>2</v>
      </c>
      <c r="C20" s="12">
        <v>1</v>
      </c>
      <c r="D20" s="12"/>
      <c r="E20" s="12">
        <v>3</v>
      </c>
    </row>
    <row r="21" spans="1:5" x14ac:dyDescent="0.3">
      <c r="A21" s="15" t="s">
        <v>8233</v>
      </c>
      <c r="B21" s="12"/>
      <c r="C21" s="12"/>
      <c r="D21" s="12">
        <v>1</v>
      </c>
      <c r="E21" s="12">
        <v>1</v>
      </c>
    </row>
    <row r="22" spans="1:5" x14ac:dyDescent="0.3">
      <c r="A22" s="15" t="s">
        <v>8227</v>
      </c>
      <c r="B22" s="12">
        <v>1</v>
      </c>
      <c r="C22" s="12"/>
      <c r="D22" s="12">
        <v>1</v>
      </c>
      <c r="E22" s="12">
        <v>2</v>
      </c>
    </row>
    <row r="23" spans="1:5" x14ac:dyDescent="0.3">
      <c r="A23" s="15" t="s">
        <v>8234</v>
      </c>
      <c r="B23" s="12"/>
      <c r="C23" s="12"/>
      <c r="D23" s="12">
        <v>1</v>
      </c>
      <c r="E23" s="12">
        <v>1</v>
      </c>
    </row>
    <row r="24" spans="1:5" x14ac:dyDescent="0.3">
      <c r="A24" s="15" t="s">
        <v>8243</v>
      </c>
      <c r="B24" s="12"/>
      <c r="C24" s="12"/>
      <c r="D24" s="12">
        <v>1</v>
      </c>
      <c r="E24" s="12">
        <v>1</v>
      </c>
    </row>
    <row r="25" spans="1:5" x14ac:dyDescent="0.3">
      <c r="A25" s="15" t="s">
        <v>8223</v>
      </c>
      <c r="B25" s="12">
        <v>250</v>
      </c>
      <c r="C25" s="12">
        <v>9</v>
      </c>
      <c r="D25" s="12">
        <v>412</v>
      </c>
      <c r="E25" s="12">
        <v>671</v>
      </c>
    </row>
    <row r="26" spans="1:5" x14ac:dyDescent="0.3">
      <c r="A26" s="14" t="s">
        <v>8320</v>
      </c>
      <c r="B26" s="12">
        <v>353</v>
      </c>
      <c r="C26" s="12">
        <v>19</v>
      </c>
      <c r="D26" s="12">
        <v>694</v>
      </c>
      <c r="E26" s="12">
        <v>1066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089-B7A7-4EF9-96EE-32F37D67C2C9}">
  <dimension ref="A1:F17"/>
  <sheetViews>
    <sheetView workbookViewId="0">
      <selection activeCell="M24" sqref="M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3" t="s">
        <v>8317</v>
      </c>
      <c r="B1" t="s">
        <v>8273</v>
      </c>
    </row>
    <row r="3" spans="1:6" x14ac:dyDescent="0.3">
      <c r="A3" s="13" t="s">
        <v>8318</v>
      </c>
      <c r="B3" s="13" t="s">
        <v>8321</v>
      </c>
    </row>
    <row r="4" spans="1:6" x14ac:dyDescent="0.3">
      <c r="A4" s="13" t="s">
        <v>8319</v>
      </c>
      <c r="B4" t="s">
        <v>8219</v>
      </c>
      <c r="C4" t="s">
        <v>8220</v>
      </c>
      <c r="D4" t="s">
        <v>8221</v>
      </c>
      <c r="E4" t="s">
        <v>8218</v>
      </c>
      <c r="F4" t="s">
        <v>8320</v>
      </c>
    </row>
    <row r="5" spans="1:6" x14ac:dyDescent="0.3">
      <c r="A5" s="17" t="s">
        <v>8328</v>
      </c>
      <c r="B5" s="12">
        <v>7</v>
      </c>
      <c r="C5" s="12">
        <v>33</v>
      </c>
      <c r="D5" s="12">
        <v>2</v>
      </c>
      <c r="E5" s="12">
        <v>56</v>
      </c>
      <c r="F5" s="12">
        <v>98</v>
      </c>
    </row>
    <row r="6" spans="1:6" x14ac:dyDescent="0.3">
      <c r="A6" s="17" t="s">
        <v>8335</v>
      </c>
      <c r="B6" s="12">
        <v>3</v>
      </c>
      <c r="C6" s="12">
        <v>39</v>
      </c>
      <c r="D6" s="12">
        <v>8</v>
      </c>
      <c r="E6" s="12">
        <v>71</v>
      </c>
      <c r="F6" s="12">
        <v>121</v>
      </c>
    </row>
    <row r="7" spans="1:6" x14ac:dyDescent="0.3">
      <c r="A7" s="17" t="s">
        <v>8329</v>
      </c>
      <c r="B7" s="12">
        <v>3</v>
      </c>
      <c r="C7" s="12">
        <v>33</v>
      </c>
      <c r="D7" s="12">
        <v>14</v>
      </c>
      <c r="E7" s="12">
        <v>56</v>
      </c>
      <c r="F7" s="12">
        <v>106</v>
      </c>
    </row>
    <row r="8" spans="1:6" x14ac:dyDescent="0.3">
      <c r="A8" s="17" t="s">
        <v>8330</v>
      </c>
      <c r="B8" s="12">
        <v>2</v>
      </c>
      <c r="C8" s="12">
        <v>40</v>
      </c>
      <c r="D8" s="12"/>
      <c r="E8" s="12">
        <v>71</v>
      </c>
      <c r="F8" s="12">
        <v>113</v>
      </c>
    </row>
    <row r="9" spans="1:6" x14ac:dyDescent="0.3">
      <c r="A9" s="17" t="s">
        <v>8331</v>
      </c>
      <c r="B9" s="12">
        <v>3</v>
      </c>
      <c r="C9" s="12">
        <v>52</v>
      </c>
      <c r="D9" s="12"/>
      <c r="E9" s="12">
        <v>111</v>
      </c>
      <c r="F9" s="12">
        <v>166</v>
      </c>
    </row>
    <row r="10" spans="1:6" x14ac:dyDescent="0.3">
      <c r="A10" s="17" t="s">
        <v>8332</v>
      </c>
      <c r="B10" s="12">
        <v>4</v>
      </c>
      <c r="C10" s="12">
        <v>49</v>
      </c>
      <c r="D10" s="12"/>
      <c r="E10" s="12">
        <v>100</v>
      </c>
      <c r="F10" s="12">
        <v>153</v>
      </c>
    </row>
    <row r="11" spans="1:6" x14ac:dyDescent="0.3">
      <c r="A11" s="17" t="s">
        <v>8333</v>
      </c>
      <c r="B11" s="12">
        <v>1</v>
      </c>
      <c r="C11" s="12">
        <v>50</v>
      </c>
      <c r="D11" s="12"/>
      <c r="E11" s="12">
        <v>87</v>
      </c>
      <c r="F11" s="12">
        <v>138</v>
      </c>
    </row>
    <row r="12" spans="1:6" x14ac:dyDescent="0.3">
      <c r="A12" s="17" t="s">
        <v>8324</v>
      </c>
      <c r="B12" s="12">
        <v>4</v>
      </c>
      <c r="C12" s="12">
        <v>47</v>
      </c>
      <c r="D12" s="12"/>
      <c r="E12" s="12">
        <v>72</v>
      </c>
      <c r="F12" s="12">
        <v>123</v>
      </c>
    </row>
    <row r="13" spans="1:6" x14ac:dyDescent="0.3">
      <c r="A13" s="17" t="s">
        <v>8325</v>
      </c>
      <c r="B13" s="12">
        <v>4</v>
      </c>
      <c r="C13" s="12">
        <v>34</v>
      </c>
      <c r="D13" s="12"/>
      <c r="E13" s="12">
        <v>59</v>
      </c>
      <c r="F13" s="12">
        <v>97</v>
      </c>
    </row>
    <row r="14" spans="1:6" x14ac:dyDescent="0.3">
      <c r="A14" s="17" t="s">
        <v>8326</v>
      </c>
      <c r="B14" s="12"/>
      <c r="C14" s="12">
        <v>50</v>
      </c>
      <c r="D14" s="12"/>
      <c r="E14" s="12">
        <v>65</v>
      </c>
      <c r="F14" s="12">
        <v>115</v>
      </c>
    </row>
    <row r="15" spans="1:6" x14ac:dyDescent="0.3">
      <c r="A15" s="17" t="s">
        <v>8327</v>
      </c>
      <c r="B15" s="12">
        <v>3</v>
      </c>
      <c r="C15" s="12">
        <v>31</v>
      </c>
      <c r="D15" s="12"/>
      <c r="E15" s="12">
        <v>54</v>
      </c>
      <c r="F15" s="12">
        <v>88</v>
      </c>
    </row>
    <row r="16" spans="1:6" x14ac:dyDescent="0.3">
      <c r="A16" s="17" t="s">
        <v>8334</v>
      </c>
      <c r="B16" s="12">
        <v>3</v>
      </c>
      <c r="C16" s="12">
        <v>35</v>
      </c>
      <c r="D16" s="12"/>
      <c r="E16" s="12">
        <v>37</v>
      </c>
      <c r="F16" s="12">
        <v>75</v>
      </c>
    </row>
    <row r="17" spans="1:6" x14ac:dyDescent="0.3">
      <c r="A17" s="17" t="s">
        <v>8320</v>
      </c>
      <c r="B17" s="12">
        <v>37</v>
      </c>
      <c r="C17" s="12">
        <v>493</v>
      </c>
      <c r="D17" s="12">
        <v>24</v>
      </c>
      <c r="E17" s="12">
        <v>839</v>
      </c>
      <c r="F17" s="12">
        <v>1393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3D33-B0D7-41CB-A401-5C7249F3A120}">
  <dimension ref="A1:Q413"/>
  <sheetViews>
    <sheetView topLeftCell="C1" workbookViewId="0">
      <selection activeCell="G5" sqref="G5"/>
    </sheetView>
  </sheetViews>
  <sheetFormatPr defaultRowHeight="14.4" x14ac:dyDescent="0.3"/>
  <cols>
    <col min="1" max="1" width="16.5546875" customWidth="1"/>
    <col min="2" max="2" width="32.77734375" customWidth="1"/>
    <col min="3" max="3" width="12.109375" bestFit="1" customWidth="1"/>
    <col min="4" max="4" width="11" bestFit="1" customWidth="1"/>
    <col min="5" max="5" width="9.33203125" bestFit="1" customWidth="1"/>
    <col min="6" max="6" width="7.5546875" bestFit="1" customWidth="1"/>
    <col min="7" max="7" width="8.33203125" bestFit="1" customWidth="1"/>
    <col min="8" max="8" width="11" bestFit="1" customWidth="1"/>
    <col min="9" max="9" width="11.44140625" bestFit="1" customWidth="1"/>
    <col min="10" max="10" width="22.10937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8.5546875" bestFit="1" customWidth="1"/>
    <col min="15" max="15" width="11.5546875" bestFit="1" customWidth="1"/>
    <col min="16" max="16" width="20.21875" bestFit="1" customWidth="1"/>
    <col min="17" max="17" width="16.21875" bestFit="1" customWidth="1"/>
  </cols>
  <sheetData>
    <row r="1" spans="1:17" x14ac:dyDescent="0.3">
      <c r="A1" s="2" t="s">
        <v>1</v>
      </c>
      <c r="B1" s="2" t="s">
        <v>4110</v>
      </c>
      <c r="C1" s="5" t="s">
        <v>8216</v>
      </c>
      <c r="D1" s="7" t="s">
        <v>8217</v>
      </c>
      <c r="E1" s="1" t="s">
        <v>8263</v>
      </c>
      <c r="F1" s="1" t="s">
        <v>8222</v>
      </c>
      <c r="G1" s="1" t="s">
        <v>8244</v>
      </c>
      <c r="H1" s="1" t="s">
        <v>8258</v>
      </c>
      <c r="I1" s="1" t="s">
        <v>8259</v>
      </c>
      <c r="J1" s="1" t="s">
        <v>8323</v>
      </c>
      <c r="K1" s="1" t="s">
        <v>8260</v>
      </c>
      <c r="L1" s="1" t="s">
        <v>8261</v>
      </c>
      <c r="M1" s="1" t="s">
        <v>8262</v>
      </c>
      <c r="N1" s="11" t="s">
        <v>8317</v>
      </c>
      <c r="O1" s="1" t="s">
        <v>8316</v>
      </c>
      <c r="P1" s="9" t="s">
        <v>8264</v>
      </c>
      <c r="Q1" s="1" t="s">
        <v>8265</v>
      </c>
    </row>
    <row r="2" spans="1:17" ht="57.6" x14ac:dyDescent="0.3">
      <c r="A2" s="3" t="s">
        <v>3723</v>
      </c>
      <c r="B2" s="3" t="s">
        <v>7836</v>
      </c>
      <c r="C2" s="6">
        <v>850</v>
      </c>
      <c r="D2" s="8">
        <v>2879</v>
      </c>
      <c r="E2" t="s">
        <v>8218</v>
      </c>
      <c r="F2" t="s">
        <v>8223</v>
      </c>
      <c r="G2" t="s">
        <v>8245</v>
      </c>
      <c r="H2">
        <v>1461963600</v>
      </c>
      <c r="I2">
        <v>1459567371</v>
      </c>
      <c r="J2" s="16">
        <v>42462.140868055561</v>
      </c>
      <c r="K2" t="b">
        <v>0</v>
      </c>
      <c r="L2">
        <v>46</v>
      </c>
      <c r="M2" t="b">
        <v>1</v>
      </c>
      <c r="N2" s="10" t="s">
        <v>8273</v>
      </c>
      <c r="O2" t="s">
        <v>8274</v>
      </c>
      <c r="P2">
        <v>339</v>
      </c>
      <c r="Q2">
        <v>62.59</v>
      </c>
    </row>
    <row r="3" spans="1:17" ht="43.2" x14ac:dyDescent="0.3">
      <c r="A3" s="3" t="s">
        <v>3153</v>
      </c>
      <c r="B3" s="3" t="s">
        <v>7263</v>
      </c>
      <c r="C3" s="6">
        <v>3000</v>
      </c>
      <c r="D3" s="8">
        <v>10067.5</v>
      </c>
      <c r="E3" t="s">
        <v>8218</v>
      </c>
      <c r="F3" t="s">
        <v>8223</v>
      </c>
      <c r="G3" t="s">
        <v>8245</v>
      </c>
      <c r="H3">
        <v>1304225940</v>
      </c>
      <c r="I3">
        <v>1301542937</v>
      </c>
      <c r="J3" s="16">
        <v>40633.154363425929</v>
      </c>
      <c r="K3" t="b">
        <v>1</v>
      </c>
      <c r="L3">
        <v>241</v>
      </c>
      <c r="M3" t="b">
        <v>1</v>
      </c>
      <c r="N3" s="10" t="s">
        <v>8273</v>
      </c>
      <c r="O3" t="s">
        <v>8274</v>
      </c>
      <c r="P3">
        <v>336</v>
      </c>
      <c r="Q3">
        <v>41.77</v>
      </c>
    </row>
    <row r="4" spans="1:17" ht="57.6" x14ac:dyDescent="0.3">
      <c r="A4" s="3" t="s">
        <v>539</v>
      </c>
      <c r="B4" s="3" t="s">
        <v>4648</v>
      </c>
      <c r="C4" s="6">
        <v>5000</v>
      </c>
      <c r="D4" s="8">
        <v>15121</v>
      </c>
      <c r="E4" t="s">
        <v>8218</v>
      </c>
      <c r="F4" t="s">
        <v>8223</v>
      </c>
      <c r="G4" t="s">
        <v>8245</v>
      </c>
      <c r="H4">
        <v>1463166263</v>
      </c>
      <c r="I4">
        <v>1460574263</v>
      </c>
      <c r="J4" s="16">
        <v>42473.794710648144</v>
      </c>
      <c r="K4" t="b">
        <v>0</v>
      </c>
      <c r="L4">
        <v>60</v>
      </c>
      <c r="M4" t="b">
        <v>1</v>
      </c>
      <c r="N4" s="10" t="s">
        <v>8273</v>
      </c>
      <c r="O4" t="s">
        <v>8274</v>
      </c>
      <c r="P4">
        <v>302</v>
      </c>
      <c r="Q4">
        <v>252.02</v>
      </c>
    </row>
    <row r="5" spans="1:17" ht="57.6" x14ac:dyDescent="0.3">
      <c r="A5" s="3" t="s">
        <v>3705</v>
      </c>
      <c r="B5" s="3" t="s">
        <v>7818</v>
      </c>
      <c r="C5" s="6">
        <v>700</v>
      </c>
      <c r="D5" s="8">
        <v>2100</v>
      </c>
      <c r="E5" t="s">
        <v>8218</v>
      </c>
      <c r="F5" t="s">
        <v>8223</v>
      </c>
      <c r="G5" t="s">
        <v>8245</v>
      </c>
      <c r="H5">
        <v>1404444286</v>
      </c>
      <c r="I5">
        <v>1403234686</v>
      </c>
      <c r="J5" s="16">
        <v>41810.142199074071</v>
      </c>
      <c r="K5" t="b">
        <v>0</v>
      </c>
      <c r="L5">
        <v>39</v>
      </c>
      <c r="M5" t="b">
        <v>1</v>
      </c>
      <c r="N5" s="10" t="s">
        <v>8273</v>
      </c>
      <c r="O5" t="s">
        <v>8274</v>
      </c>
      <c r="P5">
        <v>300</v>
      </c>
      <c r="Q5">
        <v>53.85</v>
      </c>
    </row>
    <row r="6" spans="1:17" ht="57.6" x14ac:dyDescent="0.3">
      <c r="A6" s="3" t="s">
        <v>3581</v>
      </c>
      <c r="B6" s="3" t="s">
        <v>7692</v>
      </c>
      <c r="C6" s="6">
        <v>1000</v>
      </c>
      <c r="D6" s="8">
        <v>2870</v>
      </c>
      <c r="E6" t="s">
        <v>8218</v>
      </c>
      <c r="F6" t="s">
        <v>8223</v>
      </c>
      <c r="G6" t="s">
        <v>8245</v>
      </c>
      <c r="H6">
        <v>1459822682</v>
      </c>
      <c r="I6">
        <v>1458613082</v>
      </c>
      <c r="J6" s="16">
        <v>42451.095856481479</v>
      </c>
      <c r="K6" t="b">
        <v>0</v>
      </c>
      <c r="L6">
        <v>49</v>
      </c>
      <c r="M6" t="b">
        <v>1</v>
      </c>
      <c r="N6" s="10" t="s">
        <v>8273</v>
      </c>
      <c r="O6" t="s">
        <v>8274</v>
      </c>
      <c r="P6">
        <v>287</v>
      </c>
      <c r="Q6">
        <v>58.57</v>
      </c>
    </row>
    <row r="7" spans="1:17" ht="57.6" x14ac:dyDescent="0.3">
      <c r="A7" s="3" t="s">
        <v>3815</v>
      </c>
      <c r="B7" s="3" t="s">
        <v>7928</v>
      </c>
      <c r="C7" s="6">
        <v>250</v>
      </c>
      <c r="D7" s="8">
        <v>570</v>
      </c>
      <c r="E7" t="s">
        <v>8218</v>
      </c>
      <c r="F7" t="s">
        <v>8223</v>
      </c>
      <c r="G7" t="s">
        <v>8245</v>
      </c>
      <c r="H7">
        <v>1426187582</v>
      </c>
      <c r="I7">
        <v>1423599182</v>
      </c>
      <c r="J7" s="16">
        <v>42045.84238425926</v>
      </c>
      <c r="K7" t="b">
        <v>0</v>
      </c>
      <c r="L7">
        <v>10</v>
      </c>
      <c r="M7" t="b">
        <v>1</v>
      </c>
      <c r="N7" s="10" t="s">
        <v>8273</v>
      </c>
      <c r="O7" t="s">
        <v>8274</v>
      </c>
      <c r="P7">
        <v>228</v>
      </c>
      <c r="Q7">
        <v>57</v>
      </c>
    </row>
    <row r="8" spans="1:17" ht="57.6" x14ac:dyDescent="0.3">
      <c r="A8" s="3" t="s">
        <v>3827</v>
      </c>
      <c r="B8" s="3" t="s">
        <v>7939</v>
      </c>
      <c r="C8" s="6">
        <v>100</v>
      </c>
      <c r="D8" s="8">
        <v>225</v>
      </c>
      <c r="E8" t="s">
        <v>8218</v>
      </c>
      <c r="F8" t="s">
        <v>8223</v>
      </c>
      <c r="G8" t="s">
        <v>8245</v>
      </c>
      <c r="H8">
        <v>1464371211</v>
      </c>
      <c r="I8">
        <v>1463161611</v>
      </c>
      <c r="J8" s="16">
        <v>42503.740868055553</v>
      </c>
      <c r="K8" t="b">
        <v>0</v>
      </c>
      <c r="L8">
        <v>3</v>
      </c>
      <c r="M8" t="b">
        <v>1</v>
      </c>
      <c r="N8" s="10" t="s">
        <v>8273</v>
      </c>
      <c r="O8" t="s">
        <v>8274</v>
      </c>
      <c r="P8">
        <v>225</v>
      </c>
      <c r="Q8">
        <v>75</v>
      </c>
    </row>
    <row r="9" spans="1:17" ht="57.6" x14ac:dyDescent="0.3">
      <c r="A9" s="3" t="s">
        <v>3390</v>
      </c>
      <c r="B9" s="3" t="s">
        <v>7501</v>
      </c>
      <c r="C9" s="6">
        <v>500</v>
      </c>
      <c r="D9" s="8">
        <v>1115</v>
      </c>
      <c r="E9" t="s">
        <v>8218</v>
      </c>
      <c r="F9" t="s">
        <v>8223</v>
      </c>
      <c r="G9" t="s">
        <v>8245</v>
      </c>
      <c r="H9">
        <v>1407536880</v>
      </c>
      <c r="I9">
        <v>1404997548</v>
      </c>
      <c r="J9" s="16">
        <v>41830.545694444445</v>
      </c>
      <c r="K9" t="b">
        <v>0</v>
      </c>
      <c r="L9">
        <v>18</v>
      </c>
      <c r="M9" t="b">
        <v>1</v>
      </c>
      <c r="N9" s="10" t="s">
        <v>8273</v>
      </c>
      <c r="O9" t="s">
        <v>8274</v>
      </c>
      <c r="P9">
        <v>223</v>
      </c>
      <c r="Q9">
        <v>61.94</v>
      </c>
    </row>
    <row r="10" spans="1:17" ht="57.6" x14ac:dyDescent="0.3">
      <c r="A10" s="3" t="s">
        <v>3365</v>
      </c>
      <c r="B10" s="3" t="s">
        <v>7476</v>
      </c>
      <c r="C10" s="6">
        <v>500</v>
      </c>
      <c r="D10" s="8">
        <v>1105</v>
      </c>
      <c r="E10" t="s">
        <v>8218</v>
      </c>
      <c r="F10" t="s">
        <v>8223</v>
      </c>
      <c r="G10" t="s">
        <v>8245</v>
      </c>
      <c r="H10">
        <v>1431481037</v>
      </c>
      <c r="I10">
        <v>1428889037</v>
      </c>
      <c r="J10" s="16">
        <v>42107.067557870367</v>
      </c>
      <c r="K10" t="b">
        <v>0</v>
      </c>
      <c r="L10">
        <v>18</v>
      </c>
      <c r="M10" t="b">
        <v>1</v>
      </c>
      <c r="N10" s="10" t="s">
        <v>8273</v>
      </c>
      <c r="O10" t="s">
        <v>8274</v>
      </c>
      <c r="P10">
        <v>221</v>
      </c>
      <c r="Q10">
        <v>61.39</v>
      </c>
    </row>
    <row r="11" spans="1:17" ht="57.6" x14ac:dyDescent="0.3">
      <c r="A11" s="3" t="s">
        <v>3361</v>
      </c>
      <c r="B11" s="3" t="s">
        <v>7472</v>
      </c>
      <c r="C11" s="6">
        <v>500</v>
      </c>
      <c r="D11" s="8">
        <v>1090</v>
      </c>
      <c r="E11" t="s">
        <v>8218</v>
      </c>
      <c r="F11" t="s">
        <v>8223</v>
      </c>
      <c r="G11" t="s">
        <v>8245</v>
      </c>
      <c r="H11">
        <v>1425704100</v>
      </c>
      <c r="I11">
        <v>1424484717</v>
      </c>
      <c r="J11" s="16">
        <v>42056.091631944444</v>
      </c>
      <c r="K11" t="b">
        <v>0</v>
      </c>
      <c r="L11">
        <v>20</v>
      </c>
      <c r="M11" t="b">
        <v>1</v>
      </c>
      <c r="N11" s="10" t="s">
        <v>8273</v>
      </c>
      <c r="O11" t="s">
        <v>8274</v>
      </c>
      <c r="P11">
        <v>218</v>
      </c>
      <c r="Q11">
        <v>54.5</v>
      </c>
    </row>
    <row r="12" spans="1:17" ht="57.6" x14ac:dyDescent="0.3">
      <c r="A12" s="3" t="s">
        <v>3407</v>
      </c>
      <c r="B12" s="3" t="s">
        <v>7518</v>
      </c>
      <c r="C12" s="6">
        <v>500</v>
      </c>
      <c r="D12" s="8">
        <v>1055</v>
      </c>
      <c r="E12" t="s">
        <v>8218</v>
      </c>
      <c r="F12" t="s">
        <v>8223</v>
      </c>
      <c r="G12" t="s">
        <v>8245</v>
      </c>
      <c r="H12">
        <v>1405727304</v>
      </c>
      <c r="I12">
        <v>1403135304</v>
      </c>
      <c r="J12" s="16">
        <v>41808.991944444446</v>
      </c>
      <c r="K12" t="b">
        <v>0</v>
      </c>
      <c r="L12">
        <v>18</v>
      </c>
      <c r="M12" t="b">
        <v>1</v>
      </c>
      <c r="N12" s="10" t="s">
        <v>8273</v>
      </c>
      <c r="O12" t="s">
        <v>8274</v>
      </c>
      <c r="P12">
        <v>211</v>
      </c>
      <c r="Q12">
        <v>58.61</v>
      </c>
    </row>
    <row r="13" spans="1:17" ht="43.2" x14ac:dyDescent="0.3">
      <c r="A13" s="3" t="s">
        <v>3461</v>
      </c>
      <c r="B13" s="3" t="s">
        <v>7572</v>
      </c>
      <c r="C13" s="6">
        <v>250</v>
      </c>
      <c r="D13" s="8">
        <v>505</v>
      </c>
      <c r="E13" t="s">
        <v>8218</v>
      </c>
      <c r="F13" t="s">
        <v>8223</v>
      </c>
      <c r="G13" t="s">
        <v>8245</v>
      </c>
      <c r="H13">
        <v>1436551200</v>
      </c>
      <c r="I13">
        <v>1435181628</v>
      </c>
      <c r="J13" s="16">
        <v>42179.898472222223</v>
      </c>
      <c r="K13" t="b">
        <v>0</v>
      </c>
      <c r="L13">
        <v>17</v>
      </c>
      <c r="M13" t="b">
        <v>1</v>
      </c>
      <c r="N13" s="10" t="s">
        <v>8273</v>
      </c>
      <c r="O13" t="s">
        <v>8274</v>
      </c>
      <c r="P13">
        <v>202</v>
      </c>
      <c r="Q13">
        <v>29.71</v>
      </c>
    </row>
    <row r="14" spans="1:17" ht="57.6" x14ac:dyDescent="0.3">
      <c r="A14" s="3" t="s">
        <v>3598</v>
      </c>
      <c r="B14" s="3" t="s">
        <v>7709</v>
      </c>
      <c r="C14" s="6">
        <v>500</v>
      </c>
      <c r="D14" s="8">
        <v>1010</v>
      </c>
      <c r="E14" t="s">
        <v>8218</v>
      </c>
      <c r="F14" t="s">
        <v>8223</v>
      </c>
      <c r="G14" t="s">
        <v>8245</v>
      </c>
      <c r="H14">
        <v>1440892800</v>
      </c>
      <c r="I14">
        <v>1438715077</v>
      </c>
      <c r="J14" s="16">
        <v>42220.79487268519</v>
      </c>
      <c r="K14" t="b">
        <v>0</v>
      </c>
      <c r="L14">
        <v>17</v>
      </c>
      <c r="M14" t="b">
        <v>1</v>
      </c>
      <c r="N14" s="10" t="s">
        <v>8273</v>
      </c>
      <c r="O14" t="s">
        <v>8274</v>
      </c>
      <c r="P14">
        <v>202</v>
      </c>
      <c r="Q14">
        <v>59.41</v>
      </c>
    </row>
    <row r="15" spans="1:17" ht="57.6" x14ac:dyDescent="0.3">
      <c r="A15" s="3" t="s">
        <v>3455</v>
      </c>
      <c r="B15" s="3" t="s">
        <v>7566</v>
      </c>
      <c r="C15" s="6">
        <v>3000</v>
      </c>
      <c r="D15" s="8">
        <v>5739</v>
      </c>
      <c r="E15" t="s">
        <v>8218</v>
      </c>
      <c r="F15" t="s">
        <v>8223</v>
      </c>
      <c r="G15" t="s">
        <v>8245</v>
      </c>
      <c r="H15">
        <v>1406876340</v>
      </c>
      <c r="I15">
        <v>1404190567</v>
      </c>
      <c r="J15" s="16">
        <v>41821.205636574072</v>
      </c>
      <c r="K15" t="b">
        <v>0</v>
      </c>
      <c r="L15">
        <v>16</v>
      </c>
      <c r="M15" t="b">
        <v>1</v>
      </c>
      <c r="N15" s="10" t="s">
        <v>8273</v>
      </c>
      <c r="O15" t="s">
        <v>8274</v>
      </c>
      <c r="P15">
        <v>191</v>
      </c>
      <c r="Q15">
        <v>358.69</v>
      </c>
    </row>
    <row r="16" spans="1:17" ht="57.6" x14ac:dyDescent="0.3">
      <c r="A16" s="3" t="s">
        <v>3442</v>
      </c>
      <c r="B16" s="3" t="s">
        <v>7553</v>
      </c>
      <c r="C16" s="6">
        <v>1000</v>
      </c>
      <c r="D16" s="8">
        <v>1855</v>
      </c>
      <c r="E16" t="s">
        <v>8218</v>
      </c>
      <c r="F16" t="s">
        <v>8223</v>
      </c>
      <c r="G16" t="s">
        <v>8245</v>
      </c>
      <c r="H16">
        <v>1410266146</v>
      </c>
      <c r="I16">
        <v>1407674146</v>
      </c>
      <c r="J16" s="16">
        <v>41861.524837962963</v>
      </c>
      <c r="K16" t="b">
        <v>0</v>
      </c>
      <c r="L16">
        <v>45</v>
      </c>
      <c r="M16" t="b">
        <v>1</v>
      </c>
      <c r="N16" s="10" t="s">
        <v>8273</v>
      </c>
      <c r="O16" t="s">
        <v>8274</v>
      </c>
      <c r="P16">
        <v>186</v>
      </c>
      <c r="Q16">
        <v>41.22</v>
      </c>
    </row>
    <row r="17" spans="1:17" ht="43.2" x14ac:dyDescent="0.3">
      <c r="A17" s="3" t="s">
        <v>3704</v>
      </c>
      <c r="B17" s="3" t="s">
        <v>7817</v>
      </c>
      <c r="C17" s="6">
        <v>1000</v>
      </c>
      <c r="D17" s="8">
        <v>1860</v>
      </c>
      <c r="E17" t="s">
        <v>8218</v>
      </c>
      <c r="F17" t="s">
        <v>8223</v>
      </c>
      <c r="G17" t="s">
        <v>8245</v>
      </c>
      <c r="H17">
        <v>1469165160</v>
      </c>
      <c r="I17">
        <v>1467335378</v>
      </c>
      <c r="J17" s="16">
        <v>42552.048356481479</v>
      </c>
      <c r="K17" t="b">
        <v>0</v>
      </c>
      <c r="L17">
        <v>23</v>
      </c>
      <c r="M17" t="b">
        <v>1</v>
      </c>
      <c r="N17" s="10" t="s">
        <v>8273</v>
      </c>
      <c r="O17" t="s">
        <v>8274</v>
      </c>
      <c r="P17">
        <v>186</v>
      </c>
      <c r="Q17">
        <v>80.87</v>
      </c>
    </row>
    <row r="18" spans="1:17" ht="57.6" x14ac:dyDescent="0.3">
      <c r="A18" s="3" t="s">
        <v>2973</v>
      </c>
      <c r="B18" s="3" t="s">
        <v>7083</v>
      </c>
      <c r="C18" s="6">
        <v>5000</v>
      </c>
      <c r="D18" s="8">
        <v>8740</v>
      </c>
      <c r="E18" t="s">
        <v>8218</v>
      </c>
      <c r="F18" t="s">
        <v>8223</v>
      </c>
      <c r="G18" t="s">
        <v>8245</v>
      </c>
      <c r="H18">
        <v>1451620800</v>
      </c>
      <c r="I18">
        <v>1449171508</v>
      </c>
      <c r="J18" s="16">
        <v>42341.818379629629</v>
      </c>
      <c r="K18" t="b">
        <v>0</v>
      </c>
      <c r="L18">
        <v>33</v>
      </c>
      <c r="M18" t="b">
        <v>1</v>
      </c>
      <c r="N18" s="10" t="s">
        <v>8273</v>
      </c>
      <c r="O18" t="s">
        <v>8274</v>
      </c>
      <c r="P18">
        <v>175</v>
      </c>
      <c r="Q18">
        <v>264.85000000000002</v>
      </c>
    </row>
    <row r="19" spans="1:17" ht="57.6" x14ac:dyDescent="0.3">
      <c r="A19" s="3" t="s">
        <v>3306</v>
      </c>
      <c r="B19" s="3" t="s">
        <v>7416</v>
      </c>
      <c r="C19" s="6">
        <v>1500</v>
      </c>
      <c r="D19" s="8">
        <v>2630</v>
      </c>
      <c r="E19" t="s">
        <v>8218</v>
      </c>
      <c r="F19" t="s">
        <v>8223</v>
      </c>
      <c r="G19" t="s">
        <v>8245</v>
      </c>
      <c r="H19">
        <v>1465527600</v>
      </c>
      <c r="I19">
        <v>1462252542</v>
      </c>
      <c r="J19" s="16">
        <v>42493.219236111108</v>
      </c>
      <c r="K19" t="b">
        <v>0</v>
      </c>
      <c r="L19">
        <v>54</v>
      </c>
      <c r="M19" t="b">
        <v>1</v>
      </c>
      <c r="N19" s="10" t="s">
        <v>8273</v>
      </c>
      <c r="O19" t="s">
        <v>8274</v>
      </c>
      <c r="P19">
        <v>175</v>
      </c>
      <c r="Q19">
        <v>48.7</v>
      </c>
    </row>
    <row r="20" spans="1:17" ht="57.6" x14ac:dyDescent="0.3">
      <c r="A20" s="3" t="s">
        <v>3590</v>
      </c>
      <c r="B20" s="3" t="s">
        <v>7701</v>
      </c>
      <c r="C20" s="6">
        <v>700</v>
      </c>
      <c r="D20" s="8">
        <v>1225</v>
      </c>
      <c r="E20" t="s">
        <v>8218</v>
      </c>
      <c r="F20" t="s">
        <v>8223</v>
      </c>
      <c r="G20" t="s">
        <v>8245</v>
      </c>
      <c r="H20">
        <v>1422075540</v>
      </c>
      <c r="I20">
        <v>1419979544</v>
      </c>
      <c r="J20" s="16">
        <v>42003.948425925926</v>
      </c>
      <c r="K20" t="b">
        <v>0</v>
      </c>
      <c r="L20">
        <v>18</v>
      </c>
      <c r="M20" t="b">
        <v>1</v>
      </c>
      <c r="N20" s="10" t="s">
        <v>8273</v>
      </c>
      <c r="O20" t="s">
        <v>8274</v>
      </c>
      <c r="P20">
        <v>175</v>
      </c>
      <c r="Q20">
        <v>68.06</v>
      </c>
    </row>
    <row r="21" spans="1:17" ht="57.6" x14ac:dyDescent="0.3">
      <c r="A21" s="3" t="s">
        <v>3448</v>
      </c>
      <c r="B21" s="3" t="s">
        <v>7559</v>
      </c>
      <c r="C21" s="6">
        <v>800</v>
      </c>
      <c r="D21" s="8">
        <v>1365</v>
      </c>
      <c r="E21" t="s">
        <v>8218</v>
      </c>
      <c r="F21" t="s">
        <v>8223</v>
      </c>
      <c r="G21" t="s">
        <v>8245</v>
      </c>
      <c r="H21">
        <v>1468036800</v>
      </c>
      <c r="I21">
        <v>1465607738</v>
      </c>
      <c r="J21" s="16">
        <v>42532.052523148144</v>
      </c>
      <c r="K21" t="b">
        <v>0</v>
      </c>
      <c r="L21">
        <v>20</v>
      </c>
      <c r="M21" t="b">
        <v>1</v>
      </c>
      <c r="N21" s="10" t="s">
        <v>8273</v>
      </c>
      <c r="O21" t="s">
        <v>8274</v>
      </c>
      <c r="P21">
        <v>171</v>
      </c>
      <c r="Q21">
        <v>68.25</v>
      </c>
    </row>
    <row r="22" spans="1:17" ht="57.6" x14ac:dyDescent="0.3">
      <c r="A22" s="3" t="s">
        <v>3602</v>
      </c>
      <c r="B22" s="3" t="s">
        <v>7713</v>
      </c>
      <c r="C22" s="6">
        <v>1500</v>
      </c>
      <c r="D22" s="8">
        <v>2560</v>
      </c>
      <c r="E22" t="s">
        <v>8218</v>
      </c>
      <c r="F22" t="s">
        <v>8223</v>
      </c>
      <c r="G22" t="s">
        <v>8245</v>
      </c>
      <c r="H22">
        <v>1446759880</v>
      </c>
      <c r="I22">
        <v>1444164280</v>
      </c>
      <c r="J22" s="16">
        <v>42283.864351851851</v>
      </c>
      <c r="K22" t="b">
        <v>0</v>
      </c>
      <c r="L22">
        <v>57</v>
      </c>
      <c r="M22" t="b">
        <v>1</v>
      </c>
      <c r="N22" s="10" t="s">
        <v>8273</v>
      </c>
      <c r="O22" t="s">
        <v>8274</v>
      </c>
      <c r="P22">
        <v>171</v>
      </c>
      <c r="Q22">
        <v>44.91</v>
      </c>
    </row>
    <row r="23" spans="1:17" ht="57.6" x14ac:dyDescent="0.3">
      <c r="A23" s="3" t="s">
        <v>3520</v>
      </c>
      <c r="B23" s="3" t="s">
        <v>7631</v>
      </c>
      <c r="C23" s="6">
        <v>350</v>
      </c>
      <c r="D23" s="8">
        <v>593</v>
      </c>
      <c r="E23" t="s">
        <v>8218</v>
      </c>
      <c r="F23" t="s">
        <v>8223</v>
      </c>
      <c r="G23" t="s">
        <v>8245</v>
      </c>
      <c r="H23">
        <v>1411980020</v>
      </c>
      <c r="I23">
        <v>1409388020</v>
      </c>
      <c r="J23" s="16">
        <v>41881.361342592594</v>
      </c>
      <c r="K23" t="b">
        <v>0</v>
      </c>
      <c r="L23">
        <v>13</v>
      </c>
      <c r="M23" t="b">
        <v>1</v>
      </c>
      <c r="N23" s="10" t="s">
        <v>8273</v>
      </c>
      <c r="O23" t="s">
        <v>8274</v>
      </c>
      <c r="P23">
        <v>169</v>
      </c>
      <c r="Q23">
        <v>45.62</v>
      </c>
    </row>
    <row r="24" spans="1:17" ht="57.6" x14ac:dyDescent="0.3">
      <c r="A24" s="3" t="s">
        <v>3165</v>
      </c>
      <c r="B24" s="3" t="s">
        <v>7275</v>
      </c>
      <c r="C24" s="6">
        <v>750</v>
      </c>
      <c r="D24" s="8">
        <v>1220</v>
      </c>
      <c r="E24" t="s">
        <v>8218</v>
      </c>
      <c r="F24" t="s">
        <v>8223</v>
      </c>
      <c r="G24" t="s">
        <v>8245</v>
      </c>
      <c r="H24">
        <v>1304395140</v>
      </c>
      <c r="I24">
        <v>1302493760</v>
      </c>
      <c r="J24" s="16">
        <v>40644.159259259257</v>
      </c>
      <c r="K24" t="b">
        <v>1</v>
      </c>
      <c r="L24">
        <v>21</v>
      </c>
      <c r="M24" t="b">
        <v>1</v>
      </c>
      <c r="N24" s="10" t="s">
        <v>8273</v>
      </c>
      <c r="O24" t="s">
        <v>8274</v>
      </c>
      <c r="P24">
        <v>163</v>
      </c>
      <c r="Q24">
        <v>58.1</v>
      </c>
    </row>
    <row r="25" spans="1:17" ht="57.6" x14ac:dyDescent="0.3">
      <c r="A25" s="3" t="s">
        <v>3231</v>
      </c>
      <c r="B25" s="3" t="s">
        <v>7341</v>
      </c>
      <c r="C25" s="6">
        <v>1000</v>
      </c>
      <c r="D25" s="8">
        <v>1610</v>
      </c>
      <c r="E25" t="s">
        <v>8218</v>
      </c>
      <c r="F25" t="s">
        <v>8223</v>
      </c>
      <c r="G25" t="s">
        <v>8245</v>
      </c>
      <c r="H25">
        <v>1460846347</v>
      </c>
      <c r="I25">
        <v>1458254347</v>
      </c>
      <c r="J25" s="16">
        <v>42446.943831018521</v>
      </c>
      <c r="K25" t="b">
        <v>0</v>
      </c>
      <c r="L25">
        <v>28</v>
      </c>
      <c r="M25" t="b">
        <v>1</v>
      </c>
      <c r="N25" s="10" t="s">
        <v>8273</v>
      </c>
      <c r="O25" t="s">
        <v>8274</v>
      </c>
      <c r="P25">
        <v>161</v>
      </c>
      <c r="Q25">
        <v>57.5</v>
      </c>
    </row>
    <row r="26" spans="1:17" ht="57.6" x14ac:dyDescent="0.3">
      <c r="A26" s="3" t="s">
        <v>3166</v>
      </c>
      <c r="B26" s="3" t="s">
        <v>7276</v>
      </c>
      <c r="C26" s="6">
        <v>35000</v>
      </c>
      <c r="D26" s="8">
        <v>56079.83</v>
      </c>
      <c r="E26" t="s">
        <v>8218</v>
      </c>
      <c r="F26" t="s">
        <v>8223</v>
      </c>
      <c r="G26" t="s">
        <v>8245</v>
      </c>
      <c r="H26">
        <v>1416988740</v>
      </c>
      <c r="I26">
        <v>1414514153</v>
      </c>
      <c r="J26" s="16">
        <v>41940.69158564815</v>
      </c>
      <c r="K26" t="b">
        <v>1</v>
      </c>
      <c r="L26">
        <v>930</v>
      </c>
      <c r="M26" t="b">
        <v>1</v>
      </c>
      <c r="N26" s="10" t="s">
        <v>8273</v>
      </c>
      <c r="O26" t="s">
        <v>8274</v>
      </c>
      <c r="P26">
        <v>160</v>
      </c>
      <c r="Q26">
        <v>60.3</v>
      </c>
    </row>
    <row r="27" spans="1:17" ht="57.6" x14ac:dyDescent="0.3">
      <c r="A27" s="3" t="s">
        <v>3482</v>
      </c>
      <c r="B27" s="3" t="s">
        <v>7593</v>
      </c>
      <c r="C27" s="6">
        <v>3350</v>
      </c>
      <c r="D27" s="8">
        <v>5358</v>
      </c>
      <c r="E27" t="s">
        <v>8218</v>
      </c>
      <c r="F27" t="s">
        <v>8223</v>
      </c>
      <c r="G27" t="s">
        <v>8245</v>
      </c>
      <c r="H27">
        <v>1404403381</v>
      </c>
      <c r="I27">
        <v>1401811381</v>
      </c>
      <c r="J27" s="16">
        <v>41793.668761574074</v>
      </c>
      <c r="K27" t="b">
        <v>0</v>
      </c>
      <c r="L27">
        <v>133</v>
      </c>
      <c r="M27" t="b">
        <v>1</v>
      </c>
      <c r="N27" s="10" t="s">
        <v>8273</v>
      </c>
      <c r="O27" t="s">
        <v>8274</v>
      </c>
      <c r="P27">
        <v>160</v>
      </c>
      <c r="Q27">
        <v>40.29</v>
      </c>
    </row>
    <row r="28" spans="1:17" ht="57.6" x14ac:dyDescent="0.3">
      <c r="A28" s="3" t="s">
        <v>3490</v>
      </c>
      <c r="B28" s="3" t="s">
        <v>7601</v>
      </c>
      <c r="C28" s="6">
        <v>500</v>
      </c>
      <c r="D28" s="8">
        <v>791</v>
      </c>
      <c r="E28" t="s">
        <v>8218</v>
      </c>
      <c r="F28" t="s">
        <v>8223</v>
      </c>
      <c r="G28" t="s">
        <v>8245</v>
      </c>
      <c r="H28">
        <v>1431928784</v>
      </c>
      <c r="I28">
        <v>1430114384</v>
      </c>
      <c r="J28" s="16">
        <v>42121.249814814815</v>
      </c>
      <c r="K28" t="b">
        <v>0</v>
      </c>
      <c r="L28">
        <v>10</v>
      </c>
      <c r="M28" t="b">
        <v>1</v>
      </c>
      <c r="N28" s="10" t="s">
        <v>8273</v>
      </c>
      <c r="O28" t="s">
        <v>8274</v>
      </c>
      <c r="P28">
        <v>158</v>
      </c>
      <c r="Q28">
        <v>79.099999999999994</v>
      </c>
    </row>
    <row r="29" spans="1:17" ht="43.2" x14ac:dyDescent="0.3">
      <c r="A29" s="3" t="s">
        <v>3533</v>
      </c>
      <c r="B29" s="3" t="s">
        <v>7644</v>
      </c>
      <c r="C29" s="6">
        <v>5000</v>
      </c>
      <c r="D29" s="8">
        <v>7810</v>
      </c>
      <c r="E29" t="s">
        <v>8218</v>
      </c>
      <c r="F29" t="s">
        <v>8223</v>
      </c>
      <c r="G29" t="s">
        <v>8245</v>
      </c>
      <c r="H29">
        <v>1443711623</v>
      </c>
      <c r="I29">
        <v>1440687623</v>
      </c>
      <c r="J29" s="16">
        <v>42243.6252662037</v>
      </c>
      <c r="K29" t="b">
        <v>0</v>
      </c>
      <c r="L29">
        <v>204</v>
      </c>
      <c r="M29" t="b">
        <v>1</v>
      </c>
      <c r="N29" s="10" t="s">
        <v>8273</v>
      </c>
      <c r="O29" t="s">
        <v>8274</v>
      </c>
      <c r="P29">
        <v>156</v>
      </c>
      <c r="Q29">
        <v>38.28</v>
      </c>
    </row>
    <row r="30" spans="1:17" ht="57.6" x14ac:dyDescent="0.3">
      <c r="A30" s="3" t="s">
        <v>3713</v>
      </c>
      <c r="B30" s="3" t="s">
        <v>7826</v>
      </c>
      <c r="C30" s="6">
        <v>800</v>
      </c>
      <c r="D30" s="8">
        <v>1246</v>
      </c>
      <c r="E30" t="s">
        <v>8218</v>
      </c>
      <c r="F30" t="s">
        <v>8223</v>
      </c>
      <c r="G30" t="s">
        <v>8245</v>
      </c>
      <c r="H30">
        <v>1453411109</v>
      </c>
      <c r="I30">
        <v>1450819109</v>
      </c>
      <c r="J30" s="16">
        <v>42360.887835648144</v>
      </c>
      <c r="K30" t="b">
        <v>0</v>
      </c>
      <c r="L30">
        <v>24</v>
      </c>
      <c r="M30" t="b">
        <v>1</v>
      </c>
      <c r="N30" s="10" t="s">
        <v>8273</v>
      </c>
      <c r="O30" t="s">
        <v>8274</v>
      </c>
      <c r="P30">
        <v>156</v>
      </c>
      <c r="Q30">
        <v>51.92</v>
      </c>
    </row>
    <row r="31" spans="1:17" ht="57.6" x14ac:dyDescent="0.3">
      <c r="A31" s="3" t="s">
        <v>3485</v>
      </c>
      <c r="B31" s="3" t="s">
        <v>7596</v>
      </c>
      <c r="C31" s="6">
        <v>3000</v>
      </c>
      <c r="D31" s="8">
        <v>4656</v>
      </c>
      <c r="E31" t="s">
        <v>8218</v>
      </c>
      <c r="F31" t="s">
        <v>8223</v>
      </c>
      <c r="G31" t="s">
        <v>8245</v>
      </c>
      <c r="H31">
        <v>1433314740</v>
      </c>
      <c r="I31">
        <v>1430600401</v>
      </c>
      <c r="J31" s="16">
        <v>42126.87501157407</v>
      </c>
      <c r="K31" t="b">
        <v>0</v>
      </c>
      <c r="L31">
        <v>56</v>
      </c>
      <c r="M31" t="b">
        <v>1</v>
      </c>
      <c r="N31" s="10" t="s">
        <v>8273</v>
      </c>
      <c r="O31" t="s">
        <v>8274</v>
      </c>
      <c r="P31">
        <v>155</v>
      </c>
      <c r="Q31">
        <v>83.14</v>
      </c>
    </row>
    <row r="32" spans="1:17" ht="43.2" x14ac:dyDescent="0.3">
      <c r="A32" s="3" t="s">
        <v>3272</v>
      </c>
      <c r="B32" s="3" t="s">
        <v>7382</v>
      </c>
      <c r="C32" s="6">
        <v>10000</v>
      </c>
      <c r="D32" s="8">
        <v>15443</v>
      </c>
      <c r="E32" t="s">
        <v>8218</v>
      </c>
      <c r="F32" t="s">
        <v>8223</v>
      </c>
      <c r="G32" t="s">
        <v>8245</v>
      </c>
      <c r="H32">
        <v>1446814809</v>
      </c>
      <c r="I32">
        <v>1444219209</v>
      </c>
      <c r="J32" s="16">
        <v>42284.500104166669</v>
      </c>
      <c r="K32" t="b">
        <v>1</v>
      </c>
      <c r="L32">
        <v>145</v>
      </c>
      <c r="M32" t="b">
        <v>1</v>
      </c>
      <c r="N32" s="10" t="s">
        <v>8273</v>
      </c>
      <c r="O32" t="s">
        <v>8274</v>
      </c>
      <c r="P32">
        <v>154</v>
      </c>
      <c r="Q32">
        <v>106.5</v>
      </c>
    </row>
    <row r="33" spans="1:17" ht="57.6" x14ac:dyDescent="0.3">
      <c r="A33" s="3" t="s">
        <v>3709</v>
      </c>
      <c r="B33" s="3" t="s">
        <v>7822</v>
      </c>
      <c r="C33" s="6">
        <v>7500</v>
      </c>
      <c r="D33" s="8">
        <v>11530</v>
      </c>
      <c r="E33" t="s">
        <v>8218</v>
      </c>
      <c r="F33" t="s">
        <v>8223</v>
      </c>
      <c r="G33" t="s">
        <v>8245</v>
      </c>
      <c r="H33">
        <v>1433055540</v>
      </c>
      <c r="I33">
        <v>1431230867</v>
      </c>
      <c r="J33" s="16">
        <v>42134.172071759262</v>
      </c>
      <c r="K33" t="b">
        <v>0</v>
      </c>
      <c r="L33">
        <v>104</v>
      </c>
      <c r="M33" t="b">
        <v>1</v>
      </c>
      <c r="N33" s="10" t="s">
        <v>8273</v>
      </c>
      <c r="O33" t="s">
        <v>8274</v>
      </c>
      <c r="P33">
        <v>154</v>
      </c>
      <c r="Q33">
        <v>110.87</v>
      </c>
    </row>
    <row r="34" spans="1:17" ht="57.6" x14ac:dyDescent="0.3">
      <c r="A34" s="3" t="s">
        <v>3348</v>
      </c>
      <c r="B34" s="3" t="s">
        <v>7459</v>
      </c>
      <c r="C34" s="6">
        <v>1000</v>
      </c>
      <c r="D34" s="8">
        <v>1534</v>
      </c>
      <c r="E34" t="s">
        <v>8218</v>
      </c>
      <c r="F34" t="s">
        <v>8223</v>
      </c>
      <c r="G34" t="s">
        <v>8245</v>
      </c>
      <c r="H34">
        <v>1465837200</v>
      </c>
      <c r="I34">
        <v>1463971172</v>
      </c>
      <c r="J34" s="16">
        <v>42513.110787037032</v>
      </c>
      <c r="K34" t="b">
        <v>0</v>
      </c>
      <c r="L34">
        <v>14</v>
      </c>
      <c r="M34" t="b">
        <v>1</v>
      </c>
      <c r="N34" s="10" t="s">
        <v>8273</v>
      </c>
      <c r="O34" t="s">
        <v>8274</v>
      </c>
      <c r="P34">
        <v>153</v>
      </c>
      <c r="Q34">
        <v>109.57</v>
      </c>
    </row>
    <row r="35" spans="1:17" ht="57.6" x14ac:dyDescent="0.3">
      <c r="A35" s="3" t="s">
        <v>3451</v>
      </c>
      <c r="B35" s="3" t="s">
        <v>7562</v>
      </c>
      <c r="C35" s="6">
        <v>1000</v>
      </c>
      <c r="D35" s="8">
        <v>1532</v>
      </c>
      <c r="E35" t="s">
        <v>8218</v>
      </c>
      <c r="F35" t="s">
        <v>8223</v>
      </c>
      <c r="G35" t="s">
        <v>8245</v>
      </c>
      <c r="H35">
        <v>1406087940</v>
      </c>
      <c r="I35">
        <v>1404141626</v>
      </c>
      <c r="J35" s="16">
        <v>41820.639189814814</v>
      </c>
      <c r="K35" t="b">
        <v>0</v>
      </c>
      <c r="L35">
        <v>37</v>
      </c>
      <c r="M35" t="b">
        <v>1</v>
      </c>
      <c r="N35" s="10" t="s">
        <v>8273</v>
      </c>
      <c r="O35" t="s">
        <v>8274</v>
      </c>
      <c r="P35">
        <v>153</v>
      </c>
      <c r="Q35">
        <v>41.41</v>
      </c>
    </row>
    <row r="36" spans="1:17" ht="43.2" x14ac:dyDescent="0.3">
      <c r="A36" s="3" t="s">
        <v>3469</v>
      </c>
      <c r="B36" s="3" t="s">
        <v>7580</v>
      </c>
      <c r="C36" s="6">
        <v>250</v>
      </c>
      <c r="D36" s="8">
        <v>375</v>
      </c>
      <c r="E36" t="s">
        <v>8218</v>
      </c>
      <c r="F36" t="s">
        <v>8223</v>
      </c>
      <c r="G36" t="s">
        <v>8245</v>
      </c>
      <c r="H36">
        <v>1468618680</v>
      </c>
      <c r="I36">
        <v>1465345902</v>
      </c>
      <c r="J36" s="16">
        <v>42529.022013888884</v>
      </c>
      <c r="K36" t="b">
        <v>0</v>
      </c>
      <c r="L36">
        <v>9</v>
      </c>
      <c r="M36" t="b">
        <v>1</v>
      </c>
      <c r="N36" s="10" t="s">
        <v>8273</v>
      </c>
      <c r="O36" t="s">
        <v>8274</v>
      </c>
      <c r="P36">
        <v>150</v>
      </c>
      <c r="Q36">
        <v>41.67</v>
      </c>
    </row>
    <row r="37" spans="1:17" ht="57.6" x14ac:dyDescent="0.3">
      <c r="A37" s="3" t="s">
        <v>1292</v>
      </c>
      <c r="B37" s="3" t="s">
        <v>5401</v>
      </c>
      <c r="C37" s="6">
        <v>3000</v>
      </c>
      <c r="D37" s="8">
        <v>4371</v>
      </c>
      <c r="E37" t="s">
        <v>8218</v>
      </c>
      <c r="F37" t="s">
        <v>8223</v>
      </c>
      <c r="G37" t="s">
        <v>8245</v>
      </c>
      <c r="H37">
        <v>1428390000</v>
      </c>
      <c r="I37">
        <v>1425224391</v>
      </c>
      <c r="J37" s="16">
        <v>42064.652673611112</v>
      </c>
      <c r="K37" t="b">
        <v>0</v>
      </c>
      <c r="L37">
        <v>42</v>
      </c>
      <c r="M37" t="b">
        <v>1</v>
      </c>
      <c r="N37" s="10" t="s">
        <v>8273</v>
      </c>
      <c r="O37" t="s">
        <v>8274</v>
      </c>
      <c r="P37">
        <v>146</v>
      </c>
      <c r="Q37">
        <v>104.07</v>
      </c>
    </row>
    <row r="38" spans="1:17" ht="57.6" x14ac:dyDescent="0.3">
      <c r="A38" s="3" t="s">
        <v>3328</v>
      </c>
      <c r="B38" s="3" t="s">
        <v>7438</v>
      </c>
      <c r="C38" s="6">
        <v>1800</v>
      </c>
      <c r="D38" s="8">
        <v>2635</v>
      </c>
      <c r="E38" t="s">
        <v>8218</v>
      </c>
      <c r="F38" t="s">
        <v>8223</v>
      </c>
      <c r="G38" t="s">
        <v>8245</v>
      </c>
      <c r="H38">
        <v>1404522000</v>
      </c>
      <c r="I38">
        <v>1404308883</v>
      </c>
      <c r="J38" s="16">
        <v>41822.57503472222</v>
      </c>
      <c r="K38" t="b">
        <v>0</v>
      </c>
      <c r="L38">
        <v>9</v>
      </c>
      <c r="M38" t="b">
        <v>1</v>
      </c>
      <c r="N38" s="10" t="s">
        <v>8273</v>
      </c>
      <c r="O38" t="s">
        <v>8274</v>
      </c>
      <c r="P38">
        <v>146</v>
      </c>
      <c r="Q38">
        <v>292.77999999999997</v>
      </c>
    </row>
    <row r="39" spans="1:17" ht="57.6" x14ac:dyDescent="0.3">
      <c r="A39" s="3" t="s">
        <v>3479</v>
      </c>
      <c r="B39" s="3" t="s">
        <v>7590</v>
      </c>
      <c r="C39" s="6">
        <v>1500</v>
      </c>
      <c r="D39" s="8">
        <v>2140</v>
      </c>
      <c r="E39" t="s">
        <v>8218</v>
      </c>
      <c r="F39" t="s">
        <v>8223</v>
      </c>
      <c r="G39" t="s">
        <v>8245</v>
      </c>
      <c r="H39">
        <v>1436562000</v>
      </c>
      <c r="I39">
        <v>1434440227</v>
      </c>
      <c r="J39" s="16">
        <v>42171.317442129628</v>
      </c>
      <c r="K39" t="b">
        <v>0</v>
      </c>
      <c r="L39">
        <v>13</v>
      </c>
      <c r="M39" t="b">
        <v>1</v>
      </c>
      <c r="N39" s="10" t="s">
        <v>8273</v>
      </c>
      <c r="O39" t="s">
        <v>8274</v>
      </c>
      <c r="P39">
        <v>143</v>
      </c>
      <c r="Q39">
        <v>164.62</v>
      </c>
    </row>
    <row r="40" spans="1:17" ht="43.2" x14ac:dyDescent="0.3">
      <c r="A40" s="3" t="s">
        <v>3707</v>
      </c>
      <c r="B40" s="3" t="s">
        <v>7820</v>
      </c>
      <c r="C40" s="6">
        <v>1300</v>
      </c>
      <c r="D40" s="8">
        <v>1835</v>
      </c>
      <c r="E40" t="s">
        <v>8218</v>
      </c>
      <c r="F40" t="s">
        <v>8223</v>
      </c>
      <c r="G40" t="s">
        <v>8245</v>
      </c>
      <c r="H40">
        <v>1428068988</v>
      </c>
      <c r="I40">
        <v>1425908988</v>
      </c>
      <c r="J40" s="16">
        <v>42072.576249999998</v>
      </c>
      <c r="K40" t="b">
        <v>0</v>
      </c>
      <c r="L40">
        <v>27</v>
      </c>
      <c r="M40" t="b">
        <v>1</v>
      </c>
      <c r="N40" s="10" t="s">
        <v>8273</v>
      </c>
      <c r="O40" t="s">
        <v>8274</v>
      </c>
      <c r="P40">
        <v>141</v>
      </c>
      <c r="Q40">
        <v>67.959999999999994</v>
      </c>
    </row>
    <row r="41" spans="1:17" ht="43.2" x14ac:dyDescent="0.3">
      <c r="A41" s="3" t="s">
        <v>3422</v>
      </c>
      <c r="B41" s="3" t="s">
        <v>7533</v>
      </c>
      <c r="C41" s="6">
        <v>250</v>
      </c>
      <c r="D41" s="8">
        <v>350</v>
      </c>
      <c r="E41" t="s">
        <v>8218</v>
      </c>
      <c r="F41" t="s">
        <v>8223</v>
      </c>
      <c r="G41" t="s">
        <v>8245</v>
      </c>
      <c r="H41">
        <v>1429912341</v>
      </c>
      <c r="I41">
        <v>1427320341</v>
      </c>
      <c r="J41" s="16">
        <v>42088.911354166667</v>
      </c>
      <c r="K41" t="b">
        <v>0</v>
      </c>
      <c r="L41">
        <v>10</v>
      </c>
      <c r="M41" t="b">
        <v>1</v>
      </c>
      <c r="N41" s="10" t="s">
        <v>8273</v>
      </c>
      <c r="O41" t="s">
        <v>8274</v>
      </c>
      <c r="P41">
        <v>140</v>
      </c>
      <c r="Q41">
        <v>35</v>
      </c>
    </row>
    <row r="42" spans="1:17" ht="43.2" x14ac:dyDescent="0.3">
      <c r="A42" s="3" t="s">
        <v>3456</v>
      </c>
      <c r="B42" s="3" t="s">
        <v>7567</v>
      </c>
      <c r="C42" s="6">
        <v>2000</v>
      </c>
      <c r="D42" s="8">
        <v>2804</v>
      </c>
      <c r="E42" t="s">
        <v>8218</v>
      </c>
      <c r="F42" t="s">
        <v>8223</v>
      </c>
      <c r="G42" t="s">
        <v>8245</v>
      </c>
      <c r="H42">
        <v>1423720740</v>
      </c>
      <c r="I42">
        <v>1421081857</v>
      </c>
      <c r="J42" s="16">
        <v>42016.706678240742</v>
      </c>
      <c r="K42" t="b">
        <v>0</v>
      </c>
      <c r="L42">
        <v>55</v>
      </c>
      <c r="M42" t="b">
        <v>1</v>
      </c>
      <c r="N42" s="10" t="s">
        <v>8273</v>
      </c>
      <c r="O42" t="s">
        <v>8274</v>
      </c>
      <c r="P42">
        <v>140</v>
      </c>
      <c r="Q42">
        <v>50.98</v>
      </c>
    </row>
    <row r="43" spans="1:17" ht="57.6" x14ac:dyDescent="0.3">
      <c r="A43" s="3" t="s">
        <v>3811</v>
      </c>
      <c r="B43" s="3" t="s">
        <v>7924</v>
      </c>
      <c r="C43" s="6">
        <v>1500</v>
      </c>
      <c r="D43" s="8">
        <v>2102</v>
      </c>
      <c r="E43" t="s">
        <v>8218</v>
      </c>
      <c r="F43" t="s">
        <v>8223</v>
      </c>
      <c r="G43" t="s">
        <v>8245</v>
      </c>
      <c r="H43">
        <v>1427860740</v>
      </c>
      <c r="I43">
        <v>1424727712</v>
      </c>
      <c r="J43" s="16">
        <v>42058.904074074075</v>
      </c>
      <c r="K43" t="b">
        <v>0</v>
      </c>
      <c r="L43">
        <v>34</v>
      </c>
      <c r="M43" t="b">
        <v>1</v>
      </c>
      <c r="N43" s="10" t="s">
        <v>8273</v>
      </c>
      <c r="O43" t="s">
        <v>8274</v>
      </c>
      <c r="P43">
        <v>140</v>
      </c>
      <c r="Q43">
        <v>61.82</v>
      </c>
    </row>
    <row r="44" spans="1:17" ht="57.6" x14ac:dyDescent="0.3">
      <c r="A44" s="3" t="s">
        <v>3334</v>
      </c>
      <c r="B44" s="3" t="s">
        <v>7444</v>
      </c>
      <c r="C44" s="6">
        <v>3871</v>
      </c>
      <c r="D44" s="8">
        <v>5366</v>
      </c>
      <c r="E44" t="s">
        <v>8218</v>
      </c>
      <c r="F44" t="s">
        <v>8223</v>
      </c>
      <c r="G44" t="s">
        <v>8245</v>
      </c>
      <c r="H44">
        <v>1438259422</v>
      </c>
      <c r="I44">
        <v>1435667422</v>
      </c>
      <c r="J44" s="16">
        <v>42185.521087962959</v>
      </c>
      <c r="K44" t="b">
        <v>0</v>
      </c>
      <c r="L44">
        <v>46</v>
      </c>
      <c r="M44" t="b">
        <v>1</v>
      </c>
      <c r="N44" s="10" t="s">
        <v>8273</v>
      </c>
      <c r="O44" t="s">
        <v>8274</v>
      </c>
      <c r="P44">
        <v>139</v>
      </c>
      <c r="Q44">
        <v>116.65</v>
      </c>
    </row>
    <row r="45" spans="1:17" ht="43.2" x14ac:dyDescent="0.3">
      <c r="A45" s="3" t="s">
        <v>3370</v>
      </c>
      <c r="B45" s="3" t="s">
        <v>7481</v>
      </c>
      <c r="C45" s="6">
        <v>200</v>
      </c>
      <c r="D45" s="8">
        <v>277</v>
      </c>
      <c r="E45" t="s">
        <v>8218</v>
      </c>
      <c r="F45" t="s">
        <v>8223</v>
      </c>
      <c r="G45" t="s">
        <v>8245</v>
      </c>
      <c r="H45">
        <v>1449089965</v>
      </c>
      <c r="I45">
        <v>1446670765</v>
      </c>
      <c r="J45" s="16">
        <v>42312.874594907407</v>
      </c>
      <c r="K45" t="b">
        <v>0</v>
      </c>
      <c r="L45">
        <v>9</v>
      </c>
      <c r="M45" t="b">
        <v>1</v>
      </c>
      <c r="N45" s="10" t="s">
        <v>8273</v>
      </c>
      <c r="O45" t="s">
        <v>8274</v>
      </c>
      <c r="P45">
        <v>139</v>
      </c>
      <c r="Q45">
        <v>30.78</v>
      </c>
    </row>
    <row r="46" spans="1:17" ht="57.6" x14ac:dyDescent="0.3">
      <c r="A46" s="3" t="s">
        <v>3460</v>
      </c>
      <c r="B46" s="3" t="s">
        <v>7571</v>
      </c>
      <c r="C46" s="6">
        <v>500</v>
      </c>
      <c r="D46" s="8">
        <v>695</v>
      </c>
      <c r="E46" t="s">
        <v>8218</v>
      </c>
      <c r="F46" t="s">
        <v>8223</v>
      </c>
      <c r="G46" t="s">
        <v>8245</v>
      </c>
      <c r="H46">
        <v>1477710000</v>
      </c>
      <c r="I46">
        <v>1475248279</v>
      </c>
      <c r="J46" s="16">
        <v>42643.632858796293</v>
      </c>
      <c r="K46" t="b">
        <v>0</v>
      </c>
      <c r="L46">
        <v>12</v>
      </c>
      <c r="M46" t="b">
        <v>1</v>
      </c>
      <c r="N46" s="10" t="s">
        <v>8273</v>
      </c>
      <c r="O46" t="s">
        <v>8274</v>
      </c>
      <c r="P46">
        <v>139</v>
      </c>
      <c r="Q46">
        <v>57.92</v>
      </c>
    </row>
    <row r="47" spans="1:17" ht="57.6" x14ac:dyDescent="0.3">
      <c r="A47" s="3" t="s">
        <v>3679</v>
      </c>
      <c r="B47" s="3" t="s">
        <v>7792</v>
      </c>
      <c r="C47" s="6">
        <v>3000</v>
      </c>
      <c r="D47" s="8">
        <v>4176</v>
      </c>
      <c r="E47" t="s">
        <v>8218</v>
      </c>
      <c r="F47" t="s">
        <v>8223</v>
      </c>
      <c r="G47" t="s">
        <v>8245</v>
      </c>
      <c r="H47">
        <v>1402901940</v>
      </c>
      <c r="I47">
        <v>1399998418</v>
      </c>
      <c r="J47" s="16">
        <v>41772.685393518521</v>
      </c>
      <c r="K47" t="b">
        <v>0</v>
      </c>
      <c r="L47">
        <v>67</v>
      </c>
      <c r="M47" t="b">
        <v>1</v>
      </c>
      <c r="N47" s="10" t="s">
        <v>8273</v>
      </c>
      <c r="O47" t="s">
        <v>8274</v>
      </c>
      <c r="P47">
        <v>139</v>
      </c>
      <c r="Q47">
        <v>62.33</v>
      </c>
    </row>
    <row r="48" spans="1:17" ht="57.6" x14ac:dyDescent="0.3">
      <c r="A48" s="3" t="s">
        <v>3681</v>
      </c>
      <c r="B48" s="3" t="s">
        <v>7794</v>
      </c>
      <c r="C48" s="6">
        <v>750</v>
      </c>
      <c r="D48" s="8">
        <v>1043</v>
      </c>
      <c r="E48" t="s">
        <v>8218</v>
      </c>
      <c r="F48" t="s">
        <v>8223</v>
      </c>
      <c r="G48" t="s">
        <v>8245</v>
      </c>
      <c r="H48">
        <v>1441167586</v>
      </c>
      <c r="I48">
        <v>1438575586</v>
      </c>
      <c r="J48" s="16">
        <v>42219.180393518516</v>
      </c>
      <c r="K48" t="b">
        <v>0</v>
      </c>
      <c r="L48">
        <v>23</v>
      </c>
      <c r="M48" t="b">
        <v>1</v>
      </c>
      <c r="N48" s="10" t="s">
        <v>8273</v>
      </c>
      <c r="O48" t="s">
        <v>8274</v>
      </c>
      <c r="P48">
        <v>139</v>
      </c>
      <c r="Q48">
        <v>45.35</v>
      </c>
    </row>
    <row r="49" spans="1:17" ht="57.6" x14ac:dyDescent="0.3">
      <c r="A49" s="3" t="s">
        <v>3340</v>
      </c>
      <c r="B49" s="3" t="s">
        <v>7450</v>
      </c>
      <c r="C49" s="6">
        <v>3000</v>
      </c>
      <c r="D49" s="8">
        <v>4145</v>
      </c>
      <c r="E49" t="s">
        <v>8218</v>
      </c>
      <c r="F49" t="s">
        <v>8223</v>
      </c>
      <c r="G49" t="s">
        <v>8245</v>
      </c>
      <c r="H49">
        <v>1481066554</v>
      </c>
      <c r="I49">
        <v>1478906554</v>
      </c>
      <c r="J49" s="16">
        <v>42685.974004629628</v>
      </c>
      <c r="K49" t="b">
        <v>0</v>
      </c>
      <c r="L49">
        <v>38</v>
      </c>
      <c r="M49" t="b">
        <v>1</v>
      </c>
      <c r="N49" s="10" t="s">
        <v>8273</v>
      </c>
      <c r="O49" t="s">
        <v>8274</v>
      </c>
      <c r="P49">
        <v>138</v>
      </c>
      <c r="Q49">
        <v>109.08</v>
      </c>
    </row>
    <row r="50" spans="1:17" ht="43.2" x14ac:dyDescent="0.3">
      <c r="A50" s="3" t="s">
        <v>3300</v>
      </c>
      <c r="B50" s="3" t="s">
        <v>7410</v>
      </c>
      <c r="C50" s="6">
        <v>3000</v>
      </c>
      <c r="D50" s="8">
        <v>4085</v>
      </c>
      <c r="E50" t="s">
        <v>8218</v>
      </c>
      <c r="F50" t="s">
        <v>8223</v>
      </c>
      <c r="G50" t="s">
        <v>8245</v>
      </c>
      <c r="H50">
        <v>1430329862</v>
      </c>
      <c r="I50">
        <v>1428515462</v>
      </c>
      <c r="J50" s="16">
        <v>42102.743773148148</v>
      </c>
      <c r="K50" t="b">
        <v>0</v>
      </c>
      <c r="L50">
        <v>88</v>
      </c>
      <c r="M50" t="b">
        <v>1</v>
      </c>
      <c r="N50" s="10" t="s">
        <v>8273</v>
      </c>
      <c r="O50" t="s">
        <v>8274</v>
      </c>
      <c r="P50">
        <v>136</v>
      </c>
      <c r="Q50">
        <v>46.42</v>
      </c>
    </row>
    <row r="51" spans="1:17" ht="57.6" x14ac:dyDescent="0.3">
      <c r="A51" s="3" t="s">
        <v>1301</v>
      </c>
      <c r="B51" s="3" t="s">
        <v>5410</v>
      </c>
      <c r="C51" s="6">
        <v>3000</v>
      </c>
      <c r="D51" s="8">
        <v>4050</v>
      </c>
      <c r="E51" t="s">
        <v>8218</v>
      </c>
      <c r="F51" t="s">
        <v>8223</v>
      </c>
      <c r="G51" t="s">
        <v>8245</v>
      </c>
      <c r="H51">
        <v>1464807420</v>
      </c>
      <c r="I51">
        <v>1461427938</v>
      </c>
      <c r="J51" s="16">
        <v>42483.675208333334</v>
      </c>
      <c r="K51" t="b">
        <v>0</v>
      </c>
      <c r="L51">
        <v>24</v>
      </c>
      <c r="M51" t="b">
        <v>1</v>
      </c>
      <c r="N51" s="10" t="s">
        <v>8273</v>
      </c>
      <c r="O51" t="s">
        <v>8274</v>
      </c>
      <c r="P51">
        <v>135</v>
      </c>
      <c r="Q51">
        <v>168.75</v>
      </c>
    </row>
    <row r="52" spans="1:17" ht="43.2" x14ac:dyDescent="0.3">
      <c r="A52" s="3" t="s">
        <v>3438</v>
      </c>
      <c r="B52" s="3" t="s">
        <v>7549</v>
      </c>
      <c r="C52" s="6">
        <v>1200</v>
      </c>
      <c r="D52" s="8">
        <v>1616.14</v>
      </c>
      <c r="E52" t="s">
        <v>8218</v>
      </c>
      <c r="F52" t="s">
        <v>8223</v>
      </c>
      <c r="G52" t="s">
        <v>8245</v>
      </c>
      <c r="H52">
        <v>1453179540</v>
      </c>
      <c r="I52">
        <v>1452030730</v>
      </c>
      <c r="J52" s="16">
        <v>42374.911226851851</v>
      </c>
      <c r="K52" t="b">
        <v>0</v>
      </c>
      <c r="L52">
        <v>18</v>
      </c>
      <c r="M52" t="b">
        <v>1</v>
      </c>
      <c r="N52" s="10" t="s">
        <v>8273</v>
      </c>
      <c r="O52" t="s">
        <v>8274</v>
      </c>
      <c r="P52">
        <v>135</v>
      </c>
      <c r="Q52">
        <v>89.79</v>
      </c>
    </row>
    <row r="53" spans="1:17" ht="43.2" x14ac:dyDescent="0.3">
      <c r="A53" s="3" t="s">
        <v>3159</v>
      </c>
      <c r="B53" s="3" t="s">
        <v>7269</v>
      </c>
      <c r="C53" s="6">
        <v>1500</v>
      </c>
      <c r="D53" s="8">
        <v>2002.22</v>
      </c>
      <c r="E53" t="s">
        <v>8218</v>
      </c>
      <c r="F53" t="s">
        <v>8223</v>
      </c>
      <c r="G53" t="s">
        <v>8245</v>
      </c>
      <c r="H53">
        <v>1326927600</v>
      </c>
      <c r="I53">
        <v>1323221761</v>
      </c>
      <c r="J53" s="16">
        <v>40884.066678240742</v>
      </c>
      <c r="K53" t="b">
        <v>1</v>
      </c>
      <c r="L53">
        <v>52</v>
      </c>
      <c r="M53" t="b">
        <v>1</v>
      </c>
      <c r="N53" s="10" t="s">
        <v>8273</v>
      </c>
      <c r="O53" t="s">
        <v>8274</v>
      </c>
      <c r="P53">
        <v>133</v>
      </c>
      <c r="Q53">
        <v>38.5</v>
      </c>
    </row>
    <row r="54" spans="1:17" ht="57.6" x14ac:dyDescent="0.3">
      <c r="A54" s="3" t="s">
        <v>3301</v>
      </c>
      <c r="B54" s="3" t="s">
        <v>7411</v>
      </c>
      <c r="C54" s="6">
        <v>3000</v>
      </c>
      <c r="D54" s="8">
        <v>4004</v>
      </c>
      <c r="E54" t="s">
        <v>8218</v>
      </c>
      <c r="F54" t="s">
        <v>8223</v>
      </c>
      <c r="G54" t="s">
        <v>8245</v>
      </c>
      <c r="H54">
        <v>1470034740</v>
      </c>
      <c r="I54">
        <v>1466185176</v>
      </c>
      <c r="J54" s="16">
        <v>42538.73583333334</v>
      </c>
      <c r="K54" t="b">
        <v>0</v>
      </c>
      <c r="L54">
        <v>70</v>
      </c>
      <c r="M54" t="b">
        <v>1</v>
      </c>
      <c r="N54" s="10" t="s">
        <v>8273</v>
      </c>
      <c r="O54" t="s">
        <v>8274</v>
      </c>
      <c r="P54">
        <v>133</v>
      </c>
      <c r="Q54">
        <v>57.2</v>
      </c>
    </row>
    <row r="55" spans="1:17" ht="57.6" x14ac:dyDescent="0.3">
      <c r="A55" s="3" t="s">
        <v>3528</v>
      </c>
      <c r="B55" s="3" t="s">
        <v>7639</v>
      </c>
      <c r="C55" s="6">
        <v>500</v>
      </c>
      <c r="D55" s="8">
        <v>660</v>
      </c>
      <c r="E55" t="s">
        <v>8218</v>
      </c>
      <c r="F55" t="s">
        <v>8223</v>
      </c>
      <c r="G55" t="s">
        <v>8245</v>
      </c>
      <c r="H55">
        <v>1436749200</v>
      </c>
      <c r="I55">
        <v>1434997018</v>
      </c>
      <c r="J55" s="16">
        <v>42177.761782407411</v>
      </c>
      <c r="K55" t="b">
        <v>0</v>
      </c>
      <c r="L55">
        <v>18</v>
      </c>
      <c r="M55" t="b">
        <v>1</v>
      </c>
      <c r="N55" s="10" t="s">
        <v>8273</v>
      </c>
      <c r="O55" t="s">
        <v>8274</v>
      </c>
      <c r="P55">
        <v>132</v>
      </c>
      <c r="Q55">
        <v>36.67</v>
      </c>
    </row>
    <row r="56" spans="1:17" ht="57.6" x14ac:dyDescent="0.3">
      <c r="A56" s="3" t="s">
        <v>3148</v>
      </c>
      <c r="B56" s="3" t="s">
        <v>7258</v>
      </c>
      <c r="C56" s="6">
        <v>1800</v>
      </c>
      <c r="D56" s="8">
        <v>2361</v>
      </c>
      <c r="E56" t="s">
        <v>8218</v>
      </c>
      <c r="F56" t="s">
        <v>8223</v>
      </c>
      <c r="G56" t="s">
        <v>8245</v>
      </c>
      <c r="H56">
        <v>1412136000</v>
      </c>
      <c r="I56">
        <v>1410278284</v>
      </c>
      <c r="J56" s="16">
        <v>41891.665324074071</v>
      </c>
      <c r="K56" t="b">
        <v>1</v>
      </c>
      <c r="L56">
        <v>57</v>
      </c>
      <c r="M56" t="b">
        <v>1</v>
      </c>
      <c r="N56" s="10" t="s">
        <v>8273</v>
      </c>
      <c r="O56" t="s">
        <v>8274</v>
      </c>
      <c r="P56">
        <v>131</v>
      </c>
      <c r="Q56">
        <v>41.42</v>
      </c>
    </row>
    <row r="57" spans="1:17" ht="57.6" x14ac:dyDescent="0.3">
      <c r="A57" s="3" t="s">
        <v>3232</v>
      </c>
      <c r="B57" s="3" t="s">
        <v>7342</v>
      </c>
      <c r="C57" s="6">
        <v>1000</v>
      </c>
      <c r="D57" s="8">
        <v>1312</v>
      </c>
      <c r="E57" t="s">
        <v>8218</v>
      </c>
      <c r="F57" t="s">
        <v>8223</v>
      </c>
      <c r="G57" t="s">
        <v>8245</v>
      </c>
      <c r="H57">
        <v>1462334340</v>
      </c>
      <c r="I57">
        <v>1459711917</v>
      </c>
      <c r="J57" s="16">
        <v>42463.81385416667</v>
      </c>
      <c r="K57" t="b">
        <v>1</v>
      </c>
      <c r="L57">
        <v>26</v>
      </c>
      <c r="M57" t="b">
        <v>1</v>
      </c>
      <c r="N57" s="10" t="s">
        <v>8273</v>
      </c>
      <c r="O57" t="s">
        <v>8274</v>
      </c>
      <c r="P57">
        <v>131</v>
      </c>
      <c r="Q57">
        <v>50.46</v>
      </c>
    </row>
    <row r="58" spans="1:17" ht="57.6" x14ac:dyDescent="0.3">
      <c r="A58" s="3" t="s">
        <v>3266</v>
      </c>
      <c r="B58" s="3" t="s">
        <v>7376</v>
      </c>
      <c r="C58" s="6">
        <v>6000</v>
      </c>
      <c r="D58" s="8">
        <v>7877</v>
      </c>
      <c r="E58" t="s">
        <v>8218</v>
      </c>
      <c r="F58" t="s">
        <v>8223</v>
      </c>
      <c r="G58" t="s">
        <v>8245</v>
      </c>
      <c r="H58">
        <v>1434142800</v>
      </c>
      <c r="I58">
        <v>1431435122</v>
      </c>
      <c r="J58" s="16">
        <v>42136.536134259266</v>
      </c>
      <c r="K58" t="b">
        <v>1</v>
      </c>
      <c r="L58">
        <v>163</v>
      </c>
      <c r="M58" t="b">
        <v>1</v>
      </c>
      <c r="N58" s="10" t="s">
        <v>8273</v>
      </c>
      <c r="O58" t="s">
        <v>8274</v>
      </c>
      <c r="P58">
        <v>131</v>
      </c>
      <c r="Q58">
        <v>48.33</v>
      </c>
    </row>
    <row r="59" spans="1:17" ht="57.6" x14ac:dyDescent="0.3">
      <c r="A59" s="3" t="s">
        <v>3564</v>
      </c>
      <c r="B59" s="3" t="s">
        <v>7675</v>
      </c>
      <c r="C59" s="6">
        <v>900</v>
      </c>
      <c r="D59" s="8">
        <v>1175</v>
      </c>
      <c r="E59" t="s">
        <v>8218</v>
      </c>
      <c r="F59" t="s">
        <v>8223</v>
      </c>
      <c r="G59" t="s">
        <v>8245</v>
      </c>
      <c r="H59">
        <v>1420048208</v>
      </c>
      <c r="I59">
        <v>1417456208</v>
      </c>
      <c r="J59" s="16">
        <v>41974.743148148147</v>
      </c>
      <c r="K59" t="b">
        <v>0</v>
      </c>
      <c r="L59">
        <v>12</v>
      </c>
      <c r="M59" t="b">
        <v>1</v>
      </c>
      <c r="N59" s="10" t="s">
        <v>8273</v>
      </c>
      <c r="O59" t="s">
        <v>8274</v>
      </c>
      <c r="P59">
        <v>131</v>
      </c>
      <c r="Q59">
        <v>97.92</v>
      </c>
    </row>
    <row r="60" spans="1:17" ht="57.6" x14ac:dyDescent="0.3">
      <c r="A60" s="3" t="s">
        <v>3345</v>
      </c>
      <c r="B60" s="3" t="s">
        <v>7455</v>
      </c>
      <c r="C60" s="6">
        <v>500</v>
      </c>
      <c r="D60" s="8">
        <v>650</v>
      </c>
      <c r="E60" t="s">
        <v>8218</v>
      </c>
      <c r="F60" t="s">
        <v>8223</v>
      </c>
      <c r="G60" t="s">
        <v>8245</v>
      </c>
      <c r="H60">
        <v>1429317420</v>
      </c>
      <c r="I60">
        <v>1424226768</v>
      </c>
      <c r="J60" s="16">
        <v>42053.106111111112</v>
      </c>
      <c r="K60" t="b">
        <v>0</v>
      </c>
      <c r="L60">
        <v>13</v>
      </c>
      <c r="M60" t="b">
        <v>1</v>
      </c>
      <c r="N60" s="10" t="s">
        <v>8273</v>
      </c>
      <c r="O60" t="s">
        <v>8274</v>
      </c>
      <c r="P60">
        <v>130</v>
      </c>
      <c r="Q60">
        <v>50</v>
      </c>
    </row>
    <row r="61" spans="1:17" ht="57.6" x14ac:dyDescent="0.3">
      <c r="A61" s="3" t="s">
        <v>3412</v>
      </c>
      <c r="B61" s="3" t="s">
        <v>7523</v>
      </c>
      <c r="C61" s="6">
        <v>500</v>
      </c>
      <c r="D61" s="8">
        <v>650</v>
      </c>
      <c r="E61" t="s">
        <v>8218</v>
      </c>
      <c r="F61" t="s">
        <v>8223</v>
      </c>
      <c r="G61" t="s">
        <v>8245</v>
      </c>
      <c r="H61">
        <v>1425099540</v>
      </c>
      <c r="I61">
        <v>1424280938</v>
      </c>
      <c r="J61" s="16">
        <v>42053.733078703706</v>
      </c>
      <c r="K61" t="b">
        <v>0</v>
      </c>
      <c r="L61">
        <v>14</v>
      </c>
      <c r="M61" t="b">
        <v>1</v>
      </c>
      <c r="N61" s="10" t="s">
        <v>8273</v>
      </c>
      <c r="O61" t="s">
        <v>8274</v>
      </c>
      <c r="P61">
        <v>130</v>
      </c>
      <c r="Q61">
        <v>46.43</v>
      </c>
    </row>
    <row r="62" spans="1:17" ht="57.6" x14ac:dyDescent="0.3">
      <c r="A62" s="3" t="s">
        <v>3576</v>
      </c>
      <c r="B62" s="3" t="s">
        <v>7687</v>
      </c>
      <c r="C62" s="6">
        <v>600</v>
      </c>
      <c r="D62" s="8">
        <v>780</v>
      </c>
      <c r="E62" t="s">
        <v>8218</v>
      </c>
      <c r="F62" t="s">
        <v>8223</v>
      </c>
      <c r="G62" t="s">
        <v>8245</v>
      </c>
      <c r="H62">
        <v>1430029680</v>
      </c>
      <c r="I62">
        <v>1427741583</v>
      </c>
      <c r="J62" s="16">
        <v>42093.786840277782</v>
      </c>
      <c r="K62" t="b">
        <v>0</v>
      </c>
      <c r="L62">
        <v>27</v>
      </c>
      <c r="M62" t="b">
        <v>1</v>
      </c>
      <c r="N62" s="10" t="s">
        <v>8273</v>
      </c>
      <c r="O62" t="s">
        <v>8274</v>
      </c>
      <c r="P62">
        <v>130</v>
      </c>
      <c r="Q62">
        <v>28.89</v>
      </c>
    </row>
    <row r="63" spans="1:17" ht="28.8" x14ac:dyDescent="0.3">
      <c r="A63" s="3" t="s">
        <v>3599</v>
      </c>
      <c r="B63" s="3" t="s">
        <v>7710</v>
      </c>
      <c r="C63" s="6">
        <v>10</v>
      </c>
      <c r="D63" s="8">
        <v>13</v>
      </c>
      <c r="E63" t="s">
        <v>8218</v>
      </c>
      <c r="F63" t="s">
        <v>8223</v>
      </c>
      <c r="G63" t="s">
        <v>8245</v>
      </c>
      <c r="H63">
        <v>1476390164</v>
      </c>
      <c r="I63">
        <v>1473970964</v>
      </c>
      <c r="J63" s="16">
        <v>42628.849120370374</v>
      </c>
      <c r="K63" t="b">
        <v>0</v>
      </c>
      <c r="L63">
        <v>4</v>
      </c>
      <c r="M63" t="b">
        <v>1</v>
      </c>
      <c r="N63" s="10" t="s">
        <v>8273</v>
      </c>
      <c r="O63" t="s">
        <v>8274</v>
      </c>
      <c r="P63">
        <v>130</v>
      </c>
      <c r="Q63">
        <v>3.25</v>
      </c>
    </row>
    <row r="64" spans="1:17" ht="57.6" x14ac:dyDescent="0.3">
      <c r="A64" s="3" t="s">
        <v>2978</v>
      </c>
      <c r="B64" s="3" t="s">
        <v>7088</v>
      </c>
      <c r="C64" s="6">
        <v>750</v>
      </c>
      <c r="D64" s="8">
        <v>971</v>
      </c>
      <c r="E64" t="s">
        <v>8218</v>
      </c>
      <c r="F64" t="s">
        <v>8223</v>
      </c>
      <c r="G64" t="s">
        <v>8245</v>
      </c>
      <c r="H64">
        <v>1413784740</v>
      </c>
      <c r="I64">
        <v>1412954547</v>
      </c>
      <c r="J64" s="16">
        <v>41922.640590277777</v>
      </c>
      <c r="K64" t="b">
        <v>0</v>
      </c>
      <c r="L64">
        <v>16</v>
      </c>
      <c r="M64" t="b">
        <v>1</v>
      </c>
      <c r="N64" s="10" t="s">
        <v>8273</v>
      </c>
      <c r="O64" t="s">
        <v>8274</v>
      </c>
      <c r="P64">
        <v>129</v>
      </c>
      <c r="Q64">
        <v>60.69</v>
      </c>
    </row>
    <row r="65" spans="1:17" ht="57.6" x14ac:dyDescent="0.3">
      <c r="A65" s="3" t="s">
        <v>3673</v>
      </c>
      <c r="B65" s="3" t="s">
        <v>7786</v>
      </c>
      <c r="C65" s="6">
        <v>800</v>
      </c>
      <c r="D65" s="8">
        <v>1030</v>
      </c>
      <c r="E65" t="s">
        <v>8218</v>
      </c>
      <c r="F65" t="s">
        <v>8223</v>
      </c>
      <c r="G65" t="s">
        <v>8245</v>
      </c>
      <c r="H65">
        <v>1410550484</v>
      </c>
      <c r="I65">
        <v>1408995284</v>
      </c>
      <c r="J65" s="16">
        <v>41876.815787037034</v>
      </c>
      <c r="K65" t="b">
        <v>0</v>
      </c>
      <c r="L65">
        <v>16</v>
      </c>
      <c r="M65" t="b">
        <v>1</v>
      </c>
      <c r="N65" s="10" t="s">
        <v>8273</v>
      </c>
      <c r="O65" t="s">
        <v>8274</v>
      </c>
      <c r="P65">
        <v>129</v>
      </c>
      <c r="Q65">
        <v>64.38</v>
      </c>
    </row>
    <row r="66" spans="1:17" ht="57.6" x14ac:dyDescent="0.3">
      <c r="A66" s="3" t="s">
        <v>2803</v>
      </c>
      <c r="B66" s="3" t="s">
        <v>6913</v>
      </c>
      <c r="C66" s="6">
        <v>10000</v>
      </c>
      <c r="D66" s="8">
        <v>12795</v>
      </c>
      <c r="E66" t="s">
        <v>8218</v>
      </c>
      <c r="F66" t="s">
        <v>8223</v>
      </c>
      <c r="G66" t="s">
        <v>8245</v>
      </c>
      <c r="H66">
        <v>1437004800</v>
      </c>
      <c r="I66">
        <v>1433295276</v>
      </c>
      <c r="J66" s="16">
        <v>42158.065694444449</v>
      </c>
      <c r="K66" t="b">
        <v>0</v>
      </c>
      <c r="L66">
        <v>141</v>
      </c>
      <c r="M66" t="b">
        <v>1</v>
      </c>
      <c r="N66" s="10" t="s">
        <v>8273</v>
      </c>
      <c r="O66" t="s">
        <v>8274</v>
      </c>
      <c r="P66">
        <v>128</v>
      </c>
      <c r="Q66">
        <v>90.74</v>
      </c>
    </row>
    <row r="67" spans="1:17" ht="57.6" x14ac:dyDescent="0.3">
      <c r="A67" s="3" t="s">
        <v>2813</v>
      </c>
      <c r="B67" s="3" t="s">
        <v>6923</v>
      </c>
      <c r="C67" s="6">
        <v>2800</v>
      </c>
      <c r="D67" s="8">
        <v>3572.12</v>
      </c>
      <c r="E67" t="s">
        <v>8218</v>
      </c>
      <c r="F67" t="s">
        <v>8223</v>
      </c>
      <c r="G67" t="s">
        <v>8245</v>
      </c>
      <c r="H67">
        <v>1481737761</v>
      </c>
      <c r="I67">
        <v>1479577761</v>
      </c>
      <c r="J67" s="16">
        <v>42693.742604166662</v>
      </c>
      <c r="K67" t="b">
        <v>0</v>
      </c>
      <c r="L67">
        <v>96</v>
      </c>
      <c r="M67" t="b">
        <v>1</v>
      </c>
      <c r="N67" s="10" t="s">
        <v>8273</v>
      </c>
      <c r="O67" t="s">
        <v>8274</v>
      </c>
      <c r="P67">
        <v>128</v>
      </c>
      <c r="Q67">
        <v>37.21</v>
      </c>
    </row>
    <row r="68" spans="1:17" ht="57.6" x14ac:dyDescent="0.3">
      <c r="A68" s="3" t="s">
        <v>3256</v>
      </c>
      <c r="B68" s="3" t="s">
        <v>7366</v>
      </c>
      <c r="C68" s="6">
        <v>10000</v>
      </c>
      <c r="D68" s="8">
        <v>12806</v>
      </c>
      <c r="E68" t="s">
        <v>8218</v>
      </c>
      <c r="F68" t="s">
        <v>8223</v>
      </c>
      <c r="G68" t="s">
        <v>8245</v>
      </c>
      <c r="H68">
        <v>1433995140</v>
      </c>
      <c r="I68">
        <v>1432129577</v>
      </c>
      <c r="J68" s="16">
        <v>42144.573807870373</v>
      </c>
      <c r="K68" t="b">
        <v>1</v>
      </c>
      <c r="L68">
        <v>176</v>
      </c>
      <c r="M68" t="b">
        <v>1</v>
      </c>
      <c r="N68" s="10" t="s">
        <v>8273</v>
      </c>
      <c r="O68" t="s">
        <v>8274</v>
      </c>
      <c r="P68">
        <v>128</v>
      </c>
      <c r="Q68">
        <v>72.760000000000005</v>
      </c>
    </row>
    <row r="69" spans="1:17" ht="57.6" x14ac:dyDescent="0.3">
      <c r="A69" s="3" t="s">
        <v>3268</v>
      </c>
      <c r="B69" s="3" t="s">
        <v>7378</v>
      </c>
      <c r="C69" s="6">
        <v>2000</v>
      </c>
      <c r="D69" s="8">
        <v>2560</v>
      </c>
      <c r="E69" t="s">
        <v>8218</v>
      </c>
      <c r="F69" t="s">
        <v>8223</v>
      </c>
      <c r="G69" t="s">
        <v>8245</v>
      </c>
      <c r="H69">
        <v>1472074928</v>
      </c>
      <c r="I69">
        <v>1470692528</v>
      </c>
      <c r="J69" s="16">
        <v>42590.90425925926</v>
      </c>
      <c r="K69" t="b">
        <v>1</v>
      </c>
      <c r="L69">
        <v>42</v>
      </c>
      <c r="M69" t="b">
        <v>1</v>
      </c>
      <c r="N69" s="10" t="s">
        <v>8273</v>
      </c>
      <c r="O69" t="s">
        <v>8274</v>
      </c>
      <c r="P69">
        <v>128</v>
      </c>
      <c r="Q69">
        <v>60.95</v>
      </c>
    </row>
    <row r="70" spans="1:17" ht="57.6" x14ac:dyDescent="0.3">
      <c r="A70" s="3" t="s">
        <v>3489</v>
      </c>
      <c r="B70" s="3" t="s">
        <v>7600</v>
      </c>
      <c r="C70" s="6">
        <v>1000</v>
      </c>
      <c r="D70" s="8">
        <v>1275</v>
      </c>
      <c r="E70" t="s">
        <v>8218</v>
      </c>
      <c r="F70" t="s">
        <v>8223</v>
      </c>
      <c r="G70" t="s">
        <v>8245</v>
      </c>
      <c r="H70">
        <v>1460574924</v>
      </c>
      <c r="I70">
        <v>1457982924</v>
      </c>
      <c r="J70" s="16">
        <v>42443.802361111113</v>
      </c>
      <c r="K70" t="b">
        <v>0</v>
      </c>
      <c r="L70">
        <v>27</v>
      </c>
      <c r="M70" t="b">
        <v>1</v>
      </c>
      <c r="N70" s="10" t="s">
        <v>8273</v>
      </c>
      <c r="O70" t="s">
        <v>8274</v>
      </c>
      <c r="P70">
        <v>128</v>
      </c>
      <c r="Q70">
        <v>47.22</v>
      </c>
    </row>
    <row r="71" spans="1:17" ht="28.8" x14ac:dyDescent="0.3">
      <c r="A71" s="3" t="s">
        <v>3530</v>
      </c>
      <c r="B71" s="3" t="s">
        <v>7641</v>
      </c>
      <c r="C71" s="6">
        <v>1000</v>
      </c>
      <c r="D71" s="8">
        <v>1280</v>
      </c>
      <c r="E71" t="s">
        <v>8218</v>
      </c>
      <c r="F71" t="s">
        <v>8223</v>
      </c>
      <c r="G71" t="s">
        <v>8245</v>
      </c>
      <c r="H71">
        <v>1467301334</v>
      </c>
      <c r="I71">
        <v>1464709334</v>
      </c>
      <c r="J71" s="16">
        <v>42521.654328703706</v>
      </c>
      <c r="K71" t="b">
        <v>0</v>
      </c>
      <c r="L71">
        <v>26</v>
      </c>
      <c r="M71" t="b">
        <v>1</v>
      </c>
      <c r="N71" s="10" t="s">
        <v>8273</v>
      </c>
      <c r="O71" t="s">
        <v>8274</v>
      </c>
      <c r="P71">
        <v>128</v>
      </c>
      <c r="Q71">
        <v>49.23</v>
      </c>
    </row>
    <row r="72" spans="1:17" ht="57.6" x14ac:dyDescent="0.3">
      <c r="A72" s="3" t="s">
        <v>3588</v>
      </c>
      <c r="B72" s="3" t="s">
        <v>7699</v>
      </c>
      <c r="C72" s="6">
        <v>4000</v>
      </c>
      <c r="D72" s="8">
        <v>5100</v>
      </c>
      <c r="E72" t="s">
        <v>8218</v>
      </c>
      <c r="F72" t="s">
        <v>8223</v>
      </c>
      <c r="G72" t="s">
        <v>8245</v>
      </c>
      <c r="H72">
        <v>1432654347</v>
      </c>
      <c r="I72">
        <v>1430494347</v>
      </c>
      <c r="J72" s="16">
        <v>42125.647534722222</v>
      </c>
      <c r="K72" t="b">
        <v>0</v>
      </c>
      <c r="L72">
        <v>62</v>
      </c>
      <c r="M72" t="b">
        <v>1</v>
      </c>
      <c r="N72" s="10" t="s">
        <v>8273</v>
      </c>
      <c r="O72" t="s">
        <v>8274</v>
      </c>
      <c r="P72">
        <v>128</v>
      </c>
      <c r="Q72">
        <v>82.26</v>
      </c>
    </row>
    <row r="73" spans="1:17" ht="57.6" x14ac:dyDescent="0.3">
      <c r="A73" s="3" t="s">
        <v>3688</v>
      </c>
      <c r="B73" s="3" t="s">
        <v>7801</v>
      </c>
      <c r="C73" s="6">
        <v>40000</v>
      </c>
      <c r="D73" s="8">
        <v>51184</v>
      </c>
      <c r="E73" t="s">
        <v>8218</v>
      </c>
      <c r="F73" t="s">
        <v>8223</v>
      </c>
      <c r="G73" t="s">
        <v>8245</v>
      </c>
      <c r="H73">
        <v>1425272340</v>
      </c>
      <c r="I73">
        <v>1421426929</v>
      </c>
      <c r="J73" s="16">
        <v>42020.700567129628</v>
      </c>
      <c r="K73" t="b">
        <v>0</v>
      </c>
      <c r="L73">
        <v>274</v>
      </c>
      <c r="M73" t="b">
        <v>1</v>
      </c>
      <c r="N73" s="10" t="s">
        <v>8273</v>
      </c>
      <c r="O73" t="s">
        <v>8274</v>
      </c>
      <c r="P73">
        <v>128</v>
      </c>
      <c r="Q73">
        <v>186.8</v>
      </c>
    </row>
    <row r="74" spans="1:17" ht="57.6" x14ac:dyDescent="0.3">
      <c r="A74" s="3" t="s">
        <v>3162</v>
      </c>
      <c r="B74" s="3" t="s">
        <v>7272</v>
      </c>
      <c r="C74" s="6">
        <v>4000</v>
      </c>
      <c r="D74" s="8">
        <v>5086</v>
      </c>
      <c r="E74" t="s">
        <v>8218</v>
      </c>
      <c r="F74" t="s">
        <v>8223</v>
      </c>
      <c r="G74" t="s">
        <v>8245</v>
      </c>
      <c r="H74">
        <v>1404698400</v>
      </c>
      <c r="I74">
        <v>1402331262</v>
      </c>
      <c r="J74" s="16">
        <v>41799.685902777775</v>
      </c>
      <c r="K74" t="b">
        <v>1</v>
      </c>
      <c r="L74">
        <v>63</v>
      </c>
      <c r="M74" t="b">
        <v>1</v>
      </c>
      <c r="N74" s="10" t="s">
        <v>8273</v>
      </c>
      <c r="O74" t="s">
        <v>8274</v>
      </c>
      <c r="P74">
        <v>127</v>
      </c>
      <c r="Q74">
        <v>80.73</v>
      </c>
    </row>
    <row r="75" spans="1:17" ht="43.2" x14ac:dyDescent="0.3">
      <c r="A75" s="3" t="s">
        <v>3242</v>
      </c>
      <c r="B75" s="3" t="s">
        <v>7352</v>
      </c>
      <c r="C75" s="6">
        <v>10000</v>
      </c>
      <c r="D75" s="8">
        <v>12730.42</v>
      </c>
      <c r="E75" t="s">
        <v>8218</v>
      </c>
      <c r="F75" t="s">
        <v>8223</v>
      </c>
      <c r="G75" t="s">
        <v>8245</v>
      </c>
      <c r="H75">
        <v>1411150092</v>
      </c>
      <c r="I75">
        <v>1408558092</v>
      </c>
      <c r="J75" s="16">
        <v>41871.755694444444</v>
      </c>
      <c r="K75" t="b">
        <v>1</v>
      </c>
      <c r="L75">
        <v>183</v>
      </c>
      <c r="M75" t="b">
        <v>1</v>
      </c>
      <c r="N75" s="10" t="s">
        <v>8273</v>
      </c>
      <c r="O75" t="s">
        <v>8274</v>
      </c>
      <c r="P75">
        <v>127</v>
      </c>
      <c r="Q75">
        <v>69.569999999999993</v>
      </c>
    </row>
    <row r="76" spans="1:17" ht="57.6" x14ac:dyDescent="0.3">
      <c r="A76" s="3" t="s">
        <v>3465</v>
      </c>
      <c r="B76" s="3" t="s">
        <v>7576</v>
      </c>
      <c r="C76" s="6">
        <v>3500</v>
      </c>
      <c r="D76" s="8">
        <v>4450</v>
      </c>
      <c r="E76" t="s">
        <v>8218</v>
      </c>
      <c r="F76" t="s">
        <v>8223</v>
      </c>
      <c r="G76" t="s">
        <v>8245</v>
      </c>
      <c r="H76">
        <v>1461108450</v>
      </c>
      <c r="I76">
        <v>1455928050</v>
      </c>
      <c r="J76" s="16">
        <v>42420.019097222219</v>
      </c>
      <c r="K76" t="b">
        <v>0</v>
      </c>
      <c r="L76">
        <v>61</v>
      </c>
      <c r="M76" t="b">
        <v>1</v>
      </c>
      <c r="N76" s="10" t="s">
        <v>8273</v>
      </c>
      <c r="O76" t="s">
        <v>8274</v>
      </c>
      <c r="P76">
        <v>127</v>
      </c>
      <c r="Q76">
        <v>72.95</v>
      </c>
    </row>
    <row r="77" spans="1:17" ht="57.6" x14ac:dyDescent="0.3">
      <c r="A77" s="3" t="s">
        <v>3591</v>
      </c>
      <c r="B77" s="3" t="s">
        <v>7702</v>
      </c>
      <c r="C77" s="6">
        <v>2000</v>
      </c>
      <c r="D77" s="8">
        <v>2545</v>
      </c>
      <c r="E77" t="s">
        <v>8218</v>
      </c>
      <c r="F77" t="s">
        <v>8223</v>
      </c>
      <c r="G77" t="s">
        <v>8245</v>
      </c>
      <c r="H77">
        <v>1423630740</v>
      </c>
      <c r="I77">
        <v>1418673307</v>
      </c>
      <c r="J77" s="16">
        <v>41988.829942129625</v>
      </c>
      <c r="K77" t="b">
        <v>0</v>
      </c>
      <c r="L77">
        <v>35</v>
      </c>
      <c r="M77" t="b">
        <v>1</v>
      </c>
      <c r="N77" s="10" t="s">
        <v>8273</v>
      </c>
      <c r="O77" t="s">
        <v>8274</v>
      </c>
      <c r="P77">
        <v>127</v>
      </c>
      <c r="Q77">
        <v>72.709999999999994</v>
      </c>
    </row>
    <row r="78" spans="1:17" ht="28.8" x14ac:dyDescent="0.3">
      <c r="A78" s="3" t="s">
        <v>2807</v>
      </c>
      <c r="B78" s="3" t="s">
        <v>6917</v>
      </c>
      <c r="C78" s="6">
        <v>5000</v>
      </c>
      <c r="D78" s="8">
        <v>6300</v>
      </c>
      <c r="E78" t="s">
        <v>8218</v>
      </c>
      <c r="F78" t="s">
        <v>8223</v>
      </c>
      <c r="G78" t="s">
        <v>8245</v>
      </c>
      <c r="H78">
        <v>1435611438</v>
      </c>
      <c r="I78">
        <v>1433019438</v>
      </c>
      <c r="J78" s="16">
        <v>42154.873124999998</v>
      </c>
      <c r="K78" t="b">
        <v>0</v>
      </c>
      <c r="L78">
        <v>93</v>
      </c>
      <c r="M78" t="b">
        <v>1</v>
      </c>
      <c r="N78" s="10" t="s">
        <v>8273</v>
      </c>
      <c r="O78" t="s">
        <v>8274</v>
      </c>
      <c r="P78">
        <v>126</v>
      </c>
      <c r="Q78">
        <v>67.739999999999995</v>
      </c>
    </row>
    <row r="79" spans="1:17" ht="57.6" x14ac:dyDescent="0.3">
      <c r="A79" s="3" t="s">
        <v>3210</v>
      </c>
      <c r="B79" s="3" t="s">
        <v>7320</v>
      </c>
      <c r="C79" s="6">
        <v>3000</v>
      </c>
      <c r="D79" s="8">
        <v>3773</v>
      </c>
      <c r="E79" t="s">
        <v>8218</v>
      </c>
      <c r="F79" t="s">
        <v>8223</v>
      </c>
      <c r="G79" t="s">
        <v>8245</v>
      </c>
      <c r="H79">
        <v>1338523140</v>
      </c>
      <c r="I79">
        <v>1334442519</v>
      </c>
      <c r="J79" s="16">
        <v>41013.936562499999</v>
      </c>
      <c r="K79" t="b">
        <v>1</v>
      </c>
      <c r="L79">
        <v>60</v>
      </c>
      <c r="M79" t="b">
        <v>1</v>
      </c>
      <c r="N79" s="10" t="s">
        <v>8273</v>
      </c>
      <c r="O79" t="s">
        <v>8274</v>
      </c>
      <c r="P79">
        <v>126</v>
      </c>
      <c r="Q79">
        <v>62.88</v>
      </c>
    </row>
    <row r="80" spans="1:17" ht="43.2" x14ac:dyDescent="0.3">
      <c r="A80" s="3" t="s">
        <v>3212</v>
      </c>
      <c r="B80" s="3" t="s">
        <v>7322</v>
      </c>
      <c r="C80" s="6">
        <v>4000</v>
      </c>
      <c r="D80" s="8">
        <v>5050</v>
      </c>
      <c r="E80" t="s">
        <v>8218</v>
      </c>
      <c r="F80" t="s">
        <v>8223</v>
      </c>
      <c r="G80" t="s">
        <v>8245</v>
      </c>
      <c r="H80">
        <v>1407524751</v>
      </c>
      <c r="I80">
        <v>1404932751</v>
      </c>
      <c r="J80" s="16">
        <v>41829.795729166668</v>
      </c>
      <c r="K80" t="b">
        <v>1</v>
      </c>
      <c r="L80">
        <v>94</v>
      </c>
      <c r="M80" t="b">
        <v>1</v>
      </c>
      <c r="N80" s="10" t="s">
        <v>8273</v>
      </c>
      <c r="O80" t="s">
        <v>8274</v>
      </c>
      <c r="P80">
        <v>126</v>
      </c>
      <c r="Q80">
        <v>53.72</v>
      </c>
    </row>
    <row r="81" spans="1:17" ht="72" x14ac:dyDescent="0.3">
      <c r="A81" s="3" t="s">
        <v>3532</v>
      </c>
      <c r="B81" s="3" t="s">
        <v>7643</v>
      </c>
      <c r="C81" s="6">
        <v>500</v>
      </c>
      <c r="D81" s="8">
        <v>631</v>
      </c>
      <c r="E81" t="s">
        <v>8218</v>
      </c>
      <c r="F81" t="s">
        <v>8223</v>
      </c>
      <c r="G81" t="s">
        <v>8245</v>
      </c>
      <c r="H81">
        <v>1447269367</v>
      </c>
      <c r="I81">
        <v>1444673767</v>
      </c>
      <c r="J81" s="16">
        <v>42289.761192129634</v>
      </c>
      <c r="K81" t="b">
        <v>0</v>
      </c>
      <c r="L81">
        <v>8</v>
      </c>
      <c r="M81" t="b">
        <v>1</v>
      </c>
      <c r="N81" s="10" t="s">
        <v>8273</v>
      </c>
      <c r="O81" t="s">
        <v>8274</v>
      </c>
      <c r="P81">
        <v>126</v>
      </c>
      <c r="Q81">
        <v>78.88</v>
      </c>
    </row>
    <row r="82" spans="1:17" ht="72" x14ac:dyDescent="0.3">
      <c r="A82" s="3" t="s">
        <v>3593</v>
      </c>
      <c r="B82" s="3" t="s">
        <v>7704</v>
      </c>
      <c r="C82" s="6">
        <v>1600</v>
      </c>
      <c r="D82" s="8">
        <v>2015</v>
      </c>
      <c r="E82" t="s">
        <v>8218</v>
      </c>
      <c r="F82" t="s">
        <v>8223</v>
      </c>
      <c r="G82" t="s">
        <v>8245</v>
      </c>
      <c r="H82">
        <v>1472952982</v>
      </c>
      <c r="I82">
        <v>1470792982</v>
      </c>
      <c r="J82" s="16">
        <v>42592.066921296297</v>
      </c>
      <c r="K82" t="b">
        <v>0</v>
      </c>
      <c r="L82">
        <v>36</v>
      </c>
      <c r="M82" t="b">
        <v>1</v>
      </c>
      <c r="N82" s="10" t="s">
        <v>8273</v>
      </c>
      <c r="O82" t="s">
        <v>8274</v>
      </c>
      <c r="P82">
        <v>126</v>
      </c>
      <c r="Q82">
        <v>55.97</v>
      </c>
    </row>
    <row r="83" spans="1:17" ht="43.2" x14ac:dyDescent="0.3">
      <c r="A83" s="3" t="s">
        <v>3689</v>
      </c>
      <c r="B83" s="3" t="s">
        <v>7802</v>
      </c>
      <c r="C83" s="6">
        <v>1000</v>
      </c>
      <c r="D83" s="8">
        <v>1260</v>
      </c>
      <c r="E83" t="s">
        <v>8218</v>
      </c>
      <c r="F83" t="s">
        <v>8223</v>
      </c>
      <c r="G83" t="s">
        <v>8245</v>
      </c>
      <c r="H83">
        <v>1411084800</v>
      </c>
      <c r="I83">
        <v>1410304179</v>
      </c>
      <c r="J83" s="16">
        <v>41891.96503472222</v>
      </c>
      <c r="K83" t="b">
        <v>0</v>
      </c>
      <c r="L83">
        <v>17</v>
      </c>
      <c r="M83" t="b">
        <v>1</v>
      </c>
      <c r="N83" s="10" t="s">
        <v>8273</v>
      </c>
      <c r="O83" t="s">
        <v>8274</v>
      </c>
      <c r="P83">
        <v>126</v>
      </c>
      <c r="Q83">
        <v>74.12</v>
      </c>
    </row>
    <row r="84" spans="1:17" ht="43.2" x14ac:dyDescent="0.3">
      <c r="A84" s="3" t="s">
        <v>1290</v>
      </c>
      <c r="B84" s="3" t="s">
        <v>5399</v>
      </c>
      <c r="C84" s="6">
        <v>1500</v>
      </c>
      <c r="D84" s="8">
        <v>1876</v>
      </c>
      <c r="E84" t="s">
        <v>8218</v>
      </c>
      <c r="F84" t="s">
        <v>8223</v>
      </c>
      <c r="G84" t="s">
        <v>8245</v>
      </c>
      <c r="H84">
        <v>1483499645</v>
      </c>
      <c r="I84">
        <v>1480907645</v>
      </c>
      <c r="J84" s="16">
        <v>42709.134780092587</v>
      </c>
      <c r="K84" t="b">
        <v>0</v>
      </c>
      <c r="L84">
        <v>52</v>
      </c>
      <c r="M84" t="b">
        <v>1</v>
      </c>
      <c r="N84" s="10" t="s">
        <v>8273</v>
      </c>
      <c r="O84" t="s">
        <v>8274</v>
      </c>
      <c r="P84">
        <v>125</v>
      </c>
      <c r="Q84">
        <v>36.08</v>
      </c>
    </row>
    <row r="85" spans="1:17" ht="43.2" x14ac:dyDescent="0.3">
      <c r="A85" s="3" t="s">
        <v>3222</v>
      </c>
      <c r="B85" s="3" t="s">
        <v>7332</v>
      </c>
      <c r="C85" s="6">
        <v>2500</v>
      </c>
      <c r="D85" s="8">
        <v>3120</v>
      </c>
      <c r="E85" t="s">
        <v>8218</v>
      </c>
      <c r="F85" t="s">
        <v>8223</v>
      </c>
      <c r="G85" t="s">
        <v>8245</v>
      </c>
      <c r="H85">
        <v>1445722140</v>
      </c>
      <c r="I85">
        <v>1443016697</v>
      </c>
      <c r="J85" s="16">
        <v>42270.582141203704</v>
      </c>
      <c r="K85" t="b">
        <v>1</v>
      </c>
      <c r="L85">
        <v>84</v>
      </c>
      <c r="M85" t="b">
        <v>1</v>
      </c>
      <c r="N85" s="10" t="s">
        <v>8273</v>
      </c>
      <c r="O85" t="s">
        <v>8274</v>
      </c>
      <c r="P85">
        <v>125</v>
      </c>
      <c r="Q85">
        <v>37.14</v>
      </c>
    </row>
    <row r="86" spans="1:17" ht="57.6" x14ac:dyDescent="0.3">
      <c r="A86" s="3" t="s">
        <v>1300</v>
      </c>
      <c r="B86" s="3" t="s">
        <v>5409</v>
      </c>
      <c r="C86" s="6">
        <v>3500</v>
      </c>
      <c r="D86" s="8">
        <v>4340</v>
      </c>
      <c r="E86" t="s">
        <v>8218</v>
      </c>
      <c r="F86" t="s">
        <v>8223</v>
      </c>
      <c r="G86" t="s">
        <v>8245</v>
      </c>
      <c r="H86">
        <v>1436902359</v>
      </c>
      <c r="I86">
        <v>1434310359</v>
      </c>
      <c r="J86" s="16">
        <v>42169.814340277779</v>
      </c>
      <c r="K86" t="b">
        <v>0</v>
      </c>
      <c r="L86">
        <v>32</v>
      </c>
      <c r="M86" t="b">
        <v>1</v>
      </c>
      <c r="N86" s="10" t="s">
        <v>8273</v>
      </c>
      <c r="O86" t="s">
        <v>8274</v>
      </c>
      <c r="P86">
        <v>124</v>
      </c>
      <c r="Q86">
        <v>135.63</v>
      </c>
    </row>
    <row r="87" spans="1:17" ht="57.6" x14ac:dyDescent="0.3">
      <c r="A87" s="3" t="s">
        <v>3168</v>
      </c>
      <c r="B87" s="3" t="s">
        <v>7278</v>
      </c>
      <c r="C87" s="6">
        <v>2500</v>
      </c>
      <c r="D87" s="8">
        <v>3105</v>
      </c>
      <c r="E87" t="s">
        <v>8218</v>
      </c>
      <c r="F87" t="s">
        <v>8223</v>
      </c>
      <c r="G87" t="s">
        <v>8245</v>
      </c>
      <c r="H87">
        <v>1402696800</v>
      </c>
      <c r="I87">
        <v>1399948353</v>
      </c>
      <c r="J87" s="16">
        <v>41772.105937500004</v>
      </c>
      <c r="K87" t="b">
        <v>1</v>
      </c>
      <c r="L87">
        <v>61</v>
      </c>
      <c r="M87" t="b">
        <v>1</v>
      </c>
      <c r="N87" s="10" t="s">
        <v>8273</v>
      </c>
      <c r="O87" t="s">
        <v>8274</v>
      </c>
      <c r="P87">
        <v>124</v>
      </c>
      <c r="Q87">
        <v>50.9</v>
      </c>
    </row>
    <row r="88" spans="1:17" ht="57.6" x14ac:dyDescent="0.3">
      <c r="A88" s="3" t="s">
        <v>3457</v>
      </c>
      <c r="B88" s="3" t="s">
        <v>7568</v>
      </c>
      <c r="C88" s="6">
        <v>978</v>
      </c>
      <c r="D88" s="8">
        <v>1216</v>
      </c>
      <c r="E88" t="s">
        <v>8218</v>
      </c>
      <c r="F88" t="s">
        <v>8223</v>
      </c>
      <c r="G88" t="s">
        <v>8245</v>
      </c>
      <c r="H88">
        <v>1422937620</v>
      </c>
      <c r="I88">
        <v>1420606303</v>
      </c>
      <c r="J88" s="16">
        <v>42011.202581018515</v>
      </c>
      <c r="K88" t="b">
        <v>0</v>
      </c>
      <c r="L88">
        <v>27</v>
      </c>
      <c r="M88" t="b">
        <v>1</v>
      </c>
      <c r="N88" s="10" t="s">
        <v>8273</v>
      </c>
      <c r="O88" t="s">
        <v>8274</v>
      </c>
      <c r="P88">
        <v>124</v>
      </c>
      <c r="Q88">
        <v>45.04</v>
      </c>
    </row>
    <row r="89" spans="1:17" ht="57.6" x14ac:dyDescent="0.3">
      <c r="A89" s="3" t="s">
        <v>3495</v>
      </c>
      <c r="B89" s="3" t="s">
        <v>7606</v>
      </c>
      <c r="C89" s="6">
        <v>3000</v>
      </c>
      <c r="D89" s="8">
        <v>3732</v>
      </c>
      <c r="E89" t="s">
        <v>8218</v>
      </c>
      <c r="F89" t="s">
        <v>8223</v>
      </c>
      <c r="G89" t="s">
        <v>8245</v>
      </c>
      <c r="H89">
        <v>1473625166</v>
      </c>
      <c r="I89">
        <v>1470169166</v>
      </c>
      <c r="J89" s="16">
        <v>42584.846828703703</v>
      </c>
      <c r="K89" t="b">
        <v>0</v>
      </c>
      <c r="L89">
        <v>78</v>
      </c>
      <c r="M89" t="b">
        <v>1</v>
      </c>
      <c r="N89" s="10" t="s">
        <v>8273</v>
      </c>
      <c r="O89" t="s">
        <v>8274</v>
      </c>
      <c r="P89">
        <v>124</v>
      </c>
      <c r="Q89">
        <v>47.85</v>
      </c>
    </row>
    <row r="90" spans="1:17" ht="57.6" x14ac:dyDescent="0.3">
      <c r="A90" s="3" t="s">
        <v>533</v>
      </c>
      <c r="B90" s="3" t="s">
        <v>4642</v>
      </c>
      <c r="C90" s="6">
        <v>10000</v>
      </c>
      <c r="D90" s="8">
        <v>12325</v>
      </c>
      <c r="E90" t="s">
        <v>8218</v>
      </c>
      <c r="F90" t="s">
        <v>8223</v>
      </c>
      <c r="G90" t="s">
        <v>8245</v>
      </c>
      <c r="H90">
        <v>1463098208</v>
      </c>
      <c r="I90">
        <v>1460506208</v>
      </c>
      <c r="J90" s="16">
        <v>42473.007037037038</v>
      </c>
      <c r="K90" t="b">
        <v>0</v>
      </c>
      <c r="L90">
        <v>173</v>
      </c>
      <c r="M90" t="b">
        <v>1</v>
      </c>
      <c r="N90" s="10" t="s">
        <v>8273</v>
      </c>
      <c r="O90" t="s">
        <v>8274</v>
      </c>
      <c r="P90">
        <v>123</v>
      </c>
      <c r="Q90">
        <v>71.239999999999995</v>
      </c>
    </row>
    <row r="91" spans="1:17" ht="72" x14ac:dyDescent="0.3">
      <c r="A91" s="3" t="s">
        <v>3700</v>
      </c>
      <c r="B91" s="3" t="s">
        <v>7813</v>
      </c>
      <c r="C91" s="6">
        <v>1050</v>
      </c>
      <c r="D91" s="8">
        <v>1296</v>
      </c>
      <c r="E91" t="s">
        <v>8218</v>
      </c>
      <c r="F91" t="s">
        <v>8223</v>
      </c>
      <c r="G91" t="s">
        <v>8245</v>
      </c>
      <c r="H91">
        <v>1471071540</v>
      </c>
      <c r="I91">
        <v>1467720388</v>
      </c>
      <c r="J91" s="16">
        <v>42556.504490740743</v>
      </c>
      <c r="K91" t="b">
        <v>0</v>
      </c>
      <c r="L91">
        <v>30</v>
      </c>
      <c r="M91" t="b">
        <v>1</v>
      </c>
      <c r="N91" s="10" t="s">
        <v>8273</v>
      </c>
      <c r="O91" t="s">
        <v>8274</v>
      </c>
      <c r="P91">
        <v>123</v>
      </c>
      <c r="Q91">
        <v>43.2</v>
      </c>
    </row>
    <row r="92" spans="1:17" ht="57.6" x14ac:dyDescent="0.3">
      <c r="A92" s="3" t="s">
        <v>2962</v>
      </c>
      <c r="B92" s="3" t="s">
        <v>7072</v>
      </c>
      <c r="C92" s="6">
        <v>1000</v>
      </c>
      <c r="D92" s="8">
        <v>1218</v>
      </c>
      <c r="E92" t="s">
        <v>8218</v>
      </c>
      <c r="F92" t="s">
        <v>8223</v>
      </c>
      <c r="G92" t="s">
        <v>8245</v>
      </c>
      <c r="H92">
        <v>1425193140</v>
      </c>
      <c r="I92">
        <v>1422769906</v>
      </c>
      <c r="J92" s="16">
        <v>42036.24428240741</v>
      </c>
      <c r="K92" t="b">
        <v>0</v>
      </c>
      <c r="L92">
        <v>20</v>
      </c>
      <c r="M92" t="b">
        <v>1</v>
      </c>
      <c r="N92" s="10" t="s">
        <v>8273</v>
      </c>
      <c r="O92" t="s">
        <v>8274</v>
      </c>
      <c r="P92">
        <v>122</v>
      </c>
      <c r="Q92">
        <v>60.9</v>
      </c>
    </row>
    <row r="93" spans="1:17" ht="57.6" x14ac:dyDescent="0.3">
      <c r="A93" s="3" t="s">
        <v>3281</v>
      </c>
      <c r="B93" s="3" t="s">
        <v>7391</v>
      </c>
      <c r="C93" s="6">
        <v>5000</v>
      </c>
      <c r="D93" s="8">
        <v>6080</v>
      </c>
      <c r="E93" t="s">
        <v>8218</v>
      </c>
      <c r="F93" t="s">
        <v>8223</v>
      </c>
      <c r="G93" t="s">
        <v>8245</v>
      </c>
      <c r="H93">
        <v>1441153705</v>
      </c>
      <c r="I93">
        <v>1438561705</v>
      </c>
      <c r="J93" s="16">
        <v>42219.019733796296</v>
      </c>
      <c r="K93" t="b">
        <v>0</v>
      </c>
      <c r="L93">
        <v>47</v>
      </c>
      <c r="M93" t="b">
        <v>1</v>
      </c>
      <c r="N93" s="10" t="s">
        <v>8273</v>
      </c>
      <c r="O93" t="s">
        <v>8274</v>
      </c>
      <c r="P93">
        <v>122</v>
      </c>
      <c r="Q93">
        <v>129.36000000000001</v>
      </c>
    </row>
    <row r="94" spans="1:17" ht="57.6" x14ac:dyDescent="0.3">
      <c r="A94" s="3" t="s">
        <v>3308</v>
      </c>
      <c r="B94" s="3" t="s">
        <v>7418</v>
      </c>
      <c r="C94" s="6">
        <v>3500</v>
      </c>
      <c r="D94" s="8">
        <v>4280</v>
      </c>
      <c r="E94" t="s">
        <v>8218</v>
      </c>
      <c r="F94" t="s">
        <v>8223</v>
      </c>
      <c r="G94" t="s">
        <v>8245</v>
      </c>
      <c r="H94">
        <v>1460581365</v>
      </c>
      <c r="I94">
        <v>1458766965</v>
      </c>
      <c r="J94" s="16">
        <v>42452.876909722225</v>
      </c>
      <c r="K94" t="b">
        <v>0</v>
      </c>
      <c r="L94">
        <v>57</v>
      </c>
      <c r="M94" t="b">
        <v>1</v>
      </c>
      <c r="N94" s="10" t="s">
        <v>8273</v>
      </c>
      <c r="O94" t="s">
        <v>8274</v>
      </c>
      <c r="P94">
        <v>122</v>
      </c>
      <c r="Q94">
        <v>75.09</v>
      </c>
    </row>
    <row r="95" spans="1:17" ht="72" x14ac:dyDescent="0.3">
      <c r="A95" s="3" t="s">
        <v>3403</v>
      </c>
      <c r="B95" s="3" t="s">
        <v>7514</v>
      </c>
      <c r="C95" s="6">
        <v>500</v>
      </c>
      <c r="D95" s="8">
        <v>610</v>
      </c>
      <c r="E95" t="s">
        <v>8218</v>
      </c>
      <c r="F95" t="s">
        <v>8223</v>
      </c>
      <c r="G95" t="s">
        <v>8245</v>
      </c>
      <c r="H95">
        <v>1434542702</v>
      </c>
      <c r="I95">
        <v>1432814702</v>
      </c>
      <c r="J95" s="16">
        <v>42152.503495370373</v>
      </c>
      <c r="K95" t="b">
        <v>0</v>
      </c>
      <c r="L95">
        <v>3</v>
      </c>
      <c r="M95" t="b">
        <v>1</v>
      </c>
      <c r="N95" s="10" t="s">
        <v>8273</v>
      </c>
      <c r="O95" t="s">
        <v>8274</v>
      </c>
      <c r="P95">
        <v>122</v>
      </c>
      <c r="Q95">
        <v>203.33</v>
      </c>
    </row>
    <row r="96" spans="1:17" ht="57.6" x14ac:dyDescent="0.3">
      <c r="A96" s="3" t="s">
        <v>3467</v>
      </c>
      <c r="B96" s="3" t="s">
        <v>7578</v>
      </c>
      <c r="C96" s="6">
        <v>10000</v>
      </c>
      <c r="D96" s="8">
        <v>12178</v>
      </c>
      <c r="E96" t="s">
        <v>8218</v>
      </c>
      <c r="F96" t="s">
        <v>8223</v>
      </c>
      <c r="G96" t="s">
        <v>8245</v>
      </c>
      <c r="H96">
        <v>1474426800</v>
      </c>
      <c r="I96">
        <v>1471976529</v>
      </c>
      <c r="J96" s="16">
        <v>42605.765381944439</v>
      </c>
      <c r="K96" t="b">
        <v>0</v>
      </c>
      <c r="L96">
        <v>17</v>
      </c>
      <c r="M96" t="b">
        <v>1</v>
      </c>
      <c r="N96" s="10" t="s">
        <v>8273</v>
      </c>
      <c r="O96" t="s">
        <v>8274</v>
      </c>
      <c r="P96">
        <v>122</v>
      </c>
      <c r="Q96">
        <v>716.35</v>
      </c>
    </row>
    <row r="97" spans="1:17" ht="57.6" x14ac:dyDescent="0.3">
      <c r="A97" s="3" t="s">
        <v>3807</v>
      </c>
      <c r="B97" s="3" t="s">
        <v>7920</v>
      </c>
      <c r="C97" s="6">
        <v>1500</v>
      </c>
      <c r="D97" s="8">
        <v>1826</v>
      </c>
      <c r="E97" t="s">
        <v>8218</v>
      </c>
      <c r="F97" t="s">
        <v>8223</v>
      </c>
      <c r="G97" t="s">
        <v>8245</v>
      </c>
      <c r="H97">
        <v>1426965758</v>
      </c>
      <c r="I97">
        <v>1424377358</v>
      </c>
      <c r="J97" s="16">
        <v>42054.849050925928</v>
      </c>
      <c r="K97" t="b">
        <v>0</v>
      </c>
      <c r="L97">
        <v>26</v>
      </c>
      <c r="M97" t="b">
        <v>1</v>
      </c>
      <c r="N97" s="10" t="s">
        <v>8273</v>
      </c>
      <c r="O97" t="s">
        <v>8274</v>
      </c>
      <c r="P97">
        <v>122</v>
      </c>
      <c r="Q97">
        <v>70.23</v>
      </c>
    </row>
    <row r="98" spans="1:17" ht="57.6" x14ac:dyDescent="0.3">
      <c r="A98" s="3" t="s">
        <v>524</v>
      </c>
      <c r="B98" s="3" t="s">
        <v>4633</v>
      </c>
      <c r="C98" s="6">
        <v>5000</v>
      </c>
      <c r="D98" s="8">
        <v>6030</v>
      </c>
      <c r="E98" t="s">
        <v>8218</v>
      </c>
      <c r="F98" t="s">
        <v>8223</v>
      </c>
      <c r="G98" t="s">
        <v>8245</v>
      </c>
      <c r="H98">
        <v>1442805076</v>
      </c>
      <c r="I98">
        <v>1440213076</v>
      </c>
      <c r="J98" s="16">
        <v>42238.13282407407</v>
      </c>
      <c r="K98" t="b">
        <v>0</v>
      </c>
      <c r="L98">
        <v>84</v>
      </c>
      <c r="M98" t="b">
        <v>1</v>
      </c>
      <c r="N98" s="10" t="s">
        <v>8273</v>
      </c>
      <c r="O98" t="s">
        <v>8274</v>
      </c>
      <c r="P98">
        <v>121</v>
      </c>
      <c r="Q98">
        <v>71.790000000000006</v>
      </c>
    </row>
    <row r="99" spans="1:17" ht="57.6" x14ac:dyDescent="0.3">
      <c r="A99" s="3" t="s">
        <v>538</v>
      </c>
      <c r="B99" s="3" t="s">
        <v>4647</v>
      </c>
      <c r="C99" s="6">
        <v>2000</v>
      </c>
      <c r="D99" s="8">
        <v>2410</v>
      </c>
      <c r="E99" t="s">
        <v>8218</v>
      </c>
      <c r="F99" t="s">
        <v>8223</v>
      </c>
      <c r="G99" t="s">
        <v>8245</v>
      </c>
      <c r="H99">
        <v>1446665191</v>
      </c>
      <c r="I99">
        <v>1444069591</v>
      </c>
      <c r="J99" s="16">
        <v>42282.768414351856</v>
      </c>
      <c r="K99" t="b">
        <v>0</v>
      </c>
      <c r="L99">
        <v>59</v>
      </c>
      <c r="M99" t="b">
        <v>1</v>
      </c>
      <c r="N99" s="10" t="s">
        <v>8273</v>
      </c>
      <c r="O99" t="s">
        <v>8274</v>
      </c>
      <c r="P99">
        <v>121</v>
      </c>
      <c r="Q99">
        <v>40.85</v>
      </c>
    </row>
    <row r="100" spans="1:17" ht="57.6" x14ac:dyDescent="0.3">
      <c r="A100" s="3" t="s">
        <v>3487</v>
      </c>
      <c r="B100" s="3" t="s">
        <v>7598</v>
      </c>
      <c r="C100" s="6">
        <v>3000</v>
      </c>
      <c r="D100" s="8">
        <v>3636</v>
      </c>
      <c r="E100" t="s">
        <v>8218</v>
      </c>
      <c r="F100" t="s">
        <v>8223</v>
      </c>
      <c r="G100" t="s">
        <v>8245</v>
      </c>
      <c r="H100">
        <v>1429286400</v>
      </c>
      <c r="I100">
        <v>1427221560</v>
      </c>
      <c r="J100" s="16">
        <v>42087.768055555556</v>
      </c>
      <c r="K100" t="b">
        <v>0</v>
      </c>
      <c r="L100">
        <v>29</v>
      </c>
      <c r="M100" t="b">
        <v>1</v>
      </c>
      <c r="N100" s="10" t="s">
        <v>8273</v>
      </c>
      <c r="O100" t="s">
        <v>8274</v>
      </c>
      <c r="P100">
        <v>121</v>
      </c>
      <c r="Q100">
        <v>125.38</v>
      </c>
    </row>
    <row r="101" spans="1:17" ht="28.8" x14ac:dyDescent="0.3">
      <c r="A101" s="3" t="s">
        <v>3697</v>
      </c>
      <c r="B101" s="3" t="s">
        <v>7810</v>
      </c>
      <c r="C101" s="6">
        <v>500</v>
      </c>
      <c r="D101" s="8">
        <v>606</v>
      </c>
      <c r="E101" t="s">
        <v>8218</v>
      </c>
      <c r="F101" t="s">
        <v>8223</v>
      </c>
      <c r="G101" t="s">
        <v>8245</v>
      </c>
      <c r="H101">
        <v>1412092800</v>
      </c>
      <c r="I101">
        <v>1409493800</v>
      </c>
      <c r="J101" s="16">
        <v>41882.585648148146</v>
      </c>
      <c r="K101" t="b">
        <v>0</v>
      </c>
      <c r="L101">
        <v>18</v>
      </c>
      <c r="M101" t="b">
        <v>1</v>
      </c>
      <c r="N101" s="10" t="s">
        <v>8273</v>
      </c>
      <c r="O101" t="s">
        <v>8274</v>
      </c>
      <c r="P101">
        <v>121</v>
      </c>
      <c r="Q101">
        <v>33.67</v>
      </c>
    </row>
    <row r="102" spans="1:17" ht="43.2" x14ac:dyDescent="0.3">
      <c r="A102" s="3" t="s">
        <v>3703</v>
      </c>
      <c r="B102" s="3" t="s">
        <v>7816</v>
      </c>
      <c r="C102" s="6">
        <v>1500</v>
      </c>
      <c r="D102" s="8">
        <v>1820</v>
      </c>
      <c r="E102" t="s">
        <v>8218</v>
      </c>
      <c r="F102" t="s">
        <v>8223</v>
      </c>
      <c r="G102" t="s">
        <v>8245</v>
      </c>
      <c r="H102">
        <v>1410558949</v>
      </c>
      <c r="I102">
        <v>1409262949</v>
      </c>
      <c r="J102" s="16">
        <v>41879.913761574076</v>
      </c>
      <c r="K102" t="b">
        <v>0</v>
      </c>
      <c r="L102">
        <v>13</v>
      </c>
      <c r="M102" t="b">
        <v>1</v>
      </c>
      <c r="N102" s="10" t="s">
        <v>8273</v>
      </c>
      <c r="O102" t="s">
        <v>8274</v>
      </c>
      <c r="P102">
        <v>121</v>
      </c>
      <c r="Q102">
        <v>140</v>
      </c>
    </row>
    <row r="103" spans="1:17" ht="57.6" x14ac:dyDescent="0.3">
      <c r="A103" s="3" t="s">
        <v>2782</v>
      </c>
      <c r="B103" s="3" t="s">
        <v>6892</v>
      </c>
      <c r="C103" s="6">
        <v>1000</v>
      </c>
      <c r="D103" s="8">
        <v>1200</v>
      </c>
      <c r="E103" t="s">
        <v>8218</v>
      </c>
      <c r="F103" t="s">
        <v>8223</v>
      </c>
      <c r="G103" t="s">
        <v>8245</v>
      </c>
      <c r="H103">
        <v>1424149140</v>
      </c>
      <c r="I103">
        <v>1421964718</v>
      </c>
      <c r="J103" s="16">
        <v>42026.924976851849</v>
      </c>
      <c r="K103" t="b">
        <v>0</v>
      </c>
      <c r="L103">
        <v>18</v>
      </c>
      <c r="M103" t="b">
        <v>1</v>
      </c>
      <c r="N103" s="10" t="s">
        <v>8273</v>
      </c>
      <c r="O103" t="s">
        <v>8274</v>
      </c>
      <c r="P103">
        <v>120</v>
      </c>
      <c r="Q103">
        <v>66.67</v>
      </c>
    </row>
    <row r="104" spans="1:17" ht="57.6" x14ac:dyDescent="0.3">
      <c r="A104" s="3" t="s">
        <v>2787</v>
      </c>
      <c r="B104" s="3" t="s">
        <v>6897</v>
      </c>
      <c r="C104" s="6">
        <v>1000</v>
      </c>
      <c r="D104" s="8">
        <v>1197</v>
      </c>
      <c r="E104" t="s">
        <v>8218</v>
      </c>
      <c r="F104" t="s">
        <v>8223</v>
      </c>
      <c r="G104" t="s">
        <v>8245</v>
      </c>
      <c r="H104">
        <v>1405658752</v>
      </c>
      <c r="I104">
        <v>1403066752</v>
      </c>
      <c r="J104" s="16">
        <v>41808.198518518519</v>
      </c>
      <c r="K104" t="b">
        <v>0</v>
      </c>
      <c r="L104">
        <v>38</v>
      </c>
      <c r="M104" t="b">
        <v>1</v>
      </c>
      <c r="N104" s="10" t="s">
        <v>8273</v>
      </c>
      <c r="O104" t="s">
        <v>8274</v>
      </c>
      <c r="P104">
        <v>120</v>
      </c>
      <c r="Q104">
        <v>31.5</v>
      </c>
    </row>
    <row r="105" spans="1:17" ht="57.6" x14ac:dyDescent="0.3">
      <c r="A105" s="3" t="s">
        <v>2827</v>
      </c>
      <c r="B105" s="3" t="s">
        <v>6937</v>
      </c>
      <c r="C105" s="6">
        <v>2000</v>
      </c>
      <c r="D105" s="8">
        <v>2405</v>
      </c>
      <c r="E105" t="s">
        <v>8218</v>
      </c>
      <c r="F105" t="s">
        <v>8223</v>
      </c>
      <c r="G105" t="s">
        <v>8245</v>
      </c>
      <c r="H105">
        <v>1464971400</v>
      </c>
      <c r="I105">
        <v>1462379066</v>
      </c>
      <c r="J105" s="16">
        <v>42494.683634259258</v>
      </c>
      <c r="K105" t="b">
        <v>0</v>
      </c>
      <c r="L105">
        <v>23</v>
      </c>
      <c r="M105" t="b">
        <v>1</v>
      </c>
      <c r="N105" s="10" t="s">
        <v>8273</v>
      </c>
      <c r="O105" t="s">
        <v>8274</v>
      </c>
      <c r="P105">
        <v>120</v>
      </c>
      <c r="Q105">
        <v>104.57</v>
      </c>
    </row>
    <row r="106" spans="1:17" ht="57.6" x14ac:dyDescent="0.3">
      <c r="A106" s="3" t="s">
        <v>2838</v>
      </c>
      <c r="B106" s="3" t="s">
        <v>6948</v>
      </c>
      <c r="C106" s="6">
        <v>2000</v>
      </c>
      <c r="D106" s="8">
        <v>2405</v>
      </c>
      <c r="E106" t="s">
        <v>8218</v>
      </c>
      <c r="F106" t="s">
        <v>8223</v>
      </c>
      <c r="G106" t="s">
        <v>8245</v>
      </c>
      <c r="H106">
        <v>1407967200</v>
      </c>
      <c r="I106">
        <v>1406039696</v>
      </c>
      <c r="J106" s="16">
        <v>41842.607592592591</v>
      </c>
      <c r="K106" t="b">
        <v>0</v>
      </c>
      <c r="L106">
        <v>54</v>
      </c>
      <c r="M106" t="b">
        <v>1</v>
      </c>
      <c r="N106" s="10" t="s">
        <v>8273</v>
      </c>
      <c r="O106" t="s">
        <v>8274</v>
      </c>
      <c r="P106">
        <v>120</v>
      </c>
      <c r="Q106">
        <v>44.54</v>
      </c>
    </row>
    <row r="107" spans="1:17" ht="57.6" x14ac:dyDescent="0.3">
      <c r="A107" s="3" t="s">
        <v>3211</v>
      </c>
      <c r="B107" s="3" t="s">
        <v>7321</v>
      </c>
      <c r="C107" s="6">
        <v>23000</v>
      </c>
      <c r="D107" s="8">
        <v>27541</v>
      </c>
      <c r="E107" t="s">
        <v>8218</v>
      </c>
      <c r="F107" t="s">
        <v>8223</v>
      </c>
      <c r="G107" t="s">
        <v>8245</v>
      </c>
      <c r="H107">
        <v>1408068000</v>
      </c>
      <c r="I107">
        <v>1405346680</v>
      </c>
      <c r="J107" s="16">
        <v>41834.586574074077</v>
      </c>
      <c r="K107" t="b">
        <v>1</v>
      </c>
      <c r="L107">
        <v>322</v>
      </c>
      <c r="M107" t="b">
        <v>1</v>
      </c>
      <c r="N107" s="10" t="s">
        <v>8273</v>
      </c>
      <c r="O107" t="s">
        <v>8274</v>
      </c>
      <c r="P107">
        <v>120</v>
      </c>
      <c r="Q107">
        <v>85.53</v>
      </c>
    </row>
    <row r="108" spans="1:17" ht="57.6" x14ac:dyDescent="0.3">
      <c r="A108" s="3" t="s">
        <v>3538</v>
      </c>
      <c r="B108" s="3" t="s">
        <v>7649</v>
      </c>
      <c r="C108" s="6">
        <v>600</v>
      </c>
      <c r="D108" s="8">
        <v>718</v>
      </c>
      <c r="E108" t="s">
        <v>8218</v>
      </c>
      <c r="F108" t="s">
        <v>8223</v>
      </c>
      <c r="G108" t="s">
        <v>8245</v>
      </c>
      <c r="H108">
        <v>1473358122</v>
      </c>
      <c r="I108">
        <v>1471543722</v>
      </c>
      <c r="J108" s="16">
        <v>42600.756041666667</v>
      </c>
      <c r="K108" t="b">
        <v>0</v>
      </c>
      <c r="L108">
        <v>13</v>
      </c>
      <c r="M108" t="b">
        <v>1</v>
      </c>
      <c r="N108" s="10" t="s">
        <v>8273</v>
      </c>
      <c r="O108" t="s">
        <v>8274</v>
      </c>
      <c r="P108">
        <v>120</v>
      </c>
      <c r="Q108">
        <v>55.23</v>
      </c>
    </row>
    <row r="109" spans="1:17" ht="43.2" x14ac:dyDescent="0.3">
      <c r="A109" s="3" t="s">
        <v>3621</v>
      </c>
      <c r="B109" s="3" t="s">
        <v>7733</v>
      </c>
      <c r="C109" s="6">
        <v>2500</v>
      </c>
      <c r="D109" s="8">
        <v>3000</v>
      </c>
      <c r="E109" t="s">
        <v>8218</v>
      </c>
      <c r="F109" t="s">
        <v>8223</v>
      </c>
      <c r="G109" t="s">
        <v>8245</v>
      </c>
      <c r="H109">
        <v>1406358000</v>
      </c>
      <c r="I109">
        <v>1404841270</v>
      </c>
      <c r="J109" s="16">
        <v>41828.736921296295</v>
      </c>
      <c r="K109" t="b">
        <v>0</v>
      </c>
      <c r="L109">
        <v>34</v>
      </c>
      <c r="M109" t="b">
        <v>1</v>
      </c>
      <c r="N109" s="10" t="s">
        <v>8273</v>
      </c>
      <c r="O109" t="s">
        <v>8274</v>
      </c>
      <c r="P109">
        <v>120</v>
      </c>
      <c r="Q109">
        <v>88.24</v>
      </c>
    </row>
    <row r="110" spans="1:17" ht="57.6" x14ac:dyDescent="0.3">
      <c r="A110" s="3" t="s">
        <v>3687</v>
      </c>
      <c r="B110" s="3" t="s">
        <v>7800</v>
      </c>
      <c r="C110" s="6">
        <v>1500</v>
      </c>
      <c r="D110" s="8">
        <v>1800</v>
      </c>
      <c r="E110" t="s">
        <v>8218</v>
      </c>
      <c r="F110" t="s">
        <v>8223</v>
      </c>
      <c r="G110" t="s">
        <v>8245</v>
      </c>
      <c r="H110">
        <v>1417101683</v>
      </c>
      <c r="I110">
        <v>1414506083</v>
      </c>
      <c r="J110" s="16">
        <v>41940.598182870373</v>
      </c>
      <c r="K110" t="b">
        <v>0</v>
      </c>
      <c r="L110">
        <v>31</v>
      </c>
      <c r="M110" t="b">
        <v>1</v>
      </c>
      <c r="N110" s="10" t="s">
        <v>8273</v>
      </c>
      <c r="O110" t="s">
        <v>8274</v>
      </c>
      <c r="P110">
        <v>120</v>
      </c>
      <c r="Q110">
        <v>58.06</v>
      </c>
    </row>
    <row r="111" spans="1:17" ht="57.6" x14ac:dyDescent="0.3">
      <c r="A111" s="3" t="s">
        <v>2784</v>
      </c>
      <c r="B111" s="3" t="s">
        <v>6894</v>
      </c>
      <c r="C111" s="6">
        <v>6000</v>
      </c>
      <c r="D111" s="8">
        <v>7140</v>
      </c>
      <c r="E111" t="s">
        <v>8218</v>
      </c>
      <c r="F111" t="s">
        <v>8223</v>
      </c>
      <c r="G111" t="s">
        <v>8245</v>
      </c>
      <c r="H111">
        <v>1414608843</v>
      </c>
      <c r="I111">
        <v>1412794443</v>
      </c>
      <c r="J111" s="16">
        <v>41920.787534722222</v>
      </c>
      <c r="K111" t="b">
        <v>0</v>
      </c>
      <c r="L111">
        <v>108</v>
      </c>
      <c r="M111" t="b">
        <v>1</v>
      </c>
      <c r="N111" s="10" t="s">
        <v>8273</v>
      </c>
      <c r="O111" t="s">
        <v>8274</v>
      </c>
      <c r="P111">
        <v>119</v>
      </c>
      <c r="Q111">
        <v>66.11</v>
      </c>
    </row>
    <row r="112" spans="1:17" ht="57.6" x14ac:dyDescent="0.3">
      <c r="A112" s="3" t="s">
        <v>3209</v>
      </c>
      <c r="B112" s="3" t="s">
        <v>7319</v>
      </c>
      <c r="C112" s="6">
        <v>9500</v>
      </c>
      <c r="D112" s="8">
        <v>11335.7</v>
      </c>
      <c r="E112" t="s">
        <v>8218</v>
      </c>
      <c r="F112" t="s">
        <v>8223</v>
      </c>
      <c r="G112" t="s">
        <v>8245</v>
      </c>
      <c r="H112">
        <v>1403305200</v>
      </c>
      <c r="I112">
        <v>1400512658</v>
      </c>
      <c r="J112" s="16">
        <v>41778.637245370373</v>
      </c>
      <c r="K112" t="b">
        <v>1</v>
      </c>
      <c r="L112">
        <v>226</v>
      </c>
      <c r="M112" t="b">
        <v>1</v>
      </c>
      <c r="N112" s="10" t="s">
        <v>8273</v>
      </c>
      <c r="O112" t="s">
        <v>8274</v>
      </c>
      <c r="P112">
        <v>119</v>
      </c>
      <c r="Q112">
        <v>50.16</v>
      </c>
    </row>
    <row r="113" spans="1:17" ht="57.6" x14ac:dyDescent="0.3">
      <c r="A113" s="3" t="s">
        <v>3233</v>
      </c>
      <c r="B113" s="3" t="s">
        <v>7343</v>
      </c>
      <c r="C113" s="6">
        <v>5000</v>
      </c>
      <c r="D113" s="8">
        <v>5940</v>
      </c>
      <c r="E113" t="s">
        <v>8218</v>
      </c>
      <c r="F113" t="s">
        <v>8223</v>
      </c>
      <c r="G113" t="s">
        <v>8245</v>
      </c>
      <c r="H113">
        <v>1488482355</v>
      </c>
      <c r="I113">
        <v>1485890355</v>
      </c>
      <c r="J113" s="16">
        <v>42766.805034722223</v>
      </c>
      <c r="K113" t="b">
        <v>0</v>
      </c>
      <c r="L113">
        <v>61</v>
      </c>
      <c r="M113" t="b">
        <v>1</v>
      </c>
      <c r="N113" s="10" t="s">
        <v>8273</v>
      </c>
      <c r="O113" t="s">
        <v>8274</v>
      </c>
      <c r="P113">
        <v>119</v>
      </c>
      <c r="Q113">
        <v>97.38</v>
      </c>
    </row>
    <row r="114" spans="1:17" ht="57.6" x14ac:dyDescent="0.3">
      <c r="A114" s="3" t="s">
        <v>3531</v>
      </c>
      <c r="B114" s="3" t="s">
        <v>7642</v>
      </c>
      <c r="C114" s="6">
        <v>960</v>
      </c>
      <c r="D114" s="8">
        <v>1142</v>
      </c>
      <c r="E114" t="s">
        <v>8218</v>
      </c>
      <c r="F114" t="s">
        <v>8223</v>
      </c>
      <c r="G114" t="s">
        <v>8245</v>
      </c>
      <c r="H114">
        <v>1411012740</v>
      </c>
      <c r="I114">
        <v>1409667827</v>
      </c>
      <c r="J114" s="16">
        <v>41884.599849537037</v>
      </c>
      <c r="K114" t="b">
        <v>0</v>
      </c>
      <c r="L114">
        <v>27</v>
      </c>
      <c r="M114" t="b">
        <v>1</v>
      </c>
      <c r="N114" s="10" t="s">
        <v>8273</v>
      </c>
      <c r="O114" t="s">
        <v>8274</v>
      </c>
      <c r="P114">
        <v>119</v>
      </c>
      <c r="Q114">
        <v>42.3</v>
      </c>
    </row>
    <row r="115" spans="1:17" ht="57.6" x14ac:dyDescent="0.3">
      <c r="A115" s="3" t="s">
        <v>3584</v>
      </c>
      <c r="B115" s="3" t="s">
        <v>7695</v>
      </c>
      <c r="C115" s="6">
        <v>3400</v>
      </c>
      <c r="D115" s="8">
        <v>4050</v>
      </c>
      <c r="E115" t="s">
        <v>8218</v>
      </c>
      <c r="F115" t="s">
        <v>8223</v>
      </c>
      <c r="G115" t="s">
        <v>8245</v>
      </c>
      <c r="H115">
        <v>1419181890</v>
      </c>
      <c r="I115">
        <v>1416589890</v>
      </c>
      <c r="J115" s="16">
        <v>41964.716319444444</v>
      </c>
      <c r="K115" t="b">
        <v>0</v>
      </c>
      <c r="L115">
        <v>23</v>
      </c>
      <c r="M115" t="b">
        <v>1</v>
      </c>
      <c r="N115" s="10" t="s">
        <v>8273</v>
      </c>
      <c r="O115" t="s">
        <v>8274</v>
      </c>
      <c r="P115">
        <v>119</v>
      </c>
      <c r="Q115">
        <v>176.09</v>
      </c>
    </row>
    <row r="116" spans="1:17" ht="28.8" x14ac:dyDescent="0.3">
      <c r="A116" s="3" t="s">
        <v>3594</v>
      </c>
      <c r="B116" s="3" t="s">
        <v>7705</v>
      </c>
      <c r="C116" s="6">
        <v>2600</v>
      </c>
      <c r="D116" s="8">
        <v>3081</v>
      </c>
      <c r="E116" t="s">
        <v>8218</v>
      </c>
      <c r="F116" t="s">
        <v>8223</v>
      </c>
      <c r="G116" t="s">
        <v>8245</v>
      </c>
      <c r="H116">
        <v>1426229940</v>
      </c>
      <c r="I116">
        <v>1423959123</v>
      </c>
      <c r="J116" s="16">
        <v>42050.008368055554</v>
      </c>
      <c r="K116" t="b">
        <v>0</v>
      </c>
      <c r="L116">
        <v>62</v>
      </c>
      <c r="M116" t="b">
        <v>1</v>
      </c>
      <c r="N116" s="10" t="s">
        <v>8273</v>
      </c>
      <c r="O116" t="s">
        <v>8274</v>
      </c>
      <c r="P116">
        <v>119</v>
      </c>
      <c r="Q116">
        <v>49.69</v>
      </c>
    </row>
    <row r="117" spans="1:17" ht="57.6" x14ac:dyDescent="0.3">
      <c r="A117" s="3" t="s">
        <v>3813</v>
      </c>
      <c r="B117" s="3" t="s">
        <v>7926</v>
      </c>
      <c r="C117" s="6">
        <v>1500</v>
      </c>
      <c r="D117" s="8">
        <v>1788.57</v>
      </c>
      <c r="E117" t="s">
        <v>8218</v>
      </c>
      <c r="F117" t="s">
        <v>8223</v>
      </c>
      <c r="G117" t="s">
        <v>8245</v>
      </c>
      <c r="H117">
        <v>1405614823</v>
      </c>
      <c r="I117">
        <v>1403022823</v>
      </c>
      <c r="J117" s="16">
        <v>41807.690081018518</v>
      </c>
      <c r="K117" t="b">
        <v>0</v>
      </c>
      <c r="L117">
        <v>37</v>
      </c>
      <c r="M117" t="b">
        <v>1</v>
      </c>
      <c r="N117" s="10" t="s">
        <v>8273</v>
      </c>
      <c r="O117" t="s">
        <v>8274</v>
      </c>
      <c r="P117">
        <v>119</v>
      </c>
      <c r="Q117">
        <v>48.34</v>
      </c>
    </row>
    <row r="118" spans="1:17" ht="57.6" x14ac:dyDescent="0.3">
      <c r="A118" s="3" t="s">
        <v>3147</v>
      </c>
      <c r="B118" s="3" t="s">
        <v>7257</v>
      </c>
      <c r="C118" s="6">
        <v>20000</v>
      </c>
      <c r="D118" s="8">
        <v>23505</v>
      </c>
      <c r="E118" t="s">
        <v>8218</v>
      </c>
      <c r="F118" t="s">
        <v>8223</v>
      </c>
      <c r="G118" t="s">
        <v>8245</v>
      </c>
      <c r="H118">
        <v>1415319355</v>
      </c>
      <c r="I118">
        <v>1411859755</v>
      </c>
      <c r="J118" s="16">
        <v>41909.969386574077</v>
      </c>
      <c r="K118" t="b">
        <v>1</v>
      </c>
      <c r="L118">
        <v>213</v>
      </c>
      <c r="M118" t="b">
        <v>1</v>
      </c>
      <c r="N118" s="10" t="s">
        <v>8273</v>
      </c>
      <c r="O118" t="s">
        <v>8274</v>
      </c>
      <c r="P118">
        <v>118</v>
      </c>
      <c r="Q118">
        <v>110.35</v>
      </c>
    </row>
    <row r="119" spans="1:17" ht="57.6" x14ac:dyDescent="0.3">
      <c r="A119" s="3" t="s">
        <v>3369</v>
      </c>
      <c r="B119" s="3" t="s">
        <v>7480</v>
      </c>
      <c r="C119" s="6">
        <v>1500</v>
      </c>
      <c r="D119" s="8">
        <v>1766</v>
      </c>
      <c r="E119" t="s">
        <v>8218</v>
      </c>
      <c r="F119" t="s">
        <v>8223</v>
      </c>
      <c r="G119" t="s">
        <v>8245</v>
      </c>
      <c r="H119">
        <v>1481961600</v>
      </c>
      <c r="I119">
        <v>1479283285</v>
      </c>
      <c r="J119" s="16">
        <v>42690.334317129629</v>
      </c>
      <c r="K119" t="b">
        <v>0</v>
      </c>
      <c r="L119">
        <v>26</v>
      </c>
      <c r="M119" t="b">
        <v>1</v>
      </c>
      <c r="N119" s="10" t="s">
        <v>8273</v>
      </c>
      <c r="O119" t="s">
        <v>8274</v>
      </c>
      <c r="P119">
        <v>118</v>
      </c>
      <c r="Q119">
        <v>67.92</v>
      </c>
    </row>
    <row r="120" spans="1:17" ht="57.6" x14ac:dyDescent="0.3">
      <c r="A120" s="3" t="s">
        <v>3512</v>
      </c>
      <c r="B120" s="3" t="s">
        <v>7623</v>
      </c>
      <c r="C120" s="6">
        <v>2800</v>
      </c>
      <c r="D120" s="8">
        <v>3315</v>
      </c>
      <c r="E120" t="s">
        <v>8218</v>
      </c>
      <c r="F120" t="s">
        <v>8223</v>
      </c>
      <c r="G120" t="s">
        <v>8245</v>
      </c>
      <c r="H120">
        <v>1401857940</v>
      </c>
      <c r="I120">
        <v>1400725112</v>
      </c>
      <c r="J120" s="16">
        <v>41781.096203703702</v>
      </c>
      <c r="K120" t="b">
        <v>0</v>
      </c>
      <c r="L120">
        <v>44</v>
      </c>
      <c r="M120" t="b">
        <v>1</v>
      </c>
      <c r="N120" s="10" t="s">
        <v>8273</v>
      </c>
      <c r="O120" t="s">
        <v>8274</v>
      </c>
      <c r="P120">
        <v>118</v>
      </c>
      <c r="Q120">
        <v>75.34</v>
      </c>
    </row>
    <row r="121" spans="1:17" ht="57.6" x14ac:dyDescent="0.3">
      <c r="A121" s="3" t="s">
        <v>3686</v>
      </c>
      <c r="B121" s="3" t="s">
        <v>7799</v>
      </c>
      <c r="C121" s="6">
        <v>3000</v>
      </c>
      <c r="D121" s="8">
        <v>3550</v>
      </c>
      <c r="E121" t="s">
        <v>8218</v>
      </c>
      <c r="F121" t="s">
        <v>8223</v>
      </c>
      <c r="G121" t="s">
        <v>8245</v>
      </c>
      <c r="H121">
        <v>1434925500</v>
      </c>
      <c r="I121">
        <v>1432410639</v>
      </c>
      <c r="J121" s="16">
        <v>42147.826840277776</v>
      </c>
      <c r="K121" t="b">
        <v>0</v>
      </c>
      <c r="L121">
        <v>62</v>
      </c>
      <c r="M121" t="b">
        <v>1</v>
      </c>
      <c r="N121" s="10" t="s">
        <v>8273</v>
      </c>
      <c r="O121" t="s">
        <v>8274</v>
      </c>
      <c r="P121">
        <v>118</v>
      </c>
      <c r="Q121">
        <v>57.26</v>
      </c>
    </row>
    <row r="122" spans="1:17" ht="43.2" x14ac:dyDescent="0.3">
      <c r="A122" s="3" t="s">
        <v>2824</v>
      </c>
      <c r="B122" s="3" t="s">
        <v>6934</v>
      </c>
      <c r="C122" s="6">
        <v>650</v>
      </c>
      <c r="D122" s="8">
        <v>760</v>
      </c>
      <c r="E122" t="s">
        <v>8218</v>
      </c>
      <c r="F122" t="s">
        <v>8223</v>
      </c>
      <c r="G122" t="s">
        <v>8245</v>
      </c>
      <c r="H122">
        <v>1434159780</v>
      </c>
      <c r="I122">
        <v>1431412196</v>
      </c>
      <c r="J122" s="16">
        <v>42136.270787037036</v>
      </c>
      <c r="K122" t="b">
        <v>0</v>
      </c>
      <c r="L122">
        <v>15</v>
      </c>
      <c r="M122" t="b">
        <v>1</v>
      </c>
      <c r="N122" s="10" t="s">
        <v>8273</v>
      </c>
      <c r="O122" t="s">
        <v>8274</v>
      </c>
      <c r="P122">
        <v>117</v>
      </c>
      <c r="Q122">
        <v>50.67</v>
      </c>
    </row>
    <row r="123" spans="1:17" ht="57.6" x14ac:dyDescent="0.3">
      <c r="A123" s="3" t="s">
        <v>3177</v>
      </c>
      <c r="B123" s="3" t="s">
        <v>7287</v>
      </c>
      <c r="C123" s="6">
        <v>2500</v>
      </c>
      <c r="D123" s="8">
        <v>2935</v>
      </c>
      <c r="E123" t="s">
        <v>8218</v>
      </c>
      <c r="F123" t="s">
        <v>8223</v>
      </c>
      <c r="G123" t="s">
        <v>8245</v>
      </c>
      <c r="H123">
        <v>1403366409</v>
      </c>
      <c r="I123">
        <v>1400774409</v>
      </c>
      <c r="J123" s="16">
        <v>41781.666770833333</v>
      </c>
      <c r="K123" t="b">
        <v>1</v>
      </c>
      <c r="L123">
        <v>51</v>
      </c>
      <c r="M123" t="b">
        <v>1</v>
      </c>
      <c r="N123" s="10" t="s">
        <v>8273</v>
      </c>
      <c r="O123" t="s">
        <v>8274</v>
      </c>
      <c r="P123">
        <v>117</v>
      </c>
      <c r="Q123">
        <v>57.55</v>
      </c>
    </row>
    <row r="124" spans="1:17" ht="57.6" x14ac:dyDescent="0.3">
      <c r="A124" s="3" t="s">
        <v>3386</v>
      </c>
      <c r="B124" s="3" t="s">
        <v>7497</v>
      </c>
      <c r="C124" s="6">
        <v>3000</v>
      </c>
      <c r="D124" s="8">
        <v>3506</v>
      </c>
      <c r="E124" t="s">
        <v>8218</v>
      </c>
      <c r="F124" t="s">
        <v>8223</v>
      </c>
      <c r="G124" t="s">
        <v>8245</v>
      </c>
      <c r="H124">
        <v>1418581088</v>
      </c>
      <c r="I124">
        <v>1415125088</v>
      </c>
      <c r="J124" s="16">
        <v>41947.762592592589</v>
      </c>
      <c r="K124" t="b">
        <v>0</v>
      </c>
      <c r="L124">
        <v>35</v>
      </c>
      <c r="M124" t="b">
        <v>1</v>
      </c>
      <c r="N124" s="10" t="s">
        <v>8273</v>
      </c>
      <c r="O124" t="s">
        <v>8274</v>
      </c>
      <c r="P124">
        <v>117</v>
      </c>
      <c r="Q124">
        <v>100.17</v>
      </c>
    </row>
    <row r="125" spans="1:17" ht="57.6" x14ac:dyDescent="0.3">
      <c r="A125" s="3" t="s">
        <v>3526</v>
      </c>
      <c r="B125" s="3" t="s">
        <v>7637</v>
      </c>
      <c r="C125" s="6">
        <v>6000</v>
      </c>
      <c r="D125" s="8">
        <v>7015</v>
      </c>
      <c r="E125" t="s">
        <v>8218</v>
      </c>
      <c r="F125" t="s">
        <v>8223</v>
      </c>
      <c r="G125" t="s">
        <v>8245</v>
      </c>
      <c r="H125">
        <v>1436587140</v>
      </c>
      <c r="I125">
        <v>1434069205</v>
      </c>
      <c r="J125" s="16">
        <v>42167.023206018523</v>
      </c>
      <c r="K125" t="b">
        <v>0</v>
      </c>
      <c r="L125">
        <v>86</v>
      </c>
      <c r="M125" t="b">
        <v>1</v>
      </c>
      <c r="N125" s="10" t="s">
        <v>8273</v>
      </c>
      <c r="O125" t="s">
        <v>8274</v>
      </c>
      <c r="P125">
        <v>117</v>
      </c>
      <c r="Q125">
        <v>81.569999999999993</v>
      </c>
    </row>
    <row r="126" spans="1:17" ht="28.8" x14ac:dyDescent="0.3">
      <c r="A126" s="3" t="s">
        <v>529</v>
      </c>
      <c r="B126" s="3" t="s">
        <v>4638</v>
      </c>
      <c r="C126" s="6">
        <v>1150</v>
      </c>
      <c r="D126" s="8">
        <v>1330</v>
      </c>
      <c r="E126" t="s">
        <v>8218</v>
      </c>
      <c r="F126" t="s">
        <v>8223</v>
      </c>
      <c r="G126" t="s">
        <v>8245</v>
      </c>
      <c r="H126">
        <v>1434921600</v>
      </c>
      <c r="I126">
        <v>1433109907</v>
      </c>
      <c r="J126" s="16">
        <v>42155.920219907406</v>
      </c>
      <c r="K126" t="b">
        <v>0</v>
      </c>
      <c r="L126">
        <v>30</v>
      </c>
      <c r="M126" t="b">
        <v>1</v>
      </c>
      <c r="N126" s="10" t="s">
        <v>8273</v>
      </c>
      <c r="O126" t="s">
        <v>8274</v>
      </c>
      <c r="P126">
        <v>116</v>
      </c>
      <c r="Q126">
        <v>44.33</v>
      </c>
    </row>
    <row r="127" spans="1:17" ht="43.2" x14ac:dyDescent="0.3">
      <c r="A127" s="3" t="s">
        <v>3167</v>
      </c>
      <c r="B127" s="3" t="s">
        <v>7277</v>
      </c>
      <c r="C127" s="6">
        <v>3000</v>
      </c>
      <c r="D127" s="8">
        <v>3485</v>
      </c>
      <c r="E127" t="s">
        <v>8218</v>
      </c>
      <c r="F127" t="s">
        <v>8223</v>
      </c>
      <c r="G127" t="s">
        <v>8245</v>
      </c>
      <c r="H127">
        <v>1406952781</v>
      </c>
      <c r="I127">
        <v>1405743181</v>
      </c>
      <c r="J127" s="16">
        <v>41839.175706018519</v>
      </c>
      <c r="K127" t="b">
        <v>1</v>
      </c>
      <c r="L127">
        <v>55</v>
      </c>
      <c r="M127" t="b">
        <v>1</v>
      </c>
      <c r="N127" s="10" t="s">
        <v>8273</v>
      </c>
      <c r="O127" t="s">
        <v>8274</v>
      </c>
      <c r="P127">
        <v>116</v>
      </c>
      <c r="Q127">
        <v>63.36</v>
      </c>
    </row>
    <row r="128" spans="1:17" ht="72" x14ac:dyDescent="0.3">
      <c r="A128" s="3" t="s">
        <v>3187</v>
      </c>
      <c r="B128" s="3" t="s">
        <v>7297</v>
      </c>
      <c r="C128" s="6">
        <v>15000</v>
      </c>
      <c r="D128" s="8">
        <v>17444</v>
      </c>
      <c r="E128" t="s">
        <v>8218</v>
      </c>
      <c r="F128" t="s">
        <v>8223</v>
      </c>
      <c r="G128" t="s">
        <v>8245</v>
      </c>
      <c r="H128">
        <v>1407167973</v>
      </c>
      <c r="I128">
        <v>1405439973</v>
      </c>
      <c r="J128" s="16">
        <v>41835.666354166664</v>
      </c>
      <c r="K128" t="b">
        <v>1</v>
      </c>
      <c r="L128">
        <v>244</v>
      </c>
      <c r="M128" t="b">
        <v>1</v>
      </c>
      <c r="N128" s="10" t="s">
        <v>8273</v>
      </c>
      <c r="O128" t="s">
        <v>8274</v>
      </c>
      <c r="P128">
        <v>116</v>
      </c>
      <c r="Q128">
        <v>71.489999999999995</v>
      </c>
    </row>
    <row r="129" spans="1:17" ht="43.2" x14ac:dyDescent="0.3">
      <c r="A129" s="3" t="s">
        <v>3217</v>
      </c>
      <c r="B129" s="3" t="s">
        <v>7327</v>
      </c>
      <c r="C129" s="6">
        <v>4500</v>
      </c>
      <c r="D129" s="8">
        <v>5221</v>
      </c>
      <c r="E129" t="s">
        <v>8218</v>
      </c>
      <c r="F129" t="s">
        <v>8223</v>
      </c>
      <c r="G129" t="s">
        <v>8245</v>
      </c>
      <c r="H129">
        <v>1478264784</v>
      </c>
      <c r="I129">
        <v>1475672784</v>
      </c>
      <c r="J129" s="16">
        <v>42648.546111111107</v>
      </c>
      <c r="K129" t="b">
        <v>1</v>
      </c>
      <c r="L129">
        <v>104</v>
      </c>
      <c r="M129" t="b">
        <v>1</v>
      </c>
      <c r="N129" s="10" t="s">
        <v>8273</v>
      </c>
      <c r="O129" t="s">
        <v>8274</v>
      </c>
      <c r="P129">
        <v>116</v>
      </c>
      <c r="Q129">
        <v>50.2</v>
      </c>
    </row>
    <row r="130" spans="1:17" ht="57.6" x14ac:dyDescent="0.3">
      <c r="A130" s="3" t="s">
        <v>3299</v>
      </c>
      <c r="B130" s="3" t="s">
        <v>7409</v>
      </c>
      <c r="C130" s="6">
        <v>3000</v>
      </c>
      <c r="D130" s="8">
        <v>3486</v>
      </c>
      <c r="E130" t="s">
        <v>8218</v>
      </c>
      <c r="F130" t="s">
        <v>8223</v>
      </c>
      <c r="G130" t="s">
        <v>8245</v>
      </c>
      <c r="H130">
        <v>1444860063</v>
      </c>
      <c r="I130">
        <v>1442268063</v>
      </c>
      <c r="J130" s="16">
        <v>42261.917395833334</v>
      </c>
      <c r="K130" t="b">
        <v>0</v>
      </c>
      <c r="L130">
        <v>63</v>
      </c>
      <c r="M130" t="b">
        <v>1</v>
      </c>
      <c r="N130" s="10" t="s">
        <v>8273</v>
      </c>
      <c r="O130" t="s">
        <v>8274</v>
      </c>
      <c r="P130">
        <v>116</v>
      </c>
      <c r="Q130">
        <v>55.33</v>
      </c>
    </row>
    <row r="131" spans="1:17" ht="57.6" x14ac:dyDescent="0.3">
      <c r="A131" s="3" t="s">
        <v>3303</v>
      </c>
      <c r="B131" s="3" t="s">
        <v>7413</v>
      </c>
      <c r="C131" s="6">
        <v>1800</v>
      </c>
      <c r="D131" s="8">
        <v>2086</v>
      </c>
      <c r="E131" t="s">
        <v>8218</v>
      </c>
      <c r="F131" t="s">
        <v>8223</v>
      </c>
      <c r="G131" t="s">
        <v>8245</v>
      </c>
      <c r="H131">
        <v>1427553484</v>
      </c>
      <c r="I131">
        <v>1424533084</v>
      </c>
      <c r="J131" s="16">
        <v>42056.65143518518</v>
      </c>
      <c r="K131" t="b">
        <v>0</v>
      </c>
      <c r="L131">
        <v>35</v>
      </c>
      <c r="M131" t="b">
        <v>1</v>
      </c>
      <c r="N131" s="10" t="s">
        <v>8273</v>
      </c>
      <c r="O131" t="s">
        <v>8274</v>
      </c>
      <c r="P131">
        <v>116</v>
      </c>
      <c r="Q131">
        <v>59.6</v>
      </c>
    </row>
    <row r="132" spans="1:17" ht="57.6" x14ac:dyDescent="0.3">
      <c r="A132" s="3" t="s">
        <v>3313</v>
      </c>
      <c r="B132" s="3" t="s">
        <v>7423</v>
      </c>
      <c r="C132" s="6">
        <v>2000</v>
      </c>
      <c r="D132" s="8">
        <v>2321</v>
      </c>
      <c r="E132" t="s">
        <v>8218</v>
      </c>
      <c r="F132" t="s">
        <v>8223</v>
      </c>
      <c r="G132" t="s">
        <v>8245</v>
      </c>
      <c r="H132">
        <v>1453856400</v>
      </c>
      <c r="I132">
        <v>1452664317</v>
      </c>
      <c r="J132" s="16">
        <v>42382.244409722218</v>
      </c>
      <c r="K132" t="b">
        <v>0</v>
      </c>
      <c r="L132">
        <v>29</v>
      </c>
      <c r="M132" t="b">
        <v>1</v>
      </c>
      <c r="N132" s="10" t="s">
        <v>8273</v>
      </c>
      <c r="O132" t="s">
        <v>8274</v>
      </c>
      <c r="P132">
        <v>116</v>
      </c>
      <c r="Q132">
        <v>80.03</v>
      </c>
    </row>
    <row r="133" spans="1:17" ht="57.6" x14ac:dyDescent="0.3">
      <c r="A133" s="3" t="s">
        <v>3652</v>
      </c>
      <c r="B133" s="3" t="s">
        <v>7765</v>
      </c>
      <c r="C133" s="6">
        <v>5000</v>
      </c>
      <c r="D133" s="8">
        <v>5813</v>
      </c>
      <c r="E133" t="s">
        <v>8218</v>
      </c>
      <c r="F133" t="s">
        <v>8223</v>
      </c>
      <c r="G133" t="s">
        <v>8245</v>
      </c>
      <c r="H133">
        <v>1437202740</v>
      </c>
      <c r="I133">
        <v>1434654998</v>
      </c>
      <c r="J133" s="16">
        <v>42173.803217592591</v>
      </c>
      <c r="K133" t="b">
        <v>0</v>
      </c>
      <c r="L133">
        <v>79</v>
      </c>
      <c r="M133" t="b">
        <v>1</v>
      </c>
      <c r="N133" s="10" t="s">
        <v>8273</v>
      </c>
      <c r="O133" t="s">
        <v>8274</v>
      </c>
      <c r="P133">
        <v>116</v>
      </c>
      <c r="Q133">
        <v>73.58</v>
      </c>
    </row>
    <row r="134" spans="1:17" ht="57.6" x14ac:dyDescent="0.3">
      <c r="A134" s="3" t="s">
        <v>523</v>
      </c>
      <c r="B134" s="3" t="s">
        <v>4632</v>
      </c>
      <c r="C134" s="6">
        <v>3000</v>
      </c>
      <c r="D134" s="8">
        <v>3440</v>
      </c>
      <c r="E134" t="s">
        <v>8218</v>
      </c>
      <c r="F134" t="s">
        <v>8223</v>
      </c>
      <c r="G134" t="s">
        <v>8245</v>
      </c>
      <c r="H134">
        <v>1458518325</v>
      </c>
      <c r="I134">
        <v>1456793925</v>
      </c>
      <c r="J134" s="16">
        <v>42430.040798611109</v>
      </c>
      <c r="K134" t="b">
        <v>0</v>
      </c>
      <c r="L134">
        <v>31</v>
      </c>
      <c r="M134" t="b">
        <v>1</v>
      </c>
      <c r="N134" s="10" t="s">
        <v>8273</v>
      </c>
      <c r="O134" t="s">
        <v>8274</v>
      </c>
      <c r="P134">
        <v>115</v>
      </c>
      <c r="Q134">
        <v>110.97</v>
      </c>
    </row>
    <row r="135" spans="1:17" ht="57.6" x14ac:dyDescent="0.3">
      <c r="A135" s="3" t="s">
        <v>3172</v>
      </c>
      <c r="B135" s="3" t="s">
        <v>7282</v>
      </c>
      <c r="C135" s="6">
        <v>2000</v>
      </c>
      <c r="D135" s="8">
        <v>2300</v>
      </c>
      <c r="E135" t="s">
        <v>8218</v>
      </c>
      <c r="F135" t="s">
        <v>8223</v>
      </c>
      <c r="G135" t="s">
        <v>8245</v>
      </c>
      <c r="H135">
        <v>1329240668</v>
      </c>
      <c r="I135">
        <v>1326648668</v>
      </c>
      <c r="J135" s="16">
        <v>40923.729953703703</v>
      </c>
      <c r="K135" t="b">
        <v>1</v>
      </c>
      <c r="L135">
        <v>29</v>
      </c>
      <c r="M135" t="b">
        <v>1</v>
      </c>
      <c r="N135" s="10" t="s">
        <v>8273</v>
      </c>
      <c r="O135" t="s">
        <v>8274</v>
      </c>
      <c r="P135">
        <v>115</v>
      </c>
      <c r="Q135">
        <v>79.31</v>
      </c>
    </row>
    <row r="136" spans="1:17" ht="57.6" x14ac:dyDescent="0.3">
      <c r="A136" s="3" t="s">
        <v>3176</v>
      </c>
      <c r="B136" s="3" t="s">
        <v>7286</v>
      </c>
      <c r="C136" s="6">
        <v>1900</v>
      </c>
      <c r="D136" s="8">
        <v>2182</v>
      </c>
      <c r="E136" t="s">
        <v>8218</v>
      </c>
      <c r="F136" t="s">
        <v>8223</v>
      </c>
      <c r="G136" t="s">
        <v>8245</v>
      </c>
      <c r="H136">
        <v>1376838000</v>
      </c>
      <c r="I136">
        <v>1374531631</v>
      </c>
      <c r="J136" s="16">
        <v>41477.930914351848</v>
      </c>
      <c r="K136" t="b">
        <v>1</v>
      </c>
      <c r="L136">
        <v>55</v>
      </c>
      <c r="M136" t="b">
        <v>1</v>
      </c>
      <c r="N136" s="10" t="s">
        <v>8273</v>
      </c>
      <c r="O136" t="s">
        <v>8274</v>
      </c>
      <c r="P136">
        <v>115</v>
      </c>
      <c r="Q136">
        <v>39.67</v>
      </c>
    </row>
    <row r="137" spans="1:17" ht="72" x14ac:dyDescent="0.3">
      <c r="A137" s="3" t="s">
        <v>3241</v>
      </c>
      <c r="B137" s="3" t="s">
        <v>7351</v>
      </c>
      <c r="C137" s="6">
        <v>8500</v>
      </c>
      <c r="D137" s="8">
        <v>9801</v>
      </c>
      <c r="E137" t="s">
        <v>8218</v>
      </c>
      <c r="F137" t="s">
        <v>8223</v>
      </c>
      <c r="G137" t="s">
        <v>8245</v>
      </c>
      <c r="H137">
        <v>1413269940</v>
      </c>
      <c r="I137">
        <v>1410421670</v>
      </c>
      <c r="J137" s="16">
        <v>41893.324884259258</v>
      </c>
      <c r="K137" t="b">
        <v>1</v>
      </c>
      <c r="L137">
        <v>167</v>
      </c>
      <c r="M137" t="b">
        <v>1</v>
      </c>
      <c r="N137" s="10" t="s">
        <v>8273</v>
      </c>
      <c r="O137" t="s">
        <v>8274</v>
      </c>
      <c r="P137">
        <v>115</v>
      </c>
      <c r="Q137">
        <v>58.69</v>
      </c>
    </row>
    <row r="138" spans="1:17" ht="43.2" x14ac:dyDescent="0.3">
      <c r="A138" s="3" t="s">
        <v>3388</v>
      </c>
      <c r="B138" s="3" t="s">
        <v>7499</v>
      </c>
      <c r="C138" s="6">
        <v>10000</v>
      </c>
      <c r="D138" s="8">
        <v>11450</v>
      </c>
      <c r="E138" t="s">
        <v>8218</v>
      </c>
      <c r="F138" t="s">
        <v>8223</v>
      </c>
      <c r="G138" t="s">
        <v>8245</v>
      </c>
      <c r="H138">
        <v>1464960682</v>
      </c>
      <c r="I138">
        <v>1462368682</v>
      </c>
      <c r="J138" s="16">
        <v>42494.563449074078</v>
      </c>
      <c r="K138" t="b">
        <v>0</v>
      </c>
      <c r="L138">
        <v>62</v>
      </c>
      <c r="M138" t="b">
        <v>1</v>
      </c>
      <c r="N138" s="10" t="s">
        <v>8273</v>
      </c>
      <c r="O138" t="s">
        <v>8274</v>
      </c>
      <c r="P138">
        <v>115</v>
      </c>
      <c r="Q138">
        <v>184.68</v>
      </c>
    </row>
    <row r="139" spans="1:17" ht="57.6" x14ac:dyDescent="0.3">
      <c r="A139" s="3" t="s">
        <v>3476</v>
      </c>
      <c r="B139" s="3" t="s">
        <v>7587</v>
      </c>
      <c r="C139" s="6">
        <v>1800</v>
      </c>
      <c r="D139" s="8">
        <v>2076</v>
      </c>
      <c r="E139" t="s">
        <v>8218</v>
      </c>
      <c r="F139" t="s">
        <v>8223</v>
      </c>
      <c r="G139" t="s">
        <v>8245</v>
      </c>
      <c r="H139">
        <v>1431831600</v>
      </c>
      <c r="I139">
        <v>1430761243</v>
      </c>
      <c r="J139" s="16">
        <v>42128.736608796295</v>
      </c>
      <c r="K139" t="b">
        <v>0</v>
      </c>
      <c r="L139">
        <v>39</v>
      </c>
      <c r="M139" t="b">
        <v>1</v>
      </c>
      <c r="N139" s="10" t="s">
        <v>8273</v>
      </c>
      <c r="O139" t="s">
        <v>8274</v>
      </c>
      <c r="P139">
        <v>115</v>
      </c>
      <c r="Q139">
        <v>53.23</v>
      </c>
    </row>
    <row r="140" spans="1:17" ht="57.6" x14ac:dyDescent="0.3">
      <c r="A140" s="3" t="s">
        <v>2966</v>
      </c>
      <c r="B140" s="3" t="s">
        <v>7076</v>
      </c>
      <c r="C140" s="6">
        <v>10000</v>
      </c>
      <c r="D140" s="8">
        <v>11363</v>
      </c>
      <c r="E140" t="s">
        <v>8218</v>
      </c>
      <c r="F140" t="s">
        <v>8223</v>
      </c>
      <c r="G140" t="s">
        <v>8245</v>
      </c>
      <c r="H140">
        <v>1442425412</v>
      </c>
      <c r="I140">
        <v>1439833412</v>
      </c>
      <c r="J140" s="16">
        <v>42233.738564814819</v>
      </c>
      <c r="K140" t="b">
        <v>0</v>
      </c>
      <c r="L140">
        <v>128</v>
      </c>
      <c r="M140" t="b">
        <v>1</v>
      </c>
      <c r="N140" s="10" t="s">
        <v>8273</v>
      </c>
      <c r="O140" t="s">
        <v>8274</v>
      </c>
      <c r="P140">
        <v>114</v>
      </c>
      <c r="Q140">
        <v>88.77</v>
      </c>
    </row>
    <row r="141" spans="1:17" ht="57.6" x14ac:dyDescent="0.3">
      <c r="A141" s="3" t="s">
        <v>2967</v>
      </c>
      <c r="B141" s="3" t="s">
        <v>7077</v>
      </c>
      <c r="C141" s="6">
        <v>5000</v>
      </c>
      <c r="D141" s="8">
        <v>5696</v>
      </c>
      <c r="E141" t="s">
        <v>8218</v>
      </c>
      <c r="F141" t="s">
        <v>8223</v>
      </c>
      <c r="G141" t="s">
        <v>8245</v>
      </c>
      <c r="H141">
        <v>1425872692</v>
      </c>
      <c r="I141">
        <v>1423284292</v>
      </c>
      <c r="J141" s="16">
        <v>42042.197824074072</v>
      </c>
      <c r="K141" t="b">
        <v>0</v>
      </c>
      <c r="L141">
        <v>71</v>
      </c>
      <c r="M141" t="b">
        <v>1</v>
      </c>
      <c r="N141" s="10" t="s">
        <v>8273</v>
      </c>
      <c r="O141" t="s">
        <v>8274</v>
      </c>
      <c r="P141">
        <v>114</v>
      </c>
      <c r="Q141">
        <v>80.23</v>
      </c>
    </row>
    <row r="142" spans="1:17" ht="72" x14ac:dyDescent="0.3">
      <c r="A142" s="3" t="s">
        <v>2977</v>
      </c>
      <c r="B142" s="3" t="s">
        <v>7087</v>
      </c>
      <c r="C142" s="6">
        <v>3000</v>
      </c>
      <c r="D142" s="8">
        <v>3407</v>
      </c>
      <c r="E142" t="s">
        <v>8218</v>
      </c>
      <c r="F142" t="s">
        <v>8223</v>
      </c>
      <c r="G142" t="s">
        <v>8245</v>
      </c>
      <c r="H142">
        <v>1427076840</v>
      </c>
      <c r="I142">
        <v>1421960934</v>
      </c>
      <c r="J142" s="16">
        <v>42026.88118055556</v>
      </c>
      <c r="K142" t="b">
        <v>0</v>
      </c>
      <c r="L142">
        <v>30</v>
      </c>
      <c r="M142" t="b">
        <v>1</v>
      </c>
      <c r="N142" s="10" t="s">
        <v>8273</v>
      </c>
      <c r="O142" t="s">
        <v>8274</v>
      </c>
      <c r="P142">
        <v>114</v>
      </c>
      <c r="Q142">
        <v>113.57</v>
      </c>
    </row>
    <row r="143" spans="1:17" ht="28.8" x14ac:dyDescent="0.3">
      <c r="A143" s="3" t="s">
        <v>3158</v>
      </c>
      <c r="B143" s="3" t="s">
        <v>7268</v>
      </c>
      <c r="C143" s="6">
        <v>5000</v>
      </c>
      <c r="D143" s="8">
        <v>5700</v>
      </c>
      <c r="E143" t="s">
        <v>8218</v>
      </c>
      <c r="F143" t="s">
        <v>8223</v>
      </c>
      <c r="G143" t="s">
        <v>8245</v>
      </c>
      <c r="H143">
        <v>1374523752</v>
      </c>
      <c r="I143">
        <v>1371931752</v>
      </c>
      <c r="J143" s="16">
        <v>41447.839722222219</v>
      </c>
      <c r="K143" t="b">
        <v>1</v>
      </c>
      <c r="L143">
        <v>69</v>
      </c>
      <c r="M143" t="b">
        <v>1</v>
      </c>
      <c r="N143" s="10" t="s">
        <v>8273</v>
      </c>
      <c r="O143" t="s">
        <v>8274</v>
      </c>
      <c r="P143">
        <v>114</v>
      </c>
      <c r="Q143">
        <v>82.61</v>
      </c>
    </row>
    <row r="144" spans="1:17" ht="43.2" x14ac:dyDescent="0.3">
      <c r="A144" s="3" t="s">
        <v>3179</v>
      </c>
      <c r="B144" s="3" t="s">
        <v>7289</v>
      </c>
      <c r="C144" s="6">
        <v>4200</v>
      </c>
      <c r="D144" s="8">
        <v>4794.82</v>
      </c>
      <c r="E144" t="s">
        <v>8218</v>
      </c>
      <c r="F144" t="s">
        <v>8223</v>
      </c>
      <c r="G144" t="s">
        <v>8245</v>
      </c>
      <c r="H144">
        <v>1367859071</v>
      </c>
      <c r="I144">
        <v>1365699071</v>
      </c>
      <c r="J144" s="16">
        <v>41375.702210648145</v>
      </c>
      <c r="K144" t="b">
        <v>1</v>
      </c>
      <c r="L144">
        <v>62</v>
      </c>
      <c r="M144" t="b">
        <v>1</v>
      </c>
      <c r="N144" s="10" t="s">
        <v>8273</v>
      </c>
      <c r="O144" t="s">
        <v>8274</v>
      </c>
      <c r="P144">
        <v>114</v>
      </c>
      <c r="Q144">
        <v>77.34</v>
      </c>
    </row>
    <row r="145" spans="1:17" ht="57.6" x14ac:dyDescent="0.3">
      <c r="A145" s="3" t="s">
        <v>3279</v>
      </c>
      <c r="B145" s="3" t="s">
        <v>7389</v>
      </c>
      <c r="C145" s="6">
        <v>5800</v>
      </c>
      <c r="D145" s="8">
        <v>6628</v>
      </c>
      <c r="E145" t="s">
        <v>8218</v>
      </c>
      <c r="F145" t="s">
        <v>8223</v>
      </c>
      <c r="G145" t="s">
        <v>8245</v>
      </c>
      <c r="H145">
        <v>1459474059</v>
      </c>
      <c r="I145">
        <v>1456885659</v>
      </c>
      <c r="J145" s="16">
        <v>42431.102534722217</v>
      </c>
      <c r="K145" t="b">
        <v>0</v>
      </c>
      <c r="L145">
        <v>63</v>
      </c>
      <c r="M145" t="b">
        <v>1</v>
      </c>
      <c r="N145" s="10" t="s">
        <v>8273</v>
      </c>
      <c r="O145" t="s">
        <v>8274</v>
      </c>
      <c r="P145">
        <v>114</v>
      </c>
      <c r="Q145">
        <v>105.21</v>
      </c>
    </row>
    <row r="146" spans="1:17" ht="57.6" x14ac:dyDescent="0.3">
      <c r="A146" s="3" t="s">
        <v>3291</v>
      </c>
      <c r="B146" s="3" t="s">
        <v>7401</v>
      </c>
      <c r="C146" s="6">
        <v>500</v>
      </c>
      <c r="D146" s="8">
        <v>570</v>
      </c>
      <c r="E146" t="s">
        <v>8218</v>
      </c>
      <c r="F146" t="s">
        <v>8223</v>
      </c>
      <c r="G146" t="s">
        <v>8245</v>
      </c>
      <c r="H146">
        <v>1442462340</v>
      </c>
      <c r="I146">
        <v>1439743900</v>
      </c>
      <c r="J146" s="16">
        <v>42232.702546296292</v>
      </c>
      <c r="K146" t="b">
        <v>0</v>
      </c>
      <c r="L146">
        <v>14</v>
      </c>
      <c r="M146" t="b">
        <v>1</v>
      </c>
      <c r="N146" s="10" t="s">
        <v>8273</v>
      </c>
      <c r="O146" t="s">
        <v>8274</v>
      </c>
      <c r="P146">
        <v>114</v>
      </c>
      <c r="Q146">
        <v>40.71</v>
      </c>
    </row>
    <row r="147" spans="1:17" ht="57.6" x14ac:dyDescent="0.3">
      <c r="A147" s="3" t="s">
        <v>3483</v>
      </c>
      <c r="B147" s="3" t="s">
        <v>7594</v>
      </c>
      <c r="C147" s="6">
        <v>2500</v>
      </c>
      <c r="D147" s="8">
        <v>2856</v>
      </c>
      <c r="E147" t="s">
        <v>8218</v>
      </c>
      <c r="F147" t="s">
        <v>8223</v>
      </c>
      <c r="G147" t="s">
        <v>8245</v>
      </c>
      <c r="H147">
        <v>1466014499</v>
      </c>
      <c r="I147">
        <v>1463422499</v>
      </c>
      <c r="J147" s="16">
        <v>42506.760405092587</v>
      </c>
      <c r="K147" t="b">
        <v>0</v>
      </c>
      <c r="L147">
        <v>44</v>
      </c>
      <c r="M147" t="b">
        <v>1</v>
      </c>
      <c r="N147" s="10" t="s">
        <v>8273</v>
      </c>
      <c r="O147" t="s">
        <v>8274</v>
      </c>
      <c r="P147">
        <v>114</v>
      </c>
      <c r="Q147">
        <v>64.91</v>
      </c>
    </row>
    <row r="148" spans="1:17" ht="57.6" x14ac:dyDescent="0.3">
      <c r="A148" s="3" t="s">
        <v>3546</v>
      </c>
      <c r="B148" s="3" t="s">
        <v>7657</v>
      </c>
      <c r="C148" s="6">
        <v>35000</v>
      </c>
      <c r="D148" s="8">
        <v>40043.25</v>
      </c>
      <c r="E148" t="s">
        <v>8218</v>
      </c>
      <c r="F148" t="s">
        <v>8223</v>
      </c>
      <c r="G148" t="s">
        <v>8245</v>
      </c>
      <c r="H148">
        <v>1463198340</v>
      </c>
      <c r="I148">
        <v>1461117201</v>
      </c>
      <c r="J148" s="16">
        <v>42480.078715277778</v>
      </c>
      <c r="K148" t="b">
        <v>0</v>
      </c>
      <c r="L148">
        <v>336</v>
      </c>
      <c r="M148" t="b">
        <v>1</v>
      </c>
      <c r="N148" s="10" t="s">
        <v>8273</v>
      </c>
      <c r="O148" t="s">
        <v>8274</v>
      </c>
      <c r="P148">
        <v>114</v>
      </c>
      <c r="Q148">
        <v>119.18</v>
      </c>
    </row>
    <row r="149" spans="1:17" ht="43.2" x14ac:dyDescent="0.3">
      <c r="A149" s="3" t="s">
        <v>3569</v>
      </c>
      <c r="B149" s="3" t="s">
        <v>7680</v>
      </c>
      <c r="C149" s="6">
        <v>2000</v>
      </c>
      <c r="D149" s="8">
        <v>2287</v>
      </c>
      <c r="E149" t="s">
        <v>8218</v>
      </c>
      <c r="F149" t="s">
        <v>8223</v>
      </c>
      <c r="G149" t="s">
        <v>8245</v>
      </c>
      <c r="H149">
        <v>1420009200</v>
      </c>
      <c r="I149">
        <v>1417593483</v>
      </c>
      <c r="J149" s="16">
        <v>41976.331979166673</v>
      </c>
      <c r="K149" t="b">
        <v>0</v>
      </c>
      <c r="L149">
        <v>26</v>
      </c>
      <c r="M149" t="b">
        <v>1</v>
      </c>
      <c r="N149" s="10" t="s">
        <v>8273</v>
      </c>
      <c r="O149" t="s">
        <v>8274</v>
      </c>
      <c r="P149">
        <v>114</v>
      </c>
      <c r="Q149">
        <v>87.96</v>
      </c>
    </row>
    <row r="150" spans="1:17" ht="57.6" x14ac:dyDescent="0.3">
      <c r="A150" s="3" t="s">
        <v>3579</v>
      </c>
      <c r="B150" s="3" t="s">
        <v>7690</v>
      </c>
      <c r="C150" s="6">
        <v>900</v>
      </c>
      <c r="D150" s="8">
        <v>1025</v>
      </c>
      <c r="E150" t="s">
        <v>8218</v>
      </c>
      <c r="F150" t="s">
        <v>8223</v>
      </c>
      <c r="G150" t="s">
        <v>8245</v>
      </c>
      <c r="H150">
        <v>1425185940</v>
      </c>
      <c r="I150">
        <v>1421900022</v>
      </c>
      <c r="J150" s="16">
        <v>42026.176180555558</v>
      </c>
      <c r="K150" t="b">
        <v>0</v>
      </c>
      <c r="L150">
        <v>27</v>
      </c>
      <c r="M150" t="b">
        <v>1</v>
      </c>
      <c r="N150" s="10" t="s">
        <v>8273</v>
      </c>
      <c r="O150" t="s">
        <v>8274</v>
      </c>
      <c r="P150">
        <v>114</v>
      </c>
      <c r="Q150">
        <v>37.96</v>
      </c>
    </row>
    <row r="151" spans="1:17" ht="43.2" x14ac:dyDescent="0.3">
      <c r="A151" s="3" t="s">
        <v>3708</v>
      </c>
      <c r="B151" s="3" t="s">
        <v>7821</v>
      </c>
      <c r="C151" s="6">
        <v>500</v>
      </c>
      <c r="D151" s="8">
        <v>570</v>
      </c>
      <c r="E151" t="s">
        <v>8218</v>
      </c>
      <c r="F151" t="s">
        <v>8223</v>
      </c>
      <c r="G151" t="s">
        <v>8245</v>
      </c>
      <c r="H151">
        <v>1402848000</v>
      </c>
      <c r="I151">
        <v>1400606573</v>
      </c>
      <c r="J151" s="16">
        <v>41779.724224537036</v>
      </c>
      <c r="K151" t="b">
        <v>0</v>
      </c>
      <c r="L151">
        <v>21</v>
      </c>
      <c r="M151" t="b">
        <v>1</v>
      </c>
      <c r="N151" s="10" t="s">
        <v>8273</v>
      </c>
      <c r="O151" t="s">
        <v>8274</v>
      </c>
      <c r="P151">
        <v>114</v>
      </c>
      <c r="Q151">
        <v>27.14</v>
      </c>
    </row>
    <row r="152" spans="1:17" ht="57.6" x14ac:dyDescent="0.3">
      <c r="A152" s="3" t="s">
        <v>3154</v>
      </c>
      <c r="B152" s="3" t="s">
        <v>7264</v>
      </c>
      <c r="C152" s="6">
        <v>7000</v>
      </c>
      <c r="D152" s="8">
        <v>7905</v>
      </c>
      <c r="E152" t="s">
        <v>8218</v>
      </c>
      <c r="F152" t="s">
        <v>8223</v>
      </c>
      <c r="G152" t="s">
        <v>8245</v>
      </c>
      <c r="H152">
        <v>1333310458</v>
      </c>
      <c r="I152">
        <v>1330722058</v>
      </c>
      <c r="J152" s="16">
        <v>40970.875671296293</v>
      </c>
      <c r="K152" t="b">
        <v>1</v>
      </c>
      <c r="L152">
        <v>123</v>
      </c>
      <c r="M152" t="b">
        <v>1</v>
      </c>
      <c r="N152" s="10" t="s">
        <v>8273</v>
      </c>
      <c r="O152" t="s">
        <v>8274</v>
      </c>
      <c r="P152">
        <v>113</v>
      </c>
      <c r="Q152">
        <v>64.27</v>
      </c>
    </row>
    <row r="153" spans="1:17" ht="57.6" x14ac:dyDescent="0.3">
      <c r="A153" s="3" t="s">
        <v>3360</v>
      </c>
      <c r="B153" s="3" t="s">
        <v>7471</v>
      </c>
      <c r="C153" s="6">
        <v>5000</v>
      </c>
      <c r="D153" s="8">
        <v>5673</v>
      </c>
      <c r="E153" t="s">
        <v>8218</v>
      </c>
      <c r="F153" t="s">
        <v>8223</v>
      </c>
      <c r="G153" t="s">
        <v>8245</v>
      </c>
      <c r="H153">
        <v>1409587140</v>
      </c>
      <c r="I153">
        <v>1408062990</v>
      </c>
      <c r="J153" s="16">
        <v>41866.025347222225</v>
      </c>
      <c r="K153" t="b">
        <v>0</v>
      </c>
      <c r="L153">
        <v>68</v>
      </c>
      <c r="M153" t="b">
        <v>1</v>
      </c>
      <c r="N153" s="10" t="s">
        <v>8273</v>
      </c>
      <c r="O153" t="s">
        <v>8274</v>
      </c>
      <c r="P153">
        <v>113</v>
      </c>
      <c r="Q153">
        <v>83.43</v>
      </c>
    </row>
    <row r="154" spans="1:17" ht="57.6" x14ac:dyDescent="0.3">
      <c r="A154" s="3" t="s">
        <v>3468</v>
      </c>
      <c r="B154" s="3" t="s">
        <v>7579</v>
      </c>
      <c r="C154" s="6">
        <v>2800</v>
      </c>
      <c r="D154" s="8">
        <v>3175</v>
      </c>
      <c r="E154" t="s">
        <v>8218</v>
      </c>
      <c r="F154" t="s">
        <v>8223</v>
      </c>
      <c r="G154" t="s">
        <v>8245</v>
      </c>
      <c r="H154">
        <v>1461857045</v>
      </c>
      <c r="I154">
        <v>1459265045</v>
      </c>
      <c r="J154" s="16">
        <v>42458.641724537039</v>
      </c>
      <c r="K154" t="b">
        <v>0</v>
      </c>
      <c r="L154">
        <v>63</v>
      </c>
      <c r="M154" t="b">
        <v>1</v>
      </c>
      <c r="N154" s="10" t="s">
        <v>8273</v>
      </c>
      <c r="O154" t="s">
        <v>8274</v>
      </c>
      <c r="P154">
        <v>113</v>
      </c>
      <c r="Q154">
        <v>50.4</v>
      </c>
    </row>
    <row r="155" spans="1:17" ht="57.6" x14ac:dyDescent="0.3">
      <c r="A155" s="3" t="s">
        <v>3477</v>
      </c>
      <c r="B155" s="3" t="s">
        <v>7588</v>
      </c>
      <c r="C155" s="6">
        <v>2000</v>
      </c>
      <c r="D155" s="8">
        <v>2257</v>
      </c>
      <c r="E155" t="s">
        <v>8218</v>
      </c>
      <c r="F155" t="s">
        <v>8223</v>
      </c>
      <c r="G155" t="s">
        <v>8245</v>
      </c>
      <c r="H155">
        <v>1426539600</v>
      </c>
      <c r="I155">
        <v>1424296822</v>
      </c>
      <c r="J155" s="16">
        <v>42053.916921296302</v>
      </c>
      <c r="K155" t="b">
        <v>0</v>
      </c>
      <c r="L155">
        <v>57</v>
      </c>
      <c r="M155" t="b">
        <v>1</v>
      </c>
      <c r="N155" s="10" t="s">
        <v>8273</v>
      </c>
      <c r="O155" t="s">
        <v>8274</v>
      </c>
      <c r="P155">
        <v>113</v>
      </c>
      <c r="Q155">
        <v>39.6</v>
      </c>
    </row>
    <row r="156" spans="1:17" ht="43.2" x14ac:dyDescent="0.3">
      <c r="A156" s="3" t="s">
        <v>3553</v>
      </c>
      <c r="B156" s="3" t="s">
        <v>7664</v>
      </c>
      <c r="C156" s="6">
        <v>5000</v>
      </c>
      <c r="D156" s="8">
        <v>5671.11</v>
      </c>
      <c r="E156" t="s">
        <v>8218</v>
      </c>
      <c r="F156" t="s">
        <v>8223</v>
      </c>
      <c r="G156" t="s">
        <v>8245</v>
      </c>
      <c r="H156">
        <v>1423674000</v>
      </c>
      <c r="I156">
        <v>1421025159</v>
      </c>
      <c r="J156" s="16">
        <v>42016.050451388888</v>
      </c>
      <c r="K156" t="b">
        <v>0</v>
      </c>
      <c r="L156">
        <v>53</v>
      </c>
      <c r="M156" t="b">
        <v>1</v>
      </c>
      <c r="N156" s="10" t="s">
        <v>8273</v>
      </c>
      <c r="O156" t="s">
        <v>8274</v>
      </c>
      <c r="P156">
        <v>113</v>
      </c>
      <c r="Q156">
        <v>107</v>
      </c>
    </row>
    <row r="157" spans="1:17" ht="57.6" x14ac:dyDescent="0.3">
      <c r="A157" s="3" t="s">
        <v>3603</v>
      </c>
      <c r="B157" s="3" t="s">
        <v>7714</v>
      </c>
      <c r="C157" s="6">
        <v>3000</v>
      </c>
      <c r="D157" s="8">
        <v>3385</v>
      </c>
      <c r="E157" t="s">
        <v>8218</v>
      </c>
      <c r="F157" t="s">
        <v>8223</v>
      </c>
      <c r="G157" t="s">
        <v>8245</v>
      </c>
      <c r="H157">
        <v>1461913140</v>
      </c>
      <c r="I157">
        <v>1461370956</v>
      </c>
      <c r="J157" s="16">
        <v>42483.015694444446</v>
      </c>
      <c r="K157" t="b">
        <v>0</v>
      </c>
      <c r="L157">
        <v>69</v>
      </c>
      <c r="M157" t="b">
        <v>1</v>
      </c>
      <c r="N157" s="10" t="s">
        <v>8273</v>
      </c>
      <c r="O157" t="s">
        <v>8274</v>
      </c>
      <c r="P157">
        <v>113</v>
      </c>
      <c r="Q157">
        <v>49.06</v>
      </c>
    </row>
    <row r="158" spans="1:17" ht="57.6" x14ac:dyDescent="0.3">
      <c r="A158" s="3" t="s">
        <v>3617</v>
      </c>
      <c r="B158" s="3" t="s">
        <v>7729</v>
      </c>
      <c r="C158" s="6">
        <v>1000</v>
      </c>
      <c r="D158" s="8">
        <v>1130</v>
      </c>
      <c r="E158" t="s">
        <v>8218</v>
      </c>
      <c r="F158" t="s">
        <v>8223</v>
      </c>
      <c r="G158" t="s">
        <v>8245</v>
      </c>
      <c r="H158">
        <v>1479592800</v>
      </c>
      <c r="I158">
        <v>1476760226</v>
      </c>
      <c r="J158" s="16">
        <v>42661.132245370376</v>
      </c>
      <c r="K158" t="b">
        <v>0</v>
      </c>
      <c r="L158">
        <v>17</v>
      </c>
      <c r="M158" t="b">
        <v>1</v>
      </c>
      <c r="N158" s="10" t="s">
        <v>8273</v>
      </c>
      <c r="O158" t="s">
        <v>8274</v>
      </c>
      <c r="P158">
        <v>113</v>
      </c>
      <c r="Q158">
        <v>66.47</v>
      </c>
    </row>
    <row r="159" spans="1:17" ht="57.6" x14ac:dyDescent="0.3">
      <c r="A159" s="3" t="s">
        <v>3677</v>
      </c>
      <c r="B159" s="3" t="s">
        <v>7790</v>
      </c>
      <c r="C159" s="6">
        <v>3000</v>
      </c>
      <c r="D159" s="8">
        <v>3383</v>
      </c>
      <c r="E159" t="s">
        <v>8218</v>
      </c>
      <c r="F159" t="s">
        <v>8223</v>
      </c>
      <c r="G159" t="s">
        <v>8245</v>
      </c>
      <c r="H159">
        <v>1475664834</v>
      </c>
      <c r="I159">
        <v>1473850434</v>
      </c>
      <c r="J159" s="16">
        <v>42627.454097222217</v>
      </c>
      <c r="K159" t="b">
        <v>0</v>
      </c>
      <c r="L159">
        <v>34</v>
      </c>
      <c r="M159" t="b">
        <v>1</v>
      </c>
      <c r="N159" s="10" t="s">
        <v>8273</v>
      </c>
      <c r="O159" t="s">
        <v>8274</v>
      </c>
      <c r="P159">
        <v>113</v>
      </c>
      <c r="Q159">
        <v>99.5</v>
      </c>
    </row>
    <row r="160" spans="1:17" ht="43.2" x14ac:dyDescent="0.3">
      <c r="A160" s="3" t="s">
        <v>3833</v>
      </c>
      <c r="B160" s="3" t="s">
        <v>7945</v>
      </c>
      <c r="C160" s="6">
        <v>800</v>
      </c>
      <c r="D160" s="8">
        <v>900</v>
      </c>
      <c r="E160" t="s">
        <v>8218</v>
      </c>
      <c r="F160" t="s">
        <v>8223</v>
      </c>
      <c r="G160" t="s">
        <v>8245</v>
      </c>
      <c r="H160">
        <v>1470197340</v>
      </c>
      <c r="I160">
        <v>1467497652</v>
      </c>
      <c r="J160" s="16">
        <v>42553.926527777774</v>
      </c>
      <c r="K160" t="b">
        <v>0</v>
      </c>
      <c r="L160">
        <v>14</v>
      </c>
      <c r="M160" t="b">
        <v>1</v>
      </c>
      <c r="N160" s="10" t="s">
        <v>8273</v>
      </c>
      <c r="O160" t="s">
        <v>8274</v>
      </c>
      <c r="P160">
        <v>113</v>
      </c>
      <c r="Q160">
        <v>64.290000000000006</v>
      </c>
    </row>
    <row r="161" spans="1:17" ht="43.2" x14ac:dyDescent="0.3">
      <c r="A161" s="3" t="s">
        <v>3170</v>
      </c>
      <c r="B161" s="3" t="s">
        <v>7280</v>
      </c>
      <c r="C161" s="6">
        <v>2000</v>
      </c>
      <c r="D161" s="8">
        <v>2245</v>
      </c>
      <c r="E161" t="s">
        <v>8218</v>
      </c>
      <c r="F161" t="s">
        <v>8223</v>
      </c>
      <c r="G161" t="s">
        <v>8245</v>
      </c>
      <c r="H161">
        <v>1404273600</v>
      </c>
      <c r="I161">
        <v>1401414944</v>
      </c>
      <c r="J161" s="16">
        <v>41789.080370370371</v>
      </c>
      <c r="K161" t="b">
        <v>1</v>
      </c>
      <c r="L161">
        <v>71</v>
      </c>
      <c r="M161" t="b">
        <v>1</v>
      </c>
      <c r="N161" s="10" t="s">
        <v>8273</v>
      </c>
      <c r="O161" t="s">
        <v>8274</v>
      </c>
      <c r="P161">
        <v>112</v>
      </c>
      <c r="Q161">
        <v>31.62</v>
      </c>
    </row>
    <row r="162" spans="1:17" ht="43.2" x14ac:dyDescent="0.3">
      <c r="A162" s="3" t="s">
        <v>3263</v>
      </c>
      <c r="B162" s="3" t="s">
        <v>7373</v>
      </c>
      <c r="C162" s="6">
        <v>2500</v>
      </c>
      <c r="D162" s="8">
        <v>2804.16</v>
      </c>
      <c r="E162" t="s">
        <v>8218</v>
      </c>
      <c r="F162" t="s">
        <v>8223</v>
      </c>
      <c r="G162" t="s">
        <v>8245</v>
      </c>
      <c r="H162">
        <v>1446238800</v>
      </c>
      <c r="I162">
        <v>1444220588</v>
      </c>
      <c r="J162" s="16">
        <v>42284.516064814816</v>
      </c>
      <c r="K162" t="b">
        <v>1</v>
      </c>
      <c r="L162">
        <v>68</v>
      </c>
      <c r="M162" t="b">
        <v>1</v>
      </c>
      <c r="N162" s="10" t="s">
        <v>8273</v>
      </c>
      <c r="O162" t="s">
        <v>8274</v>
      </c>
      <c r="P162">
        <v>112</v>
      </c>
      <c r="Q162">
        <v>41.24</v>
      </c>
    </row>
    <row r="163" spans="1:17" x14ac:dyDescent="0.3">
      <c r="A163" s="3" t="s">
        <v>3285</v>
      </c>
      <c r="B163" s="3" t="s">
        <v>7395</v>
      </c>
      <c r="C163" s="6">
        <v>4999</v>
      </c>
      <c r="D163" s="8">
        <v>5604</v>
      </c>
      <c r="E163" t="s">
        <v>8218</v>
      </c>
      <c r="F163" t="s">
        <v>8223</v>
      </c>
      <c r="G163" t="s">
        <v>8245</v>
      </c>
      <c r="H163">
        <v>1488258000</v>
      </c>
      <c r="I163">
        <v>1485556626</v>
      </c>
      <c r="J163" s="16">
        <v>42762.942430555559</v>
      </c>
      <c r="K163" t="b">
        <v>0</v>
      </c>
      <c r="L163">
        <v>81</v>
      </c>
      <c r="M163" t="b">
        <v>1</v>
      </c>
      <c r="N163" s="10" t="s">
        <v>8273</v>
      </c>
      <c r="O163" t="s">
        <v>8274</v>
      </c>
      <c r="P163">
        <v>112</v>
      </c>
      <c r="Q163">
        <v>69.19</v>
      </c>
    </row>
    <row r="164" spans="1:17" ht="57.6" x14ac:dyDescent="0.3">
      <c r="A164" s="3" t="s">
        <v>3382</v>
      </c>
      <c r="B164" s="3" t="s">
        <v>7493</v>
      </c>
      <c r="C164" s="6">
        <v>1750</v>
      </c>
      <c r="D164" s="8">
        <v>1955</v>
      </c>
      <c r="E164" t="s">
        <v>8218</v>
      </c>
      <c r="F164" t="s">
        <v>8223</v>
      </c>
      <c r="G164" t="s">
        <v>8245</v>
      </c>
      <c r="H164">
        <v>1466707620</v>
      </c>
      <c r="I164">
        <v>1464979620</v>
      </c>
      <c r="J164" s="16">
        <v>42524.782638888893</v>
      </c>
      <c r="K164" t="b">
        <v>0</v>
      </c>
      <c r="L164">
        <v>30</v>
      </c>
      <c r="M164" t="b">
        <v>1</v>
      </c>
      <c r="N164" s="10" t="s">
        <v>8273</v>
      </c>
      <c r="O164" t="s">
        <v>8274</v>
      </c>
      <c r="P164">
        <v>112</v>
      </c>
      <c r="Q164">
        <v>65.17</v>
      </c>
    </row>
    <row r="165" spans="1:17" ht="57.6" x14ac:dyDescent="0.3">
      <c r="A165" s="3" t="s">
        <v>3434</v>
      </c>
      <c r="B165" s="3" t="s">
        <v>7545</v>
      </c>
      <c r="C165" s="6">
        <v>1000</v>
      </c>
      <c r="D165" s="8">
        <v>1120</v>
      </c>
      <c r="E165" t="s">
        <v>8218</v>
      </c>
      <c r="F165" t="s">
        <v>8223</v>
      </c>
      <c r="G165" t="s">
        <v>8245</v>
      </c>
      <c r="H165">
        <v>1470538800</v>
      </c>
      <c r="I165">
        <v>1469112493</v>
      </c>
      <c r="J165" s="16">
        <v>42572.61681712963</v>
      </c>
      <c r="K165" t="b">
        <v>0</v>
      </c>
      <c r="L165">
        <v>19</v>
      </c>
      <c r="M165" t="b">
        <v>1</v>
      </c>
      <c r="N165" s="10" t="s">
        <v>8273</v>
      </c>
      <c r="O165" t="s">
        <v>8274</v>
      </c>
      <c r="P165">
        <v>112</v>
      </c>
      <c r="Q165">
        <v>58.95</v>
      </c>
    </row>
    <row r="166" spans="1:17" ht="72" x14ac:dyDescent="0.3">
      <c r="A166" s="3" t="s">
        <v>3678</v>
      </c>
      <c r="B166" s="3" t="s">
        <v>7791</v>
      </c>
      <c r="C166" s="6">
        <v>1000</v>
      </c>
      <c r="D166" s="8">
        <v>1119</v>
      </c>
      <c r="E166" t="s">
        <v>8218</v>
      </c>
      <c r="F166" t="s">
        <v>8223</v>
      </c>
      <c r="G166" t="s">
        <v>8245</v>
      </c>
      <c r="H166">
        <v>1452872290</v>
      </c>
      <c r="I166">
        <v>1452008290</v>
      </c>
      <c r="J166" s="16">
        <v>42374.651504629626</v>
      </c>
      <c r="K166" t="b">
        <v>0</v>
      </c>
      <c r="L166">
        <v>18</v>
      </c>
      <c r="M166" t="b">
        <v>1</v>
      </c>
      <c r="N166" s="10" t="s">
        <v>8273</v>
      </c>
      <c r="O166" t="s">
        <v>8274</v>
      </c>
      <c r="P166">
        <v>112</v>
      </c>
      <c r="Q166">
        <v>62.17</v>
      </c>
    </row>
    <row r="167" spans="1:17" ht="43.2" x14ac:dyDescent="0.3">
      <c r="A167" s="3" t="s">
        <v>2831</v>
      </c>
      <c r="B167" s="3" t="s">
        <v>6941</v>
      </c>
      <c r="C167" s="6">
        <v>3000</v>
      </c>
      <c r="D167" s="8">
        <v>3320</v>
      </c>
      <c r="E167" t="s">
        <v>8218</v>
      </c>
      <c r="F167" t="s">
        <v>8223</v>
      </c>
      <c r="G167" t="s">
        <v>8245</v>
      </c>
      <c r="H167">
        <v>1437076070</v>
      </c>
      <c r="I167">
        <v>1434484070</v>
      </c>
      <c r="J167" s="16">
        <v>42171.824884259258</v>
      </c>
      <c r="K167" t="b">
        <v>0</v>
      </c>
      <c r="L167">
        <v>52</v>
      </c>
      <c r="M167" t="b">
        <v>1</v>
      </c>
      <c r="N167" s="10" t="s">
        <v>8273</v>
      </c>
      <c r="O167" t="s">
        <v>8274</v>
      </c>
      <c r="P167">
        <v>111</v>
      </c>
      <c r="Q167">
        <v>63.85</v>
      </c>
    </row>
    <row r="168" spans="1:17" ht="57.6" x14ac:dyDescent="0.3">
      <c r="A168" s="3" t="s">
        <v>2839</v>
      </c>
      <c r="B168" s="3" t="s">
        <v>6949</v>
      </c>
      <c r="C168" s="6">
        <v>3500</v>
      </c>
      <c r="D168" s="8">
        <v>3900</v>
      </c>
      <c r="E168" t="s">
        <v>8218</v>
      </c>
      <c r="F168" t="s">
        <v>8223</v>
      </c>
      <c r="G168" t="s">
        <v>8245</v>
      </c>
      <c r="H168">
        <v>1408942740</v>
      </c>
      <c r="I168">
        <v>1406958354</v>
      </c>
      <c r="J168" s="16">
        <v>41853.240208333329</v>
      </c>
      <c r="K168" t="b">
        <v>0</v>
      </c>
      <c r="L168">
        <v>31</v>
      </c>
      <c r="M168" t="b">
        <v>1</v>
      </c>
      <c r="N168" s="10" t="s">
        <v>8273</v>
      </c>
      <c r="O168" t="s">
        <v>8274</v>
      </c>
      <c r="P168">
        <v>111</v>
      </c>
      <c r="Q168">
        <v>125.81</v>
      </c>
    </row>
    <row r="169" spans="1:17" ht="57.6" x14ac:dyDescent="0.3">
      <c r="A169" s="3" t="s">
        <v>3163</v>
      </c>
      <c r="B169" s="3" t="s">
        <v>7273</v>
      </c>
      <c r="C169" s="6">
        <v>13000</v>
      </c>
      <c r="D169" s="8">
        <v>14450</v>
      </c>
      <c r="E169" t="s">
        <v>8218</v>
      </c>
      <c r="F169" t="s">
        <v>8223</v>
      </c>
      <c r="G169" t="s">
        <v>8245</v>
      </c>
      <c r="H169">
        <v>1402855525</v>
      </c>
      <c r="I169">
        <v>1400263525</v>
      </c>
      <c r="J169" s="16">
        <v>41775.753761574073</v>
      </c>
      <c r="K169" t="b">
        <v>1</v>
      </c>
      <c r="L169">
        <v>72</v>
      </c>
      <c r="M169" t="b">
        <v>1</v>
      </c>
      <c r="N169" s="10" t="s">
        <v>8273</v>
      </c>
      <c r="O169" t="s">
        <v>8274</v>
      </c>
      <c r="P169">
        <v>111</v>
      </c>
      <c r="Q169">
        <v>200.69</v>
      </c>
    </row>
    <row r="170" spans="1:17" ht="57.6" x14ac:dyDescent="0.3">
      <c r="A170" s="3" t="s">
        <v>3246</v>
      </c>
      <c r="B170" s="3" t="s">
        <v>7356</v>
      </c>
      <c r="C170" s="6">
        <v>10000</v>
      </c>
      <c r="D170" s="8">
        <v>11122</v>
      </c>
      <c r="E170" t="s">
        <v>8218</v>
      </c>
      <c r="F170" t="s">
        <v>8223</v>
      </c>
      <c r="G170" t="s">
        <v>8245</v>
      </c>
      <c r="H170">
        <v>1442030340</v>
      </c>
      <c r="I170">
        <v>1439551200</v>
      </c>
      <c r="J170" s="16">
        <v>42230.472222222219</v>
      </c>
      <c r="K170" t="b">
        <v>1</v>
      </c>
      <c r="L170">
        <v>193</v>
      </c>
      <c r="M170" t="b">
        <v>1</v>
      </c>
      <c r="N170" s="10" t="s">
        <v>8273</v>
      </c>
      <c r="O170" t="s">
        <v>8274</v>
      </c>
      <c r="P170">
        <v>111</v>
      </c>
      <c r="Q170">
        <v>57.63</v>
      </c>
    </row>
    <row r="171" spans="1:17" ht="57.6" x14ac:dyDescent="0.3">
      <c r="A171" s="3" t="s">
        <v>3251</v>
      </c>
      <c r="B171" s="3" t="s">
        <v>7361</v>
      </c>
      <c r="C171" s="6">
        <v>1500</v>
      </c>
      <c r="D171" s="8">
        <v>1661</v>
      </c>
      <c r="E171" t="s">
        <v>8218</v>
      </c>
      <c r="F171" t="s">
        <v>8223</v>
      </c>
      <c r="G171" t="s">
        <v>8245</v>
      </c>
      <c r="H171">
        <v>1434907966</v>
      </c>
      <c r="I171">
        <v>1432315966</v>
      </c>
      <c r="J171" s="16">
        <v>42146.731087962966</v>
      </c>
      <c r="K171" t="b">
        <v>1</v>
      </c>
      <c r="L171">
        <v>20</v>
      </c>
      <c r="M171" t="b">
        <v>1</v>
      </c>
      <c r="N171" s="10" t="s">
        <v>8273</v>
      </c>
      <c r="O171" t="s">
        <v>8274</v>
      </c>
      <c r="P171">
        <v>111</v>
      </c>
      <c r="Q171">
        <v>83.05</v>
      </c>
    </row>
    <row r="172" spans="1:17" ht="72" x14ac:dyDescent="0.3">
      <c r="A172" s="3" t="s">
        <v>3397</v>
      </c>
      <c r="B172" s="3" t="s">
        <v>7508</v>
      </c>
      <c r="C172" s="6">
        <v>4000</v>
      </c>
      <c r="D172" s="8">
        <v>4443</v>
      </c>
      <c r="E172" t="s">
        <v>8218</v>
      </c>
      <c r="F172" t="s">
        <v>8223</v>
      </c>
      <c r="G172" t="s">
        <v>8245</v>
      </c>
      <c r="H172">
        <v>1416589200</v>
      </c>
      <c r="I172">
        <v>1414605776</v>
      </c>
      <c r="J172" s="16">
        <v>41941.75203703704</v>
      </c>
      <c r="K172" t="b">
        <v>0</v>
      </c>
      <c r="L172">
        <v>65</v>
      </c>
      <c r="M172" t="b">
        <v>1</v>
      </c>
      <c r="N172" s="10" t="s">
        <v>8273</v>
      </c>
      <c r="O172" t="s">
        <v>8274</v>
      </c>
      <c r="P172">
        <v>111</v>
      </c>
      <c r="Q172">
        <v>68.349999999999994</v>
      </c>
    </row>
    <row r="173" spans="1:17" ht="57.6" x14ac:dyDescent="0.3">
      <c r="A173" s="3" t="s">
        <v>3567</v>
      </c>
      <c r="B173" s="3" t="s">
        <v>7678</v>
      </c>
      <c r="C173" s="6">
        <v>1000</v>
      </c>
      <c r="D173" s="8">
        <v>1110</v>
      </c>
      <c r="E173" t="s">
        <v>8218</v>
      </c>
      <c r="F173" t="s">
        <v>8223</v>
      </c>
      <c r="G173" t="s">
        <v>8245</v>
      </c>
      <c r="H173">
        <v>1410975994</v>
      </c>
      <c r="I173">
        <v>1408383994</v>
      </c>
      <c r="J173" s="16">
        <v>41869.740671296298</v>
      </c>
      <c r="K173" t="b">
        <v>0</v>
      </c>
      <c r="L173">
        <v>19</v>
      </c>
      <c r="M173" t="b">
        <v>1</v>
      </c>
      <c r="N173" s="10" t="s">
        <v>8273</v>
      </c>
      <c r="O173" t="s">
        <v>8274</v>
      </c>
      <c r="P173">
        <v>111</v>
      </c>
      <c r="Q173">
        <v>58.42</v>
      </c>
    </row>
    <row r="174" spans="1:17" ht="43.2" x14ac:dyDescent="0.3">
      <c r="A174" s="3" t="s">
        <v>3592</v>
      </c>
      <c r="B174" s="3" t="s">
        <v>7703</v>
      </c>
      <c r="C174" s="6">
        <v>3000</v>
      </c>
      <c r="D174" s="8">
        <v>3319</v>
      </c>
      <c r="E174" t="s">
        <v>8218</v>
      </c>
      <c r="F174" t="s">
        <v>8223</v>
      </c>
      <c r="G174" t="s">
        <v>8245</v>
      </c>
      <c r="H174">
        <v>1420489560</v>
      </c>
      <c r="I174">
        <v>1417469639</v>
      </c>
      <c r="J174" s="16">
        <v>41974.898599537039</v>
      </c>
      <c r="K174" t="b">
        <v>0</v>
      </c>
      <c r="L174">
        <v>43</v>
      </c>
      <c r="M174" t="b">
        <v>1</v>
      </c>
      <c r="N174" s="10" t="s">
        <v>8273</v>
      </c>
      <c r="O174" t="s">
        <v>8274</v>
      </c>
      <c r="P174">
        <v>111</v>
      </c>
      <c r="Q174">
        <v>77.19</v>
      </c>
    </row>
    <row r="175" spans="1:17" ht="57.6" x14ac:dyDescent="0.3">
      <c r="A175" s="3" t="s">
        <v>3658</v>
      </c>
      <c r="B175" s="3" t="s">
        <v>7771</v>
      </c>
      <c r="C175" s="6">
        <v>3000</v>
      </c>
      <c r="D175" s="8">
        <v>3330</v>
      </c>
      <c r="E175" t="s">
        <v>8218</v>
      </c>
      <c r="F175" t="s">
        <v>8223</v>
      </c>
      <c r="G175" t="s">
        <v>8245</v>
      </c>
      <c r="H175">
        <v>1460260800</v>
      </c>
      <c r="I175">
        <v>1458336672</v>
      </c>
      <c r="J175" s="16">
        <v>42447.896666666667</v>
      </c>
      <c r="K175" t="b">
        <v>0</v>
      </c>
      <c r="L175">
        <v>36</v>
      </c>
      <c r="M175" t="b">
        <v>1</v>
      </c>
      <c r="N175" s="10" t="s">
        <v>8273</v>
      </c>
      <c r="O175" t="s">
        <v>8274</v>
      </c>
      <c r="P175">
        <v>111</v>
      </c>
      <c r="Q175">
        <v>92.5</v>
      </c>
    </row>
    <row r="176" spans="1:17" ht="43.2" x14ac:dyDescent="0.3">
      <c r="A176" s="3" t="s">
        <v>3680</v>
      </c>
      <c r="B176" s="3" t="s">
        <v>7793</v>
      </c>
      <c r="C176" s="6">
        <v>3500</v>
      </c>
      <c r="D176" s="8">
        <v>3880</v>
      </c>
      <c r="E176" t="s">
        <v>8218</v>
      </c>
      <c r="F176" t="s">
        <v>8223</v>
      </c>
      <c r="G176" t="s">
        <v>8245</v>
      </c>
      <c r="H176">
        <v>1476931696</v>
      </c>
      <c r="I176">
        <v>1474339696</v>
      </c>
      <c r="J176" s="16">
        <v>42633.116851851853</v>
      </c>
      <c r="K176" t="b">
        <v>0</v>
      </c>
      <c r="L176">
        <v>66</v>
      </c>
      <c r="M176" t="b">
        <v>1</v>
      </c>
      <c r="N176" s="10" t="s">
        <v>8273</v>
      </c>
      <c r="O176" t="s">
        <v>8274</v>
      </c>
      <c r="P176">
        <v>111</v>
      </c>
      <c r="Q176">
        <v>58.79</v>
      </c>
    </row>
    <row r="177" spans="1:17" ht="57.6" x14ac:dyDescent="0.3">
      <c r="A177" s="3" t="s">
        <v>3695</v>
      </c>
      <c r="B177" s="3" t="s">
        <v>7808</v>
      </c>
      <c r="C177" s="6">
        <v>5000</v>
      </c>
      <c r="D177" s="8">
        <v>5526</v>
      </c>
      <c r="E177" t="s">
        <v>8218</v>
      </c>
      <c r="F177" t="s">
        <v>8223</v>
      </c>
      <c r="G177" t="s">
        <v>8245</v>
      </c>
      <c r="H177">
        <v>1456946487</v>
      </c>
      <c r="I177">
        <v>1454354487</v>
      </c>
      <c r="J177" s="16">
        <v>42401.806562500002</v>
      </c>
      <c r="K177" t="b">
        <v>0</v>
      </c>
      <c r="L177">
        <v>136</v>
      </c>
      <c r="M177" t="b">
        <v>1</v>
      </c>
      <c r="N177" s="10" t="s">
        <v>8273</v>
      </c>
      <c r="O177" t="s">
        <v>8274</v>
      </c>
      <c r="P177">
        <v>111</v>
      </c>
      <c r="Q177">
        <v>40.630000000000003</v>
      </c>
    </row>
    <row r="178" spans="1:17" ht="57.6" x14ac:dyDescent="0.3">
      <c r="A178" s="3" t="s">
        <v>1298</v>
      </c>
      <c r="B178" s="3" t="s">
        <v>5407</v>
      </c>
      <c r="C178" s="6">
        <v>20000</v>
      </c>
      <c r="D178" s="8">
        <v>21905</v>
      </c>
      <c r="E178" t="s">
        <v>8218</v>
      </c>
      <c r="F178" t="s">
        <v>8223</v>
      </c>
      <c r="G178" t="s">
        <v>8245</v>
      </c>
      <c r="H178">
        <v>1462125358</v>
      </c>
      <c r="I178">
        <v>1459533358</v>
      </c>
      <c r="J178" s="16">
        <v>42461.747199074074</v>
      </c>
      <c r="K178" t="b">
        <v>0</v>
      </c>
      <c r="L178">
        <v>238</v>
      </c>
      <c r="M178" t="b">
        <v>1</v>
      </c>
      <c r="N178" s="10" t="s">
        <v>8273</v>
      </c>
      <c r="O178" t="s">
        <v>8274</v>
      </c>
      <c r="P178">
        <v>110</v>
      </c>
      <c r="Q178">
        <v>92.04</v>
      </c>
    </row>
    <row r="179" spans="1:17" ht="57.6" x14ac:dyDescent="0.3">
      <c r="A179" s="3" t="s">
        <v>2961</v>
      </c>
      <c r="B179" s="3" t="s">
        <v>7071</v>
      </c>
      <c r="C179" s="6">
        <v>5000</v>
      </c>
      <c r="D179" s="8">
        <v>5481</v>
      </c>
      <c r="E179" t="s">
        <v>8218</v>
      </c>
      <c r="F179" t="s">
        <v>8223</v>
      </c>
      <c r="G179" t="s">
        <v>8245</v>
      </c>
      <c r="H179">
        <v>1427342400</v>
      </c>
      <c r="I179">
        <v>1424927159</v>
      </c>
      <c r="J179" s="16">
        <v>42061.212488425925</v>
      </c>
      <c r="K179" t="b">
        <v>0</v>
      </c>
      <c r="L179">
        <v>108</v>
      </c>
      <c r="M179" t="b">
        <v>1</v>
      </c>
      <c r="N179" s="10" t="s">
        <v>8273</v>
      </c>
      <c r="O179" t="s">
        <v>8274</v>
      </c>
      <c r="P179">
        <v>110</v>
      </c>
      <c r="Q179">
        <v>50.75</v>
      </c>
    </row>
    <row r="180" spans="1:17" ht="57.6" x14ac:dyDescent="0.3">
      <c r="A180" s="3" t="s">
        <v>3175</v>
      </c>
      <c r="B180" s="3" t="s">
        <v>7285</v>
      </c>
      <c r="C180" s="6">
        <v>5000</v>
      </c>
      <c r="D180" s="8">
        <v>5478</v>
      </c>
      <c r="E180" t="s">
        <v>8218</v>
      </c>
      <c r="F180" t="s">
        <v>8223</v>
      </c>
      <c r="G180" t="s">
        <v>8245</v>
      </c>
      <c r="H180">
        <v>1297977427</v>
      </c>
      <c r="I180">
        <v>1292793427</v>
      </c>
      <c r="J180" s="16">
        <v>40531.886886574073</v>
      </c>
      <c r="K180" t="b">
        <v>1</v>
      </c>
      <c r="L180">
        <v>60</v>
      </c>
      <c r="M180" t="b">
        <v>1</v>
      </c>
      <c r="N180" s="10" t="s">
        <v>8273</v>
      </c>
      <c r="O180" t="s">
        <v>8274</v>
      </c>
      <c r="P180">
        <v>110</v>
      </c>
      <c r="Q180">
        <v>91.3</v>
      </c>
    </row>
    <row r="181" spans="1:17" ht="72" x14ac:dyDescent="0.3">
      <c r="A181" s="3" t="s">
        <v>3223</v>
      </c>
      <c r="B181" s="3" t="s">
        <v>7333</v>
      </c>
      <c r="C181" s="6">
        <v>3100</v>
      </c>
      <c r="D181" s="8">
        <v>3395</v>
      </c>
      <c r="E181" t="s">
        <v>8218</v>
      </c>
      <c r="F181" t="s">
        <v>8223</v>
      </c>
      <c r="G181" t="s">
        <v>8245</v>
      </c>
      <c r="H181">
        <v>1440100976</v>
      </c>
      <c r="I181">
        <v>1437508976</v>
      </c>
      <c r="J181" s="16">
        <v>42206.835370370376</v>
      </c>
      <c r="K181" t="b">
        <v>1</v>
      </c>
      <c r="L181">
        <v>74</v>
      </c>
      <c r="M181" t="b">
        <v>1</v>
      </c>
      <c r="N181" s="10" t="s">
        <v>8273</v>
      </c>
      <c r="O181" t="s">
        <v>8274</v>
      </c>
      <c r="P181">
        <v>110</v>
      </c>
      <c r="Q181">
        <v>45.88</v>
      </c>
    </row>
    <row r="182" spans="1:17" ht="72" x14ac:dyDescent="0.3">
      <c r="A182" s="3" t="s">
        <v>3230</v>
      </c>
      <c r="B182" s="3" t="s">
        <v>7340</v>
      </c>
      <c r="C182" s="6">
        <v>2600</v>
      </c>
      <c r="D182" s="8">
        <v>2857</v>
      </c>
      <c r="E182" t="s">
        <v>8218</v>
      </c>
      <c r="F182" t="s">
        <v>8223</v>
      </c>
      <c r="G182" t="s">
        <v>8245</v>
      </c>
      <c r="H182">
        <v>1412135940</v>
      </c>
      <c r="I182">
        <v>1410840126</v>
      </c>
      <c r="J182" s="16">
        <v>41898.168125000004</v>
      </c>
      <c r="K182" t="b">
        <v>1</v>
      </c>
      <c r="L182">
        <v>37</v>
      </c>
      <c r="M182" t="b">
        <v>1</v>
      </c>
      <c r="N182" s="10" t="s">
        <v>8273</v>
      </c>
      <c r="O182" t="s">
        <v>8274</v>
      </c>
      <c r="P182">
        <v>110</v>
      </c>
      <c r="Q182">
        <v>77.22</v>
      </c>
    </row>
    <row r="183" spans="1:17" ht="57.6" x14ac:dyDescent="0.3">
      <c r="A183" s="3" t="s">
        <v>3311</v>
      </c>
      <c r="B183" s="3" t="s">
        <v>7421</v>
      </c>
      <c r="C183" s="6">
        <v>2500</v>
      </c>
      <c r="D183" s="8">
        <v>2746</v>
      </c>
      <c r="E183" t="s">
        <v>8218</v>
      </c>
      <c r="F183" t="s">
        <v>8223</v>
      </c>
      <c r="G183" t="s">
        <v>8245</v>
      </c>
      <c r="H183">
        <v>1445065210</v>
      </c>
      <c r="I183">
        <v>1442473210</v>
      </c>
      <c r="J183" s="16">
        <v>42264.29178240741</v>
      </c>
      <c r="K183" t="b">
        <v>0</v>
      </c>
      <c r="L183">
        <v>45</v>
      </c>
      <c r="M183" t="b">
        <v>1</v>
      </c>
      <c r="N183" s="10" t="s">
        <v>8273</v>
      </c>
      <c r="O183" t="s">
        <v>8274</v>
      </c>
      <c r="P183">
        <v>110</v>
      </c>
      <c r="Q183">
        <v>61.02</v>
      </c>
    </row>
    <row r="184" spans="1:17" ht="57.6" x14ac:dyDescent="0.3">
      <c r="A184" s="3" t="s">
        <v>3346</v>
      </c>
      <c r="B184" s="3" t="s">
        <v>7456</v>
      </c>
      <c r="C184" s="6">
        <v>1500</v>
      </c>
      <c r="D184" s="8">
        <v>1650</v>
      </c>
      <c r="E184" t="s">
        <v>8218</v>
      </c>
      <c r="F184" t="s">
        <v>8223</v>
      </c>
      <c r="G184" t="s">
        <v>8245</v>
      </c>
      <c r="H184">
        <v>1424910910</v>
      </c>
      <c r="I184">
        <v>1424306110</v>
      </c>
      <c r="J184" s="16">
        <v>42054.024421296301</v>
      </c>
      <c r="K184" t="b">
        <v>0</v>
      </c>
      <c r="L184">
        <v>18</v>
      </c>
      <c r="M184" t="b">
        <v>1</v>
      </c>
      <c r="N184" s="10" t="s">
        <v>8273</v>
      </c>
      <c r="O184" t="s">
        <v>8274</v>
      </c>
      <c r="P184">
        <v>110</v>
      </c>
      <c r="Q184">
        <v>91.67</v>
      </c>
    </row>
    <row r="185" spans="1:17" ht="57.6" x14ac:dyDescent="0.3">
      <c r="A185" s="3" t="s">
        <v>3401</v>
      </c>
      <c r="B185" s="3" t="s">
        <v>7512</v>
      </c>
      <c r="C185" s="6">
        <v>15000</v>
      </c>
      <c r="D185" s="8">
        <v>16465</v>
      </c>
      <c r="E185" t="s">
        <v>8218</v>
      </c>
      <c r="F185" t="s">
        <v>8223</v>
      </c>
      <c r="G185" t="s">
        <v>8245</v>
      </c>
      <c r="H185">
        <v>1447295460</v>
      </c>
      <c r="I185">
        <v>1444747843</v>
      </c>
      <c r="J185" s="16">
        <v>42290.61855324074</v>
      </c>
      <c r="K185" t="b">
        <v>0</v>
      </c>
      <c r="L185">
        <v>165</v>
      </c>
      <c r="M185" t="b">
        <v>1</v>
      </c>
      <c r="N185" s="10" t="s">
        <v>8273</v>
      </c>
      <c r="O185" t="s">
        <v>8274</v>
      </c>
      <c r="P185">
        <v>110</v>
      </c>
      <c r="Q185">
        <v>99.79</v>
      </c>
    </row>
    <row r="186" spans="1:17" ht="57.6" x14ac:dyDescent="0.3">
      <c r="A186" s="3" t="s">
        <v>3431</v>
      </c>
      <c r="B186" s="3" t="s">
        <v>7542</v>
      </c>
      <c r="C186" s="6">
        <v>2000</v>
      </c>
      <c r="D186" s="8">
        <v>2193</v>
      </c>
      <c r="E186" t="s">
        <v>8218</v>
      </c>
      <c r="F186" t="s">
        <v>8223</v>
      </c>
      <c r="G186" t="s">
        <v>8245</v>
      </c>
      <c r="H186">
        <v>1454709600</v>
      </c>
      <c r="I186">
        <v>1452520614</v>
      </c>
      <c r="J186" s="16">
        <v>42380.581180555557</v>
      </c>
      <c r="K186" t="b">
        <v>0</v>
      </c>
      <c r="L186">
        <v>42</v>
      </c>
      <c r="M186" t="b">
        <v>1</v>
      </c>
      <c r="N186" s="10" t="s">
        <v>8273</v>
      </c>
      <c r="O186" t="s">
        <v>8274</v>
      </c>
      <c r="P186">
        <v>110</v>
      </c>
      <c r="Q186">
        <v>52.21</v>
      </c>
    </row>
    <row r="187" spans="1:17" ht="57.6" x14ac:dyDescent="0.3">
      <c r="A187" s="3" t="s">
        <v>3447</v>
      </c>
      <c r="B187" s="3" t="s">
        <v>7558</v>
      </c>
      <c r="C187" s="6">
        <v>2100</v>
      </c>
      <c r="D187" s="8">
        <v>2305</v>
      </c>
      <c r="E187" t="s">
        <v>8218</v>
      </c>
      <c r="F187" t="s">
        <v>8223</v>
      </c>
      <c r="G187" t="s">
        <v>8245</v>
      </c>
      <c r="H187">
        <v>1418784689</v>
      </c>
      <c r="I187">
        <v>1416192689</v>
      </c>
      <c r="J187" s="16">
        <v>41960.119085648148</v>
      </c>
      <c r="K187" t="b">
        <v>0</v>
      </c>
      <c r="L187">
        <v>45</v>
      </c>
      <c r="M187" t="b">
        <v>1</v>
      </c>
      <c r="N187" s="10" t="s">
        <v>8273</v>
      </c>
      <c r="O187" t="s">
        <v>8274</v>
      </c>
      <c r="P187">
        <v>110</v>
      </c>
      <c r="Q187">
        <v>51.22</v>
      </c>
    </row>
    <row r="188" spans="1:17" ht="57.6" x14ac:dyDescent="0.3">
      <c r="A188" s="3" t="s">
        <v>3513</v>
      </c>
      <c r="B188" s="3" t="s">
        <v>7624</v>
      </c>
      <c r="C188" s="6">
        <v>500</v>
      </c>
      <c r="D188" s="8">
        <v>550</v>
      </c>
      <c r="E188" t="s">
        <v>8218</v>
      </c>
      <c r="F188" t="s">
        <v>8223</v>
      </c>
      <c r="G188" t="s">
        <v>8245</v>
      </c>
      <c r="H188">
        <v>1422853140</v>
      </c>
      <c r="I188">
        <v>1421439552</v>
      </c>
      <c r="J188" s="16">
        <v>42020.846666666665</v>
      </c>
      <c r="K188" t="b">
        <v>0</v>
      </c>
      <c r="L188">
        <v>10</v>
      </c>
      <c r="M188" t="b">
        <v>1</v>
      </c>
      <c r="N188" s="10" t="s">
        <v>8273</v>
      </c>
      <c r="O188" t="s">
        <v>8274</v>
      </c>
      <c r="P188">
        <v>110</v>
      </c>
      <c r="Q188">
        <v>55</v>
      </c>
    </row>
    <row r="189" spans="1:17" ht="57.6" x14ac:dyDescent="0.3">
      <c r="A189" s="3" t="s">
        <v>3517</v>
      </c>
      <c r="B189" s="3" t="s">
        <v>7628</v>
      </c>
      <c r="C189" s="6">
        <v>1500</v>
      </c>
      <c r="D189" s="8">
        <v>1650.69</v>
      </c>
      <c r="E189" t="s">
        <v>8218</v>
      </c>
      <c r="F189" t="s">
        <v>8223</v>
      </c>
      <c r="G189" t="s">
        <v>8245</v>
      </c>
      <c r="H189">
        <v>1412259660</v>
      </c>
      <c r="I189">
        <v>1410461299</v>
      </c>
      <c r="J189" s="16">
        <v>41893.783553240741</v>
      </c>
      <c r="K189" t="b">
        <v>0</v>
      </c>
      <c r="L189">
        <v>33</v>
      </c>
      <c r="M189" t="b">
        <v>1</v>
      </c>
      <c r="N189" s="10" t="s">
        <v>8273</v>
      </c>
      <c r="O189" t="s">
        <v>8274</v>
      </c>
      <c r="P189">
        <v>110</v>
      </c>
      <c r="Q189">
        <v>50.02</v>
      </c>
    </row>
    <row r="190" spans="1:17" ht="43.2" x14ac:dyDescent="0.3">
      <c r="A190" s="3" t="s">
        <v>3597</v>
      </c>
      <c r="B190" s="3" t="s">
        <v>7708</v>
      </c>
      <c r="C190" s="6">
        <v>1000</v>
      </c>
      <c r="D190" s="8">
        <v>1101</v>
      </c>
      <c r="E190" t="s">
        <v>8218</v>
      </c>
      <c r="F190" t="s">
        <v>8223</v>
      </c>
      <c r="G190" t="s">
        <v>8245</v>
      </c>
      <c r="H190">
        <v>1409720340</v>
      </c>
      <c r="I190">
        <v>1408129822</v>
      </c>
      <c r="J190" s="16">
        <v>41866.79886574074</v>
      </c>
      <c r="K190" t="b">
        <v>0</v>
      </c>
      <c r="L190">
        <v>27</v>
      </c>
      <c r="M190" t="b">
        <v>1</v>
      </c>
      <c r="N190" s="10" t="s">
        <v>8273</v>
      </c>
      <c r="O190" t="s">
        <v>8274</v>
      </c>
      <c r="P190">
        <v>110</v>
      </c>
      <c r="Q190">
        <v>40.78</v>
      </c>
    </row>
    <row r="191" spans="1:17" ht="57.6" x14ac:dyDescent="0.3">
      <c r="A191" s="3" t="s">
        <v>3619</v>
      </c>
      <c r="B191" s="3" t="s">
        <v>7731</v>
      </c>
      <c r="C191" s="6">
        <v>3000</v>
      </c>
      <c r="D191" s="8">
        <v>3292</v>
      </c>
      <c r="E191" t="s">
        <v>8218</v>
      </c>
      <c r="F191" t="s">
        <v>8223</v>
      </c>
      <c r="G191" t="s">
        <v>8245</v>
      </c>
      <c r="H191">
        <v>1475269200</v>
      </c>
      <c r="I191">
        <v>1473200844</v>
      </c>
      <c r="J191" s="16">
        <v>42619.935694444444</v>
      </c>
      <c r="K191" t="b">
        <v>0</v>
      </c>
      <c r="L191">
        <v>70</v>
      </c>
      <c r="M191" t="b">
        <v>1</v>
      </c>
      <c r="N191" s="10" t="s">
        <v>8273</v>
      </c>
      <c r="O191" t="s">
        <v>8274</v>
      </c>
      <c r="P191">
        <v>110</v>
      </c>
      <c r="Q191">
        <v>47.03</v>
      </c>
    </row>
    <row r="192" spans="1:17" ht="57.6" x14ac:dyDescent="0.3">
      <c r="A192" s="3" t="s">
        <v>3676</v>
      </c>
      <c r="B192" s="3" t="s">
        <v>7789</v>
      </c>
      <c r="C192" s="6">
        <v>2000</v>
      </c>
      <c r="D192" s="8">
        <v>2202</v>
      </c>
      <c r="E192" t="s">
        <v>8218</v>
      </c>
      <c r="F192" t="s">
        <v>8223</v>
      </c>
      <c r="G192" t="s">
        <v>8245</v>
      </c>
      <c r="H192">
        <v>1404190740</v>
      </c>
      <c r="I192">
        <v>1401214581</v>
      </c>
      <c r="J192" s="16">
        <v>41786.761354166665</v>
      </c>
      <c r="K192" t="b">
        <v>0</v>
      </c>
      <c r="L192">
        <v>30</v>
      </c>
      <c r="M192" t="b">
        <v>1</v>
      </c>
      <c r="N192" s="10" t="s">
        <v>8273</v>
      </c>
      <c r="O192" t="s">
        <v>8274</v>
      </c>
      <c r="P192">
        <v>110</v>
      </c>
      <c r="Q192">
        <v>73.400000000000006</v>
      </c>
    </row>
    <row r="193" spans="1:17" ht="28.8" x14ac:dyDescent="0.3">
      <c r="A193" s="3" t="s">
        <v>1291</v>
      </c>
      <c r="B193" s="3" t="s">
        <v>5400</v>
      </c>
      <c r="C193" s="6">
        <v>3500</v>
      </c>
      <c r="D193" s="8">
        <v>3800</v>
      </c>
      <c r="E193" t="s">
        <v>8218</v>
      </c>
      <c r="F193" t="s">
        <v>8223</v>
      </c>
      <c r="G193" t="s">
        <v>8245</v>
      </c>
      <c r="H193">
        <v>1429772340</v>
      </c>
      <c r="I193">
        <v>1427121931</v>
      </c>
      <c r="J193" s="16">
        <v>42086.614942129629</v>
      </c>
      <c r="K193" t="b">
        <v>0</v>
      </c>
      <c r="L193">
        <v>86</v>
      </c>
      <c r="M193" t="b">
        <v>1</v>
      </c>
      <c r="N193" s="10" t="s">
        <v>8273</v>
      </c>
      <c r="O193" t="s">
        <v>8274</v>
      </c>
      <c r="P193">
        <v>109</v>
      </c>
      <c r="Q193">
        <v>44.19</v>
      </c>
    </row>
    <row r="194" spans="1:17" ht="57.6" x14ac:dyDescent="0.3">
      <c r="A194" s="3" t="s">
        <v>2965</v>
      </c>
      <c r="B194" s="3" t="s">
        <v>7075</v>
      </c>
      <c r="C194" s="6">
        <v>1500</v>
      </c>
      <c r="D194" s="8">
        <v>1635</v>
      </c>
      <c r="E194" t="s">
        <v>8218</v>
      </c>
      <c r="F194" t="s">
        <v>8223</v>
      </c>
      <c r="G194" t="s">
        <v>8245</v>
      </c>
      <c r="H194">
        <v>1436290233</v>
      </c>
      <c r="I194">
        <v>1433698233</v>
      </c>
      <c r="J194" s="16">
        <v>42162.729548611111</v>
      </c>
      <c r="K194" t="b">
        <v>0</v>
      </c>
      <c r="L194">
        <v>39</v>
      </c>
      <c r="M194" t="b">
        <v>1</v>
      </c>
      <c r="N194" s="10" t="s">
        <v>8273</v>
      </c>
      <c r="O194" t="s">
        <v>8274</v>
      </c>
      <c r="P194">
        <v>109</v>
      </c>
      <c r="Q194">
        <v>41.92</v>
      </c>
    </row>
    <row r="195" spans="1:17" ht="43.2" x14ac:dyDescent="0.3">
      <c r="A195" s="3" t="s">
        <v>2980</v>
      </c>
      <c r="B195" s="3" t="s">
        <v>7090</v>
      </c>
      <c r="C195" s="6">
        <v>3000</v>
      </c>
      <c r="D195" s="8">
        <v>3275</v>
      </c>
      <c r="E195" t="s">
        <v>8218</v>
      </c>
      <c r="F195" t="s">
        <v>8223</v>
      </c>
      <c r="G195" t="s">
        <v>8245</v>
      </c>
      <c r="H195">
        <v>1440381600</v>
      </c>
      <c r="I195">
        <v>1438639130</v>
      </c>
      <c r="J195" s="16">
        <v>42219.915856481486</v>
      </c>
      <c r="K195" t="b">
        <v>0</v>
      </c>
      <c r="L195">
        <v>24</v>
      </c>
      <c r="M195" t="b">
        <v>1</v>
      </c>
      <c r="N195" s="10" t="s">
        <v>8273</v>
      </c>
      <c r="O195" t="s">
        <v>8274</v>
      </c>
      <c r="P195">
        <v>109</v>
      </c>
      <c r="Q195">
        <v>136.46</v>
      </c>
    </row>
    <row r="196" spans="1:17" ht="43.2" x14ac:dyDescent="0.3">
      <c r="A196" s="3" t="s">
        <v>3183</v>
      </c>
      <c r="B196" s="3" t="s">
        <v>7293</v>
      </c>
      <c r="C196" s="6">
        <v>2500</v>
      </c>
      <c r="D196" s="8">
        <v>2725</v>
      </c>
      <c r="E196" t="s">
        <v>8218</v>
      </c>
      <c r="F196" t="s">
        <v>8223</v>
      </c>
      <c r="G196" t="s">
        <v>8245</v>
      </c>
      <c r="H196">
        <v>1377284669</v>
      </c>
      <c r="I196">
        <v>1375729469</v>
      </c>
      <c r="J196" s="16">
        <v>41491.79478009259</v>
      </c>
      <c r="K196" t="b">
        <v>1</v>
      </c>
      <c r="L196">
        <v>68</v>
      </c>
      <c r="M196" t="b">
        <v>1</v>
      </c>
      <c r="N196" s="10" t="s">
        <v>8273</v>
      </c>
      <c r="O196" t="s">
        <v>8274</v>
      </c>
      <c r="P196">
        <v>109</v>
      </c>
      <c r="Q196">
        <v>40.07</v>
      </c>
    </row>
    <row r="197" spans="1:17" ht="57.6" x14ac:dyDescent="0.3">
      <c r="A197" s="3" t="s">
        <v>3260</v>
      </c>
      <c r="B197" s="3" t="s">
        <v>7370</v>
      </c>
      <c r="C197" s="6">
        <v>5000</v>
      </c>
      <c r="D197" s="8">
        <v>5462</v>
      </c>
      <c r="E197" t="s">
        <v>8218</v>
      </c>
      <c r="F197" t="s">
        <v>8223</v>
      </c>
      <c r="G197" t="s">
        <v>8245</v>
      </c>
      <c r="H197">
        <v>1448903318</v>
      </c>
      <c r="I197">
        <v>1445875718</v>
      </c>
      <c r="J197" s="16">
        <v>42303.672662037032</v>
      </c>
      <c r="K197" t="b">
        <v>1</v>
      </c>
      <c r="L197">
        <v>73</v>
      </c>
      <c r="M197" t="b">
        <v>1</v>
      </c>
      <c r="N197" s="10" t="s">
        <v>8273</v>
      </c>
      <c r="O197" t="s">
        <v>8274</v>
      </c>
      <c r="P197">
        <v>109</v>
      </c>
      <c r="Q197">
        <v>74.819999999999993</v>
      </c>
    </row>
    <row r="198" spans="1:17" ht="57.6" x14ac:dyDescent="0.3">
      <c r="A198" s="3" t="s">
        <v>3409</v>
      </c>
      <c r="B198" s="3" t="s">
        <v>7520</v>
      </c>
      <c r="C198" s="6">
        <v>3000</v>
      </c>
      <c r="D198" s="8">
        <v>3255</v>
      </c>
      <c r="E198" t="s">
        <v>8218</v>
      </c>
      <c r="F198" t="s">
        <v>8223</v>
      </c>
      <c r="G198" t="s">
        <v>8245</v>
      </c>
      <c r="H198">
        <v>1465196400</v>
      </c>
      <c r="I198">
        <v>1462841990</v>
      </c>
      <c r="J198" s="16">
        <v>42500.041550925926</v>
      </c>
      <c r="K198" t="b">
        <v>0</v>
      </c>
      <c r="L198">
        <v>40</v>
      </c>
      <c r="M198" t="b">
        <v>1</v>
      </c>
      <c r="N198" s="10" t="s">
        <v>8273</v>
      </c>
      <c r="O198" t="s">
        <v>8274</v>
      </c>
      <c r="P198">
        <v>109</v>
      </c>
      <c r="Q198">
        <v>81.38</v>
      </c>
    </row>
    <row r="199" spans="1:17" ht="57.6" x14ac:dyDescent="0.3">
      <c r="A199" s="3" t="s">
        <v>3496</v>
      </c>
      <c r="B199" s="3" t="s">
        <v>7607</v>
      </c>
      <c r="C199" s="6">
        <v>1551</v>
      </c>
      <c r="D199" s="8">
        <v>1686</v>
      </c>
      <c r="E199" t="s">
        <v>8218</v>
      </c>
      <c r="F199" t="s">
        <v>8223</v>
      </c>
      <c r="G199" t="s">
        <v>8245</v>
      </c>
      <c r="H199">
        <v>1464904800</v>
      </c>
      <c r="I199">
        <v>1463852904</v>
      </c>
      <c r="J199" s="16">
        <v>42511.741944444439</v>
      </c>
      <c r="K199" t="b">
        <v>0</v>
      </c>
      <c r="L199">
        <v>49</v>
      </c>
      <c r="M199" t="b">
        <v>1</v>
      </c>
      <c r="N199" s="10" t="s">
        <v>8273</v>
      </c>
      <c r="O199" t="s">
        <v>8274</v>
      </c>
      <c r="P199">
        <v>109</v>
      </c>
      <c r="Q199">
        <v>34.409999999999997</v>
      </c>
    </row>
    <row r="200" spans="1:17" ht="57.6" x14ac:dyDescent="0.3">
      <c r="A200" s="3" t="s">
        <v>3582</v>
      </c>
      <c r="B200" s="3" t="s">
        <v>7693</v>
      </c>
      <c r="C200" s="6">
        <v>3000</v>
      </c>
      <c r="D200" s="8">
        <v>3255</v>
      </c>
      <c r="E200" t="s">
        <v>8218</v>
      </c>
      <c r="F200" t="s">
        <v>8223</v>
      </c>
      <c r="G200" t="s">
        <v>8245</v>
      </c>
      <c r="H200">
        <v>1460970805</v>
      </c>
      <c r="I200">
        <v>1455790405</v>
      </c>
      <c r="J200" s="16">
        <v>42418.425983796296</v>
      </c>
      <c r="K200" t="b">
        <v>0</v>
      </c>
      <c r="L200">
        <v>24</v>
      </c>
      <c r="M200" t="b">
        <v>1</v>
      </c>
      <c r="N200" s="10" t="s">
        <v>8273</v>
      </c>
      <c r="O200" t="s">
        <v>8274</v>
      </c>
      <c r="P200">
        <v>109</v>
      </c>
      <c r="Q200">
        <v>135.63</v>
      </c>
    </row>
    <row r="201" spans="1:17" ht="43.2" x14ac:dyDescent="0.3">
      <c r="A201" s="3" t="s">
        <v>3585</v>
      </c>
      <c r="B201" s="3" t="s">
        <v>7696</v>
      </c>
      <c r="C201" s="6">
        <v>7500</v>
      </c>
      <c r="D201" s="8">
        <v>8207</v>
      </c>
      <c r="E201" t="s">
        <v>8218</v>
      </c>
      <c r="F201" t="s">
        <v>8223</v>
      </c>
      <c r="G201" t="s">
        <v>8245</v>
      </c>
      <c r="H201">
        <v>1474649070</v>
      </c>
      <c r="I201">
        <v>1469465070</v>
      </c>
      <c r="J201" s="16">
        <v>42576.697569444441</v>
      </c>
      <c r="K201" t="b">
        <v>0</v>
      </c>
      <c r="L201">
        <v>54</v>
      </c>
      <c r="M201" t="b">
        <v>1</v>
      </c>
      <c r="N201" s="10" t="s">
        <v>8273</v>
      </c>
      <c r="O201" t="s">
        <v>8274</v>
      </c>
      <c r="P201">
        <v>109</v>
      </c>
      <c r="Q201">
        <v>151.97999999999999</v>
      </c>
    </row>
    <row r="202" spans="1:17" ht="57.6" x14ac:dyDescent="0.3">
      <c r="A202" s="3" t="s">
        <v>3661</v>
      </c>
      <c r="B202" s="3" t="s">
        <v>7774</v>
      </c>
      <c r="C202" s="6">
        <v>800</v>
      </c>
      <c r="D202" s="8">
        <v>875</v>
      </c>
      <c r="E202" t="s">
        <v>8218</v>
      </c>
      <c r="F202" t="s">
        <v>8223</v>
      </c>
      <c r="G202" t="s">
        <v>8245</v>
      </c>
      <c r="H202">
        <v>1466056689</v>
      </c>
      <c r="I202">
        <v>1464847089</v>
      </c>
      <c r="J202" s="16">
        <v>42523.248715277776</v>
      </c>
      <c r="K202" t="b">
        <v>0</v>
      </c>
      <c r="L202">
        <v>19</v>
      </c>
      <c r="M202" t="b">
        <v>1</v>
      </c>
      <c r="N202" s="10" t="s">
        <v>8273</v>
      </c>
      <c r="O202" t="s">
        <v>8274</v>
      </c>
      <c r="P202">
        <v>109</v>
      </c>
      <c r="Q202">
        <v>46.05</v>
      </c>
    </row>
    <row r="203" spans="1:17" ht="57.6" x14ac:dyDescent="0.3">
      <c r="A203" s="3" t="s">
        <v>531</v>
      </c>
      <c r="B203" s="3" t="s">
        <v>4640</v>
      </c>
      <c r="C203" s="6">
        <v>3405</v>
      </c>
      <c r="D203" s="8">
        <v>3670</v>
      </c>
      <c r="E203" t="s">
        <v>8218</v>
      </c>
      <c r="F203" t="s">
        <v>8223</v>
      </c>
      <c r="G203" t="s">
        <v>8245</v>
      </c>
      <c r="H203">
        <v>1435111200</v>
      </c>
      <c r="I203">
        <v>1433254268</v>
      </c>
      <c r="J203" s="16">
        <v>42157.591064814813</v>
      </c>
      <c r="K203" t="b">
        <v>0</v>
      </c>
      <c r="L203">
        <v>29</v>
      </c>
      <c r="M203" t="b">
        <v>1</v>
      </c>
      <c r="N203" s="10" t="s">
        <v>8273</v>
      </c>
      <c r="O203" t="s">
        <v>8274</v>
      </c>
      <c r="P203">
        <v>108</v>
      </c>
      <c r="Q203">
        <v>126.55</v>
      </c>
    </row>
    <row r="204" spans="1:17" ht="57.6" x14ac:dyDescent="0.3">
      <c r="A204" s="3" t="s">
        <v>2792</v>
      </c>
      <c r="B204" s="3" t="s">
        <v>6902</v>
      </c>
      <c r="C204" s="6">
        <v>2000</v>
      </c>
      <c r="D204" s="8">
        <v>2152</v>
      </c>
      <c r="E204" t="s">
        <v>8218</v>
      </c>
      <c r="F204" t="s">
        <v>8223</v>
      </c>
      <c r="G204" t="s">
        <v>8245</v>
      </c>
      <c r="H204">
        <v>1439357559</v>
      </c>
      <c r="I204">
        <v>1435469559</v>
      </c>
      <c r="J204" s="16">
        <v>42183.231006944443</v>
      </c>
      <c r="K204" t="b">
        <v>0</v>
      </c>
      <c r="L204">
        <v>24</v>
      </c>
      <c r="M204" t="b">
        <v>1</v>
      </c>
      <c r="N204" s="10" t="s">
        <v>8273</v>
      </c>
      <c r="O204" t="s">
        <v>8274</v>
      </c>
      <c r="P204">
        <v>108</v>
      </c>
      <c r="Q204">
        <v>89.67</v>
      </c>
    </row>
    <row r="205" spans="1:17" ht="57.6" x14ac:dyDescent="0.3">
      <c r="A205" s="3" t="s">
        <v>2810</v>
      </c>
      <c r="B205" s="3" t="s">
        <v>6920</v>
      </c>
      <c r="C205" s="6">
        <v>2500</v>
      </c>
      <c r="D205" s="8">
        <v>2705</v>
      </c>
      <c r="E205" t="s">
        <v>8218</v>
      </c>
      <c r="F205" t="s">
        <v>8223</v>
      </c>
      <c r="G205" t="s">
        <v>8245</v>
      </c>
      <c r="H205">
        <v>1401595140</v>
      </c>
      <c r="I205">
        <v>1398828064</v>
      </c>
      <c r="J205" s="16">
        <v>41759.13962962963</v>
      </c>
      <c r="K205" t="b">
        <v>0</v>
      </c>
      <c r="L205">
        <v>57</v>
      </c>
      <c r="M205" t="b">
        <v>1</v>
      </c>
      <c r="N205" s="10" t="s">
        <v>8273</v>
      </c>
      <c r="O205" t="s">
        <v>8274</v>
      </c>
      <c r="P205">
        <v>108</v>
      </c>
      <c r="Q205">
        <v>47.46</v>
      </c>
    </row>
    <row r="206" spans="1:17" ht="57.6" x14ac:dyDescent="0.3">
      <c r="A206" s="3" t="s">
        <v>2826</v>
      </c>
      <c r="B206" s="3" t="s">
        <v>6936</v>
      </c>
      <c r="C206" s="6">
        <v>2000</v>
      </c>
      <c r="D206" s="8">
        <v>2155</v>
      </c>
      <c r="E206" t="s">
        <v>8218</v>
      </c>
      <c r="F206" t="s">
        <v>8223</v>
      </c>
      <c r="G206" t="s">
        <v>8245</v>
      </c>
      <c r="H206">
        <v>1436511600</v>
      </c>
      <c r="I206">
        <v>1434415812</v>
      </c>
      <c r="J206" s="16">
        <v>42171.034861111111</v>
      </c>
      <c r="K206" t="b">
        <v>0</v>
      </c>
      <c r="L206">
        <v>19</v>
      </c>
      <c r="M206" t="b">
        <v>1</v>
      </c>
      <c r="N206" s="10" t="s">
        <v>8273</v>
      </c>
      <c r="O206" t="s">
        <v>8274</v>
      </c>
      <c r="P206">
        <v>108</v>
      </c>
      <c r="Q206">
        <v>113.42</v>
      </c>
    </row>
    <row r="207" spans="1:17" ht="28.8" x14ac:dyDescent="0.3">
      <c r="A207" s="3" t="s">
        <v>2833</v>
      </c>
      <c r="B207" s="3" t="s">
        <v>6943</v>
      </c>
      <c r="C207" s="6">
        <v>2700</v>
      </c>
      <c r="D207" s="8">
        <v>2923</v>
      </c>
      <c r="E207" t="s">
        <v>8218</v>
      </c>
      <c r="F207" t="s">
        <v>8223</v>
      </c>
      <c r="G207" t="s">
        <v>8245</v>
      </c>
      <c r="H207">
        <v>1444528800</v>
      </c>
      <c r="I207">
        <v>1442804633</v>
      </c>
      <c r="J207" s="16">
        <v>42268.127696759257</v>
      </c>
      <c r="K207" t="b">
        <v>0</v>
      </c>
      <c r="L207">
        <v>35</v>
      </c>
      <c r="M207" t="b">
        <v>1</v>
      </c>
      <c r="N207" s="10" t="s">
        <v>8273</v>
      </c>
      <c r="O207" t="s">
        <v>8274</v>
      </c>
      <c r="P207">
        <v>108</v>
      </c>
      <c r="Q207">
        <v>83.51</v>
      </c>
    </row>
    <row r="208" spans="1:17" ht="57.6" x14ac:dyDescent="0.3">
      <c r="A208" s="3" t="s">
        <v>2836</v>
      </c>
      <c r="B208" s="3" t="s">
        <v>6946</v>
      </c>
      <c r="C208" s="6">
        <v>450</v>
      </c>
      <c r="D208" s="8">
        <v>485</v>
      </c>
      <c r="E208" t="s">
        <v>8218</v>
      </c>
      <c r="F208" t="s">
        <v>8223</v>
      </c>
      <c r="G208" t="s">
        <v>8245</v>
      </c>
      <c r="H208">
        <v>1487393940</v>
      </c>
      <c r="I208">
        <v>1484115418</v>
      </c>
      <c r="J208" s="16">
        <v>42746.261782407411</v>
      </c>
      <c r="K208" t="b">
        <v>0</v>
      </c>
      <c r="L208">
        <v>11</v>
      </c>
      <c r="M208" t="b">
        <v>1</v>
      </c>
      <c r="N208" s="10" t="s">
        <v>8273</v>
      </c>
      <c r="O208" t="s">
        <v>8274</v>
      </c>
      <c r="P208">
        <v>108</v>
      </c>
      <c r="Q208">
        <v>44.09</v>
      </c>
    </row>
    <row r="209" spans="1:17" ht="43.2" x14ac:dyDescent="0.3">
      <c r="A209" s="3" t="s">
        <v>3229</v>
      </c>
      <c r="B209" s="3" t="s">
        <v>7339</v>
      </c>
      <c r="C209" s="6">
        <v>20000</v>
      </c>
      <c r="D209" s="8">
        <v>21573</v>
      </c>
      <c r="E209" t="s">
        <v>8218</v>
      </c>
      <c r="F209" t="s">
        <v>8223</v>
      </c>
      <c r="G209" t="s">
        <v>8245</v>
      </c>
      <c r="H209">
        <v>1416470398</v>
      </c>
      <c r="I209">
        <v>1413874798</v>
      </c>
      <c r="J209" s="16">
        <v>41933.291643518518</v>
      </c>
      <c r="K209" t="b">
        <v>1</v>
      </c>
      <c r="L209">
        <v>202</v>
      </c>
      <c r="M209" t="b">
        <v>1</v>
      </c>
      <c r="N209" s="10" t="s">
        <v>8273</v>
      </c>
      <c r="O209" t="s">
        <v>8274</v>
      </c>
      <c r="P209">
        <v>108</v>
      </c>
      <c r="Q209">
        <v>106.8</v>
      </c>
    </row>
    <row r="210" spans="1:17" ht="57.6" x14ac:dyDescent="0.3">
      <c r="A210" s="3" t="s">
        <v>3425</v>
      </c>
      <c r="B210" s="3" t="s">
        <v>7536</v>
      </c>
      <c r="C210" s="6">
        <v>3750</v>
      </c>
      <c r="D210" s="8">
        <v>4055</v>
      </c>
      <c r="E210" t="s">
        <v>8218</v>
      </c>
      <c r="F210" t="s">
        <v>8223</v>
      </c>
      <c r="G210" t="s">
        <v>8245</v>
      </c>
      <c r="H210">
        <v>1411264800</v>
      </c>
      <c r="I210">
        <v>1409620903</v>
      </c>
      <c r="J210" s="16">
        <v>41884.056747685187</v>
      </c>
      <c r="K210" t="b">
        <v>0</v>
      </c>
      <c r="L210">
        <v>87</v>
      </c>
      <c r="M210" t="b">
        <v>1</v>
      </c>
      <c r="N210" s="10" t="s">
        <v>8273</v>
      </c>
      <c r="O210" t="s">
        <v>8274</v>
      </c>
      <c r="P210">
        <v>108</v>
      </c>
      <c r="Q210">
        <v>46.61</v>
      </c>
    </row>
    <row r="211" spans="1:17" ht="43.2" x14ac:dyDescent="0.3">
      <c r="A211" s="3" t="s">
        <v>3446</v>
      </c>
      <c r="B211" s="3" t="s">
        <v>7557</v>
      </c>
      <c r="C211" s="6">
        <v>1000</v>
      </c>
      <c r="D211" s="8">
        <v>1078</v>
      </c>
      <c r="E211" t="s">
        <v>8218</v>
      </c>
      <c r="F211" t="s">
        <v>8223</v>
      </c>
      <c r="G211" t="s">
        <v>8245</v>
      </c>
      <c r="H211">
        <v>1458332412</v>
      </c>
      <c r="I211">
        <v>1454448012</v>
      </c>
      <c r="J211" s="16">
        <v>42402.889027777783</v>
      </c>
      <c r="K211" t="b">
        <v>0</v>
      </c>
      <c r="L211">
        <v>14</v>
      </c>
      <c r="M211" t="b">
        <v>1</v>
      </c>
      <c r="N211" s="10" t="s">
        <v>8273</v>
      </c>
      <c r="O211" t="s">
        <v>8274</v>
      </c>
      <c r="P211">
        <v>108</v>
      </c>
      <c r="Q211">
        <v>77</v>
      </c>
    </row>
    <row r="212" spans="1:17" ht="57.6" x14ac:dyDescent="0.3">
      <c r="A212" s="3" t="s">
        <v>2963</v>
      </c>
      <c r="B212" s="3" t="s">
        <v>7073</v>
      </c>
      <c r="C212" s="6">
        <v>10000</v>
      </c>
      <c r="D212" s="8">
        <v>10685</v>
      </c>
      <c r="E212" t="s">
        <v>8218</v>
      </c>
      <c r="F212" t="s">
        <v>8223</v>
      </c>
      <c r="G212" t="s">
        <v>8245</v>
      </c>
      <c r="H212">
        <v>1435835824</v>
      </c>
      <c r="I212">
        <v>1433243824</v>
      </c>
      <c r="J212" s="16">
        <v>42157.470185185186</v>
      </c>
      <c r="K212" t="b">
        <v>0</v>
      </c>
      <c r="L212">
        <v>98</v>
      </c>
      <c r="M212" t="b">
        <v>1</v>
      </c>
      <c r="N212" s="10" t="s">
        <v>8273</v>
      </c>
      <c r="O212" t="s">
        <v>8274</v>
      </c>
      <c r="P212">
        <v>107</v>
      </c>
      <c r="Q212">
        <v>109.03</v>
      </c>
    </row>
    <row r="213" spans="1:17" ht="72" x14ac:dyDescent="0.3">
      <c r="A213" s="3" t="s">
        <v>3164</v>
      </c>
      <c r="B213" s="3" t="s">
        <v>7274</v>
      </c>
      <c r="C213" s="6">
        <v>2500</v>
      </c>
      <c r="D213" s="8">
        <v>2669</v>
      </c>
      <c r="E213" t="s">
        <v>8218</v>
      </c>
      <c r="F213" t="s">
        <v>8223</v>
      </c>
      <c r="G213" t="s">
        <v>8245</v>
      </c>
      <c r="H213">
        <v>1402341615</v>
      </c>
      <c r="I213">
        <v>1399490415</v>
      </c>
      <c r="J213" s="16">
        <v>41766.80572916667</v>
      </c>
      <c r="K213" t="b">
        <v>1</v>
      </c>
      <c r="L213">
        <v>71</v>
      </c>
      <c r="M213" t="b">
        <v>1</v>
      </c>
      <c r="N213" s="10" t="s">
        <v>8273</v>
      </c>
      <c r="O213" t="s">
        <v>8274</v>
      </c>
      <c r="P213">
        <v>107</v>
      </c>
      <c r="Q213">
        <v>37.590000000000003</v>
      </c>
    </row>
    <row r="214" spans="1:17" ht="43.2" x14ac:dyDescent="0.3">
      <c r="A214" s="3" t="s">
        <v>3184</v>
      </c>
      <c r="B214" s="3" t="s">
        <v>7294</v>
      </c>
      <c r="C214" s="6">
        <v>4300</v>
      </c>
      <c r="D214" s="8">
        <v>4610</v>
      </c>
      <c r="E214" t="s">
        <v>8218</v>
      </c>
      <c r="F214" t="s">
        <v>8223</v>
      </c>
      <c r="G214" t="s">
        <v>8245</v>
      </c>
      <c r="H214">
        <v>1404258631</v>
      </c>
      <c r="I214">
        <v>1401666631</v>
      </c>
      <c r="J214" s="16">
        <v>41791.993414351848</v>
      </c>
      <c r="K214" t="b">
        <v>1</v>
      </c>
      <c r="L214">
        <v>46</v>
      </c>
      <c r="M214" t="b">
        <v>1</v>
      </c>
      <c r="N214" s="10" t="s">
        <v>8273</v>
      </c>
      <c r="O214" t="s">
        <v>8274</v>
      </c>
      <c r="P214">
        <v>107</v>
      </c>
      <c r="Q214">
        <v>100.22</v>
      </c>
    </row>
    <row r="215" spans="1:17" ht="57.6" x14ac:dyDescent="0.3">
      <c r="A215" s="3" t="s">
        <v>3273</v>
      </c>
      <c r="B215" s="3" t="s">
        <v>7383</v>
      </c>
      <c r="C215" s="6">
        <v>4000</v>
      </c>
      <c r="D215" s="8">
        <v>4296</v>
      </c>
      <c r="E215" t="s">
        <v>8218</v>
      </c>
      <c r="F215" t="s">
        <v>8223</v>
      </c>
      <c r="G215" t="s">
        <v>8245</v>
      </c>
      <c r="H215">
        <v>1473879600</v>
      </c>
      <c r="I215">
        <v>1472498042</v>
      </c>
      <c r="J215" s="16">
        <v>42611.801412037035</v>
      </c>
      <c r="K215" t="b">
        <v>1</v>
      </c>
      <c r="L215">
        <v>21</v>
      </c>
      <c r="M215" t="b">
        <v>1</v>
      </c>
      <c r="N215" s="10" t="s">
        <v>8273</v>
      </c>
      <c r="O215" t="s">
        <v>8274</v>
      </c>
      <c r="P215">
        <v>107</v>
      </c>
      <c r="Q215">
        <v>204.57</v>
      </c>
    </row>
    <row r="216" spans="1:17" ht="57.6" x14ac:dyDescent="0.3">
      <c r="A216" s="3" t="s">
        <v>3307</v>
      </c>
      <c r="B216" s="3" t="s">
        <v>7417</v>
      </c>
      <c r="C216" s="6">
        <v>1000</v>
      </c>
      <c r="D216" s="8">
        <v>1066.8</v>
      </c>
      <c r="E216" t="s">
        <v>8218</v>
      </c>
      <c r="F216" t="s">
        <v>8223</v>
      </c>
      <c r="G216" t="s">
        <v>8245</v>
      </c>
      <c r="H216">
        <v>1463275339</v>
      </c>
      <c r="I216">
        <v>1460683339</v>
      </c>
      <c r="J216" s="16">
        <v>42475.057164351849</v>
      </c>
      <c r="K216" t="b">
        <v>0</v>
      </c>
      <c r="L216">
        <v>20</v>
      </c>
      <c r="M216" t="b">
        <v>1</v>
      </c>
      <c r="N216" s="10" t="s">
        <v>8273</v>
      </c>
      <c r="O216" t="s">
        <v>8274</v>
      </c>
      <c r="P216">
        <v>107</v>
      </c>
      <c r="Q216">
        <v>53.34</v>
      </c>
    </row>
    <row r="217" spans="1:17" ht="57.6" x14ac:dyDescent="0.3">
      <c r="A217" s="3" t="s">
        <v>3321</v>
      </c>
      <c r="B217" s="3" t="s">
        <v>7431</v>
      </c>
      <c r="C217" s="6">
        <v>500</v>
      </c>
      <c r="D217" s="8">
        <v>537</v>
      </c>
      <c r="E217" t="s">
        <v>8218</v>
      </c>
      <c r="F217" t="s">
        <v>8223</v>
      </c>
      <c r="G217" t="s">
        <v>8245</v>
      </c>
      <c r="H217">
        <v>1413431940</v>
      </c>
      <c r="I217">
        <v>1412216665</v>
      </c>
      <c r="J217" s="16">
        <v>41914.100289351853</v>
      </c>
      <c r="K217" t="b">
        <v>0</v>
      </c>
      <c r="L217">
        <v>15</v>
      </c>
      <c r="M217" t="b">
        <v>1</v>
      </c>
      <c r="N217" s="10" t="s">
        <v>8273</v>
      </c>
      <c r="O217" t="s">
        <v>8274</v>
      </c>
      <c r="P217">
        <v>107</v>
      </c>
      <c r="Q217">
        <v>35.799999999999997</v>
      </c>
    </row>
    <row r="218" spans="1:17" ht="57.6" x14ac:dyDescent="0.3">
      <c r="A218" s="3" t="s">
        <v>3691</v>
      </c>
      <c r="B218" s="3" t="s">
        <v>7804</v>
      </c>
      <c r="C218" s="6">
        <v>3500</v>
      </c>
      <c r="D218" s="8">
        <v>3760</v>
      </c>
      <c r="E218" t="s">
        <v>8218</v>
      </c>
      <c r="F218" t="s">
        <v>8223</v>
      </c>
      <c r="G218" t="s">
        <v>8245</v>
      </c>
      <c r="H218">
        <v>1465178400</v>
      </c>
      <c r="I218">
        <v>1461985967</v>
      </c>
      <c r="J218" s="16">
        <v>42490.133877314816</v>
      </c>
      <c r="K218" t="b">
        <v>0</v>
      </c>
      <c r="L218">
        <v>60</v>
      </c>
      <c r="M218" t="b">
        <v>1</v>
      </c>
      <c r="N218" s="10" t="s">
        <v>8273</v>
      </c>
      <c r="O218" t="s">
        <v>8274</v>
      </c>
      <c r="P218">
        <v>107</v>
      </c>
      <c r="Q218">
        <v>62.67</v>
      </c>
    </row>
    <row r="219" spans="1:17" ht="57.6" x14ac:dyDescent="0.3">
      <c r="A219" s="3" t="s">
        <v>3814</v>
      </c>
      <c r="B219" s="3" t="s">
        <v>7927</v>
      </c>
      <c r="C219" s="6">
        <v>2000</v>
      </c>
      <c r="D219" s="8">
        <v>2145</v>
      </c>
      <c r="E219" t="s">
        <v>8218</v>
      </c>
      <c r="F219" t="s">
        <v>8223</v>
      </c>
      <c r="G219" t="s">
        <v>8245</v>
      </c>
      <c r="H219">
        <v>1445659140</v>
      </c>
      <c r="I219">
        <v>1444236216</v>
      </c>
      <c r="J219" s="16">
        <v>42284.69694444444</v>
      </c>
      <c r="K219" t="b">
        <v>0</v>
      </c>
      <c r="L219">
        <v>20</v>
      </c>
      <c r="M219" t="b">
        <v>1</v>
      </c>
      <c r="N219" s="10" t="s">
        <v>8273</v>
      </c>
      <c r="O219" t="s">
        <v>8274</v>
      </c>
      <c r="P219">
        <v>107</v>
      </c>
      <c r="Q219">
        <v>107.25</v>
      </c>
    </row>
    <row r="220" spans="1:17" ht="57.6" x14ac:dyDescent="0.3">
      <c r="A220" s="3" t="s">
        <v>2818</v>
      </c>
      <c r="B220" s="3" t="s">
        <v>6928</v>
      </c>
      <c r="C220" s="6">
        <v>10000</v>
      </c>
      <c r="D220" s="8">
        <v>10603</v>
      </c>
      <c r="E220" t="s">
        <v>8218</v>
      </c>
      <c r="F220" t="s">
        <v>8223</v>
      </c>
      <c r="G220" t="s">
        <v>8245</v>
      </c>
      <c r="H220">
        <v>1443018086</v>
      </c>
      <c r="I220">
        <v>1441290086</v>
      </c>
      <c r="J220" s="16">
        <v>42250.598217592589</v>
      </c>
      <c r="K220" t="b">
        <v>0</v>
      </c>
      <c r="L220">
        <v>102</v>
      </c>
      <c r="M220" t="b">
        <v>1</v>
      </c>
      <c r="N220" s="10" t="s">
        <v>8273</v>
      </c>
      <c r="O220" t="s">
        <v>8274</v>
      </c>
      <c r="P220">
        <v>106</v>
      </c>
      <c r="Q220">
        <v>103.95</v>
      </c>
    </row>
    <row r="221" spans="1:17" ht="43.2" x14ac:dyDescent="0.3">
      <c r="A221" s="3" t="s">
        <v>2968</v>
      </c>
      <c r="B221" s="3" t="s">
        <v>7078</v>
      </c>
      <c r="C221" s="6">
        <v>3500</v>
      </c>
      <c r="D221" s="8">
        <v>3710</v>
      </c>
      <c r="E221" t="s">
        <v>8218</v>
      </c>
      <c r="F221" t="s">
        <v>8223</v>
      </c>
      <c r="G221" t="s">
        <v>8245</v>
      </c>
      <c r="H221">
        <v>1471406340</v>
      </c>
      <c r="I221">
        <v>1470227660</v>
      </c>
      <c r="J221" s="16">
        <v>42585.523842592593</v>
      </c>
      <c r="K221" t="b">
        <v>0</v>
      </c>
      <c r="L221">
        <v>47</v>
      </c>
      <c r="M221" t="b">
        <v>1</v>
      </c>
      <c r="N221" s="10" t="s">
        <v>8273</v>
      </c>
      <c r="O221" t="s">
        <v>8274</v>
      </c>
      <c r="P221">
        <v>106</v>
      </c>
      <c r="Q221">
        <v>78.94</v>
      </c>
    </row>
    <row r="222" spans="1:17" ht="57.6" x14ac:dyDescent="0.3">
      <c r="A222" s="3" t="s">
        <v>2970</v>
      </c>
      <c r="B222" s="3" t="s">
        <v>7080</v>
      </c>
      <c r="C222" s="6">
        <v>6000</v>
      </c>
      <c r="D222" s="8">
        <v>6360</v>
      </c>
      <c r="E222" t="s">
        <v>8218</v>
      </c>
      <c r="F222" t="s">
        <v>8223</v>
      </c>
      <c r="G222" t="s">
        <v>8245</v>
      </c>
      <c r="H222">
        <v>1405699451</v>
      </c>
      <c r="I222">
        <v>1403107451</v>
      </c>
      <c r="J222" s="16">
        <v>41808.669571759259</v>
      </c>
      <c r="K222" t="b">
        <v>0</v>
      </c>
      <c r="L222">
        <v>91</v>
      </c>
      <c r="M222" t="b">
        <v>1</v>
      </c>
      <c r="N222" s="10" t="s">
        <v>8273</v>
      </c>
      <c r="O222" t="s">
        <v>8274</v>
      </c>
      <c r="P222">
        <v>106</v>
      </c>
      <c r="Q222">
        <v>69.89</v>
      </c>
    </row>
    <row r="223" spans="1:17" ht="57.6" x14ac:dyDescent="0.3">
      <c r="A223" s="3" t="s">
        <v>3259</v>
      </c>
      <c r="B223" s="3" t="s">
        <v>7369</v>
      </c>
      <c r="C223" s="6">
        <v>23000</v>
      </c>
      <c r="D223" s="8">
        <v>24418.6</v>
      </c>
      <c r="E223" t="s">
        <v>8218</v>
      </c>
      <c r="F223" t="s">
        <v>8223</v>
      </c>
      <c r="G223" t="s">
        <v>8245</v>
      </c>
      <c r="H223">
        <v>1475294340</v>
      </c>
      <c r="I223">
        <v>1472753745</v>
      </c>
      <c r="J223" s="16">
        <v>42614.760937500003</v>
      </c>
      <c r="K223" t="b">
        <v>1</v>
      </c>
      <c r="L223">
        <v>97</v>
      </c>
      <c r="M223" t="b">
        <v>1</v>
      </c>
      <c r="N223" s="10" t="s">
        <v>8273</v>
      </c>
      <c r="O223" t="s">
        <v>8274</v>
      </c>
      <c r="P223">
        <v>106</v>
      </c>
      <c r="Q223">
        <v>251.74</v>
      </c>
    </row>
    <row r="224" spans="1:17" ht="57.6" x14ac:dyDescent="0.3">
      <c r="A224" s="3" t="s">
        <v>3317</v>
      </c>
      <c r="B224" s="3" t="s">
        <v>7427</v>
      </c>
      <c r="C224" s="6">
        <v>1050</v>
      </c>
      <c r="D224" s="8">
        <v>1115</v>
      </c>
      <c r="E224" t="s">
        <v>8218</v>
      </c>
      <c r="F224" t="s">
        <v>8223</v>
      </c>
      <c r="G224" t="s">
        <v>8245</v>
      </c>
      <c r="H224">
        <v>1465347424</v>
      </c>
      <c r="I224">
        <v>1462755424</v>
      </c>
      <c r="J224" s="16">
        <v>42499.039629629624</v>
      </c>
      <c r="K224" t="b">
        <v>0</v>
      </c>
      <c r="L224">
        <v>18</v>
      </c>
      <c r="M224" t="b">
        <v>1</v>
      </c>
      <c r="N224" s="10" t="s">
        <v>8273</v>
      </c>
      <c r="O224" t="s">
        <v>8274</v>
      </c>
      <c r="P224">
        <v>106</v>
      </c>
      <c r="Q224">
        <v>61.94</v>
      </c>
    </row>
    <row r="225" spans="1:17" ht="43.2" x14ac:dyDescent="0.3">
      <c r="A225" s="3" t="s">
        <v>3358</v>
      </c>
      <c r="B225" s="3" t="s">
        <v>7469</v>
      </c>
      <c r="C225" s="6">
        <v>4000</v>
      </c>
      <c r="D225" s="8">
        <v>4250</v>
      </c>
      <c r="E225" t="s">
        <v>8218</v>
      </c>
      <c r="F225" t="s">
        <v>8223</v>
      </c>
      <c r="G225" t="s">
        <v>8245</v>
      </c>
      <c r="H225">
        <v>1487985734</v>
      </c>
      <c r="I225">
        <v>1484097734</v>
      </c>
      <c r="J225" s="16">
        <v>42746.057106481487</v>
      </c>
      <c r="K225" t="b">
        <v>0</v>
      </c>
      <c r="L225">
        <v>23</v>
      </c>
      <c r="M225" t="b">
        <v>1</v>
      </c>
      <c r="N225" s="10" t="s">
        <v>8273</v>
      </c>
      <c r="O225" t="s">
        <v>8274</v>
      </c>
      <c r="P225">
        <v>106</v>
      </c>
      <c r="Q225">
        <v>184.78</v>
      </c>
    </row>
    <row r="226" spans="1:17" ht="57.6" x14ac:dyDescent="0.3">
      <c r="A226" s="3" t="s">
        <v>3392</v>
      </c>
      <c r="B226" s="3" t="s">
        <v>7503</v>
      </c>
      <c r="C226" s="6">
        <v>1500</v>
      </c>
      <c r="D226" s="8">
        <v>1587</v>
      </c>
      <c r="E226" t="s">
        <v>8218</v>
      </c>
      <c r="F226" t="s">
        <v>8223</v>
      </c>
      <c r="G226" t="s">
        <v>8245</v>
      </c>
      <c r="H226">
        <v>1415234760</v>
      </c>
      <c r="I226">
        <v>1413065230</v>
      </c>
      <c r="J226" s="16">
        <v>41923.921643518523</v>
      </c>
      <c r="K226" t="b">
        <v>0</v>
      </c>
      <c r="L226">
        <v>44</v>
      </c>
      <c r="M226" t="b">
        <v>1</v>
      </c>
      <c r="N226" s="10" t="s">
        <v>8273</v>
      </c>
      <c r="O226" t="s">
        <v>8274</v>
      </c>
      <c r="P226">
        <v>106</v>
      </c>
      <c r="Q226">
        <v>36.07</v>
      </c>
    </row>
    <row r="227" spans="1:17" ht="57.6" x14ac:dyDescent="0.3">
      <c r="A227" s="3" t="s">
        <v>3433</v>
      </c>
      <c r="B227" s="3" t="s">
        <v>7544</v>
      </c>
      <c r="C227" s="6">
        <v>10000</v>
      </c>
      <c r="D227" s="8">
        <v>10555</v>
      </c>
      <c r="E227" t="s">
        <v>8218</v>
      </c>
      <c r="F227" t="s">
        <v>8223</v>
      </c>
      <c r="G227" t="s">
        <v>8245</v>
      </c>
      <c r="H227">
        <v>1404983269</v>
      </c>
      <c r="I227">
        <v>1402391269</v>
      </c>
      <c r="J227" s="16">
        <v>41800.380428240744</v>
      </c>
      <c r="K227" t="b">
        <v>0</v>
      </c>
      <c r="L227">
        <v>168</v>
      </c>
      <c r="M227" t="b">
        <v>1</v>
      </c>
      <c r="N227" s="10" t="s">
        <v>8273</v>
      </c>
      <c r="O227" t="s">
        <v>8274</v>
      </c>
      <c r="P227">
        <v>106</v>
      </c>
      <c r="Q227">
        <v>62.83</v>
      </c>
    </row>
    <row r="228" spans="1:17" ht="57.6" x14ac:dyDescent="0.3">
      <c r="A228" s="3" t="s">
        <v>3435</v>
      </c>
      <c r="B228" s="3" t="s">
        <v>7546</v>
      </c>
      <c r="C228" s="6">
        <v>5000</v>
      </c>
      <c r="D228" s="8">
        <v>5295</v>
      </c>
      <c r="E228" t="s">
        <v>8218</v>
      </c>
      <c r="F228" t="s">
        <v>8223</v>
      </c>
      <c r="G228" t="s">
        <v>8245</v>
      </c>
      <c r="H228">
        <v>1408638480</v>
      </c>
      <c r="I228">
        <v>1406811593</v>
      </c>
      <c r="J228" s="16">
        <v>41851.541585648149</v>
      </c>
      <c r="K228" t="b">
        <v>0</v>
      </c>
      <c r="L228">
        <v>37</v>
      </c>
      <c r="M228" t="b">
        <v>1</v>
      </c>
      <c r="N228" s="10" t="s">
        <v>8273</v>
      </c>
      <c r="O228" t="s">
        <v>8274</v>
      </c>
      <c r="P228">
        <v>106</v>
      </c>
      <c r="Q228">
        <v>143.11000000000001</v>
      </c>
    </row>
    <row r="229" spans="1:17" ht="57.6" x14ac:dyDescent="0.3">
      <c r="A229" s="3" t="s">
        <v>3498</v>
      </c>
      <c r="B229" s="3" t="s">
        <v>7609</v>
      </c>
      <c r="C229" s="6">
        <v>2000</v>
      </c>
      <c r="D229" s="8">
        <v>2110</v>
      </c>
      <c r="E229" t="s">
        <v>8218</v>
      </c>
      <c r="F229" t="s">
        <v>8223</v>
      </c>
      <c r="G229" t="s">
        <v>8245</v>
      </c>
      <c r="H229">
        <v>1435733940</v>
      </c>
      <c r="I229">
        <v>1431046325</v>
      </c>
      <c r="J229" s="16">
        <v>42132.036168981482</v>
      </c>
      <c r="K229" t="b">
        <v>0</v>
      </c>
      <c r="L229">
        <v>35</v>
      </c>
      <c r="M229" t="b">
        <v>1</v>
      </c>
      <c r="N229" s="10" t="s">
        <v>8273</v>
      </c>
      <c r="O229" t="s">
        <v>8274</v>
      </c>
      <c r="P229">
        <v>106</v>
      </c>
      <c r="Q229">
        <v>60.29</v>
      </c>
    </row>
    <row r="230" spans="1:17" ht="72" x14ac:dyDescent="0.3">
      <c r="A230" s="3" t="s">
        <v>3499</v>
      </c>
      <c r="B230" s="3" t="s">
        <v>7610</v>
      </c>
      <c r="C230" s="6">
        <v>1000</v>
      </c>
      <c r="D230" s="8">
        <v>1063</v>
      </c>
      <c r="E230" t="s">
        <v>8218</v>
      </c>
      <c r="F230" t="s">
        <v>8223</v>
      </c>
      <c r="G230" t="s">
        <v>8245</v>
      </c>
      <c r="H230">
        <v>1457326740</v>
      </c>
      <c r="I230">
        <v>1455919438</v>
      </c>
      <c r="J230" s="16">
        <v>42419.91942129629</v>
      </c>
      <c r="K230" t="b">
        <v>0</v>
      </c>
      <c r="L230">
        <v>42</v>
      </c>
      <c r="M230" t="b">
        <v>1</v>
      </c>
      <c r="N230" s="10" t="s">
        <v>8273</v>
      </c>
      <c r="O230" t="s">
        <v>8274</v>
      </c>
      <c r="P230">
        <v>106</v>
      </c>
      <c r="Q230">
        <v>25.31</v>
      </c>
    </row>
    <row r="231" spans="1:17" ht="57.6" x14ac:dyDescent="0.3">
      <c r="A231" s="3" t="s">
        <v>3508</v>
      </c>
      <c r="B231" s="3" t="s">
        <v>7619</v>
      </c>
      <c r="C231" s="6">
        <v>3000</v>
      </c>
      <c r="D231" s="8">
        <v>3190</v>
      </c>
      <c r="E231" t="s">
        <v>8218</v>
      </c>
      <c r="F231" t="s">
        <v>8223</v>
      </c>
      <c r="G231" t="s">
        <v>8245</v>
      </c>
      <c r="H231">
        <v>1416545700</v>
      </c>
      <c r="I231">
        <v>1415392666</v>
      </c>
      <c r="J231" s="16">
        <v>41950.859560185185</v>
      </c>
      <c r="K231" t="b">
        <v>0</v>
      </c>
      <c r="L231">
        <v>33</v>
      </c>
      <c r="M231" t="b">
        <v>1</v>
      </c>
      <c r="N231" s="10" t="s">
        <v>8273</v>
      </c>
      <c r="O231" t="s">
        <v>8274</v>
      </c>
      <c r="P231">
        <v>106</v>
      </c>
      <c r="Q231">
        <v>96.67</v>
      </c>
    </row>
    <row r="232" spans="1:17" ht="57.6" x14ac:dyDescent="0.3">
      <c r="A232" s="3" t="s">
        <v>3524</v>
      </c>
      <c r="B232" s="3" t="s">
        <v>7635</v>
      </c>
      <c r="C232" s="6">
        <v>500</v>
      </c>
      <c r="D232" s="8">
        <v>530</v>
      </c>
      <c r="E232" t="s">
        <v>8218</v>
      </c>
      <c r="F232" t="s">
        <v>8223</v>
      </c>
      <c r="G232" t="s">
        <v>8245</v>
      </c>
      <c r="H232">
        <v>1439136000</v>
      </c>
      <c r="I232">
        <v>1438188106</v>
      </c>
      <c r="J232" s="16">
        <v>42214.6956712963</v>
      </c>
      <c r="K232" t="b">
        <v>0</v>
      </c>
      <c r="L232">
        <v>7</v>
      </c>
      <c r="M232" t="b">
        <v>1</v>
      </c>
      <c r="N232" s="10" t="s">
        <v>8273</v>
      </c>
      <c r="O232" t="s">
        <v>8274</v>
      </c>
      <c r="P232">
        <v>106</v>
      </c>
      <c r="Q232">
        <v>75.709999999999994</v>
      </c>
    </row>
    <row r="233" spans="1:17" ht="57.6" x14ac:dyDescent="0.3">
      <c r="A233" s="3" t="s">
        <v>3552</v>
      </c>
      <c r="B233" s="3" t="s">
        <v>7663</v>
      </c>
      <c r="C233" s="6">
        <v>5500</v>
      </c>
      <c r="D233" s="8">
        <v>5845</v>
      </c>
      <c r="E233" t="s">
        <v>8218</v>
      </c>
      <c r="F233" t="s">
        <v>8223</v>
      </c>
      <c r="G233" t="s">
        <v>8245</v>
      </c>
      <c r="H233">
        <v>1439337600</v>
      </c>
      <c r="I233">
        <v>1436575280</v>
      </c>
      <c r="J233" s="16">
        <v>42196.028703703705</v>
      </c>
      <c r="K233" t="b">
        <v>0</v>
      </c>
      <c r="L233">
        <v>104</v>
      </c>
      <c r="M233" t="b">
        <v>1</v>
      </c>
      <c r="N233" s="10" t="s">
        <v>8273</v>
      </c>
      <c r="O233" t="s">
        <v>8274</v>
      </c>
      <c r="P233">
        <v>106</v>
      </c>
      <c r="Q233">
        <v>56.2</v>
      </c>
    </row>
    <row r="234" spans="1:17" ht="57.6" x14ac:dyDescent="0.3">
      <c r="A234" s="3" t="s">
        <v>3573</v>
      </c>
      <c r="B234" s="3" t="s">
        <v>7684</v>
      </c>
      <c r="C234" s="6">
        <v>5800</v>
      </c>
      <c r="D234" s="8">
        <v>6155</v>
      </c>
      <c r="E234" t="s">
        <v>8218</v>
      </c>
      <c r="F234" t="s">
        <v>8223</v>
      </c>
      <c r="G234" t="s">
        <v>8245</v>
      </c>
      <c r="H234">
        <v>1415921848</v>
      </c>
      <c r="I234">
        <v>1413326248</v>
      </c>
      <c r="J234" s="16">
        <v>41926.942685185182</v>
      </c>
      <c r="K234" t="b">
        <v>0</v>
      </c>
      <c r="L234">
        <v>45</v>
      </c>
      <c r="M234" t="b">
        <v>1</v>
      </c>
      <c r="N234" s="10" t="s">
        <v>8273</v>
      </c>
      <c r="O234" t="s">
        <v>8274</v>
      </c>
      <c r="P234">
        <v>106</v>
      </c>
      <c r="Q234">
        <v>136.78</v>
      </c>
    </row>
    <row r="235" spans="1:17" ht="57.6" x14ac:dyDescent="0.3">
      <c r="A235" s="3" t="s">
        <v>3682</v>
      </c>
      <c r="B235" s="3" t="s">
        <v>7795</v>
      </c>
      <c r="C235" s="6">
        <v>5000</v>
      </c>
      <c r="D235" s="8">
        <v>5285</v>
      </c>
      <c r="E235" t="s">
        <v>8218</v>
      </c>
      <c r="F235" t="s">
        <v>8223</v>
      </c>
      <c r="G235" t="s">
        <v>8245</v>
      </c>
      <c r="H235">
        <v>1400533200</v>
      </c>
      <c r="I235">
        <v>1398348859</v>
      </c>
      <c r="J235" s="16">
        <v>41753.593275462961</v>
      </c>
      <c r="K235" t="b">
        <v>0</v>
      </c>
      <c r="L235">
        <v>126</v>
      </c>
      <c r="M235" t="b">
        <v>1</v>
      </c>
      <c r="N235" s="10" t="s">
        <v>8273</v>
      </c>
      <c r="O235" t="s">
        <v>8274</v>
      </c>
      <c r="P235">
        <v>106</v>
      </c>
      <c r="Q235">
        <v>41.94</v>
      </c>
    </row>
    <row r="236" spans="1:17" ht="57.6" x14ac:dyDescent="0.3">
      <c r="A236" s="3" t="s">
        <v>3816</v>
      </c>
      <c r="B236" s="3" t="s">
        <v>7817</v>
      </c>
      <c r="C236" s="6">
        <v>1000</v>
      </c>
      <c r="D236" s="8">
        <v>1064</v>
      </c>
      <c r="E236" t="s">
        <v>8218</v>
      </c>
      <c r="F236" t="s">
        <v>8223</v>
      </c>
      <c r="G236" t="s">
        <v>8245</v>
      </c>
      <c r="H236">
        <v>1437166920</v>
      </c>
      <c r="I236">
        <v>1435554104</v>
      </c>
      <c r="J236" s="16">
        <v>42184.209537037037</v>
      </c>
      <c r="K236" t="b">
        <v>0</v>
      </c>
      <c r="L236">
        <v>26</v>
      </c>
      <c r="M236" t="b">
        <v>1</v>
      </c>
      <c r="N236" s="10" t="s">
        <v>8273</v>
      </c>
      <c r="O236" t="s">
        <v>8274</v>
      </c>
      <c r="P236">
        <v>106</v>
      </c>
      <c r="Q236">
        <v>40.92</v>
      </c>
    </row>
    <row r="237" spans="1:17" ht="57.6" x14ac:dyDescent="0.3">
      <c r="A237" s="3" t="s">
        <v>3820</v>
      </c>
      <c r="B237" s="3" t="s">
        <v>7932</v>
      </c>
      <c r="C237" s="6">
        <v>2500</v>
      </c>
      <c r="D237" s="8">
        <v>2650</v>
      </c>
      <c r="E237" t="s">
        <v>8218</v>
      </c>
      <c r="F237" t="s">
        <v>8223</v>
      </c>
      <c r="G237" t="s">
        <v>8245</v>
      </c>
      <c r="H237">
        <v>1437364740</v>
      </c>
      <c r="I237">
        <v>1434405044</v>
      </c>
      <c r="J237" s="16">
        <v>42170.910231481481</v>
      </c>
      <c r="K237" t="b">
        <v>0</v>
      </c>
      <c r="L237">
        <v>41</v>
      </c>
      <c r="M237" t="b">
        <v>1</v>
      </c>
      <c r="N237" s="10" t="s">
        <v>8273</v>
      </c>
      <c r="O237" t="s">
        <v>8274</v>
      </c>
      <c r="P237">
        <v>106</v>
      </c>
      <c r="Q237">
        <v>64.63</v>
      </c>
    </row>
    <row r="238" spans="1:17" ht="57.6" x14ac:dyDescent="0.3">
      <c r="A238" s="3" t="s">
        <v>3828</v>
      </c>
      <c r="B238" s="3" t="s">
        <v>7940</v>
      </c>
      <c r="C238" s="6">
        <v>500</v>
      </c>
      <c r="D238" s="8">
        <v>530.11</v>
      </c>
      <c r="E238" t="s">
        <v>8218</v>
      </c>
      <c r="F238" t="s">
        <v>8223</v>
      </c>
      <c r="G238" t="s">
        <v>8245</v>
      </c>
      <c r="H238">
        <v>1415222545</v>
      </c>
      <c r="I238">
        <v>1413404545</v>
      </c>
      <c r="J238" s="16">
        <v>41927.848900462966</v>
      </c>
      <c r="K238" t="b">
        <v>0</v>
      </c>
      <c r="L238">
        <v>9</v>
      </c>
      <c r="M238" t="b">
        <v>1</v>
      </c>
      <c r="N238" s="10" t="s">
        <v>8273</v>
      </c>
      <c r="O238" t="s">
        <v>8274</v>
      </c>
      <c r="P238">
        <v>106</v>
      </c>
      <c r="Q238">
        <v>58.9</v>
      </c>
    </row>
    <row r="239" spans="1:17" ht="57.6" x14ac:dyDescent="0.3">
      <c r="A239" s="3" t="s">
        <v>522</v>
      </c>
      <c r="B239" s="3" t="s">
        <v>4631</v>
      </c>
      <c r="C239" s="6">
        <v>5000</v>
      </c>
      <c r="D239" s="8">
        <v>5232</v>
      </c>
      <c r="E239" t="s">
        <v>8218</v>
      </c>
      <c r="F239" t="s">
        <v>8223</v>
      </c>
      <c r="G239" t="s">
        <v>8245</v>
      </c>
      <c r="H239">
        <v>1477976340</v>
      </c>
      <c r="I239">
        <v>1475460819</v>
      </c>
      <c r="J239" s="16">
        <v>42646.092812499999</v>
      </c>
      <c r="K239" t="b">
        <v>0</v>
      </c>
      <c r="L239">
        <v>56</v>
      </c>
      <c r="M239" t="b">
        <v>1</v>
      </c>
      <c r="N239" s="10" t="s">
        <v>8273</v>
      </c>
      <c r="O239" t="s">
        <v>8274</v>
      </c>
      <c r="P239">
        <v>105</v>
      </c>
      <c r="Q239">
        <v>93.43</v>
      </c>
    </row>
    <row r="240" spans="1:17" ht="57.6" x14ac:dyDescent="0.3">
      <c r="A240" s="3" t="s">
        <v>2781</v>
      </c>
      <c r="B240" s="3" t="s">
        <v>6891</v>
      </c>
      <c r="C240" s="6">
        <v>1250</v>
      </c>
      <c r="D240" s="8">
        <v>1316</v>
      </c>
      <c r="E240" t="s">
        <v>8218</v>
      </c>
      <c r="F240" t="s">
        <v>8223</v>
      </c>
      <c r="G240" t="s">
        <v>8245</v>
      </c>
      <c r="H240">
        <v>1423724400</v>
      </c>
      <c r="I240">
        <v>1421274954</v>
      </c>
      <c r="J240" s="16">
        <v>42018.94159722222</v>
      </c>
      <c r="K240" t="b">
        <v>0</v>
      </c>
      <c r="L240">
        <v>28</v>
      </c>
      <c r="M240" t="b">
        <v>1</v>
      </c>
      <c r="N240" s="10" t="s">
        <v>8273</v>
      </c>
      <c r="O240" t="s">
        <v>8274</v>
      </c>
      <c r="P240">
        <v>105</v>
      </c>
      <c r="Q240">
        <v>47</v>
      </c>
    </row>
    <row r="241" spans="1:17" ht="43.2" x14ac:dyDescent="0.3">
      <c r="A241" s="3" t="s">
        <v>2785</v>
      </c>
      <c r="B241" s="3" t="s">
        <v>6895</v>
      </c>
      <c r="C241" s="6">
        <v>5000</v>
      </c>
      <c r="D241" s="8">
        <v>5234</v>
      </c>
      <c r="E241" t="s">
        <v>8218</v>
      </c>
      <c r="F241" t="s">
        <v>8223</v>
      </c>
      <c r="G241" t="s">
        <v>8245</v>
      </c>
      <c r="H241">
        <v>1470430800</v>
      </c>
      <c r="I241">
        <v>1467865967</v>
      </c>
      <c r="J241" s="16">
        <v>42558.189432870371</v>
      </c>
      <c r="K241" t="b">
        <v>0</v>
      </c>
      <c r="L241">
        <v>142</v>
      </c>
      <c r="M241" t="b">
        <v>1</v>
      </c>
      <c r="N241" s="10" t="s">
        <v>8273</v>
      </c>
      <c r="O241" t="s">
        <v>8274</v>
      </c>
      <c r="P241">
        <v>105</v>
      </c>
      <c r="Q241">
        <v>36.86</v>
      </c>
    </row>
    <row r="242" spans="1:17" ht="57.6" x14ac:dyDescent="0.3">
      <c r="A242" s="3" t="s">
        <v>2790</v>
      </c>
      <c r="B242" s="3" t="s">
        <v>6900</v>
      </c>
      <c r="C242" s="6">
        <v>3000</v>
      </c>
      <c r="D242" s="8">
        <v>3160</v>
      </c>
      <c r="E242" t="s">
        <v>8218</v>
      </c>
      <c r="F242" t="s">
        <v>8223</v>
      </c>
      <c r="G242" t="s">
        <v>8245</v>
      </c>
      <c r="H242">
        <v>1423693903</v>
      </c>
      <c r="I242">
        <v>1421101903</v>
      </c>
      <c r="J242" s="16">
        <v>42016.938692129625</v>
      </c>
      <c r="K242" t="b">
        <v>0</v>
      </c>
      <c r="L242">
        <v>66</v>
      </c>
      <c r="M242" t="b">
        <v>1</v>
      </c>
      <c r="N242" s="10" t="s">
        <v>8273</v>
      </c>
      <c r="O242" t="s">
        <v>8274</v>
      </c>
      <c r="P242">
        <v>105</v>
      </c>
      <c r="Q242">
        <v>47.88</v>
      </c>
    </row>
    <row r="243" spans="1:17" ht="43.2" x14ac:dyDescent="0.3">
      <c r="A243" s="3" t="s">
        <v>2972</v>
      </c>
      <c r="B243" s="3" t="s">
        <v>7082</v>
      </c>
      <c r="C243" s="6">
        <v>2000</v>
      </c>
      <c r="D243" s="8">
        <v>2107</v>
      </c>
      <c r="E243" t="s">
        <v>8218</v>
      </c>
      <c r="F243" t="s">
        <v>8223</v>
      </c>
      <c r="G243" t="s">
        <v>8245</v>
      </c>
      <c r="H243">
        <v>1480899600</v>
      </c>
      <c r="I243">
        <v>1479609520</v>
      </c>
      <c r="J243" s="16">
        <v>42694.110185185185</v>
      </c>
      <c r="K243" t="b">
        <v>0</v>
      </c>
      <c r="L243">
        <v>17</v>
      </c>
      <c r="M243" t="b">
        <v>1</v>
      </c>
      <c r="N243" s="10" t="s">
        <v>8273</v>
      </c>
      <c r="O243" t="s">
        <v>8274</v>
      </c>
      <c r="P243">
        <v>105</v>
      </c>
      <c r="Q243">
        <v>123.94</v>
      </c>
    </row>
    <row r="244" spans="1:17" ht="57.6" x14ac:dyDescent="0.3">
      <c r="A244" s="3" t="s">
        <v>3249</v>
      </c>
      <c r="B244" s="3" t="s">
        <v>7359</v>
      </c>
      <c r="C244" s="6">
        <v>5500</v>
      </c>
      <c r="D244" s="8">
        <v>5771</v>
      </c>
      <c r="E244" t="s">
        <v>8218</v>
      </c>
      <c r="F244" t="s">
        <v>8223</v>
      </c>
      <c r="G244" t="s">
        <v>8245</v>
      </c>
      <c r="H244">
        <v>1434822914</v>
      </c>
      <c r="I244">
        <v>1432230914</v>
      </c>
      <c r="J244" s="16">
        <v>42145.746689814812</v>
      </c>
      <c r="K244" t="b">
        <v>1</v>
      </c>
      <c r="L244">
        <v>88</v>
      </c>
      <c r="M244" t="b">
        <v>1</v>
      </c>
      <c r="N244" s="10" t="s">
        <v>8273</v>
      </c>
      <c r="O244" t="s">
        <v>8274</v>
      </c>
      <c r="P244">
        <v>105</v>
      </c>
      <c r="Q244">
        <v>65.58</v>
      </c>
    </row>
    <row r="245" spans="1:17" ht="43.2" x14ac:dyDescent="0.3">
      <c r="A245" s="3" t="s">
        <v>3258</v>
      </c>
      <c r="B245" s="3" t="s">
        <v>7368</v>
      </c>
      <c r="C245" s="6">
        <v>7000</v>
      </c>
      <c r="D245" s="8">
        <v>7365</v>
      </c>
      <c r="E245" t="s">
        <v>8218</v>
      </c>
      <c r="F245" t="s">
        <v>8223</v>
      </c>
      <c r="G245" t="s">
        <v>8245</v>
      </c>
      <c r="H245">
        <v>1420751861</v>
      </c>
      <c r="I245">
        <v>1418159861</v>
      </c>
      <c r="J245" s="16">
        <v>41982.887280092589</v>
      </c>
      <c r="K245" t="b">
        <v>1</v>
      </c>
      <c r="L245">
        <v>75</v>
      </c>
      <c r="M245" t="b">
        <v>1</v>
      </c>
      <c r="N245" s="10" t="s">
        <v>8273</v>
      </c>
      <c r="O245" t="s">
        <v>8274</v>
      </c>
      <c r="P245">
        <v>105</v>
      </c>
      <c r="Q245">
        <v>98.2</v>
      </c>
    </row>
    <row r="246" spans="1:17" ht="57.6" x14ac:dyDescent="0.3">
      <c r="A246" s="3" t="s">
        <v>3304</v>
      </c>
      <c r="B246" s="3" t="s">
        <v>7414</v>
      </c>
      <c r="C246" s="6">
        <v>15000</v>
      </c>
      <c r="D246" s="8">
        <v>15677.5</v>
      </c>
      <c r="E246" t="s">
        <v>8218</v>
      </c>
      <c r="F246" t="s">
        <v>8223</v>
      </c>
      <c r="G246" t="s">
        <v>8245</v>
      </c>
      <c r="H246">
        <v>1482418752</v>
      </c>
      <c r="I246">
        <v>1479826752</v>
      </c>
      <c r="J246" s="16">
        <v>42696.624444444446</v>
      </c>
      <c r="K246" t="b">
        <v>0</v>
      </c>
      <c r="L246">
        <v>175</v>
      </c>
      <c r="M246" t="b">
        <v>1</v>
      </c>
      <c r="N246" s="10" t="s">
        <v>8273</v>
      </c>
      <c r="O246" t="s">
        <v>8274</v>
      </c>
      <c r="P246">
        <v>105</v>
      </c>
      <c r="Q246">
        <v>89.59</v>
      </c>
    </row>
    <row r="247" spans="1:17" ht="57.6" x14ac:dyDescent="0.3">
      <c r="A247" s="3" t="s">
        <v>3331</v>
      </c>
      <c r="B247" s="3" t="s">
        <v>7441</v>
      </c>
      <c r="C247" s="6">
        <v>5000</v>
      </c>
      <c r="D247" s="8">
        <v>5226</v>
      </c>
      <c r="E247" t="s">
        <v>8218</v>
      </c>
      <c r="F247" t="s">
        <v>8223</v>
      </c>
      <c r="G247" t="s">
        <v>8245</v>
      </c>
      <c r="H247">
        <v>1444149886</v>
      </c>
      <c r="I247">
        <v>1441125886</v>
      </c>
      <c r="J247" s="16">
        <v>42248.697754629626</v>
      </c>
      <c r="K247" t="b">
        <v>0</v>
      </c>
      <c r="L247">
        <v>65</v>
      </c>
      <c r="M247" t="b">
        <v>1</v>
      </c>
      <c r="N247" s="10" t="s">
        <v>8273</v>
      </c>
      <c r="O247" t="s">
        <v>8274</v>
      </c>
      <c r="P247">
        <v>105</v>
      </c>
      <c r="Q247">
        <v>80.400000000000006</v>
      </c>
    </row>
    <row r="248" spans="1:17" ht="57.6" x14ac:dyDescent="0.3">
      <c r="A248" s="3" t="s">
        <v>3333</v>
      </c>
      <c r="B248" s="3" t="s">
        <v>7443</v>
      </c>
      <c r="C248" s="6">
        <v>3500</v>
      </c>
      <c r="D248" s="8">
        <v>3660</v>
      </c>
      <c r="E248" t="s">
        <v>8218</v>
      </c>
      <c r="F248" t="s">
        <v>8223</v>
      </c>
      <c r="G248" t="s">
        <v>8245</v>
      </c>
      <c r="H248">
        <v>1434384880</v>
      </c>
      <c r="I248">
        <v>1432484080</v>
      </c>
      <c r="J248" s="16">
        <v>42148.676851851851</v>
      </c>
      <c r="K248" t="b">
        <v>0</v>
      </c>
      <c r="L248">
        <v>111</v>
      </c>
      <c r="M248" t="b">
        <v>1</v>
      </c>
      <c r="N248" s="10" t="s">
        <v>8273</v>
      </c>
      <c r="O248" t="s">
        <v>8274</v>
      </c>
      <c r="P248">
        <v>105</v>
      </c>
      <c r="Q248">
        <v>32.97</v>
      </c>
    </row>
    <row r="249" spans="1:17" ht="43.2" x14ac:dyDescent="0.3">
      <c r="A249" s="3" t="s">
        <v>3367</v>
      </c>
      <c r="B249" s="3" t="s">
        <v>7478</v>
      </c>
      <c r="C249" s="6">
        <v>1000</v>
      </c>
      <c r="D249" s="8">
        <v>1046</v>
      </c>
      <c r="E249" t="s">
        <v>8218</v>
      </c>
      <c r="F249" t="s">
        <v>8223</v>
      </c>
      <c r="G249" t="s">
        <v>8245</v>
      </c>
      <c r="H249">
        <v>1420088400</v>
      </c>
      <c r="I249">
        <v>1416977259</v>
      </c>
      <c r="J249" s="16">
        <v>41969.199756944443</v>
      </c>
      <c r="K249" t="b">
        <v>0</v>
      </c>
      <c r="L249">
        <v>23</v>
      </c>
      <c r="M249" t="b">
        <v>1</v>
      </c>
      <c r="N249" s="10" t="s">
        <v>8273</v>
      </c>
      <c r="O249" t="s">
        <v>8274</v>
      </c>
      <c r="P249">
        <v>105</v>
      </c>
      <c r="Q249">
        <v>45.48</v>
      </c>
    </row>
    <row r="250" spans="1:17" ht="57.6" x14ac:dyDescent="0.3">
      <c r="A250" s="3" t="s">
        <v>3385</v>
      </c>
      <c r="B250" s="3" t="s">
        <v>7496</v>
      </c>
      <c r="C250" s="6">
        <v>2000</v>
      </c>
      <c r="D250" s="8">
        <v>2100</v>
      </c>
      <c r="E250" t="s">
        <v>8218</v>
      </c>
      <c r="F250" t="s">
        <v>8223</v>
      </c>
      <c r="G250" t="s">
        <v>8245</v>
      </c>
      <c r="H250">
        <v>1417620506</v>
      </c>
      <c r="I250">
        <v>1415028506</v>
      </c>
      <c r="J250" s="16">
        <v>41946.644745370373</v>
      </c>
      <c r="K250" t="b">
        <v>0</v>
      </c>
      <c r="L250">
        <v>41</v>
      </c>
      <c r="M250" t="b">
        <v>1</v>
      </c>
      <c r="N250" s="10" t="s">
        <v>8273</v>
      </c>
      <c r="O250" t="s">
        <v>8274</v>
      </c>
      <c r="P250">
        <v>105</v>
      </c>
      <c r="Q250">
        <v>51.22</v>
      </c>
    </row>
    <row r="251" spans="1:17" ht="57.6" x14ac:dyDescent="0.3">
      <c r="A251" s="3" t="s">
        <v>3439</v>
      </c>
      <c r="B251" s="3" t="s">
        <v>7550</v>
      </c>
      <c r="C251" s="6">
        <v>5000</v>
      </c>
      <c r="D251" s="8">
        <v>5260.92</v>
      </c>
      <c r="E251" t="s">
        <v>8218</v>
      </c>
      <c r="F251" t="s">
        <v>8223</v>
      </c>
      <c r="G251" t="s">
        <v>8245</v>
      </c>
      <c r="H251">
        <v>1405095300</v>
      </c>
      <c r="I251">
        <v>1403146628</v>
      </c>
      <c r="J251" s="16">
        <v>41809.12300925926</v>
      </c>
      <c r="K251" t="b">
        <v>0</v>
      </c>
      <c r="L251">
        <v>82</v>
      </c>
      <c r="M251" t="b">
        <v>1</v>
      </c>
      <c r="N251" s="10" t="s">
        <v>8273</v>
      </c>
      <c r="O251" t="s">
        <v>8274</v>
      </c>
      <c r="P251">
        <v>105</v>
      </c>
      <c r="Q251">
        <v>64.16</v>
      </c>
    </row>
    <row r="252" spans="1:17" ht="57.6" x14ac:dyDescent="0.3">
      <c r="A252" s="3" t="s">
        <v>3491</v>
      </c>
      <c r="B252" s="3" t="s">
        <v>7602</v>
      </c>
      <c r="C252" s="6">
        <v>3800</v>
      </c>
      <c r="D252" s="8">
        <v>4000.22</v>
      </c>
      <c r="E252" t="s">
        <v>8218</v>
      </c>
      <c r="F252" t="s">
        <v>8223</v>
      </c>
      <c r="G252" t="s">
        <v>8245</v>
      </c>
      <c r="H252">
        <v>1445818397</v>
      </c>
      <c r="I252">
        <v>1442794397</v>
      </c>
      <c r="J252" s="16">
        <v>42268.009224537032</v>
      </c>
      <c r="K252" t="b">
        <v>0</v>
      </c>
      <c r="L252">
        <v>35</v>
      </c>
      <c r="M252" t="b">
        <v>1</v>
      </c>
      <c r="N252" s="10" t="s">
        <v>8273</v>
      </c>
      <c r="O252" t="s">
        <v>8274</v>
      </c>
      <c r="P252">
        <v>105</v>
      </c>
      <c r="Q252">
        <v>114.29</v>
      </c>
    </row>
    <row r="253" spans="1:17" ht="57.6" x14ac:dyDescent="0.3">
      <c r="A253" s="3" t="s">
        <v>3501</v>
      </c>
      <c r="B253" s="3" t="s">
        <v>7612</v>
      </c>
      <c r="C253" s="6">
        <v>4000</v>
      </c>
      <c r="D253" s="8">
        <v>4216</v>
      </c>
      <c r="E253" t="s">
        <v>8218</v>
      </c>
      <c r="F253" t="s">
        <v>8223</v>
      </c>
      <c r="G253" t="s">
        <v>8245</v>
      </c>
      <c r="H253">
        <v>1458100740</v>
      </c>
      <c r="I253">
        <v>1456862924</v>
      </c>
      <c r="J253" s="16">
        <v>42430.839398148149</v>
      </c>
      <c r="K253" t="b">
        <v>0</v>
      </c>
      <c r="L253">
        <v>31</v>
      </c>
      <c r="M253" t="b">
        <v>1</v>
      </c>
      <c r="N253" s="10" t="s">
        <v>8273</v>
      </c>
      <c r="O253" t="s">
        <v>8274</v>
      </c>
      <c r="P253">
        <v>105</v>
      </c>
      <c r="Q253">
        <v>136</v>
      </c>
    </row>
    <row r="254" spans="1:17" ht="57.6" x14ac:dyDescent="0.3">
      <c r="A254" s="3" t="s">
        <v>3618</v>
      </c>
      <c r="B254" s="3" t="s">
        <v>7730</v>
      </c>
      <c r="C254" s="6">
        <v>10500</v>
      </c>
      <c r="D254" s="8">
        <v>11045</v>
      </c>
      <c r="E254" t="s">
        <v>8218</v>
      </c>
      <c r="F254" t="s">
        <v>8223</v>
      </c>
      <c r="G254" t="s">
        <v>8245</v>
      </c>
      <c r="H254">
        <v>1425528000</v>
      </c>
      <c r="I254">
        <v>1422916261</v>
      </c>
      <c r="J254" s="16">
        <v>42037.938206018516</v>
      </c>
      <c r="K254" t="b">
        <v>0</v>
      </c>
      <c r="L254">
        <v>197</v>
      </c>
      <c r="M254" t="b">
        <v>1</v>
      </c>
      <c r="N254" s="10" t="s">
        <v>8273</v>
      </c>
      <c r="O254" t="s">
        <v>8274</v>
      </c>
      <c r="P254">
        <v>105</v>
      </c>
      <c r="Q254">
        <v>56.07</v>
      </c>
    </row>
    <row r="255" spans="1:17" ht="72" x14ac:dyDescent="0.3">
      <c r="A255" s="3" t="s">
        <v>3622</v>
      </c>
      <c r="B255" s="3" t="s">
        <v>7734</v>
      </c>
      <c r="C255" s="6">
        <v>3000</v>
      </c>
      <c r="D255" s="8">
        <v>3148</v>
      </c>
      <c r="E255" t="s">
        <v>8218</v>
      </c>
      <c r="F255" t="s">
        <v>8223</v>
      </c>
      <c r="G255" t="s">
        <v>8245</v>
      </c>
      <c r="H255">
        <v>1471977290</v>
      </c>
      <c r="I255">
        <v>1466793290</v>
      </c>
      <c r="J255" s="16">
        <v>42545.774189814809</v>
      </c>
      <c r="K255" t="b">
        <v>0</v>
      </c>
      <c r="L255">
        <v>39</v>
      </c>
      <c r="M255" t="b">
        <v>1</v>
      </c>
      <c r="N255" s="10" t="s">
        <v>8273</v>
      </c>
      <c r="O255" t="s">
        <v>8274</v>
      </c>
      <c r="P255">
        <v>105</v>
      </c>
      <c r="Q255">
        <v>80.72</v>
      </c>
    </row>
    <row r="256" spans="1:17" ht="28.8" x14ac:dyDescent="0.3">
      <c r="A256" s="3" t="s">
        <v>3717</v>
      </c>
      <c r="B256" s="3" t="s">
        <v>7830</v>
      </c>
      <c r="C256" s="6">
        <v>3300</v>
      </c>
      <c r="D256" s="8">
        <v>3449</v>
      </c>
      <c r="E256" t="s">
        <v>8218</v>
      </c>
      <c r="F256" t="s">
        <v>8223</v>
      </c>
      <c r="G256" t="s">
        <v>8245</v>
      </c>
      <c r="H256">
        <v>1435881006</v>
      </c>
      <c r="I256">
        <v>1433980206</v>
      </c>
      <c r="J256" s="16">
        <v>42165.993125000001</v>
      </c>
      <c r="K256" t="b">
        <v>0</v>
      </c>
      <c r="L256">
        <v>40</v>
      </c>
      <c r="M256" t="b">
        <v>1</v>
      </c>
      <c r="N256" s="10" t="s">
        <v>8273</v>
      </c>
      <c r="O256" t="s">
        <v>8274</v>
      </c>
      <c r="P256">
        <v>105</v>
      </c>
      <c r="Q256">
        <v>86.23</v>
      </c>
    </row>
    <row r="257" spans="1:17" ht="57.6" x14ac:dyDescent="0.3">
      <c r="A257" s="3" t="s">
        <v>3818</v>
      </c>
      <c r="B257" s="3" t="s">
        <v>7930</v>
      </c>
      <c r="C257" s="6">
        <v>3500</v>
      </c>
      <c r="D257" s="8">
        <v>3659</v>
      </c>
      <c r="E257" t="s">
        <v>8218</v>
      </c>
      <c r="F257" t="s">
        <v>8223</v>
      </c>
      <c r="G257" t="s">
        <v>8245</v>
      </c>
      <c r="H257">
        <v>1451881207</v>
      </c>
      <c r="I257">
        <v>1449116407</v>
      </c>
      <c r="J257" s="16">
        <v>42341.180636574078</v>
      </c>
      <c r="K257" t="b">
        <v>0</v>
      </c>
      <c r="L257">
        <v>46</v>
      </c>
      <c r="M257" t="b">
        <v>1</v>
      </c>
      <c r="N257" s="10" t="s">
        <v>8273</v>
      </c>
      <c r="O257" t="s">
        <v>8274</v>
      </c>
      <c r="P257">
        <v>105</v>
      </c>
      <c r="Q257">
        <v>79.540000000000006</v>
      </c>
    </row>
    <row r="258" spans="1:17" ht="57.6" x14ac:dyDescent="0.3">
      <c r="A258" s="3" t="s">
        <v>3822</v>
      </c>
      <c r="B258" s="3" t="s">
        <v>7934</v>
      </c>
      <c r="C258" s="6">
        <v>5000</v>
      </c>
      <c r="D258" s="8">
        <v>5271</v>
      </c>
      <c r="E258" t="s">
        <v>8218</v>
      </c>
      <c r="F258" t="s">
        <v>8223</v>
      </c>
      <c r="G258" t="s">
        <v>8245</v>
      </c>
      <c r="H258">
        <v>1434505214</v>
      </c>
      <c r="I258">
        <v>1432690814</v>
      </c>
      <c r="J258" s="16">
        <v>42151.069606481484</v>
      </c>
      <c r="K258" t="b">
        <v>0</v>
      </c>
      <c r="L258">
        <v>49</v>
      </c>
      <c r="M258" t="b">
        <v>1</v>
      </c>
      <c r="N258" s="10" t="s">
        <v>8273</v>
      </c>
      <c r="O258" t="s">
        <v>8274</v>
      </c>
      <c r="P258">
        <v>105</v>
      </c>
      <c r="Q258">
        <v>107.57</v>
      </c>
    </row>
    <row r="259" spans="1:17" ht="57.6" x14ac:dyDescent="0.3">
      <c r="A259" s="3" t="s">
        <v>3829</v>
      </c>
      <c r="B259" s="3" t="s">
        <v>7941</v>
      </c>
      <c r="C259" s="6">
        <v>1200</v>
      </c>
      <c r="D259" s="8">
        <v>1256</v>
      </c>
      <c r="E259" t="s">
        <v>8218</v>
      </c>
      <c r="F259" t="s">
        <v>8223</v>
      </c>
      <c r="G259" t="s">
        <v>8245</v>
      </c>
      <c r="H259">
        <v>1455936335</v>
      </c>
      <c r="I259">
        <v>1452048335</v>
      </c>
      <c r="J259" s="16">
        <v>42375.114988425921</v>
      </c>
      <c r="K259" t="b">
        <v>0</v>
      </c>
      <c r="L259">
        <v>9</v>
      </c>
      <c r="M259" t="b">
        <v>1</v>
      </c>
      <c r="N259" s="10" t="s">
        <v>8273</v>
      </c>
      <c r="O259" t="s">
        <v>8274</v>
      </c>
      <c r="P259">
        <v>105</v>
      </c>
      <c r="Q259">
        <v>139.56</v>
      </c>
    </row>
    <row r="260" spans="1:17" ht="57.6" x14ac:dyDescent="0.3">
      <c r="A260" s="3" t="s">
        <v>2795</v>
      </c>
      <c r="B260" s="3" t="s">
        <v>6905</v>
      </c>
      <c r="C260" s="6">
        <v>700</v>
      </c>
      <c r="D260" s="8">
        <v>730</v>
      </c>
      <c r="E260" t="s">
        <v>8218</v>
      </c>
      <c r="F260" t="s">
        <v>8223</v>
      </c>
      <c r="G260" t="s">
        <v>8245</v>
      </c>
      <c r="H260">
        <v>1402095600</v>
      </c>
      <c r="I260">
        <v>1400675841</v>
      </c>
      <c r="J260" s="16">
        <v>41780.525937500002</v>
      </c>
      <c r="K260" t="b">
        <v>0</v>
      </c>
      <c r="L260">
        <v>20</v>
      </c>
      <c r="M260" t="b">
        <v>1</v>
      </c>
      <c r="N260" s="10" t="s">
        <v>8273</v>
      </c>
      <c r="O260" t="s">
        <v>8274</v>
      </c>
      <c r="P260">
        <v>104</v>
      </c>
      <c r="Q260">
        <v>36.5</v>
      </c>
    </row>
    <row r="261" spans="1:17" ht="57.6" x14ac:dyDescent="0.3">
      <c r="A261" s="3" t="s">
        <v>3149</v>
      </c>
      <c r="B261" s="3" t="s">
        <v>7259</v>
      </c>
      <c r="C261" s="6">
        <v>1250</v>
      </c>
      <c r="D261" s="8">
        <v>1300</v>
      </c>
      <c r="E261" t="s">
        <v>8218</v>
      </c>
      <c r="F261" t="s">
        <v>8223</v>
      </c>
      <c r="G261" t="s">
        <v>8245</v>
      </c>
      <c r="H261">
        <v>1354845600</v>
      </c>
      <c r="I261">
        <v>1352766300</v>
      </c>
      <c r="J261" s="16">
        <v>41226.017361111109</v>
      </c>
      <c r="K261" t="b">
        <v>1</v>
      </c>
      <c r="L261">
        <v>25</v>
      </c>
      <c r="M261" t="b">
        <v>1</v>
      </c>
      <c r="N261" s="10" t="s">
        <v>8273</v>
      </c>
      <c r="O261" t="s">
        <v>8274</v>
      </c>
      <c r="P261">
        <v>104</v>
      </c>
      <c r="Q261">
        <v>52</v>
      </c>
    </row>
    <row r="262" spans="1:17" ht="57.6" x14ac:dyDescent="0.3">
      <c r="A262" s="3" t="s">
        <v>3208</v>
      </c>
      <c r="B262" s="3" t="s">
        <v>7318</v>
      </c>
      <c r="C262" s="6">
        <v>5000</v>
      </c>
      <c r="D262" s="8">
        <v>5175</v>
      </c>
      <c r="E262" t="s">
        <v>8218</v>
      </c>
      <c r="F262" t="s">
        <v>8223</v>
      </c>
      <c r="G262" t="s">
        <v>8245</v>
      </c>
      <c r="H262">
        <v>1406557877</v>
      </c>
      <c r="I262">
        <v>1404743477</v>
      </c>
      <c r="J262" s="16">
        <v>41827.605057870373</v>
      </c>
      <c r="K262" t="b">
        <v>1</v>
      </c>
      <c r="L262">
        <v>82</v>
      </c>
      <c r="M262" t="b">
        <v>1</v>
      </c>
      <c r="N262" s="10" t="s">
        <v>8273</v>
      </c>
      <c r="O262" t="s">
        <v>8274</v>
      </c>
      <c r="P262">
        <v>104</v>
      </c>
      <c r="Q262">
        <v>63.11</v>
      </c>
    </row>
    <row r="263" spans="1:17" ht="57.6" x14ac:dyDescent="0.3">
      <c r="A263" s="3" t="s">
        <v>3245</v>
      </c>
      <c r="B263" s="3" t="s">
        <v>7355</v>
      </c>
      <c r="C263" s="6">
        <v>21000</v>
      </c>
      <c r="D263" s="8">
        <v>21904</v>
      </c>
      <c r="E263" t="s">
        <v>8218</v>
      </c>
      <c r="F263" t="s">
        <v>8223</v>
      </c>
      <c r="G263" t="s">
        <v>8245</v>
      </c>
      <c r="H263">
        <v>1434074400</v>
      </c>
      <c r="I263">
        <v>1431354258</v>
      </c>
      <c r="J263" s="16">
        <v>42135.60020833333</v>
      </c>
      <c r="K263" t="b">
        <v>0</v>
      </c>
      <c r="L263">
        <v>270</v>
      </c>
      <c r="M263" t="b">
        <v>1</v>
      </c>
      <c r="N263" s="10" t="s">
        <v>8273</v>
      </c>
      <c r="O263" t="s">
        <v>8274</v>
      </c>
      <c r="P263">
        <v>104</v>
      </c>
      <c r="Q263">
        <v>81.13</v>
      </c>
    </row>
    <row r="264" spans="1:17" ht="57.6" x14ac:dyDescent="0.3">
      <c r="A264" s="3" t="s">
        <v>3339</v>
      </c>
      <c r="B264" s="3" t="s">
        <v>7449</v>
      </c>
      <c r="C264" s="6">
        <v>8000</v>
      </c>
      <c r="D264" s="8">
        <v>8348</v>
      </c>
      <c r="E264" t="s">
        <v>8218</v>
      </c>
      <c r="F264" t="s">
        <v>8223</v>
      </c>
      <c r="G264" t="s">
        <v>8245</v>
      </c>
      <c r="H264">
        <v>1469721518</v>
      </c>
      <c r="I264">
        <v>1467129518</v>
      </c>
      <c r="J264" s="16">
        <v>42549.665717592594</v>
      </c>
      <c r="K264" t="b">
        <v>0</v>
      </c>
      <c r="L264">
        <v>47</v>
      </c>
      <c r="M264" t="b">
        <v>1</v>
      </c>
      <c r="N264" s="10" t="s">
        <v>8273</v>
      </c>
      <c r="O264" t="s">
        <v>8274</v>
      </c>
      <c r="P264">
        <v>104</v>
      </c>
      <c r="Q264">
        <v>177.62</v>
      </c>
    </row>
    <row r="265" spans="1:17" ht="57.6" x14ac:dyDescent="0.3">
      <c r="A265" s="3" t="s">
        <v>3364</v>
      </c>
      <c r="B265" s="3" t="s">
        <v>7475</v>
      </c>
      <c r="C265" s="6">
        <v>2500</v>
      </c>
      <c r="D265" s="8">
        <v>2600</v>
      </c>
      <c r="E265" t="s">
        <v>8218</v>
      </c>
      <c r="F265" t="s">
        <v>8223</v>
      </c>
      <c r="G265" t="s">
        <v>8245</v>
      </c>
      <c r="H265">
        <v>1449973592</v>
      </c>
      <c r="I265">
        <v>1447381592</v>
      </c>
      <c r="J265" s="16">
        <v>42321.101759259262</v>
      </c>
      <c r="K265" t="b">
        <v>0</v>
      </c>
      <c r="L265">
        <v>3</v>
      </c>
      <c r="M265" t="b">
        <v>1</v>
      </c>
      <c r="N265" s="10" t="s">
        <v>8273</v>
      </c>
      <c r="O265" t="s">
        <v>8274</v>
      </c>
      <c r="P265">
        <v>104</v>
      </c>
      <c r="Q265">
        <v>866.67</v>
      </c>
    </row>
    <row r="266" spans="1:17" ht="43.2" x14ac:dyDescent="0.3">
      <c r="A266" s="3" t="s">
        <v>3371</v>
      </c>
      <c r="B266" s="3" t="s">
        <v>7482</v>
      </c>
      <c r="C266" s="6">
        <v>1000</v>
      </c>
      <c r="D266" s="8">
        <v>1035</v>
      </c>
      <c r="E266" t="s">
        <v>8218</v>
      </c>
      <c r="F266" t="s">
        <v>8223</v>
      </c>
      <c r="G266" t="s">
        <v>8245</v>
      </c>
      <c r="H266">
        <v>1408942740</v>
      </c>
      <c r="I266">
        <v>1407157756</v>
      </c>
      <c r="J266" s="16">
        <v>41855.548101851848</v>
      </c>
      <c r="K266" t="b">
        <v>0</v>
      </c>
      <c r="L266">
        <v>27</v>
      </c>
      <c r="M266" t="b">
        <v>1</v>
      </c>
      <c r="N266" s="10" t="s">
        <v>8273</v>
      </c>
      <c r="O266" t="s">
        <v>8274</v>
      </c>
      <c r="P266">
        <v>104</v>
      </c>
      <c r="Q266">
        <v>38.33</v>
      </c>
    </row>
    <row r="267" spans="1:17" ht="57.6" x14ac:dyDescent="0.3">
      <c r="A267" s="3" t="s">
        <v>3379</v>
      </c>
      <c r="B267" s="3" t="s">
        <v>7490</v>
      </c>
      <c r="C267" s="6">
        <v>3000</v>
      </c>
      <c r="D267" s="8">
        <v>3133</v>
      </c>
      <c r="E267" t="s">
        <v>8218</v>
      </c>
      <c r="F267" t="s">
        <v>8223</v>
      </c>
      <c r="G267" t="s">
        <v>8245</v>
      </c>
      <c r="H267">
        <v>1417305178</v>
      </c>
      <c r="I267">
        <v>1414277578</v>
      </c>
      <c r="J267" s="16">
        <v>41937.95344907407</v>
      </c>
      <c r="K267" t="b">
        <v>0</v>
      </c>
      <c r="L267">
        <v>28</v>
      </c>
      <c r="M267" t="b">
        <v>1</v>
      </c>
      <c r="N267" s="10" t="s">
        <v>8273</v>
      </c>
      <c r="O267" t="s">
        <v>8274</v>
      </c>
      <c r="P267">
        <v>104</v>
      </c>
      <c r="Q267">
        <v>111.89</v>
      </c>
    </row>
    <row r="268" spans="1:17" ht="43.2" x14ac:dyDescent="0.3">
      <c r="A268" s="3" t="s">
        <v>3395</v>
      </c>
      <c r="B268" s="3" t="s">
        <v>7506</v>
      </c>
      <c r="C268" s="6">
        <v>1500</v>
      </c>
      <c r="D268" s="8">
        <v>1565</v>
      </c>
      <c r="E268" t="s">
        <v>8218</v>
      </c>
      <c r="F268" t="s">
        <v>8223</v>
      </c>
      <c r="G268" t="s">
        <v>8245</v>
      </c>
      <c r="H268">
        <v>1401595140</v>
      </c>
      <c r="I268">
        <v>1399286589</v>
      </c>
      <c r="J268" s="16">
        <v>41764.44663194444</v>
      </c>
      <c r="K268" t="b">
        <v>0</v>
      </c>
      <c r="L268">
        <v>28</v>
      </c>
      <c r="M268" t="b">
        <v>1</v>
      </c>
      <c r="N268" s="10" t="s">
        <v>8273</v>
      </c>
      <c r="O268" t="s">
        <v>8274</v>
      </c>
      <c r="P268">
        <v>104</v>
      </c>
      <c r="Q268">
        <v>55.89</v>
      </c>
    </row>
    <row r="269" spans="1:17" ht="57.6" x14ac:dyDescent="0.3">
      <c r="A269" s="3" t="s">
        <v>3410</v>
      </c>
      <c r="B269" s="3" t="s">
        <v>7521</v>
      </c>
      <c r="C269" s="6">
        <v>15000</v>
      </c>
      <c r="D269" s="8">
        <v>15535</v>
      </c>
      <c r="E269" t="s">
        <v>8218</v>
      </c>
      <c r="F269" t="s">
        <v>8223</v>
      </c>
      <c r="G269" t="s">
        <v>8245</v>
      </c>
      <c r="H269">
        <v>1444264372</v>
      </c>
      <c r="I269">
        <v>1442536372</v>
      </c>
      <c r="J269" s="16">
        <v>42265.022824074069</v>
      </c>
      <c r="K269" t="b">
        <v>0</v>
      </c>
      <c r="L269">
        <v>78</v>
      </c>
      <c r="M269" t="b">
        <v>1</v>
      </c>
      <c r="N269" s="10" t="s">
        <v>8273</v>
      </c>
      <c r="O269" t="s">
        <v>8274</v>
      </c>
      <c r="P269">
        <v>104</v>
      </c>
      <c r="Q269">
        <v>199.17</v>
      </c>
    </row>
    <row r="270" spans="1:17" ht="57.6" x14ac:dyDescent="0.3">
      <c r="A270" s="3" t="s">
        <v>3413</v>
      </c>
      <c r="B270" s="3" t="s">
        <v>7524</v>
      </c>
      <c r="C270" s="6">
        <v>3000</v>
      </c>
      <c r="D270" s="8">
        <v>3105</v>
      </c>
      <c r="E270" t="s">
        <v>8218</v>
      </c>
      <c r="F270" t="s">
        <v>8223</v>
      </c>
      <c r="G270" t="s">
        <v>8245</v>
      </c>
      <c r="H270">
        <v>1480579140</v>
      </c>
      <c r="I270">
        <v>1478030325</v>
      </c>
      <c r="J270" s="16">
        <v>42675.832465277781</v>
      </c>
      <c r="K270" t="b">
        <v>0</v>
      </c>
      <c r="L270">
        <v>44</v>
      </c>
      <c r="M270" t="b">
        <v>1</v>
      </c>
      <c r="N270" s="10" t="s">
        <v>8273</v>
      </c>
      <c r="O270" t="s">
        <v>8274</v>
      </c>
      <c r="P270">
        <v>104</v>
      </c>
      <c r="Q270">
        <v>70.569999999999993</v>
      </c>
    </row>
    <row r="271" spans="1:17" ht="57.6" x14ac:dyDescent="0.3">
      <c r="A271" s="3" t="s">
        <v>3423</v>
      </c>
      <c r="B271" s="3" t="s">
        <v>7534</v>
      </c>
      <c r="C271" s="6">
        <v>6000</v>
      </c>
      <c r="D271" s="8">
        <v>6215</v>
      </c>
      <c r="E271" t="s">
        <v>8218</v>
      </c>
      <c r="F271" t="s">
        <v>8223</v>
      </c>
      <c r="G271" t="s">
        <v>8245</v>
      </c>
      <c r="H271">
        <v>1423119540</v>
      </c>
      <c r="I271">
        <v>1421252084</v>
      </c>
      <c r="J271" s="16">
        <v>42018.676898148144</v>
      </c>
      <c r="K271" t="b">
        <v>0</v>
      </c>
      <c r="L271">
        <v>76</v>
      </c>
      <c r="M271" t="b">
        <v>1</v>
      </c>
      <c r="N271" s="10" t="s">
        <v>8273</v>
      </c>
      <c r="O271" t="s">
        <v>8274</v>
      </c>
      <c r="P271">
        <v>104</v>
      </c>
      <c r="Q271">
        <v>81.78</v>
      </c>
    </row>
    <row r="272" spans="1:17" ht="57.6" x14ac:dyDescent="0.3">
      <c r="A272" s="3" t="s">
        <v>3475</v>
      </c>
      <c r="B272" s="3" t="s">
        <v>7586</v>
      </c>
      <c r="C272" s="6">
        <v>300</v>
      </c>
      <c r="D272" s="8">
        <v>312</v>
      </c>
      <c r="E272" t="s">
        <v>8218</v>
      </c>
      <c r="F272" t="s">
        <v>8223</v>
      </c>
      <c r="G272" t="s">
        <v>8245</v>
      </c>
      <c r="H272">
        <v>1414378800</v>
      </c>
      <c r="I272">
        <v>1412836990</v>
      </c>
      <c r="J272" s="16">
        <v>41921.279976851853</v>
      </c>
      <c r="K272" t="b">
        <v>0</v>
      </c>
      <c r="L272">
        <v>6</v>
      </c>
      <c r="M272" t="b">
        <v>1</v>
      </c>
      <c r="N272" s="10" t="s">
        <v>8273</v>
      </c>
      <c r="O272" t="s">
        <v>8274</v>
      </c>
      <c r="P272">
        <v>104</v>
      </c>
      <c r="Q272">
        <v>52</v>
      </c>
    </row>
    <row r="273" spans="1:17" ht="100.8" x14ac:dyDescent="0.3">
      <c r="A273" s="3" t="s">
        <v>3504</v>
      </c>
      <c r="B273" s="3" t="s">
        <v>7615</v>
      </c>
      <c r="C273" s="6">
        <v>2500</v>
      </c>
      <c r="D273" s="8">
        <v>2594</v>
      </c>
      <c r="E273" t="s">
        <v>8218</v>
      </c>
      <c r="F273" t="s">
        <v>8223</v>
      </c>
      <c r="G273" t="s">
        <v>8245</v>
      </c>
      <c r="H273">
        <v>1399953600</v>
      </c>
      <c r="I273">
        <v>1398983245</v>
      </c>
      <c r="J273" s="16">
        <v>41760.935706018521</v>
      </c>
      <c r="K273" t="b">
        <v>0</v>
      </c>
      <c r="L273">
        <v>39</v>
      </c>
      <c r="M273" t="b">
        <v>1</v>
      </c>
      <c r="N273" s="10" t="s">
        <v>8273</v>
      </c>
      <c r="O273" t="s">
        <v>8274</v>
      </c>
      <c r="P273">
        <v>104</v>
      </c>
      <c r="Q273">
        <v>66.510000000000005</v>
      </c>
    </row>
    <row r="274" spans="1:17" ht="43.2" x14ac:dyDescent="0.3">
      <c r="A274" s="3" t="s">
        <v>3506</v>
      </c>
      <c r="B274" s="3" t="s">
        <v>7617</v>
      </c>
      <c r="C274" s="6">
        <v>10000</v>
      </c>
      <c r="D274" s="8">
        <v>10440</v>
      </c>
      <c r="E274" t="s">
        <v>8218</v>
      </c>
      <c r="F274" t="s">
        <v>8223</v>
      </c>
      <c r="G274" t="s">
        <v>8245</v>
      </c>
      <c r="H274">
        <v>1464732537</v>
      </c>
      <c r="I274">
        <v>1462140537</v>
      </c>
      <c r="J274" s="16">
        <v>42491.92288194444</v>
      </c>
      <c r="K274" t="b">
        <v>0</v>
      </c>
      <c r="L274">
        <v>72</v>
      </c>
      <c r="M274" t="b">
        <v>1</v>
      </c>
      <c r="N274" s="10" t="s">
        <v>8273</v>
      </c>
      <c r="O274" t="s">
        <v>8274</v>
      </c>
      <c r="P274">
        <v>104</v>
      </c>
      <c r="Q274">
        <v>145</v>
      </c>
    </row>
    <row r="275" spans="1:17" ht="43.2" x14ac:dyDescent="0.3">
      <c r="A275" s="3" t="s">
        <v>3649</v>
      </c>
      <c r="B275" s="3" t="s">
        <v>7761</v>
      </c>
      <c r="C275" s="6">
        <v>500</v>
      </c>
      <c r="D275" s="8">
        <v>520</v>
      </c>
      <c r="E275" t="s">
        <v>8218</v>
      </c>
      <c r="F275" t="s">
        <v>8223</v>
      </c>
      <c r="G275" t="s">
        <v>8245</v>
      </c>
      <c r="H275">
        <v>1407686340</v>
      </c>
      <c r="I275">
        <v>1404833442</v>
      </c>
      <c r="J275" s="16">
        <v>41828.646319444444</v>
      </c>
      <c r="K275" t="b">
        <v>0</v>
      </c>
      <c r="L275">
        <v>9</v>
      </c>
      <c r="M275" t="b">
        <v>1</v>
      </c>
      <c r="N275" s="10" t="s">
        <v>8273</v>
      </c>
      <c r="O275" t="s">
        <v>8274</v>
      </c>
      <c r="P275">
        <v>104</v>
      </c>
      <c r="Q275">
        <v>57.78</v>
      </c>
    </row>
    <row r="276" spans="1:17" ht="57.6" x14ac:dyDescent="0.3">
      <c r="A276" s="3" t="s">
        <v>3665</v>
      </c>
      <c r="B276" s="3" t="s">
        <v>7778</v>
      </c>
      <c r="C276" s="6">
        <v>1000</v>
      </c>
      <c r="D276" s="8">
        <v>1035</v>
      </c>
      <c r="E276" t="s">
        <v>8218</v>
      </c>
      <c r="F276" t="s">
        <v>8223</v>
      </c>
      <c r="G276" t="s">
        <v>8245</v>
      </c>
      <c r="H276">
        <v>1437676380</v>
      </c>
      <c r="I276">
        <v>1435670452</v>
      </c>
      <c r="J276" s="16">
        <v>42185.556157407409</v>
      </c>
      <c r="K276" t="b">
        <v>0</v>
      </c>
      <c r="L276">
        <v>28</v>
      </c>
      <c r="M276" t="b">
        <v>1</v>
      </c>
      <c r="N276" s="10" t="s">
        <v>8273</v>
      </c>
      <c r="O276" t="s">
        <v>8274</v>
      </c>
      <c r="P276">
        <v>104</v>
      </c>
      <c r="Q276">
        <v>36.96</v>
      </c>
    </row>
    <row r="277" spans="1:17" ht="57.6" x14ac:dyDescent="0.3">
      <c r="A277" s="3" t="s">
        <v>1302</v>
      </c>
      <c r="B277" s="3" t="s">
        <v>5411</v>
      </c>
      <c r="C277" s="6">
        <v>2000</v>
      </c>
      <c r="D277" s="8">
        <v>2055</v>
      </c>
      <c r="E277" t="s">
        <v>8218</v>
      </c>
      <c r="F277" t="s">
        <v>8223</v>
      </c>
      <c r="G277" t="s">
        <v>8245</v>
      </c>
      <c r="H277">
        <v>1437447600</v>
      </c>
      <c r="I277">
        <v>1436551178</v>
      </c>
      <c r="J277" s="16">
        <v>42195.749745370369</v>
      </c>
      <c r="K277" t="b">
        <v>0</v>
      </c>
      <c r="L277">
        <v>29</v>
      </c>
      <c r="M277" t="b">
        <v>1</v>
      </c>
      <c r="N277" s="10" t="s">
        <v>8273</v>
      </c>
      <c r="O277" t="s">
        <v>8274</v>
      </c>
      <c r="P277">
        <v>103</v>
      </c>
      <c r="Q277">
        <v>70.86</v>
      </c>
    </row>
    <row r="278" spans="1:17" ht="43.2" x14ac:dyDescent="0.3">
      <c r="A278" s="3" t="s">
        <v>2788</v>
      </c>
      <c r="B278" s="3" t="s">
        <v>6898</v>
      </c>
      <c r="C278" s="6">
        <v>2000</v>
      </c>
      <c r="D278" s="8">
        <v>2050</v>
      </c>
      <c r="E278" t="s">
        <v>8218</v>
      </c>
      <c r="F278" t="s">
        <v>8223</v>
      </c>
      <c r="G278" t="s">
        <v>8245</v>
      </c>
      <c r="H278">
        <v>1469811043</v>
      </c>
      <c r="I278">
        <v>1467219043</v>
      </c>
      <c r="J278" s="16">
        <v>42550.701886574068</v>
      </c>
      <c r="K278" t="b">
        <v>0</v>
      </c>
      <c r="L278">
        <v>20</v>
      </c>
      <c r="M278" t="b">
        <v>1</v>
      </c>
      <c r="N278" s="10" t="s">
        <v>8273</v>
      </c>
      <c r="O278" t="s">
        <v>8274</v>
      </c>
      <c r="P278">
        <v>103</v>
      </c>
      <c r="Q278">
        <v>102.5</v>
      </c>
    </row>
    <row r="279" spans="1:17" ht="57.6" x14ac:dyDescent="0.3">
      <c r="A279" s="3" t="s">
        <v>2791</v>
      </c>
      <c r="B279" s="3" t="s">
        <v>6901</v>
      </c>
      <c r="C279" s="6">
        <v>2000</v>
      </c>
      <c r="D279" s="8">
        <v>2050</v>
      </c>
      <c r="E279" t="s">
        <v>8218</v>
      </c>
      <c r="F279" t="s">
        <v>8223</v>
      </c>
      <c r="G279" t="s">
        <v>8245</v>
      </c>
      <c r="H279">
        <v>1473393600</v>
      </c>
      <c r="I279">
        <v>1470778559</v>
      </c>
      <c r="J279" s="16">
        <v>42591.899988425925</v>
      </c>
      <c r="K279" t="b">
        <v>0</v>
      </c>
      <c r="L279">
        <v>28</v>
      </c>
      <c r="M279" t="b">
        <v>1</v>
      </c>
      <c r="N279" s="10" t="s">
        <v>8273</v>
      </c>
      <c r="O279" t="s">
        <v>8274</v>
      </c>
      <c r="P279">
        <v>103</v>
      </c>
      <c r="Q279">
        <v>73.209999999999994</v>
      </c>
    </row>
    <row r="280" spans="1:17" ht="28.8" x14ac:dyDescent="0.3">
      <c r="A280" s="3" t="s">
        <v>3169</v>
      </c>
      <c r="B280" s="3" t="s">
        <v>7279</v>
      </c>
      <c r="C280" s="6">
        <v>8000</v>
      </c>
      <c r="D280" s="8">
        <v>8241</v>
      </c>
      <c r="E280" t="s">
        <v>8218</v>
      </c>
      <c r="F280" t="s">
        <v>8223</v>
      </c>
      <c r="G280" t="s">
        <v>8245</v>
      </c>
      <c r="H280">
        <v>1386910740</v>
      </c>
      <c r="I280">
        <v>1384364561</v>
      </c>
      <c r="J280" s="16">
        <v>41591.737974537034</v>
      </c>
      <c r="K280" t="b">
        <v>1</v>
      </c>
      <c r="L280">
        <v>82</v>
      </c>
      <c r="M280" t="b">
        <v>1</v>
      </c>
      <c r="N280" s="10" t="s">
        <v>8273</v>
      </c>
      <c r="O280" t="s">
        <v>8274</v>
      </c>
      <c r="P280">
        <v>103</v>
      </c>
      <c r="Q280">
        <v>100.5</v>
      </c>
    </row>
    <row r="281" spans="1:17" ht="57.6" x14ac:dyDescent="0.3">
      <c r="A281" s="3" t="s">
        <v>3173</v>
      </c>
      <c r="B281" s="3" t="s">
        <v>7283</v>
      </c>
      <c r="C281" s="6">
        <v>10000</v>
      </c>
      <c r="D281" s="8">
        <v>10300</v>
      </c>
      <c r="E281" t="s">
        <v>8218</v>
      </c>
      <c r="F281" t="s">
        <v>8223</v>
      </c>
      <c r="G281" t="s">
        <v>8245</v>
      </c>
      <c r="H281">
        <v>1411765492</v>
      </c>
      <c r="I281">
        <v>1409173492</v>
      </c>
      <c r="J281" s="16">
        <v>41878.878379629627</v>
      </c>
      <c r="K281" t="b">
        <v>1</v>
      </c>
      <c r="L281">
        <v>74</v>
      </c>
      <c r="M281" t="b">
        <v>1</v>
      </c>
      <c r="N281" s="10" t="s">
        <v>8273</v>
      </c>
      <c r="O281" t="s">
        <v>8274</v>
      </c>
      <c r="P281">
        <v>103</v>
      </c>
      <c r="Q281">
        <v>139.19</v>
      </c>
    </row>
    <row r="282" spans="1:17" ht="57.6" x14ac:dyDescent="0.3">
      <c r="A282" s="3" t="s">
        <v>3235</v>
      </c>
      <c r="B282" s="3" t="s">
        <v>7345</v>
      </c>
      <c r="C282" s="6">
        <v>15000</v>
      </c>
      <c r="D282" s="8">
        <v>15481</v>
      </c>
      <c r="E282" t="s">
        <v>8218</v>
      </c>
      <c r="F282" t="s">
        <v>8223</v>
      </c>
      <c r="G282" t="s">
        <v>8245</v>
      </c>
      <c r="H282">
        <v>1467361251</v>
      </c>
      <c r="I282">
        <v>1464769251</v>
      </c>
      <c r="J282" s="16">
        <v>42522.347812499997</v>
      </c>
      <c r="K282" t="b">
        <v>1</v>
      </c>
      <c r="L282">
        <v>181</v>
      </c>
      <c r="M282" t="b">
        <v>1</v>
      </c>
      <c r="N282" s="10" t="s">
        <v>8273</v>
      </c>
      <c r="O282" t="s">
        <v>8274</v>
      </c>
      <c r="P282">
        <v>103</v>
      </c>
      <c r="Q282">
        <v>85.53</v>
      </c>
    </row>
    <row r="283" spans="1:17" ht="57.6" x14ac:dyDescent="0.3">
      <c r="A283" s="3" t="s">
        <v>3243</v>
      </c>
      <c r="B283" s="3" t="s">
        <v>7353</v>
      </c>
      <c r="C283" s="6">
        <v>8000</v>
      </c>
      <c r="D283" s="8">
        <v>8227</v>
      </c>
      <c r="E283" t="s">
        <v>8218</v>
      </c>
      <c r="F283" t="s">
        <v>8223</v>
      </c>
      <c r="G283" t="s">
        <v>8245</v>
      </c>
      <c r="H283">
        <v>1444348800</v>
      </c>
      <c r="I283">
        <v>1442283562</v>
      </c>
      <c r="J283" s="16">
        <v>42262.096782407403</v>
      </c>
      <c r="K283" t="b">
        <v>1</v>
      </c>
      <c r="L283">
        <v>71</v>
      </c>
      <c r="M283" t="b">
        <v>1</v>
      </c>
      <c r="N283" s="10" t="s">
        <v>8273</v>
      </c>
      <c r="O283" t="s">
        <v>8274</v>
      </c>
      <c r="P283">
        <v>103</v>
      </c>
      <c r="Q283">
        <v>115.87</v>
      </c>
    </row>
    <row r="284" spans="1:17" ht="43.2" x14ac:dyDescent="0.3">
      <c r="A284" s="3" t="s">
        <v>3262</v>
      </c>
      <c r="B284" s="3" t="s">
        <v>7372</v>
      </c>
      <c r="C284" s="6">
        <v>12200</v>
      </c>
      <c r="D284" s="8">
        <v>12571</v>
      </c>
      <c r="E284" t="s">
        <v>8218</v>
      </c>
      <c r="F284" t="s">
        <v>8223</v>
      </c>
      <c r="G284" t="s">
        <v>8245</v>
      </c>
      <c r="H284">
        <v>1419220800</v>
      </c>
      <c r="I284">
        <v>1416555262</v>
      </c>
      <c r="J284" s="16">
        <v>41964.315532407403</v>
      </c>
      <c r="K284" t="b">
        <v>1</v>
      </c>
      <c r="L284">
        <v>134</v>
      </c>
      <c r="M284" t="b">
        <v>1</v>
      </c>
      <c r="N284" s="10" t="s">
        <v>8273</v>
      </c>
      <c r="O284" t="s">
        <v>8274</v>
      </c>
      <c r="P284">
        <v>103</v>
      </c>
      <c r="Q284">
        <v>93.81</v>
      </c>
    </row>
    <row r="285" spans="1:17" ht="43.2" x14ac:dyDescent="0.3">
      <c r="A285" s="3" t="s">
        <v>3264</v>
      </c>
      <c r="B285" s="3" t="s">
        <v>7374</v>
      </c>
      <c r="C285" s="6">
        <v>2500</v>
      </c>
      <c r="D285" s="8">
        <v>2575</v>
      </c>
      <c r="E285" t="s">
        <v>8218</v>
      </c>
      <c r="F285" t="s">
        <v>8223</v>
      </c>
      <c r="G285" t="s">
        <v>8245</v>
      </c>
      <c r="H285">
        <v>1422482400</v>
      </c>
      <c r="I285">
        <v>1421089938</v>
      </c>
      <c r="J285" s="16">
        <v>42016.800208333334</v>
      </c>
      <c r="K285" t="b">
        <v>1</v>
      </c>
      <c r="L285">
        <v>49</v>
      </c>
      <c r="M285" t="b">
        <v>1</v>
      </c>
      <c r="N285" s="10" t="s">
        <v>8273</v>
      </c>
      <c r="O285" t="s">
        <v>8274</v>
      </c>
      <c r="P285">
        <v>103</v>
      </c>
      <c r="Q285">
        <v>52.55</v>
      </c>
    </row>
    <row r="286" spans="1:17" ht="72" x14ac:dyDescent="0.3">
      <c r="A286" s="3" t="s">
        <v>3280</v>
      </c>
      <c r="B286" s="3" t="s">
        <v>7390</v>
      </c>
      <c r="C286" s="6">
        <v>2000</v>
      </c>
      <c r="D286" s="8">
        <v>2060</v>
      </c>
      <c r="E286" t="s">
        <v>8218</v>
      </c>
      <c r="F286" t="s">
        <v>8223</v>
      </c>
      <c r="G286" t="s">
        <v>8245</v>
      </c>
      <c r="H286">
        <v>1433134800</v>
      </c>
      <c r="I286">
        <v>1430158198</v>
      </c>
      <c r="J286" s="16">
        <v>42121.756921296299</v>
      </c>
      <c r="K286" t="b">
        <v>0</v>
      </c>
      <c r="L286">
        <v>30</v>
      </c>
      <c r="M286" t="b">
        <v>1</v>
      </c>
      <c r="N286" s="10" t="s">
        <v>8273</v>
      </c>
      <c r="O286" t="s">
        <v>8274</v>
      </c>
      <c r="P286">
        <v>103</v>
      </c>
      <c r="Q286">
        <v>68.67</v>
      </c>
    </row>
    <row r="287" spans="1:17" ht="57.6" x14ac:dyDescent="0.3">
      <c r="A287" s="3" t="s">
        <v>3282</v>
      </c>
      <c r="B287" s="3" t="s">
        <v>7392</v>
      </c>
      <c r="C287" s="6">
        <v>31000</v>
      </c>
      <c r="D287" s="8">
        <v>31820.5</v>
      </c>
      <c r="E287" t="s">
        <v>8218</v>
      </c>
      <c r="F287" t="s">
        <v>8223</v>
      </c>
      <c r="G287" t="s">
        <v>8245</v>
      </c>
      <c r="H287">
        <v>1461904788</v>
      </c>
      <c r="I287">
        <v>1458103188</v>
      </c>
      <c r="J287" s="16">
        <v>42445.19430555556</v>
      </c>
      <c r="K287" t="b">
        <v>0</v>
      </c>
      <c r="L287">
        <v>237</v>
      </c>
      <c r="M287" t="b">
        <v>1</v>
      </c>
      <c r="N287" s="10" t="s">
        <v>8273</v>
      </c>
      <c r="O287" t="s">
        <v>8274</v>
      </c>
      <c r="P287">
        <v>103</v>
      </c>
      <c r="Q287">
        <v>134.26</v>
      </c>
    </row>
    <row r="288" spans="1:17" ht="57.6" x14ac:dyDescent="0.3">
      <c r="A288" s="3" t="s">
        <v>3357</v>
      </c>
      <c r="B288" s="3" t="s">
        <v>7468</v>
      </c>
      <c r="C288" s="6">
        <v>10000</v>
      </c>
      <c r="D288" s="8">
        <v>10299</v>
      </c>
      <c r="E288" t="s">
        <v>8218</v>
      </c>
      <c r="F288" t="s">
        <v>8223</v>
      </c>
      <c r="G288" t="s">
        <v>8245</v>
      </c>
      <c r="H288">
        <v>1416385679</v>
      </c>
      <c r="I288">
        <v>1413790079</v>
      </c>
      <c r="J288" s="16">
        <v>41932.311099537037</v>
      </c>
      <c r="K288" t="b">
        <v>0</v>
      </c>
      <c r="L288">
        <v>162</v>
      </c>
      <c r="M288" t="b">
        <v>1</v>
      </c>
      <c r="N288" s="10" t="s">
        <v>8273</v>
      </c>
      <c r="O288" t="s">
        <v>8274</v>
      </c>
      <c r="P288">
        <v>103</v>
      </c>
      <c r="Q288">
        <v>63.57</v>
      </c>
    </row>
    <row r="289" spans="1:17" ht="57.6" x14ac:dyDescent="0.3">
      <c r="A289" s="3" t="s">
        <v>3424</v>
      </c>
      <c r="B289" s="3" t="s">
        <v>7535</v>
      </c>
      <c r="C289" s="6">
        <v>30000</v>
      </c>
      <c r="D289" s="8">
        <v>30891.1</v>
      </c>
      <c r="E289" t="s">
        <v>8218</v>
      </c>
      <c r="F289" t="s">
        <v>8223</v>
      </c>
      <c r="G289" t="s">
        <v>8245</v>
      </c>
      <c r="H289">
        <v>1412434136</v>
      </c>
      <c r="I289">
        <v>1409669336</v>
      </c>
      <c r="J289" s="16">
        <v>41884.617314814815</v>
      </c>
      <c r="K289" t="b">
        <v>0</v>
      </c>
      <c r="L289">
        <v>104</v>
      </c>
      <c r="M289" t="b">
        <v>1</v>
      </c>
      <c r="N289" s="10" t="s">
        <v>8273</v>
      </c>
      <c r="O289" t="s">
        <v>8274</v>
      </c>
      <c r="P289">
        <v>103</v>
      </c>
      <c r="Q289">
        <v>297.02999999999997</v>
      </c>
    </row>
    <row r="290" spans="1:17" ht="57.6" x14ac:dyDescent="0.3">
      <c r="A290" s="3" t="s">
        <v>3440</v>
      </c>
      <c r="B290" s="3" t="s">
        <v>7551</v>
      </c>
      <c r="C290" s="6">
        <v>2500</v>
      </c>
      <c r="D290" s="8">
        <v>2565</v>
      </c>
      <c r="E290" t="s">
        <v>8218</v>
      </c>
      <c r="F290" t="s">
        <v>8223</v>
      </c>
      <c r="G290" t="s">
        <v>8245</v>
      </c>
      <c r="H290">
        <v>1447445820</v>
      </c>
      <c r="I290">
        <v>1445077121</v>
      </c>
      <c r="J290" s="16">
        <v>42294.429641203707</v>
      </c>
      <c r="K290" t="b">
        <v>0</v>
      </c>
      <c r="L290">
        <v>43</v>
      </c>
      <c r="M290" t="b">
        <v>1</v>
      </c>
      <c r="N290" s="10" t="s">
        <v>8273</v>
      </c>
      <c r="O290" t="s">
        <v>8274</v>
      </c>
      <c r="P290">
        <v>103</v>
      </c>
      <c r="Q290">
        <v>59.65</v>
      </c>
    </row>
    <row r="291" spans="1:17" ht="57.6" x14ac:dyDescent="0.3">
      <c r="A291" s="3" t="s">
        <v>3514</v>
      </c>
      <c r="B291" s="3" t="s">
        <v>7625</v>
      </c>
      <c r="C291" s="6">
        <v>3000</v>
      </c>
      <c r="D291" s="8">
        <v>3080</v>
      </c>
      <c r="E291" t="s">
        <v>8218</v>
      </c>
      <c r="F291" t="s">
        <v>8223</v>
      </c>
      <c r="G291" t="s">
        <v>8245</v>
      </c>
      <c r="H291">
        <v>1433097171</v>
      </c>
      <c r="I291">
        <v>1430505171</v>
      </c>
      <c r="J291" s="16">
        <v>42125.772812499999</v>
      </c>
      <c r="K291" t="b">
        <v>0</v>
      </c>
      <c r="L291">
        <v>46</v>
      </c>
      <c r="M291" t="b">
        <v>1</v>
      </c>
      <c r="N291" s="10" t="s">
        <v>8273</v>
      </c>
      <c r="O291" t="s">
        <v>8274</v>
      </c>
      <c r="P291">
        <v>103</v>
      </c>
      <c r="Q291">
        <v>66.959999999999994</v>
      </c>
    </row>
    <row r="292" spans="1:17" ht="57.6" x14ac:dyDescent="0.3">
      <c r="A292" s="3" t="s">
        <v>3596</v>
      </c>
      <c r="B292" s="3" t="s">
        <v>7707</v>
      </c>
      <c r="C292" s="6">
        <v>2500</v>
      </c>
      <c r="D292" s="8">
        <v>2565</v>
      </c>
      <c r="E292" t="s">
        <v>8218</v>
      </c>
      <c r="F292" t="s">
        <v>8223</v>
      </c>
      <c r="G292" t="s">
        <v>8245</v>
      </c>
      <c r="H292">
        <v>1456984740</v>
      </c>
      <c r="I292">
        <v>1455717790</v>
      </c>
      <c r="J292" s="16">
        <v>42417.585532407407</v>
      </c>
      <c r="K292" t="b">
        <v>0</v>
      </c>
      <c r="L292">
        <v>33</v>
      </c>
      <c r="M292" t="b">
        <v>1</v>
      </c>
      <c r="N292" s="10" t="s">
        <v>8273</v>
      </c>
      <c r="O292" t="s">
        <v>8274</v>
      </c>
      <c r="P292">
        <v>103</v>
      </c>
      <c r="Q292">
        <v>77.73</v>
      </c>
    </row>
    <row r="293" spans="1:17" ht="43.2" x14ac:dyDescent="0.3">
      <c r="A293" s="3" t="s">
        <v>3674</v>
      </c>
      <c r="B293" s="3" t="s">
        <v>7787</v>
      </c>
      <c r="C293" s="6">
        <v>12000</v>
      </c>
      <c r="D293" s="8">
        <v>12348.5</v>
      </c>
      <c r="E293" t="s">
        <v>8218</v>
      </c>
      <c r="F293" t="s">
        <v>8223</v>
      </c>
      <c r="G293" t="s">
        <v>8245</v>
      </c>
      <c r="H293">
        <v>1404359940</v>
      </c>
      <c r="I293">
        <v>1402580818</v>
      </c>
      <c r="J293" s="16">
        <v>41802.574282407404</v>
      </c>
      <c r="K293" t="b">
        <v>0</v>
      </c>
      <c r="L293">
        <v>199</v>
      </c>
      <c r="M293" t="b">
        <v>1</v>
      </c>
      <c r="N293" s="10" t="s">
        <v>8273</v>
      </c>
      <c r="O293" t="s">
        <v>8274</v>
      </c>
      <c r="P293">
        <v>103</v>
      </c>
      <c r="Q293">
        <v>62.05</v>
      </c>
    </row>
    <row r="294" spans="1:17" ht="57.6" x14ac:dyDescent="0.3">
      <c r="A294" s="3" t="s">
        <v>3702</v>
      </c>
      <c r="B294" s="3" t="s">
        <v>7815</v>
      </c>
      <c r="C294" s="6">
        <v>2827</v>
      </c>
      <c r="D294" s="8">
        <v>2925</v>
      </c>
      <c r="E294" t="s">
        <v>8218</v>
      </c>
      <c r="F294" t="s">
        <v>8223</v>
      </c>
      <c r="G294" t="s">
        <v>8245</v>
      </c>
      <c r="H294">
        <v>1403546400</v>
      </c>
      <c r="I294">
        <v>1401714114</v>
      </c>
      <c r="J294" s="16">
        <v>41792.542986111112</v>
      </c>
      <c r="K294" t="b">
        <v>0</v>
      </c>
      <c r="L294">
        <v>35</v>
      </c>
      <c r="M294" t="b">
        <v>1</v>
      </c>
      <c r="N294" s="10" t="s">
        <v>8273</v>
      </c>
      <c r="O294" t="s">
        <v>8274</v>
      </c>
      <c r="P294">
        <v>103</v>
      </c>
      <c r="Q294">
        <v>83.57</v>
      </c>
    </row>
    <row r="295" spans="1:17" ht="57.6" x14ac:dyDescent="0.3">
      <c r="A295" s="3" t="s">
        <v>1294</v>
      </c>
      <c r="B295" s="3" t="s">
        <v>5403</v>
      </c>
      <c r="C295" s="6">
        <v>15000</v>
      </c>
      <c r="D295" s="8">
        <v>15335</v>
      </c>
      <c r="E295" t="s">
        <v>8218</v>
      </c>
      <c r="F295" t="s">
        <v>8223</v>
      </c>
      <c r="G295" t="s">
        <v>8245</v>
      </c>
      <c r="H295">
        <v>1447523371</v>
      </c>
      <c r="I295">
        <v>1444927771</v>
      </c>
      <c r="J295" s="16">
        <v>42292.701053240744</v>
      </c>
      <c r="K295" t="b">
        <v>0</v>
      </c>
      <c r="L295">
        <v>120</v>
      </c>
      <c r="M295" t="b">
        <v>1</v>
      </c>
      <c r="N295" s="10" t="s">
        <v>8273</v>
      </c>
      <c r="O295" t="s">
        <v>8274</v>
      </c>
      <c r="P295">
        <v>102</v>
      </c>
      <c r="Q295">
        <v>127.79</v>
      </c>
    </row>
    <row r="296" spans="1:17" ht="57.6" x14ac:dyDescent="0.3">
      <c r="A296" s="3" t="s">
        <v>2809</v>
      </c>
      <c r="B296" s="3" t="s">
        <v>6919</v>
      </c>
      <c r="C296" s="6">
        <v>2500</v>
      </c>
      <c r="D296" s="8">
        <v>2560</v>
      </c>
      <c r="E296" t="s">
        <v>8218</v>
      </c>
      <c r="F296" t="s">
        <v>8223</v>
      </c>
      <c r="G296" t="s">
        <v>8245</v>
      </c>
      <c r="H296">
        <v>1459348740</v>
      </c>
      <c r="I296">
        <v>1458647725</v>
      </c>
      <c r="J296" s="16">
        <v>42451.496817129635</v>
      </c>
      <c r="K296" t="b">
        <v>0</v>
      </c>
      <c r="L296">
        <v>21</v>
      </c>
      <c r="M296" t="b">
        <v>1</v>
      </c>
      <c r="N296" s="10" t="s">
        <v>8273</v>
      </c>
      <c r="O296" t="s">
        <v>8274</v>
      </c>
      <c r="P296">
        <v>102</v>
      </c>
      <c r="Q296">
        <v>121.9</v>
      </c>
    </row>
    <row r="297" spans="1:17" ht="57.6" x14ac:dyDescent="0.3">
      <c r="A297" s="3" t="s">
        <v>2974</v>
      </c>
      <c r="B297" s="3" t="s">
        <v>7084</v>
      </c>
      <c r="C297" s="6">
        <v>5000</v>
      </c>
      <c r="D297" s="8">
        <v>5100</v>
      </c>
      <c r="E297" t="s">
        <v>8218</v>
      </c>
      <c r="F297" t="s">
        <v>8223</v>
      </c>
      <c r="G297" t="s">
        <v>8245</v>
      </c>
      <c r="H297">
        <v>1411695300</v>
      </c>
      <c r="I297">
        <v>1409275671</v>
      </c>
      <c r="J297" s="16">
        <v>41880.061006944445</v>
      </c>
      <c r="K297" t="b">
        <v>0</v>
      </c>
      <c r="L297">
        <v>87</v>
      </c>
      <c r="M297" t="b">
        <v>1</v>
      </c>
      <c r="N297" s="10" t="s">
        <v>8273</v>
      </c>
      <c r="O297" t="s">
        <v>8274</v>
      </c>
      <c r="P297">
        <v>102</v>
      </c>
      <c r="Q297">
        <v>58.62</v>
      </c>
    </row>
    <row r="298" spans="1:17" ht="57.6" x14ac:dyDescent="0.3">
      <c r="A298" s="3" t="s">
        <v>3156</v>
      </c>
      <c r="B298" s="3" t="s">
        <v>7266</v>
      </c>
      <c r="C298" s="6">
        <v>5500</v>
      </c>
      <c r="D298" s="8">
        <v>5600</v>
      </c>
      <c r="E298" t="s">
        <v>8218</v>
      </c>
      <c r="F298" t="s">
        <v>8223</v>
      </c>
      <c r="G298" t="s">
        <v>8245</v>
      </c>
      <c r="H298">
        <v>1338591144</v>
      </c>
      <c r="I298">
        <v>1335567144</v>
      </c>
      <c r="J298" s="16">
        <v>41026.953055555554</v>
      </c>
      <c r="K298" t="b">
        <v>1</v>
      </c>
      <c r="L298">
        <v>89</v>
      </c>
      <c r="M298" t="b">
        <v>1</v>
      </c>
      <c r="N298" s="10" t="s">
        <v>8273</v>
      </c>
      <c r="O298" t="s">
        <v>8274</v>
      </c>
      <c r="P298">
        <v>102</v>
      </c>
      <c r="Q298">
        <v>62.92</v>
      </c>
    </row>
    <row r="299" spans="1:17" ht="57.6" x14ac:dyDescent="0.3">
      <c r="A299" s="3" t="s">
        <v>3160</v>
      </c>
      <c r="B299" s="3" t="s">
        <v>7270</v>
      </c>
      <c r="C299" s="6">
        <v>4500</v>
      </c>
      <c r="D299" s="8">
        <v>4569</v>
      </c>
      <c r="E299" t="s">
        <v>8218</v>
      </c>
      <c r="F299" t="s">
        <v>8223</v>
      </c>
      <c r="G299" t="s">
        <v>8245</v>
      </c>
      <c r="H299">
        <v>1407905940</v>
      </c>
      <c r="I299">
        <v>1405923687</v>
      </c>
      <c r="J299" s="16">
        <v>41841.26489583333</v>
      </c>
      <c r="K299" t="b">
        <v>1</v>
      </c>
      <c r="L299">
        <v>57</v>
      </c>
      <c r="M299" t="b">
        <v>1</v>
      </c>
      <c r="N299" s="10" t="s">
        <v>8273</v>
      </c>
      <c r="O299" t="s">
        <v>8274</v>
      </c>
      <c r="P299">
        <v>102</v>
      </c>
      <c r="Q299">
        <v>80.16</v>
      </c>
    </row>
    <row r="300" spans="1:17" ht="57.6" x14ac:dyDescent="0.3">
      <c r="A300" s="3" t="s">
        <v>3224</v>
      </c>
      <c r="B300" s="3" t="s">
        <v>7334</v>
      </c>
      <c r="C300" s="6">
        <v>30000</v>
      </c>
      <c r="D300" s="8">
        <v>30610</v>
      </c>
      <c r="E300" t="s">
        <v>8218</v>
      </c>
      <c r="F300" t="s">
        <v>8223</v>
      </c>
      <c r="G300" t="s">
        <v>8245</v>
      </c>
      <c r="H300">
        <v>1484024400</v>
      </c>
      <c r="I300">
        <v>1479932713</v>
      </c>
      <c r="J300" s="16">
        <v>42697.850844907407</v>
      </c>
      <c r="K300" t="b">
        <v>1</v>
      </c>
      <c r="L300">
        <v>216</v>
      </c>
      <c r="M300" t="b">
        <v>1</v>
      </c>
      <c r="N300" s="10" t="s">
        <v>8273</v>
      </c>
      <c r="O300" t="s">
        <v>8274</v>
      </c>
      <c r="P300">
        <v>102</v>
      </c>
      <c r="Q300">
        <v>141.71</v>
      </c>
    </row>
    <row r="301" spans="1:17" ht="57.6" x14ac:dyDescent="0.3">
      <c r="A301" s="3" t="s">
        <v>3225</v>
      </c>
      <c r="B301" s="3" t="s">
        <v>7335</v>
      </c>
      <c r="C301" s="6">
        <v>2000</v>
      </c>
      <c r="D301" s="8">
        <v>2047</v>
      </c>
      <c r="E301" t="s">
        <v>8218</v>
      </c>
      <c r="F301" t="s">
        <v>8223</v>
      </c>
      <c r="G301" t="s">
        <v>8245</v>
      </c>
      <c r="H301">
        <v>1464987600</v>
      </c>
      <c r="I301">
        <v>1463145938</v>
      </c>
      <c r="J301" s="16">
        <v>42503.559467592597</v>
      </c>
      <c r="K301" t="b">
        <v>1</v>
      </c>
      <c r="L301">
        <v>39</v>
      </c>
      <c r="M301" t="b">
        <v>1</v>
      </c>
      <c r="N301" s="10" t="s">
        <v>8273</v>
      </c>
      <c r="O301" t="s">
        <v>8274</v>
      </c>
      <c r="P301">
        <v>102</v>
      </c>
      <c r="Q301">
        <v>52.49</v>
      </c>
    </row>
    <row r="302" spans="1:17" ht="43.2" x14ac:dyDescent="0.3">
      <c r="A302" s="3" t="s">
        <v>3228</v>
      </c>
      <c r="B302" s="3" t="s">
        <v>7338</v>
      </c>
      <c r="C302" s="6">
        <v>7000</v>
      </c>
      <c r="D302" s="8">
        <v>7164</v>
      </c>
      <c r="E302" t="s">
        <v>8218</v>
      </c>
      <c r="F302" t="s">
        <v>8223</v>
      </c>
      <c r="G302" t="s">
        <v>8245</v>
      </c>
      <c r="H302">
        <v>1450328340</v>
      </c>
      <c r="I302">
        <v>1447606884</v>
      </c>
      <c r="J302" s="16">
        <v>42323.70930555556</v>
      </c>
      <c r="K302" t="b">
        <v>1</v>
      </c>
      <c r="L302">
        <v>37</v>
      </c>
      <c r="M302" t="b">
        <v>1</v>
      </c>
      <c r="N302" s="10" t="s">
        <v>8273</v>
      </c>
      <c r="O302" t="s">
        <v>8274</v>
      </c>
      <c r="P302">
        <v>102</v>
      </c>
      <c r="Q302">
        <v>193.62</v>
      </c>
    </row>
    <row r="303" spans="1:17" ht="57.6" x14ac:dyDescent="0.3">
      <c r="A303" s="3" t="s">
        <v>3250</v>
      </c>
      <c r="B303" s="3" t="s">
        <v>7360</v>
      </c>
      <c r="C303" s="6">
        <v>25000</v>
      </c>
      <c r="D303" s="8">
        <v>25388</v>
      </c>
      <c r="E303" t="s">
        <v>8218</v>
      </c>
      <c r="F303" t="s">
        <v>8223</v>
      </c>
      <c r="G303" t="s">
        <v>8245</v>
      </c>
      <c r="H303">
        <v>1415213324</v>
      </c>
      <c r="I303">
        <v>1412617724</v>
      </c>
      <c r="J303" s="16">
        <v>41918.742175925923</v>
      </c>
      <c r="K303" t="b">
        <v>1</v>
      </c>
      <c r="L303">
        <v>213</v>
      </c>
      <c r="M303" t="b">
        <v>1</v>
      </c>
      <c r="N303" s="10" t="s">
        <v>8273</v>
      </c>
      <c r="O303" t="s">
        <v>8274</v>
      </c>
      <c r="P303">
        <v>102</v>
      </c>
      <c r="Q303">
        <v>119.19</v>
      </c>
    </row>
    <row r="304" spans="1:17" ht="43.2" x14ac:dyDescent="0.3">
      <c r="A304" s="3" t="s">
        <v>3253</v>
      </c>
      <c r="B304" s="3" t="s">
        <v>7363</v>
      </c>
      <c r="C304" s="6">
        <v>20000</v>
      </c>
      <c r="D304" s="8">
        <v>20365</v>
      </c>
      <c r="E304" t="s">
        <v>8218</v>
      </c>
      <c r="F304" t="s">
        <v>8223</v>
      </c>
      <c r="G304" t="s">
        <v>8245</v>
      </c>
      <c r="H304">
        <v>1473306300</v>
      </c>
      <c r="I304">
        <v>1471701028</v>
      </c>
      <c r="J304" s="16">
        <v>42602.576712962968</v>
      </c>
      <c r="K304" t="b">
        <v>1</v>
      </c>
      <c r="L304">
        <v>115</v>
      </c>
      <c r="M304" t="b">
        <v>1</v>
      </c>
      <c r="N304" s="10" t="s">
        <v>8273</v>
      </c>
      <c r="O304" t="s">
        <v>8274</v>
      </c>
      <c r="P304">
        <v>102</v>
      </c>
      <c r="Q304">
        <v>177.09</v>
      </c>
    </row>
    <row r="305" spans="1:17" ht="57.6" x14ac:dyDescent="0.3">
      <c r="A305" s="3" t="s">
        <v>3267</v>
      </c>
      <c r="B305" s="3" t="s">
        <v>7377</v>
      </c>
      <c r="C305" s="6">
        <v>15000</v>
      </c>
      <c r="D305" s="8">
        <v>15315</v>
      </c>
      <c r="E305" t="s">
        <v>8218</v>
      </c>
      <c r="F305" t="s">
        <v>8223</v>
      </c>
      <c r="G305" t="s">
        <v>8245</v>
      </c>
      <c r="H305">
        <v>1437156660</v>
      </c>
      <c r="I305">
        <v>1434564660</v>
      </c>
      <c r="J305" s="16">
        <v>42172.757638888885</v>
      </c>
      <c r="K305" t="b">
        <v>1</v>
      </c>
      <c r="L305">
        <v>288</v>
      </c>
      <c r="M305" t="b">
        <v>1</v>
      </c>
      <c r="N305" s="10" t="s">
        <v>8273</v>
      </c>
      <c r="O305" t="s">
        <v>8274</v>
      </c>
      <c r="P305">
        <v>102</v>
      </c>
      <c r="Q305">
        <v>53.18</v>
      </c>
    </row>
    <row r="306" spans="1:17" ht="57.6" x14ac:dyDescent="0.3">
      <c r="A306" s="3" t="s">
        <v>3284</v>
      </c>
      <c r="B306" s="3" t="s">
        <v>7394</v>
      </c>
      <c r="C306" s="6">
        <v>3000</v>
      </c>
      <c r="D306" s="8">
        <v>3048</v>
      </c>
      <c r="E306" t="s">
        <v>8218</v>
      </c>
      <c r="F306" t="s">
        <v>8223</v>
      </c>
      <c r="G306" t="s">
        <v>8245</v>
      </c>
      <c r="H306">
        <v>1454047140</v>
      </c>
      <c r="I306">
        <v>1452546853</v>
      </c>
      <c r="J306" s="16">
        <v>42380.884872685187</v>
      </c>
      <c r="K306" t="b">
        <v>0</v>
      </c>
      <c r="L306">
        <v>15</v>
      </c>
      <c r="M306" t="b">
        <v>1</v>
      </c>
      <c r="N306" s="10" t="s">
        <v>8273</v>
      </c>
      <c r="O306" t="s">
        <v>8274</v>
      </c>
      <c r="P306">
        <v>102</v>
      </c>
      <c r="Q306">
        <v>203.2</v>
      </c>
    </row>
    <row r="307" spans="1:17" ht="57.6" x14ac:dyDescent="0.3">
      <c r="A307" s="3" t="s">
        <v>3286</v>
      </c>
      <c r="B307" s="3" t="s">
        <v>7396</v>
      </c>
      <c r="C307" s="6">
        <v>15000</v>
      </c>
      <c r="D307" s="8">
        <v>15265</v>
      </c>
      <c r="E307" t="s">
        <v>8218</v>
      </c>
      <c r="F307" t="s">
        <v>8223</v>
      </c>
      <c r="G307" t="s">
        <v>8245</v>
      </c>
      <c r="H307">
        <v>1471291782</v>
      </c>
      <c r="I307">
        <v>1468699782</v>
      </c>
      <c r="J307" s="16">
        <v>42567.840069444443</v>
      </c>
      <c r="K307" t="b">
        <v>0</v>
      </c>
      <c r="L307">
        <v>122</v>
      </c>
      <c r="M307" t="b">
        <v>1</v>
      </c>
      <c r="N307" s="10" t="s">
        <v>8273</v>
      </c>
      <c r="O307" t="s">
        <v>8274</v>
      </c>
      <c r="P307">
        <v>102</v>
      </c>
      <c r="Q307">
        <v>125.12</v>
      </c>
    </row>
    <row r="308" spans="1:17" ht="57.6" x14ac:dyDescent="0.3">
      <c r="A308" s="3" t="s">
        <v>3298</v>
      </c>
      <c r="B308" s="3" t="s">
        <v>7408</v>
      </c>
      <c r="C308" s="6">
        <v>10000</v>
      </c>
      <c r="D308" s="8">
        <v>10173</v>
      </c>
      <c r="E308" t="s">
        <v>8218</v>
      </c>
      <c r="F308" t="s">
        <v>8223</v>
      </c>
      <c r="G308" t="s">
        <v>8245</v>
      </c>
      <c r="H308">
        <v>1442102400</v>
      </c>
      <c r="I308">
        <v>1440370768</v>
      </c>
      <c r="J308" s="16">
        <v>42239.957962962959</v>
      </c>
      <c r="K308" t="b">
        <v>0</v>
      </c>
      <c r="L308">
        <v>72</v>
      </c>
      <c r="M308" t="b">
        <v>1</v>
      </c>
      <c r="N308" s="10" t="s">
        <v>8273</v>
      </c>
      <c r="O308" t="s">
        <v>8274</v>
      </c>
      <c r="P308">
        <v>102</v>
      </c>
      <c r="Q308">
        <v>141.29</v>
      </c>
    </row>
    <row r="309" spans="1:17" ht="57.6" x14ac:dyDescent="0.3">
      <c r="A309" s="3" t="s">
        <v>3305</v>
      </c>
      <c r="B309" s="3" t="s">
        <v>7415</v>
      </c>
      <c r="C309" s="6">
        <v>4000</v>
      </c>
      <c r="D309" s="8">
        <v>4081</v>
      </c>
      <c r="E309" t="s">
        <v>8218</v>
      </c>
      <c r="F309" t="s">
        <v>8223</v>
      </c>
      <c r="G309" t="s">
        <v>8245</v>
      </c>
      <c r="H309">
        <v>1438374748</v>
      </c>
      <c r="I309">
        <v>1435782748</v>
      </c>
      <c r="J309" s="16">
        <v>42186.855879629627</v>
      </c>
      <c r="K309" t="b">
        <v>0</v>
      </c>
      <c r="L309">
        <v>20</v>
      </c>
      <c r="M309" t="b">
        <v>1</v>
      </c>
      <c r="N309" s="10" t="s">
        <v>8273</v>
      </c>
      <c r="O309" t="s">
        <v>8274</v>
      </c>
      <c r="P309">
        <v>102</v>
      </c>
      <c r="Q309">
        <v>204.05</v>
      </c>
    </row>
    <row r="310" spans="1:17" ht="57.6" x14ac:dyDescent="0.3">
      <c r="A310" s="3" t="s">
        <v>3322</v>
      </c>
      <c r="B310" s="3" t="s">
        <v>7432</v>
      </c>
      <c r="C310" s="6">
        <v>3300</v>
      </c>
      <c r="D310" s="8">
        <v>3350</v>
      </c>
      <c r="E310" t="s">
        <v>8218</v>
      </c>
      <c r="F310" t="s">
        <v>8223</v>
      </c>
      <c r="G310" t="s">
        <v>8245</v>
      </c>
      <c r="H310">
        <v>1466567700</v>
      </c>
      <c r="I310">
        <v>1464653696</v>
      </c>
      <c r="J310" s="16">
        <v>42521.010370370372</v>
      </c>
      <c r="K310" t="b">
        <v>0</v>
      </c>
      <c r="L310">
        <v>23</v>
      </c>
      <c r="M310" t="b">
        <v>1</v>
      </c>
      <c r="N310" s="10" t="s">
        <v>8273</v>
      </c>
      <c r="O310" t="s">
        <v>8274</v>
      </c>
      <c r="P310">
        <v>102</v>
      </c>
      <c r="Q310">
        <v>145.65</v>
      </c>
    </row>
    <row r="311" spans="1:17" ht="43.2" x14ac:dyDescent="0.3">
      <c r="A311" s="3" t="s">
        <v>3338</v>
      </c>
      <c r="B311" s="3" t="s">
        <v>7448</v>
      </c>
      <c r="C311" s="6">
        <v>15000</v>
      </c>
      <c r="D311" s="8">
        <v>15327</v>
      </c>
      <c r="E311" t="s">
        <v>8218</v>
      </c>
      <c r="F311" t="s">
        <v>8223</v>
      </c>
      <c r="G311" t="s">
        <v>8245</v>
      </c>
      <c r="H311">
        <v>1487944080</v>
      </c>
      <c r="I311">
        <v>1486129680</v>
      </c>
      <c r="J311" s="16">
        <v>42769.574999999997</v>
      </c>
      <c r="K311" t="b">
        <v>0</v>
      </c>
      <c r="L311">
        <v>112</v>
      </c>
      <c r="M311" t="b">
        <v>1</v>
      </c>
      <c r="N311" s="10" t="s">
        <v>8273</v>
      </c>
      <c r="O311" t="s">
        <v>8274</v>
      </c>
      <c r="P311">
        <v>102</v>
      </c>
      <c r="Q311">
        <v>136.85</v>
      </c>
    </row>
    <row r="312" spans="1:17" ht="43.2" x14ac:dyDescent="0.3">
      <c r="A312" s="3" t="s">
        <v>3342</v>
      </c>
      <c r="B312" s="3" t="s">
        <v>7452</v>
      </c>
      <c r="C312" s="6">
        <v>6000</v>
      </c>
      <c r="D312" s="8">
        <v>6100</v>
      </c>
      <c r="E312" t="s">
        <v>8218</v>
      </c>
      <c r="F312" t="s">
        <v>8223</v>
      </c>
      <c r="G312" t="s">
        <v>8245</v>
      </c>
      <c r="H312">
        <v>1427864340</v>
      </c>
      <c r="I312">
        <v>1425020810</v>
      </c>
      <c r="J312" s="16">
        <v>42062.296412037031</v>
      </c>
      <c r="K312" t="b">
        <v>0</v>
      </c>
      <c r="L312">
        <v>78</v>
      </c>
      <c r="M312" t="b">
        <v>1</v>
      </c>
      <c r="N312" s="10" t="s">
        <v>8273</v>
      </c>
      <c r="O312" t="s">
        <v>8274</v>
      </c>
      <c r="P312">
        <v>102</v>
      </c>
      <c r="Q312">
        <v>78.209999999999994</v>
      </c>
    </row>
    <row r="313" spans="1:17" ht="43.2" x14ac:dyDescent="0.3">
      <c r="A313" s="3" t="s">
        <v>3353</v>
      </c>
      <c r="B313" s="3" t="s">
        <v>7464</v>
      </c>
      <c r="C313" s="6">
        <v>3000</v>
      </c>
      <c r="D313" s="8">
        <v>3058</v>
      </c>
      <c r="E313" t="s">
        <v>8218</v>
      </c>
      <c r="F313" t="s">
        <v>8223</v>
      </c>
      <c r="G313" t="s">
        <v>8245</v>
      </c>
      <c r="H313">
        <v>1446091260</v>
      </c>
      <c r="I313">
        <v>1443029206</v>
      </c>
      <c r="J313" s="16">
        <v>42270.7269212963</v>
      </c>
      <c r="K313" t="b">
        <v>0</v>
      </c>
      <c r="L313">
        <v>55</v>
      </c>
      <c r="M313" t="b">
        <v>1</v>
      </c>
      <c r="N313" s="10" t="s">
        <v>8273</v>
      </c>
      <c r="O313" t="s">
        <v>8274</v>
      </c>
      <c r="P313">
        <v>102</v>
      </c>
      <c r="Q313">
        <v>55.6</v>
      </c>
    </row>
    <row r="314" spans="1:17" ht="57.6" x14ac:dyDescent="0.3">
      <c r="A314" s="3" t="s">
        <v>3380</v>
      </c>
      <c r="B314" s="3" t="s">
        <v>7491</v>
      </c>
      <c r="C314" s="6">
        <v>4000</v>
      </c>
      <c r="D314" s="8">
        <v>4090</v>
      </c>
      <c r="E314" t="s">
        <v>8218</v>
      </c>
      <c r="F314" t="s">
        <v>8223</v>
      </c>
      <c r="G314" t="s">
        <v>8245</v>
      </c>
      <c r="H314">
        <v>1426044383</v>
      </c>
      <c r="I314">
        <v>1423455983</v>
      </c>
      <c r="J314" s="16">
        <v>42044.184988425928</v>
      </c>
      <c r="K314" t="b">
        <v>0</v>
      </c>
      <c r="L314">
        <v>48</v>
      </c>
      <c r="M314" t="b">
        <v>1</v>
      </c>
      <c r="N314" s="10" t="s">
        <v>8273</v>
      </c>
      <c r="O314" t="s">
        <v>8274</v>
      </c>
      <c r="P314">
        <v>102</v>
      </c>
      <c r="Q314">
        <v>85.21</v>
      </c>
    </row>
    <row r="315" spans="1:17" ht="57.6" x14ac:dyDescent="0.3">
      <c r="A315" s="3" t="s">
        <v>3389</v>
      </c>
      <c r="B315" s="3" t="s">
        <v>7500</v>
      </c>
      <c r="C315" s="6">
        <v>1500</v>
      </c>
      <c r="D315" s="8">
        <v>1536</v>
      </c>
      <c r="E315" t="s">
        <v>8218</v>
      </c>
      <c r="F315" t="s">
        <v>8223</v>
      </c>
      <c r="G315" t="s">
        <v>8245</v>
      </c>
      <c r="H315">
        <v>1405017345</v>
      </c>
      <c r="I315">
        <v>1403721345</v>
      </c>
      <c r="J315" s="16">
        <v>41815.774826388886</v>
      </c>
      <c r="K315" t="b">
        <v>0</v>
      </c>
      <c r="L315">
        <v>22</v>
      </c>
      <c r="M315" t="b">
        <v>1</v>
      </c>
      <c r="N315" s="10" t="s">
        <v>8273</v>
      </c>
      <c r="O315" t="s">
        <v>8274</v>
      </c>
      <c r="P315">
        <v>102</v>
      </c>
      <c r="Q315">
        <v>69.819999999999993</v>
      </c>
    </row>
    <row r="316" spans="1:17" ht="57.6" x14ac:dyDescent="0.3">
      <c r="A316" s="3" t="s">
        <v>3463</v>
      </c>
      <c r="B316" s="3" t="s">
        <v>7574</v>
      </c>
      <c r="C316" s="6">
        <v>5000</v>
      </c>
      <c r="D316" s="8">
        <v>5116.18</v>
      </c>
      <c r="E316" t="s">
        <v>8218</v>
      </c>
      <c r="F316" t="s">
        <v>8223</v>
      </c>
      <c r="G316" t="s">
        <v>8245</v>
      </c>
      <c r="H316">
        <v>1471921637</v>
      </c>
      <c r="I316">
        <v>1469329637</v>
      </c>
      <c r="J316" s="16">
        <v>42575.130057870367</v>
      </c>
      <c r="K316" t="b">
        <v>0</v>
      </c>
      <c r="L316">
        <v>93</v>
      </c>
      <c r="M316" t="b">
        <v>1</v>
      </c>
      <c r="N316" s="10" t="s">
        <v>8273</v>
      </c>
      <c r="O316" t="s">
        <v>8274</v>
      </c>
      <c r="P316">
        <v>102</v>
      </c>
      <c r="Q316">
        <v>55.01</v>
      </c>
    </row>
    <row r="317" spans="1:17" ht="57.6" x14ac:dyDescent="0.3">
      <c r="A317" s="3" t="s">
        <v>3471</v>
      </c>
      <c r="B317" s="3" t="s">
        <v>7582</v>
      </c>
      <c r="C317" s="6">
        <v>2000</v>
      </c>
      <c r="D317" s="8">
        <v>2041</v>
      </c>
      <c r="E317" t="s">
        <v>8218</v>
      </c>
      <c r="F317" t="s">
        <v>8223</v>
      </c>
      <c r="G317" t="s">
        <v>8245</v>
      </c>
      <c r="H317">
        <v>1415253540</v>
      </c>
      <c r="I317">
        <v>1413432331</v>
      </c>
      <c r="J317" s="16">
        <v>41928.170497685183</v>
      </c>
      <c r="K317" t="b">
        <v>0</v>
      </c>
      <c r="L317">
        <v>23</v>
      </c>
      <c r="M317" t="b">
        <v>1</v>
      </c>
      <c r="N317" s="10" t="s">
        <v>8273</v>
      </c>
      <c r="O317" t="s">
        <v>8274</v>
      </c>
      <c r="P317">
        <v>102</v>
      </c>
      <c r="Q317">
        <v>88.74</v>
      </c>
    </row>
    <row r="318" spans="1:17" ht="57.6" x14ac:dyDescent="0.3">
      <c r="A318" s="3" t="s">
        <v>3505</v>
      </c>
      <c r="B318" s="3" t="s">
        <v>7616</v>
      </c>
      <c r="C318" s="6">
        <v>3000</v>
      </c>
      <c r="D318" s="8">
        <v>3045</v>
      </c>
      <c r="E318" t="s">
        <v>8218</v>
      </c>
      <c r="F318" t="s">
        <v>8223</v>
      </c>
      <c r="G318" t="s">
        <v>8245</v>
      </c>
      <c r="H318">
        <v>1408815440</v>
      </c>
      <c r="I318">
        <v>1404927440</v>
      </c>
      <c r="J318" s="16">
        <v>41829.734259259261</v>
      </c>
      <c r="K318" t="b">
        <v>0</v>
      </c>
      <c r="L318">
        <v>29</v>
      </c>
      <c r="M318" t="b">
        <v>1</v>
      </c>
      <c r="N318" s="10" t="s">
        <v>8273</v>
      </c>
      <c r="O318" t="s">
        <v>8274</v>
      </c>
      <c r="P318">
        <v>102</v>
      </c>
      <c r="Q318">
        <v>105</v>
      </c>
    </row>
    <row r="319" spans="1:17" ht="57.6" x14ac:dyDescent="0.3">
      <c r="A319" s="3" t="s">
        <v>3523</v>
      </c>
      <c r="B319" s="3" t="s">
        <v>7634</v>
      </c>
      <c r="C319" s="6">
        <v>10000</v>
      </c>
      <c r="D319" s="8">
        <v>10156</v>
      </c>
      <c r="E319" t="s">
        <v>8218</v>
      </c>
      <c r="F319" t="s">
        <v>8223</v>
      </c>
      <c r="G319" t="s">
        <v>8245</v>
      </c>
      <c r="H319">
        <v>1410580800</v>
      </c>
      <c r="I319">
        <v>1409336373</v>
      </c>
      <c r="J319" s="16">
        <v>41880.76357638889</v>
      </c>
      <c r="K319" t="b">
        <v>0</v>
      </c>
      <c r="L319">
        <v>74</v>
      </c>
      <c r="M319" t="b">
        <v>1</v>
      </c>
      <c r="N319" s="10" t="s">
        <v>8273</v>
      </c>
      <c r="O319" t="s">
        <v>8274</v>
      </c>
      <c r="P319">
        <v>102</v>
      </c>
      <c r="Q319">
        <v>137.24</v>
      </c>
    </row>
    <row r="320" spans="1:17" ht="57.6" x14ac:dyDescent="0.3">
      <c r="A320" s="3" t="s">
        <v>3525</v>
      </c>
      <c r="B320" s="3" t="s">
        <v>7636</v>
      </c>
      <c r="C320" s="6">
        <v>3300</v>
      </c>
      <c r="D320" s="8">
        <v>3366</v>
      </c>
      <c r="E320" t="s">
        <v>8218</v>
      </c>
      <c r="F320" t="s">
        <v>8223</v>
      </c>
      <c r="G320" t="s">
        <v>8245</v>
      </c>
      <c r="H320">
        <v>1461823140</v>
      </c>
      <c r="I320">
        <v>1459411371</v>
      </c>
      <c r="J320" s="16">
        <v>42460.335312499999</v>
      </c>
      <c r="K320" t="b">
        <v>0</v>
      </c>
      <c r="L320">
        <v>34</v>
      </c>
      <c r="M320" t="b">
        <v>1</v>
      </c>
      <c r="N320" s="10" t="s">
        <v>8273</v>
      </c>
      <c r="O320" t="s">
        <v>8274</v>
      </c>
      <c r="P320">
        <v>102</v>
      </c>
      <c r="Q320">
        <v>99</v>
      </c>
    </row>
    <row r="321" spans="1:17" ht="57.6" x14ac:dyDescent="0.3">
      <c r="A321" s="3" t="s">
        <v>3541</v>
      </c>
      <c r="B321" s="3" t="s">
        <v>7652</v>
      </c>
      <c r="C321" s="6">
        <v>5500</v>
      </c>
      <c r="D321" s="8">
        <v>5623</v>
      </c>
      <c r="E321" t="s">
        <v>8218</v>
      </c>
      <c r="F321" t="s">
        <v>8223</v>
      </c>
      <c r="G321" t="s">
        <v>8245</v>
      </c>
      <c r="H321">
        <v>1410099822</v>
      </c>
      <c r="I321">
        <v>1404915822</v>
      </c>
      <c r="J321" s="16">
        <v>41829.599791666667</v>
      </c>
      <c r="K321" t="b">
        <v>0</v>
      </c>
      <c r="L321">
        <v>85</v>
      </c>
      <c r="M321" t="b">
        <v>1</v>
      </c>
      <c r="N321" s="10" t="s">
        <v>8273</v>
      </c>
      <c r="O321" t="s">
        <v>8274</v>
      </c>
      <c r="P321">
        <v>102</v>
      </c>
      <c r="Q321">
        <v>66.150000000000006</v>
      </c>
    </row>
    <row r="322" spans="1:17" ht="57.6" x14ac:dyDescent="0.3">
      <c r="A322" s="3" t="s">
        <v>3545</v>
      </c>
      <c r="B322" s="3" t="s">
        <v>7656</v>
      </c>
      <c r="C322" s="6">
        <v>1100</v>
      </c>
      <c r="D322" s="8">
        <v>1125</v>
      </c>
      <c r="E322" t="s">
        <v>8218</v>
      </c>
      <c r="F322" t="s">
        <v>8223</v>
      </c>
      <c r="G322" t="s">
        <v>8245</v>
      </c>
      <c r="H322">
        <v>1427860740</v>
      </c>
      <c r="I322">
        <v>1426002684</v>
      </c>
      <c r="J322" s="16">
        <v>42073.660694444443</v>
      </c>
      <c r="K322" t="b">
        <v>0</v>
      </c>
      <c r="L322">
        <v>19</v>
      </c>
      <c r="M322" t="b">
        <v>1</v>
      </c>
      <c r="N322" s="10" t="s">
        <v>8273</v>
      </c>
      <c r="O322" t="s">
        <v>8274</v>
      </c>
      <c r="P322">
        <v>102</v>
      </c>
      <c r="Q322">
        <v>59.21</v>
      </c>
    </row>
    <row r="323" spans="1:17" ht="57.6" x14ac:dyDescent="0.3">
      <c r="A323" s="3" t="s">
        <v>3547</v>
      </c>
      <c r="B323" s="3" t="s">
        <v>7658</v>
      </c>
      <c r="C323" s="6">
        <v>2100</v>
      </c>
      <c r="D323" s="8">
        <v>2140</v>
      </c>
      <c r="E323" t="s">
        <v>8218</v>
      </c>
      <c r="F323" t="s">
        <v>8223</v>
      </c>
      <c r="G323" t="s">
        <v>8245</v>
      </c>
      <c r="H323">
        <v>1457139600</v>
      </c>
      <c r="I323">
        <v>1455230214</v>
      </c>
      <c r="J323" s="16">
        <v>42411.942291666666</v>
      </c>
      <c r="K323" t="b">
        <v>0</v>
      </c>
      <c r="L323">
        <v>13</v>
      </c>
      <c r="M323" t="b">
        <v>1</v>
      </c>
      <c r="N323" s="10" t="s">
        <v>8273</v>
      </c>
      <c r="O323" t="s">
        <v>8274</v>
      </c>
      <c r="P323">
        <v>102</v>
      </c>
      <c r="Q323">
        <v>164.62</v>
      </c>
    </row>
    <row r="324" spans="1:17" ht="57.6" x14ac:dyDescent="0.3">
      <c r="A324" s="3" t="s">
        <v>3550</v>
      </c>
      <c r="B324" s="3" t="s">
        <v>7661</v>
      </c>
      <c r="C324" s="6">
        <v>1500</v>
      </c>
      <c r="D324" s="8">
        <v>1527.5</v>
      </c>
      <c r="E324" t="s">
        <v>8218</v>
      </c>
      <c r="F324" t="s">
        <v>8223</v>
      </c>
      <c r="G324" t="s">
        <v>8245</v>
      </c>
      <c r="H324">
        <v>1400796420</v>
      </c>
      <c r="I324">
        <v>1398342170</v>
      </c>
      <c r="J324" s="16">
        <v>41753.515856481477</v>
      </c>
      <c r="K324" t="b">
        <v>0</v>
      </c>
      <c r="L324">
        <v>25</v>
      </c>
      <c r="M324" t="b">
        <v>1</v>
      </c>
      <c r="N324" s="10" t="s">
        <v>8273</v>
      </c>
      <c r="O324" t="s">
        <v>8274</v>
      </c>
      <c r="P324">
        <v>102</v>
      </c>
      <c r="Q324">
        <v>61.1</v>
      </c>
    </row>
    <row r="325" spans="1:17" ht="115.2" x14ac:dyDescent="0.3">
      <c r="A325" s="3" t="s">
        <v>3560</v>
      </c>
      <c r="B325" s="3" t="s">
        <v>7671</v>
      </c>
      <c r="C325" s="6">
        <v>2500</v>
      </c>
      <c r="D325" s="8">
        <v>2560</v>
      </c>
      <c r="E325" t="s">
        <v>8218</v>
      </c>
      <c r="F325" t="s">
        <v>8223</v>
      </c>
      <c r="G325" t="s">
        <v>8245</v>
      </c>
      <c r="H325">
        <v>1438799760</v>
      </c>
      <c r="I325">
        <v>1437236378</v>
      </c>
      <c r="J325" s="16">
        <v>42203.680300925931</v>
      </c>
      <c r="K325" t="b">
        <v>0</v>
      </c>
      <c r="L325">
        <v>54</v>
      </c>
      <c r="M325" t="b">
        <v>1</v>
      </c>
      <c r="N325" s="10" t="s">
        <v>8273</v>
      </c>
      <c r="O325" t="s">
        <v>8274</v>
      </c>
      <c r="P325">
        <v>102</v>
      </c>
      <c r="Q325">
        <v>47.41</v>
      </c>
    </row>
    <row r="326" spans="1:17" ht="43.2" x14ac:dyDescent="0.3">
      <c r="A326" s="3" t="s">
        <v>3656</v>
      </c>
      <c r="B326" s="3" t="s">
        <v>7769</v>
      </c>
      <c r="C326" s="6">
        <v>3000</v>
      </c>
      <c r="D326" s="8">
        <v>3061</v>
      </c>
      <c r="E326" t="s">
        <v>8218</v>
      </c>
      <c r="F326" t="s">
        <v>8223</v>
      </c>
      <c r="G326" t="s">
        <v>8245</v>
      </c>
      <c r="H326">
        <v>1426775940</v>
      </c>
      <c r="I326">
        <v>1424414350</v>
      </c>
      <c r="J326" s="16">
        <v>42055.277199074073</v>
      </c>
      <c r="K326" t="b">
        <v>0</v>
      </c>
      <c r="L326">
        <v>13</v>
      </c>
      <c r="M326" t="b">
        <v>1</v>
      </c>
      <c r="N326" s="10" t="s">
        <v>8273</v>
      </c>
      <c r="O326" t="s">
        <v>8274</v>
      </c>
      <c r="P326">
        <v>102</v>
      </c>
      <c r="Q326">
        <v>235.46</v>
      </c>
    </row>
    <row r="327" spans="1:17" ht="57.6" x14ac:dyDescent="0.3">
      <c r="A327" s="3" t="s">
        <v>3710</v>
      </c>
      <c r="B327" s="3" t="s">
        <v>7823</v>
      </c>
      <c r="C327" s="6">
        <v>2000</v>
      </c>
      <c r="D327" s="8">
        <v>2030</v>
      </c>
      <c r="E327" t="s">
        <v>8218</v>
      </c>
      <c r="F327" t="s">
        <v>8223</v>
      </c>
      <c r="G327" t="s">
        <v>8245</v>
      </c>
      <c r="H327">
        <v>1465062166</v>
      </c>
      <c r="I327">
        <v>1463334166</v>
      </c>
      <c r="J327" s="16">
        <v>42505.738032407404</v>
      </c>
      <c r="K327" t="b">
        <v>0</v>
      </c>
      <c r="L327">
        <v>19</v>
      </c>
      <c r="M327" t="b">
        <v>1</v>
      </c>
      <c r="N327" s="10" t="s">
        <v>8273</v>
      </c>
      <c r="O327" t="s">
        <v>8274</v>
      </c>
      <c r="P327">
        <v>102</v>
      </c>
      <c r="Q327">
        <v>106.84</v>
      </c>
    </row>
    <row r="328" spans="1:17" ht="57.6" x14ac:dyDescent="0.3">
      <c r="A328" s="3" t="s">
        <v>3711</v>
      </c>
      <c r="B328" s="3" t="s">
        <v>7824</v>
      </c>
      <c r="C328" s="6">
        <v>10000</v>
      </c>
      <c r="D328" s="8">
        <v>10235</v>
      </c>
      <c r="E328" t="s">
        <v>8218</v>
      </c>
      <c r="F328" t="s">
        <v>8223</v>
      </c>
      <c r="G328" t="s">
        <v>8245</v>
      </c>
      <c r="H328">
        <v>1432612740</v>
      </c>
      <c r="I328">
        <v>1429881667</v>
      </c>
      <c r="J328" s="16">
        <v>42118.556331018524</v>
      </c>
      <c r="K328" t="b">
        <v>0</v>
      </c>
      <c r="L328">
        <v>97</v>
      </c>
      <c r="M328" t="b">
        <v>1</v>
      </c>
      <c r="N328" s="10" t="s">
        <v>8273</v>
      </c>
      <c r="O328" t="s">
        <v>8274</v>
      </c>
      <c r="P328">
        <v>102</v>
      </c>
      <c r="Q328">
        <v>105.52</v>
      </c>
    </row>
    <row r="329" spans="1:17" ht="72" x14ac:dyDescent="0.3">
      <c r="A329" s="3" t="s">
        <v>528</v>
      </c>
      <c r="B329" s="3" t="s">
        <v>4637</v>
      </c>
      <c r="C329" s="6">
        <v>10000</v>
      </c>
      <c r="D329" s="8">
        <v>10085</v>
      </c>
      <c r="E329" t="s">
        <v>8218</v>
      </c>
      <c r="F329" t="s">
        <v>8223</v>
      </c>
      <c r="G329" t="s">
        <v>8245</v>
      </c>
      <c r="H329">
        <v>1487347500</v>
      </c>
      <c r="I329">
        <v>1484715366</v>
      </c>
      <c r="J329" s="16">
        <v>42753.205625000002</v>
      </c>
      <c r="K329" t="b">
        <v>0</v>
      </c>
      <c r="L329">
        <v>158</v>
      </c>
      <c r="M329" t="b">
        <v>1</v>
      </c>
      <c r="N329" s="10" t="s">
        <v>8273</v>
      </c>
      <c r="O329" t="s">
        <v>8274</v>
      </c>
      <c r="P329">
        <v>101</v>
      </c>
      <c r="Q329">
        <v>63.83</v>
      </c>
    </row>
    <row r="330" spans="1:17" ht="57.6" x14ac:dyDescent="0.3">
      <c r="A330" s="3" t="s">
        <v>1285</v>
      </c>
      <c r="B330" s="3" t="s">
        <v>5394</v>
      </c>
      <c r="C330" s="6">
        <v>2000</v>
      </c>
      <c r="D330" s="8">
        <v>2020</v>
      </c>
      <c r="E330" t="s">
        <v>8218</v>
      </c>
      <c r="F330" t="s">
        <v>8223</v>
      </c>
      <c r="G330" t="s">
        <v>8245</v>
      </c>
      <c r="H330">
        <v>1483203540</v>
      </c>
      <c r="I330">
        <v>1481175482</v>
      </c>
      <c r="J330" s="16">
        <v>42712.23474537037</v>
      </c>
      <c r="K330" t="b">
        <v>0</v>
      </c>
      <c r="L330">
        <v>31</v>
      </c>
      <c r="M330" t="b">
        <v>1</v>
      </c>
      <c r="N330" s="10" t="s">
        <v>8273</v>
      </c>
      <c r="O330" t="s">
        <v>8274</v>
      </c>
      <c r="P330">
        <v>101</v>
      </c>
      <c r="Q330">
        <v>65.16</v>
      </c>
    </row>
    <row r="331" spans="1:17" ht="28.8" x14ac:dyDescent="0.3">
      <c r="A331" s="3" t="s">
        <v>2789</v>
      </c>
      <c r="B331" s="3" t="s">
        <v>6899</v>
      </c>
      <c r="C331" s="6">
        <v>3000</v>
      </c>
      <c r="D331" s="8">
        <v>3035</v>
      </c>
      <c r="E331" t="s">
        <v>8218</v>
      </c>
      <c r="F331" t="s">
        <v>8223</v>
      </c>
      <c r="G331" t="s">
        <v>8245</v>
      </c>
      <c r="H331">
        <v>1426132800</v>
      </c>
      <c r="I331">
        <v>1424477934</v>
      </c>
      <c r="J331" s="16">
        <v>42056.013124999998</v>
      </c>
      <c r="K331" t="b">
        <v>0</v>
      </c>
      <c r="L331">
        <v>24</v>
      </c>
      <c r="M331" t="b">
        <v>1</v>
      </c>
      <c r="N331" s="10" t="s">
        <v>8273</v>
      </c>
      <c r="O331" t="s">
        <v>8274</v>
      </c>
      <c r="P331">
        <v>101</v>
      </c>
      <c r="Q331">
        <v>126.46</v>
      </c>
    </row>
    <row r="332" spans="1:17" ht="57.6" x14ac:dyDescent="0.3">
      <c r="A332" s="3" t="s">
        <v>2964</v>
      </c>
      <c r="B332" s="3" t="s">
        <v>7074</v>
      </c>
      <c r="C332" s="6">
        <v>5000</v>
      </c>
      <c r="D332" s="8">
        <v>5035.6899999999996</v>
      </c>
      <c r="E332" t="s">
        <v>8218</v>
      </c>
      <c r="F332" t="s">
        <v>8223</v>
      </c>
      <c r="G332" t="s">
        <v>8245</v>
      </c>
      <c r="H332">
        <v>1407360720</v>
      </c>
      <c r="I332">
        <v>1404769819</v>
      </c>
      <c r="J332" s="16">
        <v>41827.909942129627</v>
      </c>
      <c r="K332" t="b">
        <v>0</v>
      </c>
      <c r="L332">
        <v>196</v>
      </c>
      <c r="M332" t="b">
        <v>1</v>
      </c>
      <c r="N332" s="10" t="s">
        <v>8273</v>
      </c>
      <c r="O332" t="s">
        <v>8274</v>
      </c>
      <c r="P332">
        <v>101</v>
      </c>
      <c r="Q332">
        <v>25.69</v>
      </c>
    </row>
    <row r="333" spans="1:17" ht="57.6" x14ac:dyDescent="0.3">
      <c r="A333" s="3" t="s">
        <v>2979</v>
      </c>
      <c r="B333" s="3" t="s">
        <v>7089</v>
      </c>
      <c r="C333" s="6">
        <v>5000</v>
      </c>
      <c r="D333" s="8">
        <v>5070</v>
      </c>
      <c r="E333" t="s">
        <v>8218</v>
      </c>
      <c r="F333" t="s">
        <v>8223</v>
      </c>
      <c r="G333" t="s">
        <v>8245</v>
      </c>
      <c r="H333">
        <v>1420524000</v>
      </c>
      <c r="I333">
        <v>1419104823</v>
      </c>
      <c r="J333" s="16">
        <v>41993.824340277773</v>
      </c>
      <c r="K333" t="b">
        <v>0</v>
      </c>
      <c r="L333">
        <v>46</v>
      </c>
      <c r="M333" t="b">
        <v>1</v>
      </c>
      <c r="N333" s="10" t="s">
        <v>8273</v>
      </c>
      <c r="O333" t="s">
        <v>8274</v>
      </c>
      <c r="P333">
        <v>101</v>
      </c>
      <c r="Q333">
        <v>110.22</v>
      </c>
    </row>
    <row r="334" spans="1:17" ht="86.4" x14ac:dyDescent="0.3">
      <c r="A334" s="3" t="s">
        <v>3150</v>
      </c>
      <c r="B334" s="3" t="s">
        <v>7260</v>
      </c>
      <c r="C334" s="6">
        <v>3500</v>
      </c>
      <c r="D334" s="8">
        <v>3535</v>
      </c>
      <c r="E334" t="s">
        <v>8218</v>
      </c>
      <c r="F334" t="s">
        <v>8223</v>
      </c>
      <c r="G334" t="s">
        <v>8245</v>
      </c>
      <c r="H334">
        <v>1295928000</v>
      </c>
      <c r="I334">
        <v>1288160403</v>
      </c>
      <c r="J334" s="16">
        <v>40478.263923611114</v>
      </c>
      <c r="K334" t="b">
        <v>1</v>
      </c>
      <c r="L334">
        <v>104</v>
      </c>
      <c r="M334" t="b">
        <v>1</v>
      </c>
      <c r="N334" s="10" t="s">
        <v>8273</v>
      </c>
      <c r="O334" t="s">
        <v>8274</v>
      </c>
      <c r="P334">
        <v>101</v>
      </c>
      <c r="Q334">
        <v>33.99</v>
      </c>
    </row>
    <row r="335" spans="1:17" ht="28.8" x14ac:dyDescent="0.3">
      <c r="A335" s="3" t="s">
        <v>3157</v>
      </c>
      <c r="B335" s="3" t="s">
        <v>7267</v>
      </c>
      <c r="C335" s="6">
        <v>4000</v>
      </c>
      <c r="D335" s="8">
        <v>4040</v>
      </c>
      <c r="E335" t="s">
        <v>8218</v>
      </c>
      <c r="F335" t="s">
        <v>8223</v>
      </c>
      <c r="G335" t="s">
        <v>8245</v>
      </c>
      <c r="H335">
        <v>1405746000</v>
      </c>
      <c r="I335">
        <v>1404932105</v>
      </c>
      <c r="J335" s="16">
        <v>41829.788252314815</v>
      </c>
      <c r="K335" t="b">
        <v>1</v>
      </c>
      <c r="L335">
        <v>41</v>
      </c>
      <c r="M335" t="b">
        <v>1</v>
      </c>
      <c r="N335" s="10" t="s">
        <v>8273</v>
      </c>
      <c r="O335" t="s">
        <v>8274</v>
      </c>
      <c r="P335">
        <v>101</v>
      </c>
      <c r="Q335">
        <v>98.54</v>
      </c>
    </row>
    <row r="336" spans="1:17" ht="57.6" x14ac:dyDescent="0.3">
      <c r="A336" s="3" t="s">
        <v>3174</v>
      </c>
      <c r="B336" s="3" t="s">
        <v>7284</v>
      </c>
      <c r="C336" s="6">
        <v>3000</v>
      </c>
      <c r="D336" s="8">
        <v>3034</v>
      </c>
      <c r="E336" t="s">
        <v>8218</v>
      </c>
      <c r="F336" t="s">
        <v>8223</v>
      </c>
      <c r="G336" t="s">
        <v>8245</v>
      </c>
      <c r="H336">
        <v>1408999508</v>
      </c>
      <c r="I336">
        <v>1407789908</v>
      </c>
      <c r="J336" s="16">
        <v>41862.864675925928</v>
      </c>
      <c r="K336" t="b">
        <v>1</v>
      </c>
      <c r="L336">
        <v>23</v>
      </c>
      <c r="M336" t="b">
        <v>1</v>
      </c>
      <c r="N336" s="10" t="s">
        <v>8273</v>
      </c>
      <c r="O336" t="s">
        <v>8274</v>
      </c>
      <c r="P336">
        <v>101</v>
      </c>
      <c r="Q336">
        <v>131.91</v>
      </c>
    </row>
    <row r="337" spans="1:17" ht="72" x14ac:dyDescent="0.3">
      <c r="A337" s="3" t="s">
        <v>3182</v>
      </c>
      <c r="B337" s="3" t="s">
        <v>7292</v>
      </c>
      <c r="C337" s="6">
        <v>7000</v>
      </c>
      <c r="D337" s="8">
        <v>7062</v>
      </c>
      <c r="E337" t="s">
        <v>8218</v>
      </c>
      <c r="F337" t="s">
        <v>8223</v>
      </c>
      <c r="G337" t="s">
        <v>8245</v>
      </c>
      <c r="H337">
        <v>1328029200</v>
      </c>
      <c r="I337">
        <v>1323211621</v>
      </c>
      <c r="J337" s="16">
        <v>40883.949317129627</v>
      </c>
      <c r="K337" t="b">
        <v>1</v>
      </c>
      <c r="L337">
        <v>151</v>
      </c>
      <c r="M337" t="b">
        <v>1</v>
      </c>
      <c r="N337" s="10" t="s">
        <v>8273</v>
      </c>
      <c r="O337" t="s">
        <v>8274</v>
      </c>
      <c r="P337">
        <v>101</v>
      </c>
      <c r="Q337">
        <v>46.77</v>
      </c>
    </row>
    <row r="338" spans="1:17" ht="28.8" x14ac:dyDescent="0.3">
      <c r="A338" s="3" t="s">
        <v>3220</v>
      </c>
      <c r="B338" s="3" t="s">
        <v>7330</v>
      </c>
      <c r="C338" s="6">
        <v>15000</v>
      </c>
      <c r="D338" s="8">
        <v>15126</v>
      </c>
      <c r="E338" t="s">
        <v>8218</v>
      </c>
      <c r="F338" t="s">
        <v>8223</v>
      </c>
      <c r="G338" t="s">
        <v>8245</v>
      </c>
      <c r="H338">
        <v>1489352400</v>
      </c>
      <c r="I338">
        <v>1486411204</v>
      </c>
      <c r="J338" s="16">
        <v>42772.833379629628</v>
      </c>
      <c r="K338" t="b">
        <v>1</v>
      </c>
      <c r="L338">
        <v>59</v>
      </c>
      <c r="M338" t="b">
        <v>1</v>
      </c>
      <c r="N338" s="10" t="s">
        <v>8273</v>
      </c>
      <c r="O338" t="s">
        <v>8274</v>
      </c>
      <c r="P338">
        <v>101</v>
      </c>
      <c r="Q338">
        <v>256.37</v>
      </c>
    </row>
    <row r="339" spans="1:17" ht="72" x14ac:dyDescent="0.3">
      <c r="A339" s="3" t="s">
        <v>3236</v>
      </c>
      <c r="B339" s="3" t="s">
        <v>7346</v>
      </c>
      <c r="C339" s="6">
        <v>20000</v>
      </c>
      <c r="D339" s="8">
        <v>20120</v>
      </c>
      <c r="E339" t="s">
        <v>8218</v>
      </c>
      <c r="F339" t="s">
        <v>8223</v>
      </c>
      <c r="G339" t="s">
        <v>8245</v>
      </c>
      <c r="H339">
        <v>1482962433</v>
      </c>
      <c r="I339">
        <v>1480370433</v>
      </c>
      <c r="J339" s="16">
        <v>42702.917048611111</v>
      </c>
      <c r="K339" t="b">
        <v>0</v>
      </c>
      <c r="L339">
        <v>110</v>
      </c>
      <c r="M339" t="b">
        <v>1</v>
      </c>
      <c r="N339" s="10" t="s">
        <v>8273</v>
      </c>
      <c r="O339" t="s">
        <v>8274</v>
      </c>
      <c r="P339">
        <v>101</v>
      </c>
      <c r="Q339">
        <v>182.91</v>
      </c>
    </row>
    <row r="340" spans="1:17" ht="57.6" x14ac:dyDescent="0.3">
      <c r="A340" s="3" t="s">
        <v>3237</v>
      </c>
      <c r="B340" s="3" t="s">
        <v>7347</v>
      </c>
      <c r="C340" s="6">
        <v>35000</v>
      </c>
      <c r="D340" s="8">
        <v>35275.64</v>
      </c>
      <c r="E340" t="s">
        <v>8218</v>
      </c>
      <c r="F340" t="s">
        <v>8223</v>
      </c>
      <c r="G340" t="s">
        <v>8245</v>
      </c>
      <c r="H340">
        <v>1443499140</v>
      </c>
      <c r="I340">
        <v>1441452184</v>
      </c>
      <c r="J340" s="16">
        <v>42252.474351851852</v>
      </c>
      <c r="K340" t="b">
        <v>1</v>
      </c>
      <c r="L340">
        <v>269</v>
      </c>
      <c r="M340" t="b">
        <v>1</v>
      </c>
      <c r="N340" s="10" t="s">
        <v>8273</v>
      </c>
      <c r="O340" t="s">
        <v>8274</v>
      </c>
      <c r="P340">
        <v>101</v>
      </c>
      <c r="Q340">
        <v>131.13999999999999</v>
      </c>
    </row>
    <row r="341" spans="1:17" ht="57.6" x14ac:dyDescent="0.3">
      <c r="A341" s="3" t="s">
        <v>3248</v>
      </c>
      <c r="B341" s="3" t="s">
        <v>7358</v>
      </c>
      <c r="C341" s="6">
        <v>12000</v>
      </c>
      <c r="D341" s="8">
        <v>12095</v>
      </c>
      <c r="E341" t="s">
        <v>8218</v>
      </c>
      <c r="F341" t="s">
        <v>8223</v>
      </c>
      <c r="G341" t="s">
        <v>8245</v>
      </c>
      <c r="H341">
        <v>1428178757</v>
      </c>
      <c r="I341">
        <v>1425590357</v>
      </c>
      <c r="J341" s="16">
        <v>42068.888391203705</v>
      </c>
      <c r="K341" t="b">
        <v>1</v>
      </c>
      <c r="L341">
        <v>200</v>
      </c>
      <c r="M341" t="b">
        <v>1</v>
      </c>
      <c r="N341" s="10" t="s">
        <v>8273</v>
      </c>
      <c r="O341" t="s">
        <v>8274</v>
      </c>
      <c r="P341">
        <v>101</v>
      </c>
      <c r="Q341">
        <v>60.48</v>
      </c>
    </row>
    <row r="342" spans="1:17" ht="57.6" x14ac:dyDescent="0.3">
      <c r="A342" s="3" t="s">
        <v>3274</v>
      </c>
      <c r="B342" s="3" t="s">
        <v>7384</v>
      </c>
      <c r="C342" s="6">
        <v>15500</v>
      </c>
      <c r="D342" s="8">
        <v>15705</v>
      </c>
      <c r="E342" t="s">
        <v>8218</v>
      </c>
      <c r="F342" t="s">
        <v>8223</v>
      </c>
      <c r="G342" t="s">
        <v>8245</v>
      </c>
      <c r="H342">
        <v>1458075600</v>
      </c>
      <c r="I342">
        <v>1454259272</v>
      </c>
      <c r="J342" s="16">
        <v>42400.704537037032</v>
      </c>
      <c r="K342" t="b">
        <v>1</v>
      </c>
      <c r="L342">
        <v>286</v>
      </c>
      <c r="M342" t="b">
        <v>1</v>
      </c>
      <c r="N342" s="10" t="s">
        <v>8273</v>
      </c>
      <c r="O342" t="s">
        <v>8274</v>
      </c>
      <c r="P342">
        <v>101</v>
      </c>
      <c r="Q342">
        <v>54.91</v>
      </c>
    </row>
    <row r="343" spans="1:17" ht="43.2" x14ac:dyDescent="0.3">
      <c r="A343" s="3" t="s">
        <v>3320</v>
      </c>
      <c r="B343" s="3" t="s">
        <v>7430</v>
      </c>
      <c r="C343" s="6">
        <v>2500</v>
      </c>
      <c r="D343" s="8">
        <v>2525</v>
      </c>
      <c r="E343" t="s">
        <v>8218</v>
      </c>
      <c r="F343" t="s">
        <v>8223</v>
      </c>
      <c r="G343" t="s">
        <v>8245</v>
      </c>
      <c r="H343">
        <v>1466557557</v>
      </c>
      <c r="I343">
        <v>1463965557</v>
      </c>
      <c r="J343" s="16">
        <v>42513.045798611114</v>
      </c>
      <c r="K343" t="b">
        <v>0</v>
      </c>
      <c r="L343">
        <v>38</v>
      </c>
      <c r="M343" t="b">
        <v>1</v>
      </c>
      <c r="N343" s="10" t="s">
        <v>8273</v>
      </c>
      <c r="O343" t="s">
        <v>8274</v>
      </c>
      <c r="P343">
        <v>101</v>
      </c>
      <c r="Q343">
        <v>66.45</v>
      </c>
    </row>
    <row r="344" spans="1:17" ht="57.6" x14ac:dyDescent="0.3">
      <c r="A344" s="3" t="s">
        <v>3326</v>
      </c>
      <c r="B344" s="3" t="s">
        <v>7436</v>
      </c>
      <c r="C344" s="6">
        <v>8000</v>
      </c>
      <c r="D344" s="8">
        <v>8110</v>
      </c>
      <c r="E344" t="s">
        <v>8218</v>
      </c>
      <c r="F344" t="s">
        <v>8223</v>
      </c>
      <c r="G344" t="s">
        <v>8245</v>
      </c>
      <c r="H344">
        <v>1425830905</v>
      </c>
      <c r="I344">
        <v>1423242505</v>
      </c>
      <c r="J344" s="16">
        <v>42041.714178240742</v>
      </c>
      <c r="K344" t="b">
        <v>0</v>
      </c>
      <c r="L344">
        <v>57</v>
      </c>
      <c r="M344" t="b">
        <v>1</v>
      </c>
      <c r="N344" s="10" t="s">
        <v>8273</v>
      </c>
      <c r="O344" t="s">
        <v>8274</v>
      </c>
      <c r="P344">
        <v>101</v>
      </c>
      <c r="Q344">
        <v>142.28</v>
      </c>
    </row>
    <row r="345" spans="1:17" ht="57.6" x14ac:dyDescent="0.3">
      <c r="A345" s="3" t="s">
        <v>3344</v>
      </c>
      <c r="B345" s="3" t="s">
        <v>7454</v>
      </c>
      <c r="C345" s="6">
        <v>4500</v>
      </c>
      <c r="D345" s="8">
        <v>4565</v>
      </c>
      <c r="E345" t="s">
        <v>8218</v>
      </c>
      <c r="F345" t="s">
        <v>8223</v>
      </c>
      <c r="G345" t="s">
        <v>8245</v>
      </c>
      <c r="H345">
        <v>1409374093</v>
      </c>
      <c r="I345">
        <v>1406782093</v>
      </c>
      <c r="J345" s="16">
        <v>41851.200150462959</v>
      </c>
      <c r="K345" t="b">
        <v>0</v>
      </c>
      <c r="L345">
        <v>40</v>
      </c>
      <c r="M345" t="b">
        <v>1</v>
      </c>
      <c r="N345" s="10" t="s">
        <v>8273</v>
      </c>
      <c r="O345" t="s">
        <v>8274</v>
      </c>
      <c r="P345">
        <v>101</v>
      </c>
      <c r="Q345">
        <v>114.13</v>
      </c>
    </row>
    <row r="346" spans="1:17" ht="57.6" x14ac:dyDescent="0.3">
      <c r="A346" s="3" t="s">
        <v>3362</v>
      </c>
      <c r="B346" s="3" t="s">
        <v>7473</v>
      </c>
      <c r="C346" s="6">
        <v>7750</v>
      </c>
      <c r="D346" s="8">
        <v>7860</v>
      </c>
      <c r="E346" t="s">
        <v>8218</v>
      </c>
      <c r="F346" t="s">
        <v>8223</v>
      </c>
      <c r="G346" t="s">
        <v>8245</v>
      </c>
      <c r="H346">
        <v>1408464000</v>
      </c>
      <c r="I346">
        <v>1406831445</v>
      </c>
      <c r="J346" s="16">
        <v>41851.771354166667</v>
      </c>
      <c r="K346" t="b">
        <v>0</v>
      </c>
      <c r="L346">
        <v>26</v>
      </c>
      <c r="M346" t="b">
        <v>1</v>
      </c>
      <c r="N346" s="10" t="s">
        <v>8273</v>
      </c>
      <c r="O346" t="s">
        <v>8274</v>
      </c>
      <c r="P346">
        <v>101</v>
      </c>
      <c r="Q346">
        <v>302.31</v>
      </c>
    </row>
    <row r="347" spans="1:17" ht="57.6" x14ac:dyDescent="0.3">
      <c r="A347" s="3" t="s">
        <v>3417</v>
      </c>
      <c r="B347" s="3" t="s">
        <v>7528</v>
      </c>
      <c r="C347" s="6">
        <v>4000</v>
      </c>
      <c r="D347" s="8">
        <v>4035</v>
      </c>
      <c r="E347" t="s">
        <v>8218</v>
      </c>
      <c r="F347" t="s">
        <v>8223</v>
      </c>
      <c r="G347" t="s">
        <v>8245</v>
      </c>
      <c r="H347">
        <v>1400875307</v>
      </c>
      <c r="I347">
        <v>1398283307</v>
      </c>
      <c r="J347" s="16">
        <v>41752.83457175926</v>
      </c>
      <c r="K347" t="b">
        <v>0</v>
      </c>
      <c r="L347">
        <v>56</v>
      </c>
      <c r="M347" t="b">
        <v>1</v>
      </c>
      <c r="N347" s="10" t="s">
        <v>8273</v>
      </c>
      <c r="O347" t="s">
        <v>8274</v>
      </c>
      <c r="P347">
        <v>101</v>
      </c>
      <c r="Q347">
        <v>72.05</v>
      </c>
    </row>
    <row r="348" spans="1:17" ht="57.6" x14ac:dyDescent="0.3">
      <c r="A348" s="3" t="s">
        <v>3420</v>
      </c>
      <c r="B348" s="3" t="s">
        <v>7531</v>
      </c>
      <c r="C348" s="6">
        <v>10000</v>
      </c>
      <c r="D348" s="8">
        <v>10115</v>
      </c>
      <c r="E348" t="s">
        <v>8218</v>
      </c>
      <c r="F348" t="s">
        <v>8223</v>
      </c>
      <c r="G348" t="s">
        <v>8245</v>
      </c>
      <c r="H348">
        <v>1425495563</v>
      </c>
      <c r="I348">
        <v>1422903563</v>
      </c>
      <c r="J348" s="16">
        <v>42037.791238425925</v>
      </c>
      <c r="K348" t="b">
        <v>0</v>
      </c>
      <c r="L348">
        <v>98</v>
      </c>
      <c r="M348" t="b">
        <v>1</v>
      </c>
      <c r="N348" s="10" t="s">
        <v>8273</v>
      </c>
      <c r="O348" t="s">
        <v>8274</v>
      </c>
      <c r="P348">
        <v>101</v>
      </c>
      <c r="Q348">
        <v>103.21</v>
      </c>
    </row>
    <row r="349" spans="1:17" ht="57.6" x14ac:dyDescent="0.3">
      <c r="A349" s="3" t="s">
        <v>3436</v>
      </c>
      <c r="B349" s="3" t="s">
        <v>7547</v>
      </c>
      <c r="C349" s="6">
        <v>3000</v>
      </c>
      <c r="D349" s="8">
        <v>3030</v>
      </c>
      <c r="E349" t="s">
        <v>8218</v>
      </c>
      <c r="F349" t="s">
        <v>8223</v>
      </c>
      <c r="G349" t="s">
        <v>8245</v>
      </c>
      <c r="H349">
        <v>1440003820</v>
      </c>
      <c r="I349">
        <v>1437411820</v>
      </c>
      <c r="J349" s="16">
        <v>42205.710879629631</v>
      </c>
      <c r="K349" t="b">
        <v>0</v>
      </c>
      <c r="L349">
        <v>36</v>
      </c>
      <c r="M349" t="b">
        <v>1</v>
      </c>
      <c r="N349" s="10" t="s">
        <v>8273</v>
      </c>
      <c r="O349" t="s">
        <v>8274</v>
      </c>
      <c r="P349">
        <v>101</v>
      </c>
      <c r="Q349">
        <v>84.17</v>
      </c>
    </row>
    <row r="350" spans="1:17" ht="57.6" x14ac:dyDescent="0.3">
      <c r="A350" s="3" t="s">
        <v>3450</v>
      </c>
      <c r="B350" s="3" t="s">
        <v>7561</v>
      </c>
      <c r="C350" s="6">
        <v>650</v>
      </c>
      <c r="D350" s="8">
        <v>658</v>
      </c>
      <c r="E350" t="s">
        <v>8218</v>
      </c>
      <c r="F350" t="s">
        <v>8223</v>
      </c>
      <c r="G350" t="s">
        <v>8245</v>
      </c>
      <c r="H350">
        <v>1429636927</v>
      </c>
      <c r="I350">
        <v>1427304127</v>
      </c>
      <c r="J350" s="16">
        <v>42088.723692129628</v>
      </c>
      <c r="K350" t="b">
        <v>0</v>
      </c>
      <c r="L350">
        <v>16</v>
      </c>
      <c r="M350" t="b">
        <v>1</v>
      </c>
      <c r="N350" s="10" t="s">
        <v>8273</v>
      </c>
      <c r="O350" t="s">
        <v>8274</v>
      </c>
      <c r="P350">
        <v>101</v>
      </c>
      <c r="Q350">
        <v>41.13</v>
      </c>
    </row>
    <row r="351" spans="1:17" ht="72" x14ac:dyDescent="0.3">
      <c r="A351" s="3" t="s">
        <v>3454</v>
      </c>
      <c r="B351" s="3" t="s">
        <v>7565</v>
      </c>
      <c r="C351" s="6">
        <v>10000</v>
      </c>
      <c r="D351" s="8">
        <v>10065</v>
      </c>
      <c r="E351" t="s">
        <v>8218</v>
      </c>
      <c r="F351" t="s">
        <v>8223</v>
      </c>
      <c r="G351" t="s">
        <v>8245</v>
      </c>
      <c r="H351">
        <v>1476381627</v>
      </c>
      <c r="I351">
        <v>1473789627</v>
      </c>
      <c r="J351" s="16">
        <v>42626.7503125</v>
      </c>
      <c r="K351" t="b">
        <v>0</v>
      </c>
      <c r="L351">
        <v>69</v>
      </c>
      <c r="M351" t="b">
        <v>1</v>
      </c>
      <c r="N351" s="10" t="s">
        <v>8273</v>
      </c>
      <c r="O351" t="s">
        <v>8274</v>
      </c>
      <c r="P351">
        <v>101</v>
      </c>
      <c r="Q351">
        <v>145.87</v>
      </c>
    </row>
    <row r="352" spans="1:17" ht="28.8" x14ac:dyDescent="0.3">
      <c r="A352" s="3" t="s">
        <v>3466</v>
      </c>
      <c r="B352" s="3" t="s">
        <v>7577</v>
      </c>
      <c r="C352" s="6">
        <v>3000</v>
      </c>
      <c r="D352" s="8">
        <v>3030</v>
      </c>
      <c r="E352" t="s">
        <v>8218</v>
      </c>
      <c r="F352" t="s">
        <v>8223</v>
      </c>
      <c r="G352" t="s">
        <v>8245</v>
      </c>
      <c r="H352">
        <v>1426864032</v>
      </c>
      <c r="I352">
        <v>1424275632</v>
      </c>
      <c r="J352" s="16">
        <v>42053.671666666662</v>
      </c>
      <c r="K352" t="b">
        <v>0</v>
      </c>
      <c r="L352">
        <v>47</v>
      </c>
      <c r="M352" t="b">
        <v>1</v>
      </c>
      <c r="N352" s="10" t="s">
        <v>8273</v>
      </c>
      <c r="O352" t="s">
        <v>8274</v>
      </c>
      <c r="P352">
        <v>101</v>
      </c>
      <c r="Q352">
        <v>64.47</v>
      </c>
    </row>
    <row r="353" spans="1:17" ht="57.6" x14ac:dyDescent="0.3">
      <c r="A353" s="3" t="s">
        <v>3484</v>
      </c>
      <c r="B353" s="3" t="s">
        <v>7595</v>
      </c>
      <c r="C353" s="6">
        <v>1650</v>
      </c>
      <c r="D353" s="8">
        <v>1660</v>
      </c>
      <c r="E353" t="s">
        <v>8218</v>
      </c>
      <c r="F353" t="s">
        <v>8223</v>
      </c>
      <c r="G353" t="s">
        <v>8245</v>
      </c>
      <c r="H353">
        <v>1454431080</v>
      </c>
      <c r="I353">
        <v>1451839080</v>
      </c>
      <c r="J353" s="16">
        <v>42372.693055555559</v>
      </c>
      <c r="K353" t="b">
        <v>0</v>
      </c>
      <c r="L353">
        <v>30</v>
      </c>
      <c r="M353" t="b">
        <v>1</v>
      </c>
      <c r="N353" s="10" t="s">
        <v>8273</v>
      </c>
      <c r="O353" t="s">
        <v>8274</v>
      </c>
      <c r="P353">
        <v>101</v>
      </c>
      <c r="Q353">
        <v>55.33</v>
      </c>
    </row>
    <row r="354" spans="1:17" ht="57.6" x14ac:dyDescent="0.3">
      <c r="A354" s="3" t="s">
        <v>3509</v>
      </c>
      <c r="B354" s="3" t="s">
        <v>7620</v>
      </c>
      <c r="C354" s="6">
        <v>900</v>
      </c>
      <c r="D354" s="8">
        <v>905</v>
      </c>
      <c r="E354" t="s">
        <v>8218</v>
      </c>
      <c r="F354" t="s">
        <v>8223</v>
      </c>
      <c r="G354" t="s">
        <v>8245</v>
      </c>
      <c r="H354">
        <v>1404312846</v>
      </c>
      <c r="I354">
        <v>1402584846</v>
      </c>
      <c r="J354" s="16">
        <v>41802.62090277778</v>
      </c>
      <c r="K354" t="b">
        <v>0</v>
      </c>
      <c r="L354">
        <v>15</v>
      </c>
      <c r="M354" t="b">
        <v>1</v>
      </c>
      <c r="N354" s="10" t="s">
        <v>8273</v>
      </c>
      <c r="O354" t="s">
        <v>8274</v>
      </c>
      <c r="P354">
        <v>101</v>
      </c>
      <c r="Q354">
        <v>60.33</v>
      </c>
    </row>
    <row r="355" spans="1:17" ht="57.6" x14ac:dyDescent="0.3">
      <c r="A355" s="3" t="s">
        <v>3574</v>
      </c>
      <c r="B355" s="3" t="s">
        <v>7685</v>
      </c>
      <c r="C355" s="6">
        <v>10000</v>
      </c>
      <c r="D355" s="8">
        <v>10133</v>
      </c>
      <c r="E355" t="s">
        <v>8218</v>
      </c>
      <c r="F355" t="s">
        <v>8223</v>
      </c>
      <c r="G355" t="s">
        <v>8245</v>
      </c>
      <c r="H355">
        <v>1470887940</v>
      </c>
      <c r="I355">
        <v>1468176527</v>
      </c>
      <c r="J355" s="16">
        <v>42561.783877314811</v>
      </c>
      <c r="K355" t="b">
        <v>0</v>
      </c>
      <c r="L355">
        <v>102</v>
      </c>
      <c r="M355" t="b">
        <v>1</v>
      </c>
      <c r="N355" s="10" t="s">
        <v>8273</v>
      </c>
      <c r="O355" t="s">
        <v>8274</v>
      </c>
      <c r="P355">
        <v>101</v>
      </c>
      <c r="Q355">
        <v>99.34</v>
      </c>
    </row>
    <row r="356" spans="1:17" ht="57.6" x14ac:dyDescent="0.3">
      <c r="A356" s="3" t="s">
        <v>3439</v>
      </c>
      <c r="B356" s="3" t="s">
        <v>7724</v>
      </c>
      <c r="C356" s="6">
        <v>2500</v>
      </c>
      <c r="D356" s="8">
        <v>2520</v>
      </c>
      <c r="E356" t="s">
        <v>8218</v>
      </c>
      <c r="F356" t="s">
        <v>8223</v>
      </c>
      <c r="G356" t="s">
        <v>8245</v>
      </c>
      <c r="H356">
        <v>1434675616</v>
      </c>
      <c r="I356">
        <v>1432083616</v>
      </c>
      <c r="J356" s="16">
        <v>42144.041851851856</v>
      </c>
      <c r="K356" t="b">
        <v>0</v>
      </c>
      <c r="L356">
        <v>71</v>
      </c>
      <c r="M356" t="b">
        <v>1</v>
      </c>
      <c r="N356" s="10" t="s">
        <v>8273</v>
      </c>
      <c r="O356" t="s">
        <v>8274</v>
      </c>
      <c r="P356">
        <v>101</v>
      </c>
      <c r="Q356">
        <v>35.49</v>
      </c>
    </row>
    <row r="357" spans="1:17" ht="28.8" x14ac:dyDescent="0.3">
      <c r="A357" s="3" t="s">
        <v>3655</v>
      </c>
      <c r="B357" s="3" t="s">
        <v>7768</v>
      </c>
      <c r="C357" s="6">
        <v>1500</v>
      </c>
      <c r="D357" s="8">
        <v>1510</v>
      </c>
      <c r="E357" t="s">
        <v>8218</v>
      </c>
      <c r="F357" t="s">
        <v>8223</v>
      </c>
      <c r="G357" t="s">
        <v>8245</v>
      </c>
      <c r="H357">
        <v>1404273540</v>
      </c>
      <c r="I357">
        <v>1400272580</v>
      </c>
      <c r="J357" s="16">
        <v>41775.858564814815</v>
      </c>
      <c r="K357" t="b">
        <v>0</v>
      </c>
      <c r="L357">
        <v>20</v>
      </c>
      <c r="M357" t="b">
        <v>1</v>
      </c>
      <c r="N357" s="10" t="s">
        <v>8273</v>
      </c>
      <c r="O357" t="s">
        <v>8274</v>
      </c>
      <c r="P357">
        <v>101</v>
      </c>
      <c r="Q357">
        <v>75.5</v>
      </c>
    </row>
    <row r="358" spans="1:17" ht="57.6" x14ac:dyDescent="0.3">
      <c r="A358" s="3" t="s">
        <v>3668</v>
      </c>
      <c r="B358" s="3" t="s">
        <v>7781</v>
      </c>
      <c r="C358" s="6">
        <v>3500</v>
      </c>
      <c r="D358" s="8">
        <v>3530</v>
      </c>
      <c r="E358" t="s">
        <v>8218</v>
      </c>
      <c r="F358" t="s">
        <v>8223</v>
      </c>
      <c r="G358" t="s">
        <v>8245</v>
      </c>
      <c r="H358">
        <v>1405915140</v>
      </c>
      <c r="I358">
        <v>1404140667</v>
      </c>
      <c r="J358" s="16">
        <v>41820.62809027778</v>
      </c>
      <c r="K358" t="b">
        <v>0</v>
      </c>
      <c r="L358">
        <v>40</v>
      </c>
      <c r="M358" t="b">
        <v>1</v>
      </c>
      <c r="N358" s="10" t="s">
        <v>8273</v>
      </c>
      <c r="O358" t="s">
        <v>8274</v>
      </c>
      <c r="P358">
        <v>101</v>
      </c>
      <c r="Q358">
        <v>88.25</v>
      </c>
    </row>
    <row r="359" spans="1:17" ht="57.6" x14ac:dyDescent="0.3">
      <c r="A359" s="3" t="s">
        <v>3683</v>
      </c>
      <c r="B359" s="3" t="s">
        <v>7796</v>
      </c>
      <c r="C359" s="6">
        <v>350</v>
      </c>
      <c r="D359" s="8">
        <v>355</v>
      </c>
      <c r="E359" t="s">
        <v>8218</v>
      </c>
      <c r="F359" t="s">
        <v>8223</v>
      </c>
      <c r="G359" t="s">
        <v>8245</v>
      </c>
      <c r="H359">
        <v>1440820740</v>
      </c>
      <c r="I359">
        <v>1439567660</v>
      </c>
      <c r="J359" s="16">
        <v>42230.662731481483</v>
      </c>
      <c r="K359" t="b">
        <v>0</v>
      </c>
      <c r="L359">
        <v>6</v>
      </c>
      <c r="M359" t="b">
        <v>1</v>
      </c>
      <c r="N359" s="10" t="s">
        <v>8273</v>
      </c>
      <c r="O359" t="s">
        <v>8274</v>
      </c>
      <c r="P359">
        <v>101</v>
      </c>
      <c r="Q359">
        <v>59.17</v>
      </c>
    </row>
    <row r="360" spans="1:17" ht="57.6" x14ac:dyDescent="0.3">
      <c r="A360" s="3" t="s">
        <v>3696</v>
      </c>
      <c r="B360" s="3" t="s">
        <v>7809</v>
      </c>
      <c r="C360" s="6">
        <v>2500</v>
      </c>
      <c r="D360" s="8">
        <v>2520</v>
      </c>
      <c r="E360" t="s">
        <v>8218</v>
      </c>
      <c r="F360" t="s">
        <v>8223</v>
      </c>
      <c r="G360" t="s">
        <v>8245</v>
      </c>
      <c r="H360">
        <v>1413383216</v>
      </c>
      <c r="I360">
        <v>1410791216</v>
      </c>
      <c r="J360" s="16">
        <v>41897.602037037039</v>
      </c>
      <c r="K360" t="b">
        <v>0</v>
      </c>
      <c r="L360">
        <v>40</v>
      </c>
      <c r="M360" t="b">
        <v>1</v>
      </c>
      <c r="N360" s="10" t="s">
        <v>8273</v>
      </c>
      <c r="O360" t="s">
        <v>8274</v>
      </c>
      <c r="P360">
        <v>101</v>
      </c>
      <c r="Q360">
        <v>63</v>
      </c>
    </row>
    <row r="361" spans="1:17" ht="72" x14ac:dyDescent="0.3">
      <c r="A361" s="3" t="s">
        <v>3718</v>
      </c>
      <c r="B361" s="3" t="s">
        <v>7831</v>
      </c>
      <c r="C361" s="6">
        <v>5000</v>
      </c>
      <c r="D361" s="8">
        <v>5040</v>
      </c>
      <c r="E361" t="s">
        <v>8218</v>
      </c>
      <c r="F361" t="s">
        <v>8223</v>
      </c>
      <c r="G361" t="s">
        <v>8245</v>
      </c>
      <c r="H361">
        <v>1415230084</v>
      </c>
      <c r="I361">
        <v>1413412084</v>
      </c>
      <c r="J361" s="16">
        <v>41927.936157407406</v>
      </c>
      <c r="K361" t="b">
        <v>0</v>
      </c>
      <c r="L361">
        <v>44</v>
      </c>
      <c r="M361" t="b">
        <v>1</v>
      </c>
      <c r="N361" s="10" t="s">
        <v>8273</v>
      </c>
      <c r="O361" t="s">
        <v>8274</v>
      </c>
      <c r="P361">
        <v>101</v>
      </c>
      <c r="Q361">
        <v>114.55</v>
      </c>
    </row>
    <row r="362" spans="1:17" ht="57.6" x14ac:dyDescent="0.3">
      <c r="A362" s="3" t="s">
        <v>3724</v>
      </c>
      <c r="B362" s="3" t="s">
        <v>7837</v>
      </c>
      <c r="C362" s="6">
        <v>2000</v>
      </c>
      <c r="D362" s="8">
        <v>2015</v>
      </c>
      <c r="E362" t="s">
        <v>8218</v>
      </c>
      <c r="F362" t="s">
        <v>8223</v>
      </c>
      <c r="G362" t="s">
        <v>8245</v>
      </c>
      <c r="H362">
        <v>1476939300</v>
      </c>
      <c r="I362">
        <v>1474273294</v>
      </c>
      <c r="J362" s="16">
        <v>42632.348310185189</v>
      </c>
      <c r="K362" t="b">
        <v>0</v>
      </c>
      <c r="L362">
        <v>33</v>
      </c>
      <c r="M362" t="b">
        <v>1</v>
      </c>
      <c r="N362" s="10" t="s">
        <v>8273</v>
      </c>
      <c r="O362" t="s">
        <v>8274</v>
      </c>
      <c r="P362">
        <v>101</v>
      </c>
      <c r="Q362">
        <v>61.06</v>
      </c>
    </row>
    <row r="363" spans="1:17" ht="57.6" x14ac:dyDescent="0.3">
      <c r="A363" s="3" t="s">
        <v>3810</v>
      </c>
      <c r="B363" s="3" t="s">
        <v>7923</v>
      </c>
      <c r="C363" s="6">
        <v>2100</v>
      </c>
      <c r="D363" s="8">
        <v>2119.9899999999998</v>
      </c>
      <c r="E363" t="s">
        <v>8218</v>
      </c>
      <c r="F363" t="s">
        <v>8223</v>
      </c>
      <c r="G363" t="s">
        <v>8245</v>
      </c>
      <c r="H363">
        <v>1465940580</v>
      </c>
      <c r="I363">
        <v>1462603021</v>
      </c>
      <c r="J363" s="16">
        <v>42497.275706018518</v>
      </c>
      <c r="K363" t="b">
        <v>0</v>
      </c>
      <c r="L363">
        <v>27</v>
      </c>
      <c r="M363" t="b">
        <v>1</v>
      </c>
      <c r="N363" s="10" t="s">
        <v>8273</v>
      </c>
      <c r="O363" t="s">
        <v>8274</v>
      </c>
      <c r="P363">
        <v>101</v>
      </c>
      <c r="Q363">
        <v>78.52</v>
      </c>
    </row>
    <row r="364" spans="1:17" ht="57.6" x14ac:dyDescent="0.3">
      <c r="A364" s="3" t="s">
        <v>3836</v>
      </c>
      <c r="B364" s="3" t="s">
        <v>7948</v>
      </c>
      <c r="C364" s="6">
        <v>2000</v>
      </c>
      <c r="D364" s="8">
        <v>2025</v>
      </c>
      <c r="E364" t="s">
        <v>8218</v>
      </c>
      <c r="F364" t="s">
        <v>8223</v>
      </c>
      <c r="G364" t="s">
        <v>8245</v>
      </c>
      <c r="H364">
        <v>1438226724</v>
      </c>
      <c r="I364">
        <v>1433042724</v>
      </c>
      <c r="J364" s="16">
        <v>42155.142638888887</v>
      </c>
      <c r="K364" t="b">
        <v>0</v>
      </c>
      <c r="L364">
        <v>32</v>
      </c>
      <c r="M364" t="b">
        <v>1</v>
      </c>
      <c r="N364" s="10" t="s">
        <v>8273</v>
      </c>
      <c r="O364" t="s">
        <v>8274</v>
      </c>
      <c r="P364">
        <v>101</v>
      </c>
      <c r="Q364">
        <v>63.28</v>
      </c>
    </row>
    <row r="365" spans="1:17" ht="57.6" x14ac:dyDescent="0.3">
      <c r="A365" s="3" t="s">
        <v>526</v>
      </c>
      <c r="B365" s="3" t="s">
        <v>4635</v>
      </c>
      <c r="C365" s="6">
        <v>12000</v>
      </c>
      <c r="D365" s="8">
        <v>12000</v>
      </c>
      <c r="E365" t="s">
        <v>8218</v>
      </c>
      <c r="F365" t="s">
        <v>8223</v>
      </c>
      <c r="G365" t="s">
        <v>8245</v>
      </c>
      <c r="H365">
        <v>1410601041</v>
      </c>
      <c r="I365">
        <v>1406713041</v>
      </c>
      <c r="J365" s="16">
        <v>41850.400937500002</v>
      </c>
      <c r="K365" t="b">
        <v>0</v>
      </c>
      <c r="L365">
        <v>12</v>
      </c>
      <c r="M365" t="b">
        <v>1</v>
      </c>
      <c r="N365" s="10" t="s">
        <v>8273</v>
      </c>
      <c r="O365" t="s">
        <v>8274</v>
      </c>
      <c r="P365">
        <v>100</v>
      </c>
      <c r="Q365">
        <v>1000</v>
      </c>
    </row>
    <row r="366" spans="1:17" ht="57.6" x14ac:dyDescent="0.3">
      <c r="A366" s="3" t="s">
        <v>532</v>
      </c>
      <c r="B366" s="3" t="s">
        <v>4641</v>
      </c>
      <c r="C366" s="6">
        <v>4000</v>
      </c>
      <c r="D366" s="8">
        <v>4000</v>
      </c>
      <c r="E366" t="s">
        <v>8218</v>
      </c>
      <c r="F366" t="s">
        <v>8223</v>
      </c>
      <c r="G366" t="s">
        <v>8245</v>
      </c>
      <c r="H366">
        <v>1481957940</v>
      </c>
      <c r="I366">
        <v>1478050429</v>
      </c>
      <c r="J366" s="16">
        <v>42676.065150462964</v>
      </c>
      <c r="K366" t="b">
        <v>0</v>
      </c>
      <c r="L366">
        <v>31</v>
      </c>
      <c r="M366" t="b">
        <v>1</v>
      </c>
      <c r="N366" s="10" t="s">
        <v>8273</v>
      </c>
      <c r="O366" t="s">
        <v>8274</v>
      </c>
      <c r="P366">
        <v>100</v>
      </c>
      <c r="Q366">
        <v>129.03</v>
      </c>
    </row>
    <row r="367" spans="1:17" ht="57.6" x14ac:dyDescent="0.3">
      <c r="A367" s="3" t="s">
        <v>1289</v>
      </c>
      <c r="B367" s="3" t="s">
        <v>5398</v>
      </c>
      <c r="C367" s="6">
        <v>4000</v>
      </c>
      <c r="D367" s="8">
        <v>4018</v>
      </c>
      <c r="E367" t="s">
        <v>8218</v>
      </c>
      <c r="F367" t="s">
        <v>8223</v>
      </c>
      <c r="G367" t="s">
        <v>8245</v>
      </c>
      <c r="H367">
        <v>1470801600</v>
      </c>
      <c r="I367">
        <v>1468122163</v>
      </c>
      <c r="J367" s="16">
        <v>42561.154664351852</v>
      </c>
      <c r="K367" t="b">
        <v>0</v>
      </c>
      <c r="L367">
        <v>61</v>
      </c>
      <c r="M367" t="b">
        <v>1</v>
      </c>
      <c r="N367" s="10" t="s">
        <v>8273</v>
      </c>
      <c r="O367" t="s">
        <v>8274</v>
      </c>
      <c r="P367">
        <v>100</v>
      </c>
      <c r="Q367">
        <v>65.87</v>
      </c>
    </row>
    <row r="368" spans="1:17" ht="43.2" x14ac:dyDescent="0.3">
      <c r="A368" s="3" t="s">
        <v>1303</v>
      </c>
      <c r="B368" s="3" t="s">
        <v>5412</v>
      </c>
      <c r="C368" s="6">
        <v>2500</v>
      </c>
      <c r="D368" s="8">
        <v>2500</v>
      </c>
      <c r="E368" t="s">
        <v>8218</v>
      </c>
      <c r="F368" t="s">
        <v>8223</v>
      </c>
      <c r="G368" t="s">
        <v>8245</v>
      </c>
      <c r="H368">
        <v>1480559011</v>
      </c>
      <c r="I368">
        <v>1477963411</v>
      </c>
      <c r="J368" s="16">
        <v>42675.057997685188</v>
      </c>
      <c r="K368" t="b">
        <v>0</v>
      </c>
      <c r="L368">
        <v>50</v>
      </c>
      <c r="M368" t="b">
        <v>1</v>
      </c>
      <c r="N368" s="10" t="s">
        <v>8273</v>
      </c>
      <c r="O368" t="s">
        <v>8274</v>
      </c>
      <c r="P368">
        <v>100</v>
      </c>
      <c r="Q368">
        <v>50</v>
      </c>
    </row>
    <row r="369" spans="1:17" ht="57.6" x14ac:dyDescent="0.3">
      <c r="A369" s="3" t="s">
        <v>2808</v>
      </c>
      <c r="B369" s="3" t="s">
        <v>6918</v>
      </c>
      <c r="C369" s="6">
        <v>4500</v>
      </c>
      <c r="D369" s="8">
        <v>4511</v>
      </c>
      <c r="E369" t="s">
        <v>8218</v>
      </c>
      <c r="F369" t="s">
        <v>8223</v>
      </c>
      <c r="G369" t="s">
        <v>8245</v>
      </c>
      <c r="H369">
        <v>1440274735</v>
      </c>
      <c r="I369">
        <v>1437682735</v>
      </c>
      <c r="J369" s="16">
        <v>42208.84646990741</v>
      </c>
      <c r="K369" t="b">
        <v>0</v>
      </c>
      <c r="L369">
        <v>69</v>
      </c>
      <c r="M369" t="b">
        <v>1</v>
      </c>
      <c r="N369" s="10" t="s">
        <v>8273</v>
      </c>
      <c r="O369" t="s">
        <v>8274</v>
      </c>
      <c r="P369">
        <v>100</v>
      </c>
      <c r="Q369">
        <v>65.38</v>
      </c>
    </row>
    <row r="370" spans="1:17" ht="57.6" x14ac:dyDescent="0.3">
      <c r="A370" s="3" t="s">
        <v>2822</v>
      </c>
      <c r="B370" s="3" t="s">
        <v>6932</v>
      </c>
      <c r="C370" s="6">
        <v>6000</v>
      </c>
      <c r="D370" s="8">
        <v>6000</v>
      </c>
      <c r="E370" t="s">
        <v>8218</v>
      </c>
      <c r="F370" t="s">
        <v>8223</v>
      </c>
      <c r="G370" t="s">
        <v>8245</v>
      </c>
      <c r="H370">
        <v>1427469892</v>
      </c>
      <c r="I370">
        <v>1424881492</v>
      </c>
      <c r="J370" s="16">
        <v>42060.683935185181</v>
      </c>
      <c r="K370" t="b">
        <v>0</v>
      </c>
      <c r="L370">
        <v>94</v>
      </c>
      <c r="M370" t="b">
        <v>1</v>
      </c>
      <c r="N370" s="10" t="s">
        <v>8273</v>
      </c>
      <c r="O370" t="s">
        <v>8274</v>
      </c>
      <c r="P370">
        <v>100</v>
      </c>
      <c r="Q370">
        <v>63.83</v>
      </c>
    </row>
    <row r="371" spans="1:17" ht="43.2" x14ac:dyDescent="0.3">
      <c r="A371" s="3" t="s">
        <v>2830</v>
      </c>
      <c r="B371" s="3" t="s">
        <v>6940</v>
      </c>
      <c r="C371" s="6">
        <v>3000</v>
      </c>
      <c r="D371" s="8">
        <v>3000</v>
      </c>
      <c r="E371" t="s">
        <v>8218</v>
      </c>
      <c r="F371" t="s">
        <v>8223</v>
      </c>
      <c r="G371" t="s">
        <v>8245</v>
      </c>
      <c r="H371">
        <v>1399867140</v>
      </c>
      <c r="I371">
        <v>1398802148</v>
      </c>
      <c r="J371" s="16">
        <v>41758.839675925927</v>
      </c>
      <c r="K371" t="b">
        <v>0</v>
      </c>
      <c r="L371">
        <v>11</v>
      </c>
      <c r="M371" t="b">
        <v>1</v>
      </c>
      <c r="N371" s="10" t="s">
        <v>8273</v>
      </c>
      <c r="O371" t="s">
        <v>8274</v>
      </c>
      <c r="P371">
        <v>100</v>
      </c>
      <c r="Q371">
        <v>272.73</v>
      </c>
    </row>
    <row r="372" spans="1:17" ht="57.6" x14ac:dyDescent="0.3">
      <c r="A372" s="3" t="s">
        <v>2971</v>
      </c>
      <c r="B372" s="3" t="s">
        <v>7081</v>
      </c>
      <c r="C372" s="6">
        <v>3200</v>
      </c>
      <c r="D372" s="8">
        <v>3205</v>
      </c>
      <c r="E372" t="s">
        <v>8218</v>
      </c>
      <c r="F372" t="s">
        <v>8223</v>
      </c>
      <c r="G372" t="s">
        <v>8245</v>
      </c>
      <c r="H372">
        <v>1409500078</v>
      </c>
      <c r="I372">
        <v>1406908078</v>
      </c>
      <c r="J372" s="16">
        <v>41852.658310185187</v>
      </c>
      <c r="K372" t="b">
        <v>0</v>
      </c>
      <c r="L372">
        <v>43</v>
      </c>
      <c r="M372" t="b">
        <v>1</v>
      </c>
      <c r="N372" s="10" t="s">
        <v>8273</v>
      </c>
      <c r="O372" t="s">
        <v>8274</v>
      </c>
      <c r="P372">
        <v>100</v>
      </c>
      <c r="Q372">
        <v>74.53</v>
      </c>
    </row>
    <row r="373" spans="1:17" ht="57.6" x14ac:dyDescent="0.3">
      <c r="A373" s="3" t="s">
        <v>2975</v>
      </c>
      <c r="B373" s="3" t="s">
        <v>7085</v>
      </c>
      <c r="C373" s="6">
        <v>8000</v>
      </c>
      <c r="D373" s="8">
        <v>8010</v>
      </c>
      <c r="E373" t="s">
        <v>8218</v>
      </c>
      <c r="F373" t="s">
        <v>8223</v>
      </c>
      <c r="G373" t="s">
        <v>8245</v>
      </c>
      <c r="H373">
        <v>1417057200</v>
      </c>
      <c r="I373">
        <v>1414599886</v>
      </c>
      <c r="J373" s="16">
        <v>41941.683865740742</v>
      </c>
      <c r="K373" t="b">
        <v>0</v>
      </c>
      <c r="L373">
        <v>113</v>
      </c>
      <c r="M373" t="b">
        <v>1</v>
      </c>
      <c r="N373" s="10" t="s">
        <v>8273</v>
      </c>
      <c r="O373" t="s">
        <v>8274</v>
      </c>
      <c r="P373">
        <v>100</v>
      </c>
      <c r="Q373">
        <v>70.88</v>
      </c>
    </row>
    <row r="374" spans="1:17" ht="43.2" x14ac:dyDescent="0.3">
      <c r="A374" s="3" t="s">
        <v>3151</v>
      </c>
      <c r="B374" s="3" t="s">
        <v>7261</v>
      </c>
      <c r="C374" s="6">
        <v>3500</v>
      </c>
      <c r="D374" s="8">
        <v>3514</v>
      </c>
      <c r="E374" t="s">
        <v>8218</v>
      </c>
      <c r="F374" t="s">
        <v>8223</v>
      </c>
      <c r="G374" t="s">
        <v>8245</v>
      </c>
      <c r="H374">
        <v>1410379774</v>
      </c>
      <c r="I374">
        <v>1407787774</v>
      </c>
      <c r="J374" s="16">
        <v>41862.83997685185</v>
      </c>
      <c r="K374" t="b">
        <v>1</v>
      </c>
      <c r="L374">
        <v>34</v>
      </c>
      <c r="M374" t="b">
        <v>1</v>
      </c>
      <c r="N374" s="10" t="s">
        <v>8273</v>
      </c>
      <c r="O374" t="s">
        <v>8274</v>
      </c>
      <c r="P374">
        <v>100</v>
      </c>
      <c r="Q374">
        <v>103.35</v>
      </c>
    </row>
    <row r="375" spans="1:17" ht="86.4" x14ac:dyDescent="0.3">
      <c r="A375" s="3" t="s">
        <v>3215</v>
      </c>
      <c r="B375" s="3" t="s">
        <v>7325</v>
      </c>
      <c r="C375" s="6">
        <v>35000</v>
      </c>
      <c r="D375" s="8">
        <v>35123</v>
      </c>
      <c r="E375" t="s">
        <v>8218</v>
      </c>
      <c r="F375" t="s">
        <v>8223</v>
      </c>
      <c r="G375" t="s">
        <v>8245</v>
      </c>
      <c r="H375">
        <v>1441857540</v>
      </c>
      <c r="I375">
        <v>1438617471</v>
      </c>
      <c r="J375" s="16">
        <v>42219.665173611109</v>
      </c>
      <c r="K375" t="b">
        <v>1</v>
      </c>
      <c r="L375">
        <v>134</v>
      </c>
      <c r="M375" t="b">
        <v>1</v>
      </c>
      <c r="N375" s="10" t="s">
        <v>8273</v>
      </c>
      <c r="O375" t="s">
        <v>8274</v>
      </c>
      <c r="P375">
        <v>100</v>
      </c>
      <c r="Q375">
        <v>262.11</v>
      </c>
    </row>
    <row r="376" spans="1:17" ht="57.6" x14ac:dyDescent="0.3">
      <c r="A376" s="3" t="s">
        <v>3219</v>
      </c>
      <c r="B376" s="3" t="s">
        <v>7329</v>
      </c>
      <c r="C376" s="6">
        <v>20000</v>
      </c>
      <c r="D376" s="8">
        <v>20022</v>
      </c>
      <c r="E376" t="s">
        <v>8218</v>
      </c>
      <c r="F376" t="s">
        <v>8223</v>
      </c>
      <c r="G376" t="s">
        <v>8245</v>
      </c>
      <c r="H376">
        <v>1427063747</v>
      </c>
      <c r="I376">
        <v>1424043347</v>
      </c>
      <c r="J376" s="16">
        <v>42050.983182870375</v>
      </c>
      <c r="K376" t="b">
        <v>1</v>
      </c>
      <c r="L376">
        <v>119</v>
      </c>
      <c r="M376" t="b">
        <v>1</v>
      </c>
      <c r="N376" s="10" t="s">
        <v>8273</v>
      </c>
      <c r="O376" t="s">
        <v>8274</v>
      </c>
      <c r="P376">
        <v>100</v>
      </c>
      <c r="Q376">
        <v>168.25</v>
      </c>
    </row>
    <row r="377" spans="1:17" ht="57.6" x14ac:dyDescent="0.3">
      <c r="A377" s="3" t="s">
        <v>3261</v>
      </c>
      <c r="B377" s="3" t="s">
        <v>7371</v>
      </c>
      <c r="C377" s="6">
        <v>3300</v>
      </c>
      <c r="D377" s="8">
        <v>3315</v>
      </c>
      <c r="E377" t="s">
        <v>8218</v>
      </c>
      <c r="F377" t="s">
        <v>8223</v>
      </c>
      <c r="G377" t="s">
        <v>8245</v>
      </c>
      <c r="H377">
        <v>1437067476</v>
      </c>
      <c r="I377">
        <v>1434475476</v>
      </c>
      <c r="J377" s="16">
        <v>42171.725416666668</v>
      </c>
      <c r="K377" t="b">
        <v>1</v>
      </c>
      <c r="L377">
        <v>49</v>
      </c>
      <c r="M377" t="b">
        <v>1</v>
      </c>
      <c r="N377" s="10" t="s">
        <v>8273</v>
      </c>
      <c r="O377" t="s">
        <v>8274</v>
      </c>
      <c r="P377">
        <v>100</v>
      </c>
      <c r="Q377">
        <v>67.650000000000006</v>
      </c>
    </row>
    <row r="378" spans="1:17" ht="57.6" x14ac:dyDescent="0.3">
      <c r="A378" s="3" t="s">
        <v>3275</v>
      </c>
      <c r="B378" s="3" t="s">
        <v>7385</v>
      </c>
      <c r="C378" s="6">
        <v>1800</v>
      </c>
      <c r="D378" s="8">
        <v>1805</v>
      </c>
      <c r="E378" t="s">
        <v>8218</v>
      </c>
      <c r="F378" t="s">
        <v>8223</v>
      </c>
      <c r="G378" t="s">
        <v>8245</v>
      </c>
      <c r="H378">
        <v>1423456200</v>
      </c>
      <c r="I378">
        <v>1421183271</v>
      </c>
      <c r="J378" s="16">
        <v>42017.88045138889</v>
      </c>
      <c r="K378" t="b">
        <v>1</v>
      </c>
      <c r="L378">
        <v>12</v>
      </c>
      <c r="M378" t="b">
        <v>1</v>
      </c>
      <c r="N378" s="10" t="s">
        <v>8273</v>
      </c>
      <c r="O378" t="s">
        <v>8274</v>
      </c>
      <c r="P378">
        <v>100</v>
      </c>
      <c r="Q378">
        <v>150.41999999999999</v>
      </c>
    </row>
    <row r="379" spans="1:17" ht="43.2" x14ac:dyDescent="0.3">
      <c r="A379" s="3" t="s">
        <v>3310</v>
      </c>
      <c r="B379" s="3" t="s">
        <v>7420</v>
      </c>
      <c r="C379" s="6">
        <v>6500</v>
      </c>
      <c r="D379" s="8">
        <v>6505</v>
      </c>
      <c r="E379" t="s">
        <v>8218</v>
      </c>
      <c r="F379" t="s">
        <v>8223</v>
      </c>
      <c r="G379" t="s">
        <v>8245</v>
      </c>
      <c r="H379">
        <v>1444169825</v>
      </c>
      <c r="I379">
        <v>1441577825</v>
      </c>
      <c r="J379" s="16">
        <v>42253.928530092591</v>
      </c>
      <c r="K379" t="b">
        <v>0</v>
      </c>
      <c r="L379">
        <v>31</v>
      </c>
      <c r="M379" t="b">
        <v>1</v>
      </c>
      <c r="N379" s="10" t="s">
        <v>8273</v>
      </c>
      <c r="O379" t="s">
        <v>8274</v>
      </c>
      <c r="P379">
        <v>100</v>
      </c>
      <c r="Q379">
        <v>209.84</v>
      </c>
    </row>
    <row r="380" spans="1:17" ht="57.6" x14ac:dyDescent="0.3">
      <c r="A380" s="3" t="s">
        <v>3312</v>
      </c>
      <c r="B380" s="3" t="s">
        <v>7422</v>
      </c>
      <c r="C380" s="6">
        <v>2500</v>
      </c>
      <c r="D380" s="8">
        <v>2501</v>
      </c>
      <c r="E380" t="s">
        <v>8218</v>
      </c>
      <c r="F380" t="s">
        <v>8223</v>
      </c>
      <c r="G380" t="s">
        <v>8245</v>
      </c>
      <c r="H380">
        <v>1478901600</v>
      </c>
      <c r="I380">
        <v>1477077946</v>
      </c>
      <c r="J380" s="16">
        <v>42664.809560185182</v>
      </c>
      <c r="K380" t="b">
        <v>0</v>
      </c>
      <c r="L380">
        <v>41</v>
      </c>
      <c r="M380" t="b">
        <v>1</v>
      </c>
      <c r="N380" s="10" t="s">
        <v>8273</v>
      </c>
      <c r="O380" t="s">
        <v>8274</v>
      </c>
      <c r="P380">
        <v>100</v>
      </c>
      <c r="Q380">
        <v>61</v>
      </c>
    </row>
    <row r="381" spans="1:17" ht="72" x14ac:dyDescent="0.3">
      <c r="A381" s="3" t="s">
        <v>3316</v>
      </c>
      <c r="B381" s="3" t="s">
        <v>7426</v>
      </c>
      <c r="C381" s="6">
        <v>11737</v>
      </c>
      <c r="D381" s="8">
        <v>11747.18</v>
      </c>
      <c r="E381" t="s">
        <v>8218</v>
      </c>
      <c r="F381" t="s">
        <v>8223</v>
      </c>
      <c r="G381" t="s">
        <v>8245</v>
      </c>
      <c r="H381">
        <v>1407506040</v>
      </c>
      <c r="I381">
        <v>1404680075</v>
      </c>
      <c r="J381" s="16">
        <v>41826.871238425927</v>
      </c>
      <c r="K381" t="b">
        <v>0</v>
      </c>
      <c r="L381">
        <v>125</v>
      </c>
      <c r="M381" t="b">
        <v>1</v>
      </c>
      <c r="N381" s="10" t="s">
        <v>8273</v>
      </c>
      <c r="O381" t="s">
        <v>8274</v>
      </c>
      <c r="P381">
        <v>100</v>
      </c>
      <c r="Q381">
        <v>93.98</v>
      </c>
    </row>
    <row r="382" spans="1:17" ht="57.6" x14ac:dyDescent="0.3">
      <c r="A382" s="3" t="s">
        <v>3332</v>
      </c>
      <c r="B382" s="3" t="s">
        <v>7442</v>
      </c>
      <c r="C382" s="6">
        <v>6000</v>
      </c>
      <c r="D382" s="8">
        <v>6000</v>
      </c>
      <c r="E382" t="s">
        <v>8218</v>
      </c>
      <c r="F382" t="s">
        <v>8223</v>
      </c>
      <c r="G382" t="s">
        <v>8245</v>
      </c>
      <c r="H382">
        <v>1405802330</v>
      </c>
      <c r="I382">
        <v>1403210330</v>
      </c>
      <c r="J382" s="16">
        <v>41809.860300925924</v>
      </c>
      <c r="K382" t="b">
        <v>0</v>
      </c>
      <c r="L382">
        <v>83</v>
      </c>
      <c r="M382" t="b">
        <v>1</v>
      </c>
      <c r="N382" s="10" t="s">
        <v>8273</v>
      </c>
      <c r="O382" t="s">
        <v>8274</v>
      </c>
      <c r="P382">
        <v>100</v>
      </c>
      <c r="Q382">
        <v>72.290000000000006</v>
      </c>
    </row>
    <row r="383" spans="1:17" ht="57.6" x14ac:dyDescent="0.3">
      <c r="A383" s="3" t="s">
        <v>3266</v>
      </c>
      <c r="B383" s="3" t="s">
        <v>7458</v>
      </c>
      <c r="C383" s="6">
        <v>5500</v>
      </c>
      <c r="D383" s="8">
        <v>5516</v>
      </c>
      <c r="E383" t="s">
        <v>8218</v>
      </c>
      <c r="F383" t="s">
        <v>8223</v>
      </c>
      <c r="G383" t="s">
        <v>8245</v>
      </c>
      <c r="H383">
        <v>1461988740</v>
      </c>
      <c r="I383">
        <v>1459949080</v>
      </c>
      <c r="J383" s="16">
        <v>42466.558796296296</v>
      </c>
      <c r="K383" t="b">
        <v>0</v>
      </c>
      <c r="L383">
        <v>79</v>
      </c>
      <c r="M383" t="b">
        <v>1</v>
      </c>
      <c r="N383" s="10" t="s">
        <v>8273</v>
      </c>
      <c r="O383" t="s">
        <v>8274</v>
      </c>
      <c r="P383">
        <v>100</v>
      </c>
      <c r="Q383">
        <v>69.819999999999993</v>
      </c>
    </row>
    <row r="384" spans="1:17" ht="57.6" x14ac:dyDescent="0.3">
      <c r="A384" s="3" t="s">
        <v>3375</v>
      </c>
      <c r="B384" s="3" t="s">
        <v>7486</v>
      </c>
      <c r="C384" s="6">
        <v>8000</v>
      </c>
      <c r="D384" s="8">
        <v>8001</v>
      </c>
      <c r="E384" t="s">
        <v>8218</v>
      </c>
      <c r="F384" t="s">
        <v>8223</v>
      </c>
      <c r="G384" t="s">
        <v>8245</v>
      </c>
      <c r="H384">
        <v>1429976994</v>
      </c>
      <c r="I384">
        <v>1424796594</v>
      </c>
      <c r="J384" s="16">
        <v>42059.701319444444</v>
      </c>
      <c r="K384" t="b">
        <v>0</v>
      </c>
      <c r="L384">
        <v>19</v>
      </c>
      <c r="M384" t="b">
        <v>1</v>
      </c>
      <c r="N384" s="10" t="s">
        <v>8273</v>
      </c>
      <c r="O384" t="s">
        <v>8274</v>
      </c>
      <c r="P384">
        <v>100</v>
      </c>
      <c r="Q384">
        <v>421.11</v>
      </c>
    </row>
    <row r="385" spans="1:17" ht="57.6" x14ac:dyDescent="0.3">
      <c r="A385" s="3" t="s">
        <v>3383</v>
      </c>
      <c r="B385" s="3" t="s">
        <v>7494</v>
      </c>
      <c r="C385" s="6">
        <v>6000</v>
      </c>
      <c r="D385" s="8">
        <v>6000.66</v>
      </c>
      <c r="E385" t="s">
        <v>8218</v>
      </c>
      <c r="F385" t="s">
        <v>8223</v>
      </c>
      <c r="G385" t="s">
        <v>8245</v>
      </c>
      <c r="H385">
        <v>1448074800</v>
      </c>
      <c r="I385">
        <v>1444874768</v>
      </c>
      <c r="J385" s="16">
        <v>42292.087592592594</v>
      </c>
      <c r="K385" t="b">
        <v>0</v>
      </c>
      <c r="L385">
        <v>64</v>
      </c>
      <c r="M385" t="b">
        <v>1</v>
      </c>
      <c r="N385" s="10" t="s">
        <v>8273</v>
      </c>
      <c r="O385" t="s">
        <v>8274</v>
      </c>
      <c r="P385">
        <v>100</v>
      </c>
      <c r="Q385">
        <v>93.76</v>
      </c>
    </row>
    <row r="386" spans="1:17" ht="57.6" x14ac:dyDescent="0.3">
      <c r="A386" s="3" t="s">
        <v>3384</v>
      </c>
      <c r="B386" s="3" t="s">
        <v>7495</v>
      </c>
      <c r="C386" s="6">
        <v>2000</v>
      </c>
      <c r="D386" s="8">
        <v>2000</v>
      </c>
      <c r="E386" t="s">
        <v>8218</v>
      </c>
      <c r="F386" t="s">
        <v>8223</v>
      </c>
      <c r="G386" t="s">
        <v>8245</v>
      </c>
      <c r="H386">
        <v>1418244552</v>
      </c>
      <c r="I386">
        <v>1415652552</v>
      </c>
      <c r="J386" s="16">
        <v>41953.8675</v>
      </c>
      <c r="K386" t="b">
        <v>0</v>
      </c>
      <c r="L386">
        <v>15</v>
      </c>
      <c r="M386" t="b">
        <v>1</v>
      </c>
      <c r="N386" s="10" t="s">
        <v>8273</v>
      </c>
      <c r="O386" t="s">
        <v>8274</v>
      </c>
      <c r="P386">
        <v>100</v>
      </c>
      <c r="Q386">
        <v>133.33000000000001</v>
      </c>
    </row>
    <row r="387" spans="1:17" ht="57.6" x14ac:dyDescent="0.3">
      <c r="A387" s="3" t="s">
        <v>3399</v>
      </c>
      <c r="B387" s="3" t="s">
        <v>7510</v>
      </c>
      <c r="C387" s="6">
        <v>10000</v>
      </c>
      <c r="D387" s="8">
        <v>10041</v>
      </c>
      <c r="E387" t="s">
        <v>8218</v>
      </c>
      <c r="F387" t="s">
        <v>8223</v>
      </c>
      <c r="G387" t="s">
        <v>8245</v>
      </c>
      <c r="H387">
        <v>1409266414</v>
      </c>
      <c r="I387">
        <v>1405378414</v>
      </c>
      <c r="J387" s="16">
        <v>41834.953865740739</v>
      </c>
      <c r="K387" t="b">
        <v>0</v>
      </c>
      <c r="L387">
        <v>85</v>
      </c>
      <c r="M387" t="b">
        <v>1</v>
      </c>
      <c r="N387" s="10" t="s">
        <v>8273</v>
      </c>
      <c r="O387" t="s">
        <v>8274</v>
      </c>
      <c r="P387">
        <v>100</v>
      </c>
      <c r="Q387">
        <v>118.13</v>
      </c>
    </row>
    <row r="388" spans="1:17" ht="43.2" x14ac:dyDescent="0.3">
      <c r="A388" s="3" t="s">
        <v>3405</v>
      </c>
      <c r="B388" s="3" t="s">
        <v>7516</v>
      </c>
      <c r="C388" s="6">
        <v>10000</v>
      </c>
      <c r="D388" s="8">
        <v>10031</v>
      </c>
      <c r="E388" t="s">
        <v>8218</v>
      </c>
      <c r="F388" t="s">
        <v>8223</v>
      </c>
      <c r="G388" t="s">
        <v>8245</v>
      </c>
      <c r="H388">
        <v>1405511376</v>
      </c>
      <c r="I388">
        <v>1401623376</v>
      </c>
      <c r="J388" s="16">
        <v>41791.492777777778</v>
      </c>
      <c r="K388" t="b">
        <v>0</v>
      </c>
      <c r="L388">
        <v>91</v>
      </c>
      <c r="M388" t="b">
        <v>1</v>
      </c>
      <c r="N388" s="10" t="s">
        <v>8273</v>
      </c>
      <c r="O388" t="s">
        <v>8274</v>
      </c>
      <c r="P388">
        <v>100</v>
      </c>
      <c r="Q388">
        <v>110.23</v>
      </c>
    </row>
    <row r="389" spans="1:17" ht="43.2" x14ac:dyDescent="0.3">
      <c r="A389" s="3" t="s">
        <v>3414</v>
      </c>
      <c r="B389" s="3" t="s">
        <v>7525</v>
      </c>
      <c r="C389" s="6">
        <v>200</v>
      </c>
      <c r="D389" s="8">
        <v>200</v>
      </c>
      <c r="E389" t="s">
        <v>8218</v>
      </c>
      <c r="F389" t="s">
        <v>8223</v>
      </c>
      <c r="G389" t="s">
        <v>8245</v>
      </c>
      <c r="H389">
        <v>1460935800</v>
      </c>
      <c r="I389">
        <v>1459999656</v>
      </c>
      <c r="J389" s="16">
        <v>42467.144166666665</v>
      </c>
      <c r="K389" t="b">
        <v>0</v>
      </c>
      <c r="L389">
        <v>9</v>
      </c>
      <c r="M389" t="b">
        <v>1</v>
      </c>
      <c r="N389" s="10" t="s">
        <v>8273</v>
      </c>
      <c r="O389" t="s">
        <v>8274</v>
      </c>
      <c r="P389">
        <v>100</v>
      </c>
      <c r="Q389">
        <v>22.22</v>
      </c>
    </row>
    <row r="390" spans="1:17" ht="57.6" x14ac:dyDescent="0.3">
      <c r="A390" s="3" t="s">
        <v>3416</v>
      </c>
      <c r="B390" s="3" t="s">
        <v>7527</v>
      </c>
      <c r="C390" s="6">
        <v>1700</v>
      </c>
      <c r="D390" s="8">
        <v>1700.01</v>
      </c>
      <c r="E390" t="s">
        <v>8218</v>
      </c>
      <c r="F390" t="s">
        <v>8223</v>
      </c>
      <c r="G390" t="s">
        <v>8245</v>
      </c>
      <c r="H390">
        <v>1414284180</v>
      </c>
      <c r="I390">
        <v>1410558948</v>
      </c>
      <c r="J390" s="16">
        <v>41894.91375</v>
      </c>
      <c r="K390" t="b">
        <v>0</v>
      </c>
      <c r="L390">
        <v>45</v>
      </c>
      <c r="M390" t="b">
        <v>1</v>
      </c>
      <c r="N390" s="10" t="s">
        <v>8273</v>
      </c>
      <c r="O390" t="s">
        <v>8274</v>
      </c>
      <c r="P390">
        <v>100</v>
      </c>
      <c r="Q390">
        <v>37.78</v>
      </c>
    </row>
    <row r="391" spans="1:17" ht="57.6" x14ac:dyDescent="0.3">
      <c r="A391" s="3" t="s">
        <v>3430</v>
      </c>
      <c r="B391" s="3" t="s">
        <v>7541</v>
      </c>
      <c r="C391" s="6">
        <v>2000</v>
      </c>
      <c r="D391" s="8">
        <v>2000</v>
      </c>
      <c r="E391" t="s">
        <v>8218</v>
      </c>
      <c r="F391" t="s">
        <v>8223</v>
      </c>
      <c r="G391" t="s">
        <v>8245</v>
      </c>
      <c r="H391">
        <v>1408383153</v>
      </c>
      <c r="I391">
        <v>1405791153</v>
      </c>
      <c r="J391" s="16">
        <v>41839.730937500004</v>
      </c>
      <c r="K391" t="b">
        <v>0</v>
      </c>
      <c r="L391">
        <v>21</v>
      </c>
      <c r="M391" t="b">
        <v>1</v>
      </c>
      <c r="N391" s="10" t="s">
        <v>8273</v>
      </c>
      <c r="O391" t="s">
        <v>8274</v>
      </c>
      <c r="P391">
        <v>100</v>
      </c>
      <c r="Q391">
        <v>95.24</v>
      </c>
    </row>
    <row r="392" spans="1:17" ht="43.2" x14ac:dyDescent="0.3">
      <c r="A392" s="3" t="s">
        <v>3432</v>
      </c>
      <c r="B392" s="3" t="s">
        <v>7543</v>
      </c>
      <c r="C392" s="6">
        <v>9500</v>
      </c>
      <c r="D392" s="8">
        <v>9525</v>
      </c>
      <c r="E392" t="s">
        <v>8218</v>
      </c>
      <c r="F392" t="s">
        <v>8223</v>
      </c>
      <c r="G392" t="s">
        <v>8245</v>
      </c>
      <c r="H392">
        <v>1402974000</v>
      </c>
      <c r="I392">
        <v>1400290255</v>
      </c>
      <c r="J392" s="16">
        <v>41776.063136574077</v>
      </c>
      <c r="K392" t="b">
        <v>0</v>
      </c>
      <c r="L392">
        <v>71</v>
      </c>
      <c r="M392" t="b">
        <v>1</v>
      </c>
      <c r="N392" s="10" t="s">
        <v>8273</v>
      </c>
      <c r="O392" t="s">
        <v>8274</v>
      </c>
      <c r="P392">
        <v>100</v>
      </c>
      <c r="Q392">
        <v>134.15</v>
      </c>
    </row>
    <row r="393" spans="1:17" ht="57.6" x14ac:dyDescent="0.3">
      <c r="A393" s="3" t="s">
        <v>3441</v>
      </c>
      <c r="B393" s="3" t="s">
        <v>7552</v>
      </c>
      <c r="C393" s="6">
        <v>250</v>
      </c>
      <c r="D393" s="8">
        <v>250</v>
      </c>
      <c r="E393" t="s">
        <v>8218</v>
      </c>
      <c r="F393" t="s">
        <v>8223</v>
      </c>
      <c r="G393" t="s">
        <v>8245</v>
      </c>
      <c r="H393">
        <v>1433016672</v>
      </c>
      <c r="I393">
        <v>1430424672</v>
      </c>
      <c r="J393" s="16">
        <v>42124.841111111105</v>
      </c>
      <c r="K393" t="b">
        <v>0</v>
      </c>
      <c r="L393">
        <v>8</v>
      </c>
      <c r="M393" t="b">
        <v>1</v>
      </c>
      <c r="N393" s="10" t="s">
        <v>8273</v>
      </c>
      <c r="O393" t="s">
        <v>8274</v>
      </c>
      <c r="P393">
        <v>100</v>
      </c>
      <c r="Q393">
        <v>31.25</v>
      </c>
    </row>
    <row r="394" spans="1:17" ht="57.6" x14ac:dyDescent="0.3">
      <c r="A394" s="3" t="s">
        <v>3472</v>
      </c>
      <c r="B394" s="3" t="s">
        <v>7583</v>
      </c>
      <c r="C394" s="6">
        <v>4900</v>
      </c>
      <c r="D394" s="8">
        <v>4900</v>
      </c>
      <c r="E394" t="s">
        <v>8218</v>
      </c>
      <c r="F394" t="s">
        <v>8223</v>
      </c>
      <c r="G394" t="s">
        <v>8245</v>
      </c>
      <c r="H394">
        <v>1426883220</v>
      </c>
      <c r="I394">
        <v>1425067296</v>
      </c>
      <c r="J394" s="16">
        <v>42062.834444444445</v>
      </c>
      <c r="K394" t="b">
        <v>0</v>
      </c>
      <c r="L394">
        <v>33</v>
      </c>
      <c r="M394" t="b">
        <v>1</v>
      </c>
      <c r="N394" s="10" t="s">
        <v>8273</v>
      </c>
      <c r="O394" t="s">
        <v>8274</v>
      </c>
      <c r="P394">
        <v>100</v>
      </c>
      <c r="Q394">
        <v>148.47999999999999</v>
      </c>
    </row>
    <row r="395" spans="1:17" ht="57.6" x14ac:dyDescent="0.3">
      <c r="A395" s="3" t="s">
        <v>3492</v>
      </c>
      <c r="B395" s="3" t="s">
        <v>7603</v>
      </c>
      <c r="C395" s="6">
        <v>1500</v>
      </c>
      <c r="D395" s="8">
        <v>1500</v>
      </c>
      <c r="E395" t="s">
        <v>8218</v>
      </c>
      <c r="F395" t="s">
        <v>8223</v>
      </c>
      <c r="G395" t="s">
        <v>8245</v>
      </c>
      <c r="H395">
        <v>1408252260</v>
      </c>
      <c r="I395">
        <v>1406580436</v>
      </c>
      <c r="J395" s="16">
        <v>41848.866157407407</v>
      </c>
      <c r="K395" t="b">
        <v>0</v>
      </c>
      <c r="L395">
        <v>29</v>
      </c>
      <c r="M395" t="b">
        <v>1</v>
      </c>
      <c r="N395" s="10" t="s">
        <v>8273</v>
      </c>
      <c r="O395" t="s">
        <v>8274</v>
      </c>
      <c r="P395">
        <v>100</v>
      </c>
      <c r="Q395">
        <v>51.72</v>
      </c>
    </row>
    <row r="396" spans="1:17" ht="57.6" x14ac:dyDescent="0.3">
      <c r="A396" s="3" t="s">
        <v>3493</v>
      </c>
      <c r="B396" s="3" t="s">
        <v>7604</v>
      </c>
      <c r="C396" s="6">
        <v>400</v>
      </c>
      <c r="D396" s="8">
        <v>400</v>
      </c>
      <c r="E396" t="s">
        <v>8218</v>
      </c>
      <c r="F396" t="s">
        <v>8223</v>
      </c>
      <c r="G396" t="s">
        <v>8245</v>
      </c>
      <c r="H396">
        <v>1480140000</v>
      </c>
      <c r="I396">
        <v>1479186575</v>
      </c>
      <c r="J396" s="16">
        <v>42689.214988425927</v>
      </c>
      <c r="K396" t="b">
        <v>0</v>
      </c>
      <c r="L396">
        <v>13</v>
      </c>
      <c r="M396" t="b">
        <v>1</v>
      </c>
      <c r="N396" s="10" t="s">
        <v>8273</v>
      </c>
      <c r="O396" t="s">
        <v>8274</v>
      </c>
      <c r="P396">
        <v>100</v>
      </c>
      <c r="Q396">
        <v>30.77</v>
      </c>
    </row>
    <row r="397" spans="1:17" ht="57.6" x14ac:dyDescent="0.3">
      <c r="A397" s="3" t="s">
        <v>3503</v>
      </c>
      <c r="B397" s="3" t="s">
        <v>7614</v>
      </c>
      <c r="C397" s="6">
        <v>1000</v>
      </c>
      <c r="D397" s="8">
        <v>1000</v>
      </c>
      <c r="E397" t="s">
        <v>8218</v>
      </c>
      <c r="F397" t="s">
        <v>8223</v>
      </c>
      <c r="G397" t="s">
        <v>8245</v>
      </c>
      <c r="H397">
        <v>1447959491</v>
      </c>
      <c r="I397">
        <v>1445363891</v>
      </c>
      <c r="J397" s="16">
        <v>42297.748738425929</v>
      </c>
      <c r="K397" t="b">
        <v>0</v>
      </c>
      <c r="L397">
        <v>8</v>
      </c>
      <c r="M397" t="b">
        <v>1</v>
      </c>
      <c r="N397" s="10" t="s">
        <v>8273</v>
      </c>
      <c r="O397" t="s">
        <v>8274</v>
      </c>
      <c r="P397">
        <v>100</v>
      </c>
      <c r="Q397">
        <v>125</v>
      </c>
    </row>
    <row r="398" spans="1:17" ht="57.6" x14ac:dyDescent="0.3">
      <c r="A398" s="3" t="s">
        <v>3515</v>
      </c>
      <c r="B398" s="3" t="s">
        <v>7626</v>
      </c>
      <c r="C398" s="6">
        <v>2500</v>
      </c>
      <c r="D398" s="8">
        <v>2500</v>
      </c>
      <c r="E398" t="s">
        <v>8218</v>
      </c>
      <c r="F398" t="s">
        <v>8223</v>
      </c>
      <c r="G398" t="s">
        <v>8245</v>
      </c>
      <c r="H398">
        <v>1410145200</v>
      </c>
      <c r="I398">
        <v>1407197670</v>
      </c>
      <c r="J398" s="16">
        <v>41856.010069444441</v>
      </c>
      <c r="K398" t="b">
        <v>0</v>
      </c>
      <c r="L398">
        <v>11</v>
      </c>
      <c r="M398" t="b">
        <v>1</v>
      </c>
      <c r="N398" s="10" t="s">
        <v>8273</v>
      </c>
      <c r="O398" t="s">
        <v>8274</v>
      </c>
      <c r="P398">
        <v>100</v>
      </c>
      <c r="Q398">
        <v>227.27</v>
      </c>
    </row>
    <row r="399" spans="1:17" ht="43.2" x14ac:dyDescent="0.3">
      <c r="A399" s="3" t="s">
        <v>3543</v>
      </c>
      <c r="B399" s="3" t="s">
        <v>7654</v>
      </c>
      <c r="C399" s="6">
        <v>2500</v>
      </c>
      <c r="D399" s="8">
        <v>2500</v>
      </c>
      <c r="E399" t="s">
        <v>8218</v>
      </c>
      <c r="F399" t="s">
        <v>8223</v>
      </c>
      <c r="G399" t="s">
        <v>8245</v>
      </c>
      <c r="H399">
        <v>1425758257</v>
      </c>
      <c r="I399">
        <v>1423166257</v>
      </c>
      <c r="J399" s="16">
        <v>42040.831678240742</v>
      </c>
      <c r="K399" t="b">
        <v>0</v>
      </c>
      <c r="L399">
        <v>24</v>
      </c>
      <c r="M399" t="b">
        <v>1</v>
      </c>
      <c r="N399" s="10" t="s">
        <v>8273</v>
      </c>
      <c r="O399" t="s">
        <v>8274</v>
      </c>
      <c r="P399">
        <v>100</v>
      </c>
      <c r="Q399">
        <v>104.17</v>
      </c>
    </row>
    <row r="400" spans="1:17" ht="72" x14ac:dyDescent="0.3">
      <c r="A400" s="3" t="s">
        <v>3544</v>
      </c>
      <c r="B400" s="3" t="s">
        <v>7655</v>
      </c>
      <c r="C400" s="6">
        <v>250</v>
      </c>
      <c r="D400" s="8">
        <v>251</v>
      </c>
      <c r="E400" t="s">
        <v>8218</v>
      </c>
      <c r="F400" t="s">
        <v>8223</v>
      </c>
      <c r="G400" t="s">
        <v>8245</v>
      </c>
      <c r="H400">
        <v>1428780159</v>
      </c>
      <c r="I400">
        <v>1426188159</v>
      </c>
      <c r="J400" s="16">
        <v>42075.807395833333</v>
      </c>
      <c r="K400" t="b">
        <v>0</v>
      </c>
      <c r="L400">
        <v>8</v>
      </c>
      <c r="M400" t="b">
        <v>1</v>
      </c>
      <c r="N400" s="10" t="s">
        <v>8273</v>
      </c>
      <c r="O400" t="s">
        <v>8274</v>
      </c>
      <c r="P400">
        <v>100</v>
      </c>
      <c r="Q400">
        <v>31.38</v>
      </c>
    </row>
    <row r="401" spans="1:17" ht="57.6" x14ac:dyDescent="0.3">
      <c r="A401" s="3" t="s">
        <v>3556</v>
      </c>
      <c r="B401" s="3" t="s">
        <v>7667</v>
      </c>
      <c r="C401" s="6">
        <v>100000</v>
      </c>
      <c r="D401" s="8">
        <v>100036</v>
      </c>
      <c r="E401" t="s">
        <v>8218</v>
      </c>
      <c r="F401" t="s">
        <v>8223</v>
      </c>
      <c r="G401" t="s">
        <v>8245</v>
      </c>
      <c r="H401">
        <v>1399271911</v>
      </c>
      <c r="I401">
        <v>1396334311</v>
      </c>
      <c r="J401" s="16">
        <v>41730.276747685188</v>
      </c>
      <c r="K401" t="b">
        <v>0</v>
      </c>
      <c r="L401">
        <v>558</v>
      </c>
      <c r="M401" t="b">
        <v>1</v>
      </c>
      <c r="N401" s="10" t="s">
        <v>8273</v>
      </c>
      <c r="O401" t="s">
        <v>8274</v>
      </c>
      <c r="P401">
        <v>100</v>
      </c>
      <c r="Q401">
        <v>179.28</v>
      </c>
    </row>
    <row r="402" spans="1:17" ht="57.6" x14ac:dyDescent="0.3">
      <c r="A402" s="3" t="s">
        <v>3568</v>
      </c>
      <c r="B402" s="3" t="s">
        <v>7679</v>
      </c>
      <c r="C402" s="6">
        <v>5000</v>
      </c>
      <c r="D402" s="8">
        <v>5024</v>
      </c>
      <c r="E402" t="s">
        <v>8218</v>
      </c>
      <c r="F402" t="s">
        <v>8223</v>
      </c>
      <c r="G402" t="s">
        <v>8245</v>
      </c>
      <c r="H402">
        <v>1420734696</v>
      </c>
      <c r="I402">
        <v>1418142696</v>
      </c>
      <c r="J402" s="16">
        <v>41982.688611111109</v>
      </c>
      <c r="K402" t="b">
        <v>0</v>
      </c>
      <c r="L402">
        <v>41</v>
      </c>
      <c r="M402" t="b">
        <v>1</v>
      </c>
      <c r="N402" s="10" t="s">
        <v>8273</v>
      </c>
      <c r="O402" t="s">
        <v>8274</v>
      </c>
      <c r="P402">
        <v>100</v>
      </c>
      <c r="Q402">
        <v>122.54</v>
      </c>
    </row>
    <row r="403" spans="1:17" ht="57.6" x14ac:dyDescent="0.3">
      <c r="A403" s="3" t="s">
        <v>3575</v>
      </c>
      <c r="B403" s="3" t="s">
        <v>7686</v>
      </c>
      <c r="C403" s="6">
        <v>100</v>
      </c>
      <c r="D403" s="8">
        <v>100</v>
      </c>
      <c r="E403" t="s">
        <v>8218</v>
      </c>
      <c r="F403" t="s">
        <v>8223</v>
      </c>
      <c r="G403" t="s">
        <v>8245</v>
      </c>
      <c r="H403">
        <v>1480947054</v>
      </c>
      <c r="I403">
        <v>1475759454</v>
      </c>
      <c r="J403" s="16">
        <v>42649.54923611111</v>
      </c>
      <c r="K403" t="b">
        <v>0</v>
      </c>
      <c r="L403">
        <v>5</v>
      </c>
      <c r="M403" t="b">
        <v>1</v>
      </c>
      <c r="N403" s="10" t="s">
        <v>8273</v>
      </c>
      <c r="O403" t="s">
        <v>8274</v>
      </c>
      <c r="P403">
        <v>100</v>
      </c>
      <c r="Q403">
        <v>20</v>
      </c>
    </row>
    <row r="404" spans="1:17" ht="72" x14ac:dyDescent="0.3">
      <c r="A404" s="3" t="s">
        <v>3601</v>
      </c>
      <c r="B404" s="3" t="s">
        <v>7712</v>
      </c>
      <c r="C404" s="6">
        <v>4000</v>
      </c>
      <c r="D404" s="8">
        <v>4002</v>
      </c>
      <c r="E404" t="s">
        <v>8218</v>
      </c>
      <c r="F404" t="s">
        <v>8223</v>
      </c>
      <c r="G404" t="s">
        <v>8245</v>
      </c>
      <c r="H404">
        <v>1463520479</v>
      </c>
      <c r="I404">
        <v>1458336479</v>
      </c>
      <c r="J404" s="16">
        <v>42447.894432870366</v>
      </c>
      <c r="K404" t="b">
        <v>0</v>
      </c>
      <c r="L404">
        <v>49</v>
      </c>
      <c r="M404" t="b">
        <v>1</v>
      </c>
      <c r="N404" s="10" t="s">
        <v>8273</v>
      </c>
      <c r="O404" t="s">
        <v>8274</v>
      </c>
      <c r="P404">
        <v>100</v>
      </c>
      <c r="Q404">
        <v>81.67</v>
      </c>
    </row>
    <row r="405" spans="1:17" ht="43.2" x14ac:dyDescent="0.3">
      <c r="A405" s="3" t="s">
        <v>3612</v>
      </c>
      <c r="B405" s="3" t="s">
        <v>7723</v>
      </c>
      <c r="C405" s="6">
        <v>1250</v>
      </c>
      <c r="D405" s="8">
        <v>1250</v>
      </c>
      <c r="E405" t="s">
        <v>8218</v>
      </c>
      <c r="F405" t="s">
        <v>8223</v>
      </c>
      <c r="G405" t="s">
        <v>8245</v>
      </c>
      <c r="H405">
        <v>1403964574</v>
      </c>
      <c r="I405">
        <v>1401372574</v>
      </c>
      <c r="J405" s="16">
        <v>41788.58997685185</v>
      </c>
      <c r="K405" t="b">
        <v>0</v>
      </c>
      <c r="L405">
        <v>20</v>
      </c>
      <c r="M405" t="b">
        <v>1</v>
      </c>
      <c r="N405" s="10" t="s">
        <v>8273</v>
      </c>
      <c r="O405" t="s">
        <v>8274</v>
      </c>
      <c r="P405">
        <v>100</v>
      </c>
      <c r="Q405">
        <v>62.5</v>
      </c>
    </row>
    <row r="406" spans="1:17" ht="43.2" x14ac:dyDescent="0.3">
      <c r="A406" s="3" t="s">
        <v>3620</v>
      </c>
      <c r="B406" s="3" t="s">
        <v>7732</v>
      </c>
      <c r="C406" s="6">
        <v>1000</v>
      </c>
      <c r="D406" s="8">
        <v>1000.99</v>
      </c>
      <c r="E406" t="s">
        <v>8218</v>
      </c>
      <c r="F406" t="s">
        <v>8223</v>
      </c>
      <c r="G406" t="s">
        <v>8245</v>
      </c>
      <c r="H406">
        <v>1411874580</v>
      </c>
      <c r="I406">
        <v>1409030371</v>
      </c>
      <c r="J406" s="16">
        <v>41877.221886574072</v>
      </c>
      <c r="K406" t="b">
        <v>0</v>
      </c>
      <c r="L406">
        <v>21</v>
      </c>
      <c r="M406" t="b">
        <v>1</v>
      </c>
      <c r="N406" s="10" t="s">
        <v>8273</v>
      </c>
      <c r="O406" t="s">
        <v>8274</v>
      </c>
      <c r="P406">
        <v>100</v>
      </c>
      <c r="Q406">
        <v>47.67</v>
      </c>
    </row>
    <row r="407" spans="1:17" ht="57.6" x14ac:dyDescent="0.3">
      <c r="A407" s="3" t="s">
        <v>3625</v>
      </c>
      <c r="B407" s="3" t="s">
        <v>7737</v>
      </c>
      <c r="C407" s="6">
        <v>2000</v>
      </c>
      <c r="D407" s="8">
        <v>2000</v>
      </c>
      <c r="E407" t="s">
        <v>8218</v>
      </c>
      <c r="F407" t="s">
        <v>8223</v>
      </c>
      <c r="G407" t="s">
        <v>8245</v>
      </c>
      <c r="H407">
        <v>1463803140</v>
      </c>
      <c r="I407">
        <v>1459446487</v>
      </c>
      <c r="J407" s="16">
        <v>42460.741747685184</v>
      </c>
      <c r="K407" t="b">
        <v>0</v>
      </c>
      <c r="L407">
        <v>29</v>
      </c>
      <c r="M407" t="b">
        <v>1</v>
      </c>
      <c r="N407" s="10" t="s">
        <v>8273</v>
      </c>
      <c r="O407" t="s">
        <v>8274</v>
      </c>
      <c r="P407">
        <v>100</v>
      </c>
      <c r="Q407">
        <v>68.97</v>
      </c>
    </row>
    <row r="408" spans="1:17" ht="43.2" x14ac:dyDescent="0.3">
      <c r="A408" s="3" t="s">
        <v>3646</v>
      </c>
      <c r="B408" s="3" t="s">
        <v>7758</v>
      </c>
      <c r="C408" s="6">
        <v>40000</v>
      </c>
      <c r="D408" s="8">
        <v>40153</v>
      </c>
      <c r="E408" t="s">
        <v>8218</v>
      </c>
      <c r="F408" t="s">
        <v>8223</v>
      </c>
      <c r="G408" t="s">
        <v>8245</v>
      </c>
      <c r="H408">
        <v>1412492445</v>
      </c>
      <c r="I408">
        <v>1409900445</v>
      </c>
      <c r="J408" s="16">
        <v>41887.292187500003</v>
      </c>
      <c r="K408" t="b">
        <v>0</v>
      </c>
      <c r="L408">
        <v>73</v>
      </c>
      <c r="M408" t="b">
        <v>1</v>
      </c>
      <c r="N408" s="10" t="s">
        <v>8273</v>
      </c>
      <c r="O408" t="s">
        <v>8274</v>
      </c>
      <c r="P408">
        <v>100</v>
      </c>
      <c r="Q408">
        <v>550.04</v>
      </c>
    </row>
    <row r="409" spans="1:17" ht="43.2" x14ac:dyDescent="0.3">
      <c r="A409" s="3" t="s">
        <v>3663</v>
      </c>
      <c r="B409" s="3" t="s">
        <v>7776</v>
      </c>
      <c r="C409" s="6">
        <v>1200</v>
      </c>
      <c r="D409" s="8">
        <v>1200</v>
      </c>
      <c r="E409" t="s">
        <v>8218</v>
      </c>
      <c r="F409" t="s">
        <v>8223</v>
      </c>
      <c r="G409" t="s">
        <v>8245</v>
      </c>
      <c r="H409">
        <v>1406185200</v>
      </c>
      <c r="I409">
        <v>1404337382</v>
      </c>
      <c r="J409" s="16">
        <v>41822.90488425926</v>
      </c>
      <c r="K409" t="b">
        <v>0</v>
      </c>
      <c r="L409">
        <v>38</v>
      </c>
      <c r="M409" t="b">
        <v>1</v>
      </c>
      <c r="N409" s="10" t="s">
        <v>8273</v>
      </c>
      <c r="O409" t="s">
        <v>8274</v>
      </c>
      <c r="P409">
        <v>100</v>
      </c>
      <c r="Q409">
        <v>31.58</v>
      </c>
    </row>
    <row r="410" spans="1:17" ht="57.6" x14ac:dyDescent="0.3">
      <c r="A410" s="3" t="s">
        <v>3684</v>
      </c>
      <c r="B410" s="3" t="s">
        <v>7797</v>
      </c>
      <c r="C410" s="6">
        <v>5000</v>
      </c>
      <c r="D410" s="8">
        <v>5012.25</v>
      </c>
      <c r="E410" t="s">
        <v>8218</v>
      </c>
      <c r="F410" t="s">
        <v>8223</v>
      </c>
      <c r="G410" t="s">
        <v>8245</v>
      </c>
      <c r="H410">
        <v>1403846055</v>
      </c>
      <c r="I410">
        <v>1401254055</v>
      </c>
      <c r="J410" s="16">
        <v>41787.218229166669</v>
      </c>
      <c r="K410" t="b">
        <v>0</v>
      </c>
      <c r="L410">
        <v>25</v>
      </c>
      <c r="M410" t="b">
        <v>1</v>
      </c>
      <c r="N410" s="10" t="s">
        <v>8273</v>
      </c>
      <c r="O410" t="s">
        <v>8274</v>
      </c>
      <c r="P410">
        <v>100</v>
      </c>
      <c r="Q410">
        <v>200.49</v>
      </c>
    </row>
    <row r="411" spans="1:17" ht="72" x14ac:dyDescent="0.3">
      <c r="A411" s="3" t="s">
        <v>3692</v>
      </c>
      <c r="B411" s="3" t="s">
        <v>7805</v>
      </c>
      <c r="C411" s="6">
        <v>4000</v>
      </c>
      <c r="D411" s="8">
        <v>4005</v>
      </c>
      <c r="E411" t="s">
        <v>8218</v>
      </c>
      <c r="F411" t="s">
        <v>8223</v>
      </c>
      <c r="G411" t="s">
        <v>8245</v>
      </c>
      <c r="H411">
        <v>1421009610</v>
      </c>
      <c r="I411">
        <v>1419281610</v>
      </c>
      <c r="J411" s="16">
        <v>41995.870486111111</v>
      </c>
      <c r="K411" t="b">
        <v>0</v>
      </c>
      <c r="L411">
        <v>33</v>
      </c>
      <c r="M411" t="b">
        <v>1</v>
      </c>
      <c r="N411" s="10" t="s">
        <v>8273</v>
      </c>
      <c r="O411" t="s">
        <v>8274</v>
      </c>
      <c r="P411">
        <v>100</v>
      </c>
      <c r="Q411">
        <v>121.36</v>
      </c>
    </row>
    <row r="412" spans="1:17" ht="57.6" x14ac:dyDescent="0.3">
      <c r="A412" s="3" t="s">
        <v>3825</v>
      </c>
      <c r="B412" s="3" t="s">
        <v>7937</v>
      </c>
      <c r="C412" s="6">
        <v>5000</v>
      </c>
      <c r="D412" s="8">
        <v>5000</v>
      </c>
      <c r="E412" t="s">
        <v>8218</v>
      </c>
      <c r="F412" t="s">
        <v>8223</v>
      </c>
      <c r="G412" t="s">
        <v>8245</v>
      </c>
      <c r="H412">
        <v>1420033187</v>
      </c>
      <c r="I412">
        <v>1414845587</v>
      </c>
      <c r="J412" s="16">
        <v>41944.527627314819</v>
      </c>
      <c r="K412" t="b">
        <v>0</v>
      </c>
      <c r="L412">
        <v>28</v>
      </c>
      <c r="M412" t="b">
        <v>1</v>
      </c>
      <c r="N412" s="10" t="s">
        <v>8273</v>
      </c>
      <c r="O412" t="s">
        <v>8274</v>
      </c>
      <c r="P412">
        <v>100</v>
      </c>
      <c r="Q412">
        <v>178.57</v>
      </c>
    </row>
    <row r="413" spans="1:17" ht="57.6" x14ac:dyDescent="0.3">
      <c r="A413" s="3" t="s">
        <v>3826</v>
      </c>
      <c r="B413" s="3" t="s">
        <v>7938</v>
      </c>
      <c r="C413" s="6">
        <v>500</v>
      </c>
      <c r="D413" s="8">
        <v>501</v>
      </c>
      <c r="E413" t="s">
        <v>8218</v>
      </c>
      <c r="F413" t="s">
        <v>8223</v>
      </c>
      <c r="G413" t="s">
        <v>8245</v>
      </c>
      <c r="H413">
        <v>1472676371</v>
      </c>
      <c r="I413">
        <v>1470948371</v>
      </c>
      <c r="J413" s="16">
        <v>42593.865405092598</v>
      </c>
      <c r="K413" t="b">
        <v>0</v>
      </c>
      <c r="L413">
        <v>8</v>
      </c>
      <c r="M413" t="b">
        <v>1</v>
      </c>
      <c r="N413" s="10" t="s">
        <v>8273</v>
      </c>
      <c r="O413" t="s">
        <v>8274</v>
      </c>
      <c r="P413">
        <v>100</v>
      </c>
      <c r="Q413">
        <v>62.63</v>
      </c>
    </row>
  </sheetData>
  <autoFilter ref="A1:Q413" xr:uid="{9AD888FC-A106-422A-B745-D332F2581FFD}"/>
  <conditionalFormatting sqref="E1:E413">
    <cfRule type="cellIs" dxfId="7" priority="2" operator="equal">
      <formula>"canceled"</formula>
    </cfRule>
    <cfRule type="cellIs" dxfId="6" priority="3" operator="equal">
      <formula>"failed"</formula>
    </cfRule>
    <cfRule type="cellIs" dxfId="5" priority="4" operator="equal">
      <formula>"successful"</formula>
    </cfRule>
    <cfRule type="cellIs" dxfId="4" priority="5" operator="equal">
      <formula>"live"</formula>
    </cfRule>
  </conditionalFormatting>
  <conditionalFormatting sqref="P1:P413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2D6E-4943-4C28-86DB-F8ABF52F5777}">
  <dimension ref="A1:Q251"/>
  <sheetViews>
    <sheetView workbookViewId="0">
      <selection activeCell="D2" sqref="D2"/>
    </sheetView>
  </sheetViews>
  <sheetFormatPr defaultRowHeight="14.4" x14ac:dyDescent="0.3"/>
  <cols>
    <col min="2" max="2" width="37.5546875" customWidth="1"/>
    <col min="3" max="3" width="12.109375" bestFit="1" customWidth="1"/>
  </cols>
  <sheetData>
    <row r="1" spans="1:17" x14ac:dyDescent="0.3">
      <c r="A1" s="2" t="s">
        <v>1</v>
      </c>
      <c r="B1" s="2" t="s">
        <v>4110</v>
      </c>
      <c r="C1" s="5" t="s">
        <v>8216</v>
      </c>
      <c r="D1" s="7" t="s">
        <v>8217</v>
      </c>
      <c r="E1" s="1" t="s">
        <v>8263</v>
      </c>
      <c r="F1" s="1" t="s">
        <v>8222</v>
      </c>
      <c r="G1" s="1" t="s">
        <v>8244</v>
      </c>
      <c r="H1" s="1" t="s">
        <v>8258</v>
      </c>
      <c r="I1" s="1" t="s">
        <v>8259</v>
      </c>
      <c r="J1" s="1" t="s">
        <v>8323</v>
      </c>
      <c r="K1" s="1" t="s">
        <v>8260</v>
      </c>
      <c r="L1" s="1" t="s">
        <v>8261</v>
      </c>
      <c r="M1" s="1" t="s">
        <v>8262</v>
      </c>
      <c r="N1" s="11" t="s">
        <v>8317</v>
      </c>
      <c r="O1" s="1" t="s">
        <v>8316</v>
      </c>
      <c r="P1" s="9" t="s">
        <v>8264</v>
      </c>
      <c r="Q1" s="1" t="s">
        <v>8265</v>
      </c>
    </row>
    <row r="2" spans="1:17" ht="72" x14ac:dyDescent="0.3">
      <c r="A2" s="3" t="s">
        <v>3934</v>
      </c>
      <c r="B2" s="3" t="s">
        <v>8045</v>
      </c>
      <c r="C2" s="6">
        <v>2885</v>
      </c>
      <c r="D2" s="8">
        <v>2485</v>
      </c>
      <c r="E2" t="s">
        <v>8220</v>
      </c>
      <c r="F2" t="s">
        <v>8223</v>
      </c>
      <c r="G2" t="s">
        <v>8245</v>
      </c>
      <c r="H2">
        <v>1468249760</v>
      </c>
      <c r="I2">
        <v>1465830560</v>
      </c>
      <c r="J2" s="16">
        <v>42534.631481481483</v>
      </c>
      <c r="K2" t="b">
        <v>0</v>
      </c>
      <c r="L2">
        <v>10</v>
      </c>
      <c r="M2" t="b">
        <v>0</v>
      </c>
      <c r="N2" s="10" t="s">
        <v>8273</v>
      </c>
      <c r="O2" t="s">
        <v>8274</v>
      </c>
      <c r="P2">
        <v>86</v>
      </c>
      <c r="Q2">
        <v>248.5</v>
      </c>
    </row>
    <row r="3" spans="1:17" ht="100.8" x14ac:dyDescent="0.3">
      <c r="A3" s="3" t="s">
        <v>3970</v>
      </c>
      <c r="B3" s="3" t="s">
        <v>8080</v>
      </c>
      <c r="C3" s="6">
        <v>5000</v>
      </c>
      <c r="D3" s="8">
        <v>3905</v>
      </c>
      <c r="E3" t="s">
        <v>8220</v>
      </c>
      <c r="F3" t="s">
        <v>8223</v>
      </c>
      <c r="G3" t="s">
        <v>8245</v>
      </c>
      <c r="H3">
        <v>1462766400</v>
      </c>
      <c r="I3">
        <v>1460219110</v>
      </c>
      <c r="J3" s="16">
        <v>42469.68414351852</v>
      </c>
      <c r="K3" t="b">
        <v>0</v>
      </c>
      <c r="L3">
        <v>37</v>
      </c>
      <c r="M3" t="b">
        <v>0</v>
      </c>
      <c r="N3" s="10" t="s">
        <v>8273</v>
      </c>
      <c r="O3" t="s">
        <v>8274</v>
      </c>
      <c r="P3">
        <v>78</v>
      </c>
      <c r="Q3">
        <v>105.54</v>
      </c>
    </row>
    <row r="4" spans="1:17" ht="57.6" x14ac:dyDescent="0.3">
      <c r="A4" s="3" t="s">
        <v>4102</v>
      </c>
      <c r="B4" s="3" t="s">
        <v>8209</v>
      </c>
      <c r="C4" s="6">
        <v>5000</v>
      </c>
      <c r="D4" s="8">
        <v>3530</v>
      </c>
      <c r="E4" t="s">
        <v>8220</v>
      </c>
      <c r="F4" t="s">
        <v>8223</v>
      </c>
      <c r="G4" t="s">
        <v>8245</v>
      </c>
      <c r="H4">
        <v>1427936400</v>
      </c>
      <c r="I4">
        <v>1424221866</v>
      </c>
      <c r="J4" s="16">
        <v>42053.049375000002</v>
      </c>
      <c r="K4" t="b">
        <v>0</v>
      </c>
      <c r="L4">
        <v>33</v>
      </c>
      <c r="M4" t="b">
        <v>0</v>
      </c>
      <c r="N4" s="10" t="s">
        <v>8273</v>
      </c>
      <c r="O4" t="s">
        <v>8274</v>
      </c>
      <c r="P4">
        <v>71</v>
      </c>
      <c r="Q4">
        <v>106.97</v>
      </c>
    </row>
    <row r="5" spans="1:17" ht="100.8" x14ac:dyDescent="0.3">
      <c r="A5" s="3" t="s">
        <v>4018</v>
      </c>
      <c r="B5" s="3" t="s">
        <v>8127</v>
      </c>
      <c r="C5" s="6">
        <v>18000</v>
      </c>
      <c r="D5" s="8">
        <v>12521</v>
      </c>
      <c r="E5" t="s">
        <v>8220</v>
      </c>
      <c r="F5" t="s">
        <v>8223</v>
      </c>
      <c r="G5" t="s">
        <v>8245</v>
      </c>
      <c r="H5">
        <v>1422759240</v>
      </c>
      <c r="I5">
        <v>1418824867</v>
      </c>
      <c r="J5" s="16">
        <v>41990.584108796291</v>
      </c>
      <c r="K5" t="b">
        <v>0</v>
      </c>
      <c r="L5">
        <v>197</v>
      </c>
      <c r="M5" t="b">
        <v>0</v>
      </c>
      <c r="N5" s="10" t="s">
        <v>8273</v>
      </c>
      <c r="O5" t="s">
        <v>8274</v>
      </c>
      <c r="P5">
        <v>70</v>
      </c>
      <c r="Q5">
        <v>63.56</v>
      </c>
    </row>
    <row r="6" spans="1:17" ht="57.6" x14ac:dyDescent="0.3">
      <c r="A6" s="3" t="s">
        <v>2900</v>
      </c>
      <c r="B6" s="3" t="s">
        <v>7010</v>
      </c>
      <c r="C6" s="6">
        <v>5500</v>
      </c>
      <c r="D6" s="8">
        <v>3405</v>
      </c>
      <c r="E6" t="s">
        <v>8220</v>
      </c>
      <c r="F6" t="s">
        <v>8223</v>
      </c>
      <c r="G6" t="s">
        <v>8245</v>
      </c>
      <c r="H6">
        <v>1407562632</v>
      </c>
      <c r="I6">
        <v>1404970632</v>
      </c>
      <c r="J6" s="16">
        <v>41830.234166666669</v>
      </c>
      <c r="K6" t="b">
        <v>0</v>
      </c>
      <c r="L6">
        <v>7</v>
      </c>
      <c r="M6" t="b">
        <v>0</v>
      </c>
      <c r="N6" s="10" t="s">
        <v>8273</v>
      </c>
      <c r="O6" t="s">
        <v>8274</v>
      </c>
      <c r="P6">
        <v>62</v>
      </c>
      <c r="Q6">
        <v>486.43</v>
      </c>
    </row>
    <row r="7" spans="1:17" ht="115.2" x14ac:dyDescent="0.3">
      <c r="A7" s="3" t="s">
        <v>4063</v>
      </c>
      <c r="B7" s="3" t="s">
        <v>7998</v>
      </c>
      <c r="C7" s="6">
        <v>5000</v>
      </c>
      <c r="D7" s="8">
        <v>3045</v>
      </c>
      <c r="E7" t="s">
        <v>8220</v>
      </c>
      <c r="F7" t="s">
        <v>8223</v>
      </c>
      <c r="G7" t="s">
        <v>8245</v>
      </c>
      <c r="H7">
        <v>1443408550</v>
      </c>
      <c r="I7">
        <v>1439952550</v>
      </c>
      <c r="J7" s="16">
        <v>42235.117476851854</v>
      </c>
      <c r="K7" t="b">
        <v>0</v>
      </c>
      <c r="L7">
        <v>17</v>
      </c>
      <c r="M7" t="b">
        <v>0</v>
      </c>
      <c r="N7" s="10" t="s">
        <v>8273</v>
      </c>
      <c r="O7" t="s">
        <v>8274</v>
      </c>
      <c r="P7">
        <v>61</v>
      </c>
      <c r="Q7">
        <v>179.12</v>
      </c>
    </row>
    <row r="8" spans="1:17" ht="86.4" x14ac:dyDescent="0.3">
      <c r="A8" s="3" t="s">
        <v>4035</v>
      </c>
      <c r="B8" s="3" t="s">
        <v>8143</v>
      </c>
      <c r="C8" s="6">
        <v>500</v>
      </c>
      <c r="D8" s="8">
        <v>300</v>
      </c>
      <c r="E8" t="s">
        <v>8220</v>
      </c>
      <c r="F8" t="s">
        <v>8223</v>
      </c>
      <c r="G8" t="s">
        <v>8245</v>
      </c>
      <c r="H8">
        <v>1448949540</v>
      </c>
      <c r="I8">
        <v>1446048367</v>
      </c>
      <c r="J8" s="16">
        <v>42305.670914351853</v>
      </c>
      <c r="K8" t="b">
        <v>0</v>
      </c>
      <c r="L8">
        <v>5</v>
      </c>
      <c r="M8" t="b">
        <v>0</v>
      </c>
      <c r="N8" s="10" t="s">
        <v>8273</v>
      </c>
      <c r="O8" t="s">
        <v>8274</v>
      </c>
      <c r="P8">
        <v>60</v>
      </c>
      <c r="Q8">
        <v>60</v>
      </c>
    </row>
    <row r="9" spans="1:17" ht="43.2" x14ac:dyDescent="0.3">
      <c r="A9" s="3" t="s">
        <v>3994</v>
      </c>
      <c r="B9" s="3" t="s">
        <v>8104</v>
      </c>
      <c r="C9" s="6">
        <v>1250</v>
      </c>
      <c r="D9" s="8">
        <v>715</v>
      </c>
      <c r="E9" t="s">
        <v>8220</v>
      </c>
      <c r="F9" t="s">
        <v>8223</v>
      </c>
      <c r="G9" t="s">
        <v>8245</v>
      </c>
      <c r="H9">
        <v>1427580426</v>
      </c>
      <c r="I9">
        <v>1424992026</v>
      </c>
      <c r="J9" s="16">
        <v>42061.963263888887</v>
      </c>
      <c r="K9" t="b">
        <v>0</v>
      </c>
      <c r="L9">
        <v>12</v>
      </c>
      <c r="M9" t="b">
        <v>0</v>
      </c>
      <c r="N9" s="10" t="s">
        <v>8273</v>
      </c>
      <c r="O9" t="s">
        <v>8274</v>
      </c>
      <c r="P9">
        <v>57</v>
      </c>
      <c r="Q9">
        <v>59.58</v>
      </c>
    </row>
    <row r="10" spans="1:17" ht="43.2" x14ac:dyDescent="0.3">
      <c r="A10" s="3" t="s">
        <v>4052</v>
      </c>
      <c r="B10" s="3" t="s">
        <v>8160</v>
      </c>
      <c r="C10" s="6">
        <v>1500</v>
      </c>
      <c r="D10" s="8">
        <v>795</v>
      </c>
      <c r="E10" t="s">
        <v>8220</v>
      </c>
      <c r="F10" t="s">
        <v>8223</v>
      </c>
      <c r="G10" t="s">
        <v>8245</v>
      </c>
      <c r="H10">
        <v>1467575940</v>
      </c>
      <c r="I10">
        <v>1465856639</v>
      </c>
      <c r="J10" s="16">
        <v>42534.933321759265</v>
      </c>
      <c r="K10" t="b">
        <v>0</v>
      </c>
      <c r="L10">
        <v>9</v>
      </c>
      <c r="M10" t="b">
        <v>0</v>
      </c>
      <c r="N10" s="10" t="s">
        <v>8273</v>
      </c>
      <c r="O10" t="s">
        <v>8274</v>
      </c>
      <c r="P10">
        <v>53</v>
      </c>
      <c r="Q10">
        <v>88.33</v>
      </c>
    </row>
    <row r="11" spans="1:17" ht="57.6" x14ac:dyDescent="0.3">
      <c r="A11" s="3" t="s">
        <v>2855</v>
      </c>
      <c r="B11" s="3" t="s">
        <v>6965</v>
      </c>
      <c r="C11" s="6">
        <v>600</v>
      </c>
      <c r="D11" s="8">
        <v>300</v>
      </c>
      <c r="E11" t="s">
        <v>8220</v>
      </c>
      <c r="F11" t="s">
        <v>8223</v>
      </c>
      <c r="G11" t="s">
        <v>8245</v>
      </c>
      <c r="H11">
        <v>1454110440</v>
      </c>
      <c r="I11">
        <v>1451607071</v>
      </c>
      <c r="J11" s="16">
        <v>42370.007766203707</v>
      </c>
      <c r="K11" t="b">
        <v>0</v>
      </c>
      <c r="L11">
        <v>5</v>
      </c>
      <c r="M11" t="b">
        <v>0</v>
      </c>
      <c r="N11" s="10" t="s">
        <v>8273</v>
      </c>
      <c r="O11" t="s">
        <v>8274</v>
      </c>
      <c r="P11">
        <v>50</v>
      </c>
      <c r="Q11">
        <v>60</v>
      </c>
    </row>
    <row r="12" spans="1:17" ht="72" x14ac:dyDescent="0.3">
      <c r="A12" s="3" t="s">
        <v>3973</v>
      </c>
      <c r="B12" s="3" t="s">
        <v>8083</v>
      </c>
      <c r="C12" s="6">
        <v>1300</v>
      </c>
      <c r="D12" s="8">
        <v>620</v>
      </c>
      <c r="E12" t="s">
        <v>8220</v>
      </c>
      <c r="F12" t="s">
        <v>8223</v>
      </c>
      <c r="G12" t="s">
        <v>8245</v>
      </c>
      <c r="H12">
        <v>1406876400</v>
      </c>
      <c r="I12">
        <v>1405024561</v>
      </c>
      <c r="J12" s="16">
        <v>41830.858344907407</v>
      </c>
      <c r="K12" t="b">
        <v>0</v>
      </c>
      <c r="L12">
        <v>10</v>
      </c>
      <c r="M12" t="b">
        <v>0</v>
      </c>
      <c r="N12" s="10" t="s">
        <v>8273</v>
      </c>
      <c r="O12" t="s">
        <v>8274</v>
      </c>
      <c r="P12">
        <v>48</v>
      </c>
      <c r="Q12">
        <v>62</v>
      </c>
    </row>
    <row r="13" spans="1:17" ht="43.2" x14ac:dyDescent="0.3">
      <c r="A13" s="3" t="s">
        <v>4032</v>
      </c>
      <c r="B13" s="3" t="s">
        <v>7438</v>
      </c>
      <c r="C13" s="6">
        <v>6000</v>
      </c>
      <c r="D13" s="8">
        <v>2823</v>
      </c>
      <c r="E13" t="s">
        <v>8220</v>
      </c>
      <c r="F13" t="s">
        <v>8223</v>
      </c>
      <c r="G13" t="s">
        <v>8245</v>
      </c>
      <c r="H13">
        <v>1404253800</v>
      </c>
      <c r="I13">
        <v>1402784964</v>
      </c>
      <c r="J13" s="16">
        <v>41804.937083333331</v>
      </c>
      <c r="K13" t="b">
        <v>0</v>
      </c>
      <c r="L13">
        <v>17</v>
      </c>
      <c r="M13" t="b">
        <v>0</v>
      </c>
      <c r="N13" s="10" t="s">
        <v>8273</v>
      </c>
      <c r="O13" t="s">
        <v>8274</v>
      </c>
      <c r="P13">
        <v>47</v>
      </c>
      <c r="Q13">
        <v>166.06</v>
      </c>
    </row>
    <row r="14" spans="1:17" ht="57.6" x14ac:dyDescent="0.3">
      <c r="A14" s="3" t="s">
        <v>2868</v>
      </c>
      <c r="B14" s="3" t="s">
        <v>6978</v>
      </c>
      <c r="C14" s="6">
        <v>15000</v>
      </c>
      <c r="D14" s="8">
        <v>6301.76</v>
      </c>
      <c r="E14" t="s">
        <v>8220</v>
      </c>
      <c r="F14" t="s">
        <v>8223</v>
      </c>
      <c r="G14" t="s">
        <v>8245</v>
      </c>
      <c r="H14">
        <v>1475697054</v>
      </c>
      <c r="I14">
        <v>1473105054</v>
      </c>
      <c r="J14" s="16">
        <v>42618.827013888891</v>
      </c>
      <c r="K14" t="b">
        <v>0</v>
      </c>
      <c r="L14">
        <v>60</v>
      </c>
      <c r="M14" t="b">
        <v>0</v>
      </c>
      <c r="N14" s="10" t="s">
        <v>8273</v>
      </c>
      <c r="O14" t="s">
        <v>8274</v>
      </c>
      <c r="P14">
        <v>42</v>
      </c>
      <c r="Q14">
        <v>105.03</v>
      </c>
    </row>
    <row r="15" spans="1:17" ht="115.2" x14ac:dyDescent="0.3">
      <c r="A15" s="3" t="s">
        <v>3841</v>
      </c>
      <c r="B15" s="3" t="s">
        <v>7953</v>
      </c>
      <c r="C15" s="6">
        <v>9800</v>
      </c>
      <c r="D15" s="8">
        <v>4066</v>
      </c>
      <c r="E15" t="s">
        <v>8220</v>
      </c>
      <c r="F15" t="s">
        <v>8223</v>
      </c>
      <c r="G15" t="s">
        <v>8245</v>
      </c>
      <c r="H15">
        <v>1401778740</v>
      </c>
      <c r="I15">
        <v>1399474134</v>
      </c>
      <c r="J15" s="16">
        <v>41766.617291666669</v>
      </c>
      <c r="K15" t="b">
        <v>1</v>
      </c>
      <c r="L15">
        <v>50</v>
      </c>
      <c r="M15" t="b">
        <v>0</v>
      </c>
      <c r="N15" s="10" t="s">
        <v>8273</v>
      </c>
      <c r="O15" t="s">
        <v>8274</v>
      </c>
      <c r="P15">
        <v>41</v>
      </c>
      <c r="Q15">
        <v>81.319999999999993</v>
      </c>
    </row>
    <row r="16" spans="1:17" ht="57.6" x14ac:dyDescent="0.3">
      <c r="A16" s="3" t="s">
        <v>2873</v>
      </c>
      <c r="B16" s="3" t="s">
        <v>6983</v>
      </c>
      <c r="C16" s="6">
        <v>2500</v>
      </c>
      <c r="D16" s="8">
        <v>953</v>
      </c>
      <c r="E16" t="s">
        <v>8220</v>
      </c>
      <c r="F16" t="s">
        <v>8223</v>
      </c>
      <c r="G16" t="s">
        <v>8245</v>
      </c>
      <c r="H16">
        <v>1422473831</v>
      </c>
      <c r="I16">
        <v>1419881831</v>
      </c>
      <c r="J16" s="16">
        <v>42002.817488425921</v>
      </c>
      <c r="K16" t="b">
        <v>0</v>
      </c>
      <c r="L16">
        <v>8</v>
      </c>
      <c r="M16" t="b">
        <v>0</v>
      </c>
      <c r="N16" s="10" t="s">
        <v>8273</v>
      </c>
      <c r="O16" t="s">
        <v>8274</v>
      </c>
      <c r="P16">
        <v>38</v>
      </c>
      <c r="Q16">
        <v>119.13</v>
      </c>
    </row>
    <row r="17" spans="1:17" ht="43.2" x14ac:dyDescent="0.3">
      <c r="A17" s="3" t="s">
        <v>2889</v>
      </c>
      <c r="B17" s="3" t="s">
        <v>6999</v>
      </c>
      <c r="C17" s="6">
        <v>3000</v>
      </c>
      <c r="D17" s="8">
        <v>1142</v>
      </c>
      <c r="E17" t="s">
        <v>8220</v>
      </c>
      <c r="F17" t="s">
        <v>8223</v>
      </c>
      <c r="G17" t="s">
        <v>8245</v>
      </c>
      <c r="H17">
        <v>1409344985</v>
      </c>
      <c r="I17">
        <v>1406752985</v>
      </c>
      <c r="J17" s="16">
        <v>41850.863252314812</v>
      </c>
      <c r="K17" t="b">
        <v>0</v>
      </c>
      <c r="L17">
        <v>14</v>
      </c>
      <c r="M17" t="b">
        <v>0</v>
      </c>
      <c r="N17" s="10" t="s">
        <v>8273</v>
      </c>
      <c r="O17" t="s">
        <v>8274</v>
      </c>
      <c r="P17">
        <v>38</v>
      </c>
      <c r="Q17">
        <v>81.569999999999993</v>
      </c>
    </row>
    <row r="18" spans="1:17" ht="72" x14ac:dyDescent="0.3">
      <c r="A18" s="3" t="s">
        <v>4040</v>
      </c>
      <c r="B18" s="3" t="s">
        <v>8148</v>
      </c>
      <c r="C18" s="6">
        <v>600</v>
      </c>
      <c r="D18" s="8">
        <v>225</v>
      </c>
      <c r="E18" t="s">
        <v>8220</v>
      </c>
      <c r="F18" t="s">
        <v>8223</v>
      </c>
      <c r="G18" t="s">
        <v>8245</v>
      </c>
      <c r="H18">
        <v>1428642000</v>
      </c>
      <c r="I18">
        <v>1426050982</v>
      </c>
      <c r="J18" s="16">
        <v>42074.219699074078</v>
      </c>
      <c r="K18" t="b">
        <v>0</v>
      </c>
      <c r="L18">
        <v>4</v>
      </c>
      <c r="M18" t="b">
        <v>0</v>
      </c>
      <c r="N18" s="10" t="s">
        <v>8273</v>
      </c>
      <c r="O18" t="s">
        <v>8274</v>
      </c>
      <c r="P18">
        <v>38</v>
      </c>
      <c r="Q18">
        <v>56.25</v>
      </c>
    </row>
    <row r="19" spans="1:17" ht="57.6" x14ac:dyDescent="0.3">
      <c r="A19" s="3" t="s">
        <v>4048</v>
      </c>
      <c r="B19" s="3" t="s">
        <v>8156</v>
      </c>
      <c r="C19" s="6">
        <v>3000</v>
      </c>
      <c r="D19" s="8">
        <v>1126</v>
      </c>
      <c r="E19" t="s">
        <v>8220</v>
      </c>
      <c r="F19" t="s">
        <v>8223</v>
      </c>
      <c r="G19" t="s">
        <v>8245</v>
      </c>
      <c r="H19">
        <v>1413234316</v>
      </c>
      <c r="I19">
        <v>1408050316</v>
      </c>
      <c r="J19" s="16">
        <v>41865.878657407404</v>
      </c>
      <c r="K19" t="b">
        <v>0</v>
      </c>
      <c r="L19">
        <v>13</v>
      </c>
      <c r="M19" t="b">
        <v>0</v>
      </c>
      <c r="N19" s="10" t="s">
        <v>8273</v>
      </c>
      <c r="O19" t="s">
        <v>8274</v>
      </c>
      <c r="P19">
        <v>38</v>
      </c>
      <c r="Q19">
        <v>86.62</v>
      </c>
    </row>
    <row r="20" spans="1:17" ht="100.8" x14ac:dyDescent="0.3">
      <c r="A20" s="3" t="s">
        <v>2911</v>
      </c>
      <c r="B20" s="3" t="s">
        <v>7021</v>
      </c>
      <c r="C20" s="6">
        <v>1800</v>
      </c>
      <c r="D20" s="8">
        <v>657</v>
      </c>
      <c r="E20" t="s">
        <v>8220</v>
      </c>
      <c r="F20" t="s">
        <v>8223</v>
      </c>
      <c r="G20" t="s">
        <v>8245</v>
      </c>
      <c r="H20">
        <v>1435429626</v>
      </c>
      <c r="I20">
        <v>1431973626</v>
      </c>
      <c r="J20" s="16">
        <v>42142.768819444449</v>
      </c>
      <c r="K20" t="b">
        <v>0</v>
      </c>
      <c r="L20">
        <v>14</v>
      </c>
      <c r="M20" t="b">
        <v>0</v>
      </c>
      <c r="N20" s="10" t="s">
        <v>8273</v>
      </c>
      <c r="O20" t="s">
        <v>8274</v>
      </c>
      <c r="P20">
        <v>37</v>
      </c>
      <c r="Q20">
        <v>46.93</v>
      </c>
    </row>
    <row r="21" spans="1:17" ht="43.2" x14ac:dyDescent="0.3">
      <c r="A21" s="3" t="s">
        <v>3908</v>
      </c>
      <c r="B21" s="3" t="s">
        <v>8019</v>
      </c>
      <c r="C21" s="6">
        <v>8000</v>
      </c>
      <c r="D21" s="8">
        <v>2993</v>
      </c>
      <c r="E21" t="s">
        <v>8220</v>
      </c>
      <c r="F21" t="s">
        <v>8223</v>
      </c>
      <c r="G21" t="s">
        <v>8245</v>
      </c>
      <c r="H21">
        <v>1417033777</v>
      </c>
      <c r="I21">
        <v>1414438177</v>
      </c>
      <c r="J21" s="16">
        <v>41939.8122337963</v>
      </c>
      <c r="K21" t="b">
        <v>0</v>
      </c>
      <c r="L21">
        <v>36</v>
      </c>
      <c r="M21" t="b">
        <v>0</v>
      </c>
      <c r="N21" s="10" t="s">
        <v>8273</v>
      </c>
      <c r="O21" t="s">
        <v>8274</v>
      </c>
      <c r="P21">
        <v>37</v>
      </c>
      <c r="Q21">
        <v>83.14</v>
      </c>
    </row>
    <row r="22" spans="1:17" ht="28.8" x14ac:dyDescent="0.3">
      <c r="A22" s="3" t="s">
        <v>4031</v>
      </c>
      <c r="B22" s="3" t="s">
        <v>8140</v>
      </c>
      <c r="C22" s="6">
        <v>10000</v>
      </c>
      <c r="D22" s="8">
        <v>3685</v>
      </c>
      <c r="E22" t="s">
        <v>8220</v>
      </c>
      <c r="F22" t="s">
        <v>8223</v>
      </c>
      <c r="G22" t="s">
        <v>8245</v>
      </c>
      <c r="H22">
        <v>1413925887</v>
      </c>
      <c r="I22">
        <v>1411333887</v>
      </c>
      <c r="J22" s="16">
        <v>41903.882951388885</v>
      </c>
      <c r="K22" t="b">
        <v>0</v>
      </c>
      <c r="L22">
        <v>25</v>
      </c>
      <c r="M22" t="b">
        <v>0</v>
      </c>
      <c r="N22" s="10" t="s">
        <v>8273</v>
      </c>
      <c r="O22" t="s">
        <v>8274</v>
      </c>
      <c r="P22">
        <v>37</v>
      </c>
      <c r="Q22">
        <v>147.4</v>
      </c>
    </row>
    <row r="23" spans="1:17" ht="86.4" x14ac:dyDescent="0.3">
      <c r="A23" s="3" t="s">
        <v>4090</v>
      </c>
      <c r="B23" s="3" t="s">
        <v>8197</v>
      </c>
      <c r="C23" s="6">
        <v>2000</v>
      </c>
      <c r="D23" s="8">
        <v>730</v>
      </c>
      <c r="E23" t="s">
        <v>8220</v>
      </c>
      <c r="F23" t="s">
        <v>8223</v>
      </c>
      <c r="G23" t="s">
        <v>8245</v>
      </c>
      <c r="H23">
        <v>1413953940</v>
      </c>
      <c r="I23">
        <v>1410141900</v>
      </c>
      <c r="J23" s="16">
        <v>41890.086805555555</v>
      </c>
      <c r="K23" t="b">
        <v>0</v>
      </c>
      <c r="L23">
        <v>8</v>
      </c>
      <c r="M23" t="b">
        <v>0</v>
      </c>
      <c r="N23" s="10" t="s">
        <v>8273</v>
      </c>
      <c r="O23" t="s">
        <v>8274</v>
      </c>
      <c r="P23">
        <v>37</v>
      </c>
      <c r="Q23">
        <v>91.25</v>
      </c>
    </row>
    <row r="24" spans="1:17" ht="86.4" x14ac:dyDescent="0.3">
      <c r="A24" s="3" t="s">
        <v>3940</v>
      </c>
      <c r="B24" s="3" t="s">
        <v>8051</v>
      </c>
      <c r="C24" s="6">
        <v>5000</v>
      </c>
      <c r="D24" s="8">
        <v>1782</v>
      </c>
      <c r="E24" t="s">
        <v>8220</v>
      </c>
      <c r="F24" t="s">
        <v>8223</v>
      </c>
      <c r="G24" t="s">
        <v>8245</v>
      </c>
      <c r="H24">
        <v>1446483000</v>
      </c>
      <c r="I24">
        <v>1443811268</v>
      </c>
      <c r="J24" s="16">
        <v>42279.778564814813</v>
      </c>
      <c r="K24" t="b">
        <v>0</v>
      </c>
      <c r="L24">
        <v>13</v>
      </c>
      <c r="M24" t="b">
        <v>0</v>
      </c>
      <c r="N24" s="10" t="s">
        <v>8273</v>
      </c>
      <c r="O24" t="s">
        <v>8274</v>
      </c>
      <c r="P24">
        <v>36</v>
      </c>
      <c r="Q24">
        <v>137.08000000000001</v>
      </c>
    </row>
    <row r="25" spans="1:17" ht="86.4" x14ac:dyDescent="0.3">
      <c r="A25" s="3" t="s">
        <v>3979</v>
      </c>
      <c r="B25" s="3" t="s">
        <v>8089</v>
      </c>
      <c r="C25" s="6">
        <v>11140</v>
      </c>
      <c r="D25" s="8">
        <v>3877</v>
      </c>
      <c r="E25" t="s">
        <v>8220</v>
      </c>
      <c r="F25" t="s">
        <v>8223</v>
      </c>
      <c r="G25" t="s">
        <v>8245</v>
      </c>
      <c r="H25">
        <v>1400569140</v>
      </c>
      <c r="I25">
        <v>1397854356</v>
      </c>
      <c r="J25" s="16">
        <v>41747.86986111111</v>
      </c>
      <c r="K25" t="b">
        <v>0</v>
      </c>
      <c r="L25">
        <v>46</v>
      </c>
      <c r="M25" t="b">
        <v>0</v>
      </c>
      <c r="N25" s="10" t="s">
        <v>8273</v>
      </c>
      <c r="O25" t="s">
        <v>8274</v>
      </c>
      <c r="P25">
        <v>35</v>
      </c>
      <c r="Q25">
        <v>84.28</v>
      </c>
    </row>
    <row r="26" spans="1:17" ht="115.2" x14ac:dyDescent="0.3">
      <c r="A26" s="3" t="s">
        <v>2882</v>
      </c>
      <c r="B26" s="3" t="s">
        <v>6992</v>
      </c>
      <c r="C26" s="6">
        <v>750</v>
      </c>
      <c r="D26" s="8">
        <v>252</v>
      </c>
      <c r="E26" t="s">
        <v>8220</v>
      </c>
      <c r="F26" t="s">
        <v>8223</v>
      </c>
      <c r="G26" t="s">
        <v>8245</v>
      </c>
      <c r="H26">
        <v>1462112318</v>
      </c>
      <c r="I26">
        <v>1459520318</v>
      </c>
      <c r="J26" s="16">
        <v>42461.596273148149</v>
      </c>
      <c r="K26" t="b">
        <v>0</v>
      </c>
      <c r="L26">
        <v>4</v>
      </c>
      <c r="M26" t="b">
        <v>0</v>
      </c>
      <c r="N26" s="10" t="s">
        <v>8273</v>
      </c>
      <c r="O26" t="s">
        <v>8274</v>
      </c>
      <c r="P26">
        <v>34</v>
      </c>
      <c r="Q26">
        <v>63</v>
      </c>
    </row>
    <row r="27" spans="1:17" ht="28.8" x14ac:dyDescent="0.3">
      <c r="A27" s="3" t="s">
        <v>2885</v>
      </c>
      <c r="B27" s="3" t="s">
        <v>6995</v>
      </c>
      <c r="C27" s="6">
        <v>400</v>
      </c>
      <c r="D27" s="8">
        <v>130</v>
      </c>
      <c r="E27" t="s">
        <v>8220</v>
      </c>
      <c r="F27" t="s">
        <v>8223</v>
      </c>
      <c r="G27" t="s">
        <v>8245</v>
      </c>
      <c r="H27">
        <v>1426294201</v>
      </c>
      <c r="I27">
        <v>1423705801</v>
      </c>
      <c r="J27" s="16">
        <v>42047.07640046296</v>
      </c>
      <c r="K27" t="b">
        <v>0</v>
      </c>
      <c r="L27">
        <v>5</v>
      </c>
      <c r="M27" t="b">
        <v>0</v>
      </c>
      <c r="N27" s="10" t="s">
        <v>8273</v>
      </c>
      <c r="O27" t="s">
        <v>8274</v>
      </c>
      <c r="P27">
        <v>33</v>
      </c>
      <c r="Q27">
        <v>26</v>
      </c>
    </row>
    <row r="28" spans="1:17" ht="57.6" x14ac:dyDescent="0.3">
      <c r="A28" s="3" t="s">
        <v>3888</v>
      </c>
      <c r="B28" s="3" t="s">
        <v>7999</v>
      </c>
      <c r="C28" s="6">
        <v>800</v>
      </c>
      <c r="D28" s="8">
        <v>260</v>
      </c>
      <c r="E28" t="s">
        <v>8220</v>
      </c>
      <c r="F28" t="s">
        <v>8223</v>
      </c>
      <c r="G28" t="s">
        <v>8245</v>
      </c>
      <c r="H28">
        <v>1427086740</v>
      </c>
      <c r="I28">
        <v>1424488244</v>
      </c>
      <c r="J28" s="16">
        <v>42056.1324537037</v>
      </c>
      <c r="K28" t="b">
        <v>0</v>
      </c>
      <c r="L28">
        <v>7</v>
      </c>
      <c r="M28" t="b">
        <v>0</v>
      </c>
      <c r="N28" s="10" t="s">
        <v>8273</v>
      </c>
      <c r="O28" t="s">
        <v>8274</v>
      </c>
      <c r="P28">
        <v>33</v>
      </c>
      <c r="Q28">
        <v>37.14</v>
      </c>
    </row>
    <row r="29" spans="1:17" ht="129.6" x14ac:dyDescent="0.3">
      <c r="A29" s="3" t="s">
        <v>2845</v>
      </c>
      <c r="B29" s="3" t="s">
        <v>6955</v>
      </c>
      <c r="C29" s="6">
        <v>7500</v>
      </c>
      <c r="D29" s="8">
        <v>2366</v>
      </c>
      <c r="E29" t="s">
        <v>8220</v>
      </c>
      <c r="F29" t="s">
        <v>8223</v>
      </c>
      <c r="G29" t="s">
        <v>8245</v>
      </c>
      <c r="H29">
        <v>1433723033</v>
      </c>
      <c r="I29">
        <v>1428539033</v>
      </c>
      <c r="J29" s="16">
        <v>42103.016585648147</v>
      </c>
      <c r="K29" t="b">
        <v>0</v>
      </c>
      <c r="L29">
        <v>39</v>
      </c>
      <c r="M29" t="b">
        <v>0</v>
      </c>
      <c r="N29" s="10" t="s">
        <v>8273</v>
      </c>
      <c r="O29" t="s">
        <v>8274</v>
      </c>
      <c r="P29">
        <v>32</v>
      </c>
      <c r="Q29">
        <v>60.67</v>
      </c>
    </row>
    <row r="30" spans="1:17" ht="57.6" x14ac:dyDescent="0.3">
      <c r="A30" s="3" t="s">
        <v>3955</v>
      </c>
      <c r="B30" s="3" t="s">
        <v>8065</v>
      </c>
      <c r="C30" s="6">
        <v>2000</v>
      </c>
      <c r="D30" s="8">
        <v>641</v>
      </c>
      <c r="E30" t="s">
        <v>8220</v>
      </c>
      <c r="F30" t="s">
        <v>8223</v>
      </c>
      <c r="G30" t="s">
        <v>8245</v>
      </c>
      <c r="H30">
        <v>1406988000</v>
      </c>
      <c r="I30">
        <v>1403822912</v>
      </c>
      <c r="J30" s="16">
        <v>41816.950370370374</v>
      </c>
      <c r="K30" t="b">
        <v>0</v>
      </c>
      <c r="L30">
        <v>16</v>
      </c>
      <c r="M30" t="b">
        <v>0</v>
      </c>
      <c r="N30" s="10" t="s">
        <v>8273</v>
      </c>
      <c r="O30" t="s">
        <v>8274</v>
      </c>
      <c r="P30">
        <v>32</v>
      </c>
      <c r="Q30">
        <v>40.06</v>
      </c>
    </row>
    <row r="31" spans="1:17" ht="115.2" x14ac:dyDescent="0.3">
      <c r="A31" s="3" t="s">
        <v>3981</v>
      </c>
      <c r="B31" s="3" t="s">
        <v>8091</v>
      </c>
      <c r="C31" s="6">
        <v>2000</v>
      </c>
      <c r="D31" s="8">
        <v>641</v>
      </c>
      <c r="E31" t="s">
        <v>8220</v>
      </c>
      <c r="F31" t="s">
        <v>8223</v>
      </c>
      <c r="G31" t="s">
        <v>8245</v>
      </c>
      <c r="H31">
        <v>1456002300</v>
      </c>
      <c r="I31">
        <v>1454173120</v>
      </c>
      <c r="J31" s="16">
        <v>42399.707407407404</v>
      </c>
      <c r="K31" t="b">
        <v>0</v>
      </c>
      <c r="L31">
        <v>19</v>
      </c>
      <c r="M31" t="b">
        <v>0</v>
      </c>
      <c r="N31" s="10" t="s">
        <v>8273</v>
      </c>
      <c r="O31" t="s">
        <v>8274</v>
      </c>
      <c r="P31">
        <v>32</v>
      </c>
      <c r="Q31">
        <v>33.74</v>
      </c>
    </row>
    <row r="32" spans="1:17" ht="43.2" x14ac:dyDescent="0.3">
      <c r="A32" s="3" t="s">
        <v>4036</v>
      </c>
      <c r="B32" s="3" t="s">
        <v>8144</v>
      </c>
      <c r="C32" s="6">
        <v>8000</v>
      </c>
      <c r="D32" s="8">
        <v>2500</v>
      </c>
      <c r="E32" t="s">
        <v>8220</v>
      </c>
      <c r="F32" t="s">
        <v>8223</v>
      </c>
      <c r="G32" t="s">
        <v>8245</v>
      </c>
      <c r="H32">
        <v>1437188400</v>
      </c>
      <c r="I32">
        <v>1432100004</v>
      </c>
      <c r="J32" s="16">
        <v>42144.231527777782</v>
      </c>
      <c r="K32" t="b">
        <v>0</v>
      </c>
      <c r="L32">
        <v>2</v>
      </c>
      <c r="M32" t="b">
        <v>0</v>
      </c>
      <c r="N32" s="10" t="s">
        <v>8273</v>
      </c>
      <c r="O32" t="s">
        <v>8274</v>
      </c>
      <c r="P32">
        <v>31</v>
      </c>
      <c r="Q32">
        <v>1250</v>
      </c>
    </row>
    <row r="33" spans="1:17" ht="57.6" x14ac:dyDescent="0.3">
      <c r="A33" s="3" t="s">
        <v>3731</v>
      </c>
      <c r="B33" s="3" t="s">
        <v>7844</v>
      </c>
      <c r="C33" s="6">
        <v>1500</v>
      </c>
      <c r="D33" s="8">
        <v>427</v>
      </c>
      <c r="E33" t="s">
        <v>8220</v>
      </c>
      <c r="F33" t="s">
        <v>8223</v>
      </c>
      <c r="G33" t="s">
        <v>8245</v>
      </c>
      <c r="H33">
        <v>1432589896</v>
      </c>
      <c r="I33">
        <v>1427405896</v>
      </c>
      <c r="J33" s="16">
        <v>42089.901574074072</v>
      </c>
      <c r="K33" t="b">
        <v>0</v>
      </c>
      <c r="L33">
        <v>7</v>
      </c>
      <c r="M33" t="b">
        <v>0</v>
      </c>
      <c r="N33" s="10" t="s">
        <v>8273</v>
      </c>
      <c r="O33" t="s">
        <v>8274</v>
      </c>
      <c r="P33">
        <v>28</v>
      </c>
      <c r="Q33">
        <v>61</v>
      </c>
    </row>
    <row r="34" spans="1:17" ht="72" x14ac:dyDescent="0.3">
      <c r="A34" s="3" t="s">
        <v>4024</v>
      </c>
      <c r="B34" s="3" t="s">
        <v>8133</v>
      </c>
      <c r="C34" s="6">
        <v>2000</v>
      </c>
      <c r="D34" s="8">
        <v>561</v>
      </c>
      <c r="E34" t="s">
        <v>8220</v>
      </c>
      <c r="F34" t="s">
        <v>8223</v>
      </c>
      <c r="G34" t="s">
        <v>8245</v>
      </c>
      <c r="H34">
        <v>1402007500</v>
      </c>
      <c r="I34">
        <v>1399415500</v>
      </c>
      <c r="J34" s="16">
        <v>41765.938657407409</v>
      </c>
      <c r="K34" t="b">
        <v>0</v>
      </c>
      <c r="L34">
        <v>11</v>
      </c>
      <c r="M34" t="b">
        <v>0</v>
      </c>
      <c r="N34" s="10" t="s">
        <v>8273</v>
      </c>
      <c r="O34" t="s">
        <v>8274</v>
      </c>
      <c r="P34">
        <v>28</v>
      </c>
      <c r="Q34">
        <v>51</v>
      </c>
    </row>
    <row r="35" spans="1:17" ht="72" x14ac:dyDescent="0.3">
      <c r="A35" s="3" t="s">
        <v>2918</v>
      </c>
      <c r="B35" s="3" t="s">
        <v>7028</v>
      </c>
      <c r="C35" s="6">
        <v>5000</v>
      </c>
      <c r="D35" s="8">
        <v>1362</v>
      </c>
      <c r="E35" t="s">
        <v>8220</v>
      </c>
      <c r="F35" t="s">
        <v>8223</v>
      </c>
      <c r="G35" t="s">
        <v>8245</v>
      </c>
      <c r="H35">
        <v>1446131207</v>
      </c>
      <c r="I35">
        <v>1443712007</v>
      </c>
      <c r="J35" s="16">
        <v>42278.629710648151</v>
      </c>
      <c r="K35" t="b">
        <v>0</v>
      </c>
      <c r="L35">
        <v>20</v>
      </c>
      <c r="M35" t="b">
        <v>0</v>
      </c>
      <c r="N35" s="10" t="s">
        <v>8273</v>
      </c>
      <c r="O35" t="s">
        <v>8274</v>
      </c>
      <c r="P35">
        <v>27</v>
      </c>
      <c r="Q35">
        <v>68.099999999999994</v>
      </c>
    </row>
    <row r="36" spans="1:17" ht="43.2" x14ac:dyDescent="0.3">
      <c r="A36" s="3" t="s">
        <v>4098</v>
      </c>
      <c r="B36" s="3" t="s">
        <v>8205</v>
      </c>
      <c r="C36" s="6">
        <v>500</v>
      </c>
      <c r="D36" s="8">
        <v>137</v>
      </c>
      <c r="E36" t="s">
        <v>8220</v>
      </c>
      <c r="F36" t="s">
        <v>8223</v>
      </c>
      <c r="G36" t="s">
        <v>8245</v>
      </c>
      <c r="H36">
        <v>1463343673</v>
      </c>
      <c r="I36">
        <v>1460751673</v>
      </c>
      <c r="J36" s="16">
        <v>42475.848067129627</v>
      </c>
      <c r="K36" t="b">
        <v>0</v>
      </c>
      <c r="L36">
        <v>6</v>
      </c>
      <c r="M36" t="b">
        <v>0</v>
      </c>
      <c r="N36" s="10" t="s">
        <v>8273</v>
      </c>
      <c r="O36" t="s">
        <v>8274</v>
      </c>
      <c r="P36">
        <v>27</v>
      </c>
      <c r="Q36">
        <v>22.83</v>
      </c>
    </row>
    <row r="37" spans="1:17" ht="115.2" x14ac:dyDescent="0.3">
      <c r="A37" s="3" t="s">
        <v>3952</v>
      </c>
      <c r="B37" s="3" t="s">
        <v>8062</v>
      </c>
      <c r="C37" s="6">
        <v>1750</v>
      </c>
      <c r="D37" s="8">
        <v>425</v>
      </c>
      <c r="E37" t="s">
        <v>8220</v>
      </c>
      <c r="F37" t="s">
        <v>8223</v>
      </c>
      <c r="G37" t="s">
        <v>8245</v>
      </c>
      <c r="H37">
        <v>1448745741</v>
      </c>
      <c r="I37">
        <v>1446150141</v>
      </c>
      <c r="J37" s="16">
        <v>42306.848854166667</v>
      </c>
      <c r="K37" t="b">
        <v>0</v>
      </c>
      <c r="L37">
        <v>8</v>
      </c>
      <c r="M37" t="b">
        <v>0</v>
      </c>
      <c r="N37" s="10" t="s">
        <v>8273</v>
      </c>
      <c r="O37" t="s">
        <v>8274</v>
      </c>
      <c r="P37">
        <v>24</v>
      </c>
      <c r="Q37">
        <v>53.13</v>
      </c>
    </row>
    <row r="38" spans="1:17" ht="115.2" x14ac:dyDescent="0.3">
      <c r="A38" s="3" t="s">
        <v>3956</v>
      </c>
      <c r="B38" s="3" t="s">
        <v>8066</v>
      </c>
      <c r="C38" s="6">
        <v>1200</v>
      </c>
      <c r="D38" s="8">
        <v>292</v>
      </c>
      <c r="E38" t="s">
        <v>8220</v>
      </c>
      <c r="F38" t="s">
        <v>8223</v>
      </c>
      <c r="G38" t="s">
        <v>8245</v>
      </c>
      <c r="H38">
        <v>1411930556</v>
      </c>
      <c r="I38">
        <v>1409338556</v>
      </c>
      <c r="J38" s="16">
        <v>41880.788842592592</v>
      </c>
      <c r="K38" t="b">
        <v>0</v>
      </c>
      <c r="L38">
        <v>12</v>
      </c>
      <c r="M38" t="b">
        <v>0</v>
      </c>
      <c r="N38" s="10" t="s">
        <v>8273</v>
      </c>
      <c r="O38" t="s">
        <v>8274</v>
      </c>
      <c r="P38">
        <v>24</v>
      </c>
      <c r="Q38">
        <v>24.33</v>
      </c>
    </row>
    <row r="39" spans="1:17" ht="129.6" x14ac:dyDescent="0.3">
      <c r="A39" s="3" t="s">
        <v>3964</v>
      </c>
      <c r="B39" s="3" t="s">
        <v>8074</v>
      </c>
      <c r="C39" s="6">
        <v>1700</v>
      </c>
      <c r="D39" s="8">
        <v>410</v>
      </c>
      <c r="E39" t="s">
        <v>8220</v>
      </c>
      <c r="F39" t="s">
        <v>8223</v>
      </c>
      <c r="G39" t="s">
        <v>8245</v>
      </c>
      <c r="H39">
        <v>1488783507</v>
      </c>
      <c r="I39">
        <v>1486191507</v>
      </c>
      <c r="J39" s="16">
        <v>42770.290590277778</v>
      </c>
      <c r="K39" t="b">
        <v>0</v>
      </c>
      <c r="L39">
        <v>10</v>
      </c>
      <c r="M39" t="b">
        <v>0</v>
      </c>
      <c r="N39" s="10" t="s">
        <v>8273</v>
      </c>
      <c r="O39" t="s">
        <v>8274</v>
      </c>
      <c r="P39">
        <v>24</v>
      </c>
      <c r="Q39">
        <v>41</v>
      </c>
    </row>
    <row r="40" spans="1:17" ht="57.6" x14ac:dyDescent="0.3">
      <c r="A40" s="3" t="s">
        <v>4006</v>
      </c>
      <c r="B40" s="3" t="s">
        <v>8115</v>
      </c>
      <c r="C40" s="6">
        <v>7200</v>
      </c>
      <c r="D40" s="8">
        <v>1742</v>
      </c>
      <c r="E40" t="s">
        <v>8220</v>
      </c>
      <c r="F40" t="s">
        <v>8223</v>
      </c>
      <c r="G40" t="s">
        <v>8245</v>
      </c>
      <c r="H40">
        <v>1414348166</v>
      </c>
      <c r="I40">
        <v>1412879366</v>
      </c>
      <c r="J40" s="16">
        <v>41921.770439814813</v>
      </c>
      <c r="K40" t="b">
        <v>0</v>
      </c>
      <c r="L40">
        <v>38</v>
      </c>
      <c r="M40" t="b">
        <v>0</v>
      </c>
      <c r="N40" s="10" t="s">
        <v>8273</v>
      </c>
      <c r="O40" t="s">
        <v>8274</v>
      </c>
      <c r="P40">
        <v>24</v>
      </c>
      <c r="Q40">
        <v>45.84</v>
      </c>
    </row>
    <row r="41" spans="1:17" ht="57.6" x14ac:dyDescent="0.3">
      <c r="A41" s="3" t="s">
        <v>2880</v>
      </c>
      <c r="B41" s="3" t="s">
        <v>6990</v>
      </c>
      <c r="C41" s="6">
        <v>12000</v>
      </c>
      <c r="D41" s="8">
        <v>2800</v>
      </c>
      <c r="E41" t="s">
        <v>8220</v>
      </c>
      <c r="F41" t="s">
        <v>8223</v>
      </c>
      <c r="G41" t="s">
        <v>8245</v>
      </c>
      <c r="H41">
        <v>1440090300</v>
      </c>
      <c r="I41">
        <v>1436305452</v>
      </c>
      <c r="J41" s="16">
        <v>42192.905694444446</v>
      </c>
      <c r="K41" t="b">
        <v>0</v>
      </c>
      <c r="L41">
        <v>29</v>
      </c>
      <c r="M41" t="b">
        <v>0</v>
      </c>
      <c r="N41" s="10" t="s">
        <v>8273</v>
      </c>
      <c r="O41" t="s">
        <v>8274</v>
      </c>
      <c r="P41">
        <v>23</v>
      </c>
      <c r="Q41">
        <v>96.55</v>
      </c>
    </row>
    <row r="42" spans="1:17" ht="43.2" x14ac:dyDescent="0.3">
      <c r="A42" s="3" t="s">
        <v>2917</v>
      </c>
      <c r="B42" s="3" t="s">
        <v>7027</v>
      </c>
      <c r="C42" s="6">
        <v>2000</v>
      </c>
      <c r="D42" s="8">
        <v>437</v>
      </c>
      <c r="E42" t="s">
        <v>8220</v>
      </c>
      <c r="F42" t="s">
        <v>8223</v>
      </c>
      <c r="G42" t="s">
        <v>8245</v>
      </c>
      <c r="H42">
        <v>1442381847</v>
      </c>
      <c r="I42">
        <v>1440826647</v>
      </c>
      <c r="J42" s="16">
        <v>42245.234340277777</v>
      </c>
      <c r="K42" t="b">
        <v>0</v>
      </c>
      <c r="L42">
        <v>9</v>
      </c>
      <c r="M42" t="b">
        <v>0</v>
      </c>
      <c r="N42" s="10" t="s">
        <v>8273</v>
      </c>
      <c r="O42" t="s">
        <v>8274</v>
      </c>
      <c r="P42">
        <v>22</v>
      </c>
      <c r="Q42">
        <v>48.56</v>
      </c>
    </row>
    <row r="43" spans="1:17" ht="57.6" x14ac:dyDescent="0.3">
      <c r="A43" s="3" t="s">
        <v>3890</v>
      </c>
      <c r="B43" s="3" t="s">
        <v>8001</v>
      </c>
      <c r="C43" s="6">
        <v>50000</v>
      </c>
      <c r="D43" s="8">
        <v>10775</v>
      </c>
      <c r="E43" t="s">
        <v>8220</v>
      </c>
      <c r="F43" t="s">
        <v>8223</v>
      </c>
      <c r="G43" t="s">
        <v>8245</v>
      </c>
      <c r="H43">
        <v>1404194400</v>
      </c>
      <c r="I43">
        <v>1400600840</v>
      </c>
      <c r="J43" s="16">
        <v>41779.657870370371</v>
      </c>
      <c r="K43" t="b">
        <v>0</v>
      </c>
      <c r="L43">
        <v>84</v>
      </c>
      <c r="M43" t="b">
        <v>0</v>
      </c>
      <c r="N43" s="10" t="s">
        <v>8273</v>
      </c>
      <c r="O43" t="s">
        <v>8274</v>
      </c>
      <c r="P43">
        <v>22</v>
      </c>
      <c r="Q43">
        <v>128.27000000000001</v>
      </c>
    </row>
    <row r="44" spans="1:17" ht="57.6" x14ac:dyDescent="0.3">
      <c r="A44" s="3" t="s">
        <v>4079</v>
      </c>
      <c r="B44" s="3" t="s">
        <v>8186</v>
      </c>
      <c r="C44" s="6">
        <v>3500</v>
      </c>
      <c r="D44" s="8">
        <v>759</v>
      </c>
      <c r="E44" t="s">
        <v>8220</v>
      </c>
      <c r="F44" t="s">
        <v>8223</v>
      </c>
      <c r="G44" t="s">
        <v>8245</v>
      </c>
      <c r="H44">
        <v>1452795416</v>
      </c>
      <c r="I44">
        <v>1450203416</v>
      </c>
      <c r="J44" s="16">
        <v>42353.761759259258</v>
      </c>
      <c r="K44" t="b">
        <v>0</v>
      </c>
      <c r="L44">
        <v>6</v>
      </c>
      <c r="M44" t="b">
        <v>0</v>
      </c>
      <c r="N44" s="10" t="s">
        <v>8273</v>
      </c>
      <c r="O44" t="s">
        <v>8274</v>
      </c>
      <c r="P44">
        <v>22</v>
      </c>
      <c r="Q44">
        <v>126.5</v>
      </c>
    </row>
    <row r="45" spans="1:17" ht="115.2" x14ac:dyDescent="0.3">
      <c r="A45" s="3" t="s">
        <v>2896</v>
      </c>
      <c r="B45" s="3" t="s">
        <v>7006</v>
      </c>
      <c r="C45" s="6">
        <v>3000</v>
      </c>
      <c r="D45" s="8">
        <v>625</v>
      </c>
      <c r="E45" t="s">
        <v>8220</v>
      </c>
      <c r="F45" t="s">
        <v>8223</v>
      </c>
      <c r="G45" t="s">
        <v>8245</v>
      </c>
      <c r="H45">
        <v>1481522400</v>
      </c>
      <c r="I45">
        <v>1480283321</v>
      </c>
      <c r="J45" s="16">
        <v>42701.908807870372</v>
      </c>
      <c r="K45" t="b">
        <v>0</v>
      </c>
      <c r="L45">
        <v>12</v>
      </c>
      <c r="M45" t="b">
        <v>0</v>
      </c>
      <c r="N45" s="10" t="s">
        <v>8273</v>
      </c>
      <c r="O45" t="s">
        <v>8274</v>
      </c>
      <c r="P45">
        <v>21</v>
      </c>
      <c r="Q45">
        <v>52.08</v>
      </c>
    </row>
    <row r="46" spans="1:17" ht="43.2" x14ac:dyDescent="0.3">
      <c r="A46" s="3" t="s">
        <v>3734</v>
      </c>
      <c r="B46" s="3" t="s">
        <v>7847</v>
      </c>
      <c r="C46" s="6">
        <v>700</v>
      </c>
      <c r="D46" s="8">
        <v>150</v>
      </c>
      <c r="E46" t="s">
        <v>8220</v>
      </c>
      <c r="F46" t="s">
        <v>8223</v>
      </c>
      <c r="G46" t="s">
        <v>8245</v>
      </c>
      <c r="H46">
        <v>1447311540</v>
      </c>
      <c r="I46">
        <v>1445358903</v>
      </c>
      <c r="J46" s="16">
        <v>42297.691006944442</v>
      </c>
      <c r="K46" t="b">
        <v>0</v>
      </c>
      <c r="L46">
        <v>4</v>
      </c>
      <c r="M46" t="b">
        <v>0</v>
      </c>
      <c r="N46" s="10" t="s">
        <v>8273</v>
      </c>
      <c r="O46" t="s">
        <v>8274</v>
      </c>
      <c r="P46">
        <v>21</v>
      </c>
      <c r="Q46">
        <v>37.5</v>
      </c>
    </row>
    <row r="47" spans="1:17" ht="43.2" x14ac:dyDescent="0.3">
      <c r="A47" s="3" t="s">
        <v>3840</v>
      </c>
      <c r="B47" s="3" t="s">
        <v>7952</v>
      </c>
      <c r="C47" s="6">
        <v>5000</v>
      </c>
      <c r="D47" s="8">
        <v>1065</v>
      </c>
      <c r="E47" t="s">
        <v>8220</v>
      </c>
      <c r="F47" t="s">
        <v>8223</v>
      </c>
      <c r="G47" t="s">
        <v>8245</v>
      </c>
      <c r="H47">
        <v>1401587064</v>
      </c>
      <c r="I47">
        <v>1399427064</v>
      </c>
      <c r="J47" s="16">
        <v>41766.072500000002</v>
      </c>
      <c r="K47" t="b">
        <v>1</v>
      </c>
      <c r="L47">
        <v>19</v>
      </c>
      <c r="M47" t="b">
        <v>0</v>
      </c>
      <c r="N47" s="10" t="s">
        <v>8273</v>
      </c>
      <c r="O47" t="s">
        <v>8274</v>
      </c>
      <c r="P47">
        <v>21</v>
      </c>
      <c r="Q47">
        <v>56.05</v>
      </c>
    </row>
    <row r="48" spans="1:17" ht="43.2" x14ac:dyDescent="0.3">
      <c r="A48" s="3" t="s">
        <v>3969</v>
      </c>
      <c r="B48" s="3" t="s">
        <v>8079</v>
      </c>
      <c r="C48" s="6">
        <v>1000</v>
      </c>
      <c r="D48" s="8">
        <v>211</v>
      </c>
      <c r="E48" t="s">
        <v>8220</v>
      </c>
      <c r="F48" t="s">
        <v>8223</v>
      </c>
      <c r="G48" t="s">
        <v>8245</v>
      </c>
      <c r="H48">
        <v>1423186634</v>
      </c>
      <c r="I48">
        <v>1418002634</v>
      </c>
      <c r="J48" s="16">
        <v>41981.067523148144</v>
      </c>
      <c r="K48" t="b">
        <v>0</v>
      </c>
      <c r="L48">
        <v>8</v>
      </c>
      <c r="M48" t="b">
        <v>0</v>
      </c>
      <c r="N48" s="10" t="s">
        <v>8273</v>
      </c>
      <c r="O48" t="s">
        <v>8274</v>
      </c>
      <c r="P48">
        <v>21</v>
      </c>
      <c r="Q48">
        <v>26.38</v>
      </c>
    </row>
    <row r="49" spans="1:17" ht="72" x14ac:dyDescent="0.3">
      <c r="A49" s="3" t="s">
        <v>2867</v>
      </c>
      <c r="B49" s="3" t="s">
        <v>6977</v>
      </c>
      <c r="C49" s="6">
        <v>2500</v>
      </c>
      <c r="D49" s="8">
        <v>504</v>
      </c>
      <c r="E49" t="s">
        <v>8220</v>
      </c>
      <c r="F49" t="s">
        <v>8223</v>
      </c>
      <c r="G49" t="s">
        <v>8245</v>
      </c>
      <c r="H49">
        <v>1467604800</v>
      </c>
      <c r="I49">
        <v>1465533672</v>
      </c>
      <c r="J49" s="16">
        <v>42531.195277777777</v>
      </c>
      <c r="K49" t="b">
        <v>0</v>
      </c>
      <c r="L49">
        <v>10</v>
      </c>
      <c r="M49" t="b">
        <v>0</v>
      </c>
      <c r="N49" s="10" t="s">
        <v>8273</v>
      </c>
      <c r="O49" t="s">
        <v>8274</v>
      </c>
      <c r="P49">
        <v>20</v>
      </c>
      <c r="Q49">
        <v>50.4</v>
      </c>
    </row>
    <row r="50" spans="1:17" ht="115.2" x14ac:dyDescent="0.3">
      <c r="A50" s="3" t="s">
        <v>3987</v>
      </c>
      <c r="B50" s="3" t="s">
        <v>8097</v>
      </c>
      <c r="C50" s="6">
        <v>500</v>
      </c>
      <c r="D50" s="8">
        <v>100</v>
      </c>
      <c r="E50" t="s">
        <v>8220</v>
      </c>
      <c r="F50" t="s">
        <v>8223</v>
      </c>
      <c r="G50" t="s">
        <v>8245</v>
      </c>
      <c r="H50">
        <v>1433086082</v>
      </c>
      <c r="I50">
        <v>1430494082</v>
      </c>
      <c r="J50" s="16">
        <v>42125.644467592589</v>
      </c>
      <c r="K50" t="b">
        <v>0</v>
      </c>
      <c r="L50">
        <v>1</v>
      </c>
      <c r="M50" t="b">
        <v>0</v>
      </c>
      <c r="N50" s="10" t="s">
        <v>8273</v>
      </c>
      <c r="O50" t="s">
        <v>8274</v>
      </c>
      <c r="P50">
        <v>20</v>
      </c>
      <c r="Q50">
        <v>100</v>
      </c>
    </row>
    <row r="51" spans="1:17" ht="100.8" x14ac:dyDescent="0.3">
      <c r="A51" s="3" t="s">
        <v>2883</v>
      </c>
      <c r="B51" s="3" t="s">
        <v>6993</v>
      </c>
      <c r="C51" s="6">
        <v>10000</v>
      </c>
      <c r="D51" s="8">
        <v>1908</v>
      </c>
      <c r="E51" t="s">
        <v>8220</v>
      </c>
      <c r="F51" t="s">
        <v>8223</v>
      </c>
      <c r="G51" t="s">
        <v>8245</v>
      </c>
      <c r="H51">
        <v>1454734740</v>
      </c>
      <c r="I51">
        <v>1451684437</v>
      </c>
      <c r="J51" s="16">
        <v>42370.90320601852</v>
      </c>
      <c r="K51" t="b">
        <v>0</v>
      </c>
      <c r="L51">
        <v>5</v>
      </c>
      <c r="M51" t="b">
        <v>0</v>
      </c>
      <c r="N51" s="10" t="s">
        <v>8273</v>
      </c>
      <c r="O51" t="s">
        <v>8274</v>
      </c>
      <c r="P51">
        <v>19</v>
      </c>
      <c r="Q51">
        <v>381.6</v>
      </c>
    </row>
    <row r="52" spans="1:17" ht="86.4" x14ac:dyDescent="0.3">
      <c r="A52" s="3" t="s">
        <v>2905</v>
      </c>
      <c r="B52" s="3" t="s">
        <v>7015</v>
      </c>
      <c r="C52" s="6">
        <v>3500</v>
      </c>
      <c r="D52" s="8">
        <v>622</v>
      </c>
      <c r="E52" t="s">
        <v>8220</v>
      </c>
      <c r="F52" t="s">
        <v>8223</v>
      </c>
      <c r="G52" t="s">
        <v>8245</v>
      </c>
      <c r="H52">
        <v>1473211313</v>
      </c>
      <c r="I52">
        <v>1472001713</v>
      </c>
      <c r="J52" s="16">
        <v>42606.056863425925</v>
      </c>
      <c r="K52" t="b">
        <v>0</v>
      </c>
      <c r="L52">
        <v>17</v>
      </c>
      <c r="M52" t="b">
        <v>0</v>
      </c>
      <c r="N52" s="10" t="s">
        <v>8273</v>
      </c>
      <c r="O52" t="s">
        <v>8274</v>
      </c>
      <c r="P52">
        <v>18</v>
      </c>
      <c r="Q52">
        <v>36.590000000000003</v>
      </c>
    </row>
    <row r="53" spans="1:17" ht="72" x14ac:dyDescent="0.3">
      <c r="A53" s="3" t="s">
        <v>3737</v>
      </c>
      <c r="B53" s="3" t="s">
        <v>7850</v>
      </c>
      <c r="C53" s="6">
        <v>2000</v>
      </c>
      <c r="D53" s="8">
        <v>358</v>
      </c>
      <c r="E53" t="s">
        <v>8220</v>
      </c>
      <c r="F53" t="s">
        <v>8223</v>
      </c>
      <c r="G53" t="s">
        <v>8245</v>
      </c>
      <c r="H53">
        <v>1407808438</v>
      </c>
      <c r="I53">
        <v>1405217355</v>
      </c>
      <c r="J53" s="16">
        <v>41833.089756944442</v>
      </c>
      <c r="K53" t="b">
        <v>0</v>
      </c>
      <c r="L53">
        <v>14</v>
      </c>
      <c r="M53" t="b">
        <v>0</v>
      </c>
      <c r="N53" s="10" t="s">
        <v>8273</v>
      </c>
      <c r="O53" t="s">
        <v>8274</v>
      </c>
      <c r="P53">
        <v>18</v>
      </c>
      <c r="Q53">
        <v>25.57</v>
      </c>
    </row>
    <row r="54" spans="1:17" ht="100.8" x14ac:dyDescent="0.3">
      <c r="A54" s="3" t="s">
        <v>3857</v>
      </c>
      <c r="B54" s="3" t="s">
        <v>7969</v>
      </c>
      <c r="C54" s="6">
        <v>6000</v>
      </c>
      <c r="D54" s="8">
        <v>1060</v>
      </c>
      <c r="E54" t="s">
        <v>8220</v>
      </c>
      <c r="F54" t="s">
        <v>8223</v>
      </c>
      <c r="G54" t="s">
        <v>8245</v>
      </c>
      <c r="H54">
        <v>1407858710</v>
      </c>
      <c r="I54">
        <v>1405266710</v>
      </c>
      <c r="J54" s="16">
        <v>41833.660995370366</v>
      </c>
      <c r="K54" t="b">
        <v>0</v>
      </c>
      <c r="L54">
        <v>13</v>
      </c>
      <c r="M54" t="b">
        <v>0</v>
      </c>
      <c r="N54" s="10" t="s">
        <v>8273</v>
      </c>
      <c r="O54" t="s">
        <v>8274</v>
      </c>
      <c r="P54">
        <v>18</v>
      </c>
      <c r="Q54">
        <v>81.540000000000006</v>
      </c>
    </row>
    <row r="55" spans="1:17" ht="100.8" x14ac:dyDescent="0.3">
      <c r="A55" s="3" t="s">
        <v>3977</v>
      </c>
      <c r="B55" s="3" t="s">
        <v>8087</v>
      </c>
      <c r="C55" s="6">
        <v>2500</v>
      </c>
      <c r="D55" s="8">
        <v>450</v>
      </c>
      <c r="E55" t="s">
        <v>8220</v>
      </c>
      <c r="F55" t="s">
        <v>8223</v>
      </c>
      <c r="G55" t="s">
        <v>8245</v>
      </c>
      <c r="H55">
        <v>1404570147</v>
      </c>
      <c r="I55">
        <v>1401978147</v>
      </c>
      <c r="J55" s="16">
        <v>41795.598923611113</v>
      </c>
      <c r="K55" t="b">
        <v>0</v>
      </c>
      <c r="L55">
        <v>7</v>
      </c>
      <c r="M55" t="b">
        <v>0</v>
      </c>
      <c r="N55" s="10" t="s">
        <v>8273</v>
      </c>
      <c r="O55" t="s">
        <v>8274</v>
      </c>
      <c r="P55">
        <v>18</v>
      </c>
      <c r="Q55">
        <v>64.290000000000006</v>
      </c>
    </row>
    <row r="56" spans="1:17" ht="57.6" x14ac:dyDescent="0.3">
      <c r="A56" s="3" t="s">
        <v>3887</v>
      </c>
      <c r="B56" s="3" t="s">
        <v>7998</v>
      </c>
      <c r="C56" s="6">
        <v>15000</v>
      </c>
      <c r="D56" s="8">
        <v>2524</v>
      </c>
      <c r="E56" t="s">
        <v>8220</v>
      </c>
      <c r="F56" t="s">
        <v>8223</v>
      </c>
      <c r="G56" t="s">
        <v>8245</v>
      </c>
      <c r="H56">
        <v>1439662344</v>
      </c>
      <c r="I56">
        <v>1434478344</v>
      </c>
      <c r="J56" s="16">
        <v>42171.758611111116</v>
      </c>
      <c r="K56" t="b">
        <v>0</v>
      </c>
      <c r="L56">
        <v>8</v>
      </c>
      <c r="M56" t="b">
        <v>0</v>
      </c>
      <c r="N56" s="10" t="s">
        <v>8273</v>
      </c>
      <c r="O56" t="s">
        <v>8274</v>
      </c>
      <c r="P56">
        <v>17</v>
      </c>
      <c r="Q56">
        <v>315.5</v>
      </c>
    </row>
    <row r="57" spans="1:17" ht="86.4" x14ac:dyDescent="0.3">
      <c r="A57" s="3" t="s">
        <v>3992</v>
      </c>
      <c r="B57" s="3" t="s">
        <v>8102</v>
      </c>
      <c r="C57" s="6">
        <v>3000</v>
      </c>
      <c r="D57" s="8">
        <v>497</v>
      </c>
      <c r="E57" t="s">
        <v>8220</v>
      </c>
      <c r="F57" t="s">
        <v>8223</v>
      </c>
      <c r="G57" t="s">
        <v>8245</v>
      </c>
      <c r="H57">
        <v>1416499440</v>
      </c>
      <c r="I57">
        <v>1415341464</v>
      </c>
      <c r="J57" s="16">
        <v>41950.26694444444</v>
      </c>
      <c r="K57" t="b">
        <v>0</v>
      </c>
      <c r="L57">
        <v>17</v>
      </c>
      <c r="M57" t="b">
        <v>0</v>
      </c>
      <c r="N57" s="10" t="s">
        <v>8273</v>
      </c>
      <c r="O57" t="s">
        <v>8274</v>
      </c>
      <c r="P57">
        <v>17</v>
      </c>
      <c r="Q57">
        <v>29.24</v>
      </c>
    </row>
    <row r="58" spans="1:17" ht="100.8" x14ac:dyDescent="0.3">
      <c r="A58" s="3" t="s">
        <v>3995</v>
      </c>
      <c r="B58" s="3" t="s">
        <v>8105</v>
      </c>
      <c r="C58" s="6">
        <v>7000</v>
      </c>
      <c r="D58" s="8">
        <v>1156</v>
      </c>
      <c r="E58" t="s">
        <v>8220</v>
      </c>
      <c r="F58" t="s">
        <v>8223</v>
      </c>
      <c r="G58" t="s">
        <v>8245</v>
      </c>
      <c r="H58">
        <v>1409514709</v>
      </c>
      <c r="I58">
        <v>1406058798</v>
      </c>
      <c r="J58" s="16">
        <v>41842.828680555554</v>
      </c>
      <c r="K58" t="b">
        <v>0</v>
      </c>
      <c r="L58">
        <v>14</v>
      </c>
      <c r="M58" t="b">
        <v>0</v>
      </c>
      <c r="N58" s="10" t="s">
        <v>8273</v>
      </c>
      <c r="O58" t="s">
        <v>8274</v>
      </c>
      <c r="P58">
        <v>17</v>
      </c>
      <c r="Q58">
        <v>82.57</v>
      </c>
    </row>
    <row r="59" spans="1:17" ht="43.2" x14ac:dyDescent="0.3">
      <c r="A59" s="3" t="s">
        <v>4016</v>
      </c>
      <c r="B59" s="3" t="s">
        <v>8125</v>
      </c>
      <c r="C59" s="6">
        <v>600</v>
      </c>
      <c r="D59" s="8">
        <v>100</v>
      </c>
      <c r="E59" t="s">
        <v>8220</v>
      </c>
      <c r="F59" t="s">
        <v>8223</v>
      </c>
      <c r="G59" t="s">
        <v>8245</v>
      </c>
      <c r="H59">
        <v>1427168099</v>
      </c>
      <c r="I59">
        <v>1424579699</v>
      </c>
      <c r="J59" s="16">
        <v>42057.190960648149</v>
      </c>
      <c r="K59" t="b">
        <v>0</v>
      </c>
      <c r="L59">
        <v>3</v>
      </c>
      <c r="M59" t="b">
        <v>0</v>
      </c>
      <c r="N59" s="10" t="s">
        <v>8273</v>
      </c>
      <c r="O59" t="s">
        <v>8274</v>
      </c>
      <c r="P59">
        <v>17</v>
      </c>
      <c r="Q59">
        <v>33.33</v>
      </c>
    </row>
    <row r="60" spans="1:17" ht="72" x14ac:dyDescent="0.3">
      <c r="A60" s="3" t="s">
        <v>4066</v>
      </c>
      <c r="B60" s="3" t="s">
        <v>8173</v>
      </c>
      <c r="C60" s="6">
        <v>1000</v>
      </c>
      <c r="D60" s="8">
        <v>165</v>
      </c>
      <c r="E60" t="s">
        <v>8220</v>
      </c>
      <c r="F60" t="s">
        <v>8223</v>
      </c>
      <c r="G60" t="s">
        <v>8245</v>
      </c>
      <c r="H60">
        <v>1425178800</v>
      </c>
      <c r="I60">
        <v>1422374420</v>
      </c>
      <c r="J60" s="16">
        <v>42031.666898148149</v>
      </c>
      <c r="K60" t="b">
        <v>0</v>
      </c>
      <c r="L60">
        <v>6</v>
      </c>
      <c r="M60" t="b">
        <v>0</v>
      </c>
      <c r="N60" s="10" t="s">
        <v>8273</v>
      </c>
      <c r="O60" t="s">
        <v>8274</v>
      </c>
      <c r="P60">
        <v>17</v>
      </c>
      <c r="Q60">
        <v>27.5</v>
      </c>
    </row>
    <row r="61" spans="1:17" ht="43.2" x14ac:dyDescent="0.3">
      <c r="A61" s="3" t="s">
        <v>3844</v>
      </c>
      <c r="B61" s="3" t="s">
        <v>7956</v>
      </c>
      <c r="C61" s="6">
        <v>10500</v>
      </c>
      <c r="D61" s="8">
        <v>1697</v>
      </c>
      <c r="E61" t="s">
        <v>8220</v>
      </c>
      <c r="F61" t="s">
        <v>8223</v>
      </c>
      <c r="G61" t="s">
        <v>8245</v>
      </c>
      <c r="H61">
        <v>1437283391</v>
      </c>
      <c r="I61">
        <v>1433395391</v>
      </c>
      <c r="J61" s="16">
        <v>42159.224432870367</v>
      </c>
      <c r="K61" t="b">
        <v>1</v>
      </c>
      <c r="L61">
        <v>9</v>
      </c>
      <c r="M61" t="b">
        <v>0</v>
      </c>
      <c r="N61" s="10" t="s">
        <v>8273</v>
      </c>
      <c r="O61" t="s">
        <v>8274</v>
      </c>
      <c r="P61">
        <v>16</v>
      </c>
      <c r="Q61">
        <v>188.56</v>
      </c>
    </row>
    <row r="62" spans="1:17" ht="129.6" x14ac:dyDescent="0.3">
      <c r="A62" s="3" t="s">
        <v>3845</v>
      </c>
      <c r="B62" s="3" t="s">
        <v>7957</v>
      </c>
      <c r="C62" s="6">
        <v>13000</v>
      </c>
      <c r="D62" s="8">
        <v>2129</v>
      </c>
      <c r="E62" t="s">
        <v>8220</v>
      </c>
      <c r="F62" t="s">
        <v>8223</v>
      </c>
      <c r="G62" t="s">
        <v>8245</v>
      </c>
      <c r="H62">
        <v>1445196989</v>
      </c>
      <c r="I62">
        <v>1442604989</v>
      </c>
      <c r="J62" s="16">
        <v>42265.817002314812</v>
      </c>
      <c r="K62" t="b">
        <v>1</v>
      </c>
      <c r="L62">
        <v>43</v>
      </c>
      <c r="M62" t="b">
        <v>0</v>
      </c>
      <c r="N62" s="10" t="s">
        <v>8273</v>
      </c>
      <c r="O62" t="s">
        <v>8274</v>
      </c>
      <c r="P62">
        <v>16</v>
      </c>
      <c r="Q62">
        <v>49.51</v>
      </c>
    </row>
    <row r="63" spans="1:17" ht="72" x14ac:dyDescent="0.3">
      <c r="A63" s="3" t="s">
        <v>3851</v>
      </c>
      <c r="B63" s="3" t="s">
        <v>7963</v>
      </c>
      <c r="C63" s="6">
        <v>11000</v>
      </c>
      <c r="D63" s="8">
        <v>1788</v>
      </c>
      <c r="E63" t="s">
        <v>8220</v>
      </c>
      <c r="F63" t="s">
        <v>8223</v>
      </c>
      <c r="G63" t="s">
        <v>8245</v>
      </c>
      <c r="H63">
        <v>1431206058</v>
      </c>
      <c r="I63">
        <v>1428614058</v>
      </c>
      <c r="J63" s="16">
        <v>42103.884930555556</v>
      </c>
      <c r="K63" t="b">
        <v>0</v>
      </c>
      <c r="L63">
        <v>20</v>
      </c>
      <c r="M63" t="b">
        <v>0</v>
      </c>
      <c r="N63" s="10" t="s">
        <v>8273</v>
      </c>
      <c r="O63" t="s">
        <v>8274</v>
      </c>
      <c r="P63">
        <v>16</v>
      </c>
      <c r="Q63">
        <v>89.4</v>
      </c>
    </row>
    <row r="64" spans="1:17" ht="57.6" x14ac:dyDescent="0.3">
      <c r="A64" s="3" t="s">
        <v>3930</v>
      </c>
      <c r="B64" s="3" t="s">
        <v>8041</v>
      </c>
      <c r="C64" s="6">
        <v>7000</v>
      </c>
      <c r="D64" s="8">
        <v>1102</v>
      </c>
      <c r="E64" t="s">
        <v>8220</v>
      </c>
      <c r="F64" t="s">
        <v>8223</v>
      </c>
      <c r="G64" t="s">
        <v>8245</v>
      </c>
      <c r="H64">
        <v>1468716180</v>
      </c>
      <c r="I64">
        <v>1466205262</v>
      </c>
      <c r="J64" s="16">
        <v>42538.968310185184</v>
      </c>
      <c r="K64" t="b">
        <v>0</v>
      </c>
      <c r="L64">
        <v>12</v>
      </c>
      <c r="M64" t="b">
        <v>0</v>
      </c>
      <c r="N64" s="10" t="s">
        <v>8273</v>
      </c>
      <c r="O64" t="s">
        <v>8274</v>
      </c>
      <c r="P64">
        <v>16</v>
      </c>
      <c r="Q64">
        <v>91.83</v>
      </c>
    </row>
    <row r="65" spans="1:17" ht="86.4" x14ac:dyDescent="0.3">
      <c r="A65" s="3" t="s">
        <v>4026</v>
      </c>
      <c r="B65" s="3" t="s">
        <v>8135</v>
      </c>
      <c r="C65" s="6">
        <v>2500</v>
      </c>
      <c r="D65" s="8">
        <v>400</v>
      </c>
      <c r="E65" t="s">
        <v>8220</v>
      </c>
      <c r="F65" t="s">
        <v>8223</v>
      </c>
      <c r="G65" t="s">
        <v>8245</v>
      </c>
      <c r="H65">
        <v>1454525340</v>
      </c>
      <c r="I65">
        <v>1452008599</v>
      </c>
      <c r="J65" s="16">
        <v>42374.655081018514</v>
      </c>
      <c r="K65" t="b">
        <v>0</v>
      </c>
      <c r="L65">
        <v>6</v>
      </c>
      <c r="M65" t="b">
        <v>0</v>
      </c>
      <c r="N65" s="10" t="s">
        <v>8273</v>
      </c>
      <c r="O65" t="s">
        <v>8274</v>
      </c>
      <c r="P65">
        <v>16</v>
      </c>
      <c r="Q65">
        <v>66.67</v>
      </c>
    </row>
    <row r="66" spans="1:17" ht="115.2" x14ac:dyDescent="0.3">
      <c r="A66" s="3" t="s">
        <v>4077</v>
      </c>
      <c r="B66" s="3" t="s">
        <v>8184</v>
      </c>
      <c r="C66" s="6">
        <v>2224</v>
      </c>
      <c r="D66" s="8">
        <v>350</v>
      </c>
      <c r="E66" t="s">
        <v>8220</v>
      </c>
      <c r="F66" t="s">
        <v>8223</v>
      </c>
      <c r="G66" t="s">
        <v>8245</v>
      </c>
      <c r="H66">
        <v>1425819425</v>
      </c>
      <c r="I66">
        <v>1423231025</v>
      </c>
      <c r="J66" s="16">
        <v>42041.581307870365</v>
      </c>
      <c r="K66" t="b">
        <v>0</v>
      </c>
      <c r="L66">
        <v>12</v>
      </c>
      <c r="M66" t="b">
        <v>0</v>
      </c>
      <c r="N66" s="10" t="s">
        <v>8273</v>
      </c>
      <c r="O66" t="s">
        <v>8274</v>
      </c>
      <c r="P66">
        <v>16</v>
      </c>
      <c r="Q66">
        <v>29.17</v>
      </c>
    </row>
    <row r="67" spans="1:17" ht="100.8" x14ac:dyDescent="0.3">
      <c r="A67" s="3" t="s">
        <v>2870</v>
      </c>
      <c r="B67" s="3" t="s">
        <v>6980</v>
      </c>
      <c r="C67" s="6">
        <v>5000</v>
      </c>
      <c r="D67" s="8">
        <v>750</v>
      </c>
      <c r="E67" t="s">
        <v>8220</v>
      </c>
      <c r="F67" t="s">
        <v>8223</v>
      </c>
      <c r="G67" t="s">
        <v>8245</v>
      </c>
      <c r="H67">
        <v>1400301165</v>
      </c>
      <c r="I67">
        <v>1397709165</v>
      </c>
      <c r="J67" s="16">
        <v>41746.189409722225</v>
      </c>
      <c r="K67" t="b">
        <v>0</v>
      </c>
      <c r="L67">
        <v>9</v>
      </c>
      <c r="M67" t="b">
        <v>0</v>
      </c>
      <c r="N67" s="10" t="s">
        <v>8273</v>
      </c>
      <c r="O67" t="s">
        <v>8274</v>
      </c>
      <c r="P67">
        <v>15</v>
      </c>
      <c r="Q67">
        <v>83.33</v>
      </c>
    </row>
    <row r="68" spans="1:17" ht="129.6" x14ac:dyDescent="0.3">
      <c r="A68" s="3" t="s">
        <v>3904</v>
      </c>
      <c r="B68" s="3" t="s">
        <v>8015</v>
      </c>
      <c r="C68" s="6">
        <v>1000</v>
      </c>
      <c r="D68" s="8">
        <v>153</v>
      </c>
      <c r="E68" t="s">
        <v>8220</v>
      </c>
      <c r="F68" t="s">
        <v>8223</v>
      </c>
      <c r="G68" t="s">
        <v>8245</v>
      </c>
      <c r="H68">
        <v>1414354080</v>
      </c>
      <c r="I68">
        <v>1411587606</v>
      </c>
      <c r="J68" s="16">
        <v>41906.819513888891</v>
      </c>
      <c r="K68" t="b">
        <v>0</v>
      </c>
      <c r="L68">
        <v>4</v>
      </c>
      <c r="M68" t="b">
        <v>0</v>
      </c>
      <c r="N68" s="10" t="s">
        <v>8273</v>
      </c>
      <c r="O68" t="s">
        <v>8274</v>
      </c>
      <c r="P68">
        <v>15</v>
      </c>
      <c r="Q68">
        <v>38.25</v>
      </c>
    </row>
    <row r="69" spans="1:17" ht="129.6" x14ac:dyDescent="0.3">
      <c r="A69" s="3" t="s">
        <v>3921</v>
      </c>
      <c r="B69" s="3" t="s">
        <v>8032</v>
      </c>
      <c r="C69" s="6">
        <v>15000</v>
      </c>
      <c r="D69" s="8">
        <v>2290</v>
      </c>
      <c r="E69" t="s">
        <v>8220</v>
      </c>
      <c r="F69" t="s">
        <v>8223</v>
      </c>
      <c r="G69" t="s">
        <v>8245</v>
      </c>
      <c r="H69">
        <v>1403823722</v>
      </c>
      <c r="I69">
        <v>1401231722</v>
      </c>
      <c r="J69" s="16">
        <v>41786.959745370368</v>
      </c>
      <c r="K69" t="b">
        <v>0</v>
      </c>
      <c r="L69">
        <v>40</v>
      </c>
      <c r="M69" t="b">
        <v>0</v>
      </c>
      <c r="N69" s="10" t="s">
        <v>8273</v>
      </c>
      <c r="O69" t="s">
        <v>8274</v>
      </c>
      <c r="P69">
        <v>15</v>
      </c>
      <c r="Q69">
        <v>57.25</v>
      </c>
    </row>
    <row r="70" spans="1:17" ht="43.2" x14ac:dyDescent="0.3">
      <c r="A70" s="3" t="s">
        <v>2912</v>
      </c>
      <c r="B70" s="3" t="s">
        <v>7022</v>
      </c>
      <c r="C70" s="6">
        <v>14440</v>
      </c>
      <c r="D70" s="8">
        <v>2030</v>
      </c>
      <c r="E70" t="s">
        <v>8220</v>
      </c>
      <c r="F70" t="s">
        <v>8223</v>
      </c>
      <c r="G70" t="s">
        <v>8245</v>
      </c>
      <c r="H70">
        <v>1452827374</v>
      </c>
      <c r="I70">
        <v>1450235374</v>
      </c>
      <c r="J70" s="16">
        <v>42354.131643518514</v>
      </c>
      <c r="K70" t="b">
        <v>0</v>
      </c>
      <c r="L70">
        <v>26</v>
      </c>
      <c r="M70" t="b">
        <v>0</v>
      </c>
      <c r="N70" s="10" t="s">
        <v>8273</v>
      </c>
      <c r="O70" t="s">
        <v>8274</v>
      </c>
      <c r="P70">
        <v>14</v>
      </c>
      <c r="Q70">
        <v>78.08</v>
      </c>
    </row>
    <row r="71" spans="1:17" ht="86.4" x14ac:dyDescent="0.3">
      <c r="A71" s="3" t="s">
        <v>3962</v>
      </c>
      <c r="B71" s="3" t="s">
        <v>8072</v>
      </c>
      <c r="C71" s="6">
        <v>2000</v>
      </c>
      <c r="D71" s="8">
        <v>285</v>
      </c>
      <c r="E71" t="s">
        <v>8220</v>
      </c>
      <c r="F71" t="s">
        <v>8223</v>
      </c>
      <c r="G71" t="s">
        <v>8245</v>
      </c>
      <c r="H71">
        <v>1460608780</v>
      </c>
      <c r="I71">
        <v>1455428380</v>
      </c>
      <c r="J71" s="16">
        <v>42414.235879629632</v>
      </c>
      <c r="K71" t="b">
        <v>0</v>
      </c>
      <c r="L71">
        <v>4</v>
      </c>
      <c r="M71" t="b">
        <v>0</v>
      </c>
      <c r="N71" s="10" t="s">
        <v>8273</v>
      </c>
      <c r="O71" t="s">
        <v>8274</v>
      </c>
      <c r="P71">
        <v>14</v>
      </c>
      <c r="Q71">
        <v>71.25</v>
      </c>
    </row>
    <row r="72" spans="1:17" ht="72" x14ac:dyDescent="0.3">
      <c r="A72" s="3" t="s">
        <v>3864</v>
      </c>
      <c r="B72" s="3" t="s">
        <v>7976</v>
      </c>
      <c r="C72" s="6">
        <v>2000</v>
      </c>
      <c r="D72" s="8">
        <v>251</v>
      </c>
      <c r="E72" t="s">
        <v>8220</v>
      </c>
      <c r="F72" t="s">
        <v>8223</v>
      </c>
      <c r="G72" t="s">
        <v>8245</v>
      </c>
      <c r="H72">
        <v>1466278339</v>
      </c>
      <c r="I72">
        <v>1463686339</v>
      </c>
      <c r="J72" s="16">
        <v>42509.814108796301</v>
      </c>
      <c r="K72" t="b">
        <v>0</v>
      </c>
      <c r="L72">
        <v>5</v>
      </c>
      <c r="M72" t="b">
        <v>0</v>
      </c>
      <c r="N72" s="10" t="s">
        <v>8273</v>
      </c>
      <c r="O72" t="s">
        <v>8274</v>
      </c>
      <c r="P72">
        <v>13</v>
      </c>
      <c r="Q72">
        <v>50.2</v>
      </c>
    </row>
    <row r="73" spans="1:17" ht="57.6" x14ac:dyDescent="0.3">
      <c r="A73" s="3" t="s">
        <v>3925</v>
      </c>
      <c r="B73" s="3" t="s">
        <v>8036</v>
      </c>
      <c r="C73" s="6">
        <v>5000</v>
      </c>
      <c r="D73" s="8">
        <v>651</v>
      </c>
      <c r="E73" t="s">
        <v>8220</v>
      </c>
      <c r="F73" t="s">
        <v>8223</v>
      </c>
      <c r="G73" t="s">
        <v>8245</v>
      </c>
      <c r="H73">
        <v>1444971540</v>
      </c>
      <c r="I73">
        <v>1442593427</v>
      </c>
      <c r="J73" s="16">
        <v>42265.683182870373</v>
      </c>
      <c r="K73" t="b">
        <v>0</v>
      </c>
      <c r="L73">
        <v>7</v>
      </c>
      <c r="M73" t="b">
        <v>0</v>
      </c>
      <c r="N73" s="10" t="s">
        <v>8273</v>
      </c>
      <c r="O73" t="s">
        <v>8274</v>
      </c>
      <c r="P73">
        <v>13</v>
      </c>
      <c r="Q73">
        <v>93</v>
      </c>
    </row>
    <row r="74" spans="1:17" ht="72" x14ac:dyDescent="0.3">
      <c r="A74" s="3" t="s">
        <v>4087</v>
      </c>
      <c r="B74" s="3" t="s">
        <v>8194</v>
      </c>
      <c r="C74" s="6">
        <v>1600</v>
      </c>
      <c r="D74" s="8">
        <v>204</v>
      </c>
      <c r="E74" t="s">
        <v>8220</v>
      </c>
      <c r="F74" t="s">
        <v>8223</v>
      </c>
      <c r="G74" t="s">
        <v>8245</v>
      </c>
      <c r="H74">
        <v>1421410151</v>
      </c>
      <c r="I74">
        <v>1418818151</v>
      </c>
      <c r="J74" s="16">
        <v>41990.506377314814</v>
      </c>
      <c r="K74" t="b">
        <v>0</v>
      </c>
      <c r="L74">
        <v>8</v>
      </c>
      <c r="M74" t="b">
        <v>0</v>
      </c>
      <c r="N74" s="10" t="s">
        <v>8273</v>
      </c>
      <c r="O74" t="s">
        <v>8274</v>
      </c>
      <c r="P74">
        <v>13</v>
      </c>
      <c r="Q74">
        <v>25.5</v>
      </c>
    </row>
    <row r="75" spans="1:17" ht="57.6" x14ac:dyDescent="0.3">
      <c r="A75" s="3" t="s">
        <v>3935</v>
      </c>
      <c r="B75" s="3" t="s">
        <v>8046</v>
      </c>
      <c r="C75" s="6">
        <v>3255</v>
      </c>
      <c r="D75" s="8">
        <v>397</v>
      </c>
      <c r="E75" t="s">
        <v>8220</v>
      </c>
      <c r="F75" t="s">
        <v>8223</v>
      </c>
      <c r="G75" t="s">
        <v>8245</v>
      </c>
      <c r="H75">
        <v>1435441454</v>
      </c>
      <c r="I75">
        <v>1432763054</v>
      </c>
      <c r="J75" s="16">
        <v>42151.905717592599</v>
      </c>
      <c r="K75" t="b">
        <v>0</v>
      </c>
      <c r="L75">
        <v>5</v>
      </c>
      <c r="M75" t="b">
        <v>0</v>
      </c>
      <c r="N75" s="10" t="s">
        <v>8273</v>
      </c>
      <c r="O75" t="s">
        <v>8274</v>
      </c>
      <c r="P75">
        <v>12</v>
      </c>
      <c r="Q75">
        <v>79.400000000000006</v>
      </c>
    </row>
    <row r="76" spans="1:17" ht="115.2" x14ac:dyDescent="0.3">
      <c r="A76" s="3" t="s">
        <v>4034</v>
      </c>
      <c r="B76" s="3" t="s">
        <v>8142</v>
      </c>
      <c r="C76" s="6">
        <v>2500</v>
      </c>
      <c r="D76" s="8">
        <v>301</v>
      </c>
      <c r="E76" t="s">
        <v>8220</v>
      </c>
      <c r="F76" t="s">
        <v>8223</v>
      </c>
      <c r="G76" t="s">
        <v>8245</v>
      </c>
      <c r="H76">
        <v>1413573010</v>
      </c>
      <c r="I76">
        <v>1408389010</v>
      </c>
      <c r="J76" s="16">
        <v>41869.798726851855</v>
      </c>
      <c r="K76" t="b">
        <v>0</v>
      </c>
      <c r="L76">
        <v>4</v>
      </c>
      <c r="M76" t="b">
        <v>0</v>
      </c>
      <c r="N76" s="10" t="s">
        <v>8273</v>
      </c>
      <c r="O76" t="s">
        <v>8274</v>
      </c>
      <c r="P76">
        <v>12</v>
      </c>
      <c r="Q76">
        <v>75.25</v>
      </c>
    </row>
    <row r="77" spans="1:17" ht="86.4" x14ac:dyDescent="0.3">
      <c r="A77" s="3" t="s">
        <v>2877</v>
      </c>
      <c r="B77" s="3" t="s">
        <v>6987</v>
      </c>
      <c r="C77" s="6">
        <v>6000</v>
      </c>
      <c r="D77" s="8">
        <v>650</v>
      </c>
      <c r="E77" t="s">
        <v>8220</v>
      </c>
      <c r="F77" t="s">
        <v>8223</v>
      </c>
      <c r="G77" t="s">
        <v>8245</v>
      </c>
      <c r="H77">
        <v>1480525200</v>
      </c>
      <c r="I77">
        <v>1477781724</v>
      </c>
      <c r="J77" s="16">
        <v>42672.955138888887</v>
      </c>
      <c r="K77" t="b">
        <v>0</v>
      </c>
      <c r="L77">
        <v>6</v>
      </c>
      <c r="M77" t="b">
        <v>0</v>
      </c>
      <c r="N77" s="10" t="s">
        <v>8273</v>
      </c>
      <c r="O77" t="s">
        <v>8274</v>
      </c>
      <c r="P77">
        <v>11</v>
      </c>
      <c r="Q77">
        <v>108.33</v>
      </c>
    </row>
    <row r="78" spans="1:17" ht="57.6" x14ac:dyDescent="0.3">
      <c r="A78" s="3" t="s">
        <v>3728</v>
      </c>
      <c r="B78" s="3" t="s">
        <v>7841</v>
      </c>
      <c r="C78" s="6">
        <v>5500</v>
      </c>
      <c r="D78" s="8">
        <v>620</v>
      </c>
      <c r="E78" t="s">
        <v>8220</v>
      </c>
      <c r="F78" t="s">
        <v>8223</v>
      </c>
      <c r="G78" t="s">
        <v>8245</v>
      </c>
      <c r="H78">
        <v>1420860180</v>
      </c>
      <c r="I78">
        <v>1418234646</v>
      </c>
      <c r="J78" s="16">
        <v>41983.752847222218</v>
      </c>
      <c r="K78" t="b">
        <v>0</v>
      </c>
      <c r="L78">
        <v>12</v>
      </c>
      <c r="M78" t="b">
        <v>0</v>
      </c>
      <c r="N78" s="10" t="s">
        <v>8273</v>
      </c>
      <c r="O78" t="s">
        <v>8274</v>
      </c>
      <c r="P78">
        <v>11</v>
      </c>
      <c r="Q78">
        <v>51.67</v>
      </c>
    </row>
    <row r="79" spans="1:17" ht="57.6" x14ac:dyDescent="0.3">
      <c r="A79" s="3" t="s">
        <v>3893</v>
      </c>
      <c r="B79" s="3" t="s">
        <v>8004</v>
      </c>
      <c r="C79" s="6">
        <v>1600</v>
      </c>
      <c r="D79" s="8">
        <v>170</v>
      </c>
      <c r="E79" t="s">
        <v>8220</v>
      </c>
      <c r="F79" t="s">
        <v>8223</v>
      </c>
      <c r="G79" t="s">
        <v>8245</v>
      </c>
      <c r="H79">
        <v>1402979778</v>
      </c>
      <c r="I79">
        <v>1401770178</v>
      </c>
      <c r="J79" s="16">
        <v>41793.191875000004</v>
      </c>
      <c r="K79" t="b">
        <v>0</v>
      </c>
      <c r="L79">
        <v>4</v>
      </c>
      <c r="M79" t="b">
        <v>0</v>
      </c>
      <c r="N79" s="10" t="s">
        <v>8273</v>
      </c>
      <c r="O79" t="s">
        <v>8274</v>
      </c>
      <c r="P79">
        <v>11</v>
      </c>
      <c r="Q79">
        <v>42.5</v>
      </c>
    </row>
    <row r="80" spans="1:17" ht="72" x14ac:dyDescent="0.3">
      <c r="A80" s="3" t="s">
        <v>3931</v>
      </c>
      <c r="B80" s="3" t="s">
        <v>8042</v>
      </c>
      <c r="C80" s="6">
        <v>5000</v>
      </c>
      <c r="D80" s="8">
        <v>550</v>
      </c>
      <c r="E80" t="s">
        <v>8220</v>
      </c>
      <c r="F80" t="s">
        <v>8223</v>
      </c>
      <c r="G80" t="s">
        <v>8245</v>
      </c>
      <c r="H80">
        <v>1443704400</v>
      </c>
      <c r="I80">
        <v>1439827639</v>
      </c>
      <c r="J80" s="16">
        <v>42233.671747685185</v>
      </c>
      <c r="K80" t="b">
        <v>0</v>
      </c>
      <c r="L80">
        <v>12</v>
      </c>
      <c r="M80" t="b">
        <v>0</v>
      </c>
      <c r="N80" s="10" t="s">
        <v>8273</v>
      </c>
      <c r="O80" t="s">
        <v>8274</v>
      </c>
      <c r="P80">
        <v>11</v>
      </c>
      <c r="Q80">
        <v>45.83</v>
      </c>
    </row>
    <row r="81" spans="1:17" ht="57.6" x14ac:dyDescent="0.3">
      <c r="A81" s="3" t="s">
        <v>3965</v>
      </c>
      <c r="B81" s="3" t="s">
        <v>8075</v>
      </c>
      <c r="C81" s="6">
        <v>5000</v>
      </c>
      <c r="D81" s="8">
        <v>527</v>
      </c>
      <c r="E81" t="s">
        <v>8220</v>
      </c>
      <c r="F81" t="s">
        <v>8223</v>
      </c>
      <c r="G81" t="s">
        <v>8245</v>
      </c>
      <c r="H81">
        <v>1463945673</v>
      </c>
      <c r="I81">
        <v>1458761673</v>
      </c>
      <c r="J81" s="16">
        <v>42452.815659722226</v>
      </c>
      <c r="K81" t="b">
        <v>0</v>
      </c>
      <c r="L81">
        <v>11</v>
      </c>
      <c r="M81" t="b">
        <v>0</v>
      </c>
      <c r="N81" s="10" t="s">
        <v>8273</v>
      </c>
      <c r="O81" t="s">
        <v>8274</v>
      </c>
      <c r="P81">
        <v>11</v>
      </c>
      <c r="Q81">
        <v>47.91</v>
      </c>
    </row>
    <row r="82" spans="1:17" ht="72" x14ac:dyDescent="0.3">
      <c r="A82" s="3" t="s">
        <v>3975</v>
      </c>
      <c r="B82" s="3" t="s">
        <v>8085</v>
      </c>
      <c r="C82" s="6">
        <v>2000</v>
      </c>
      <c r="D82" s="8">
        <v>214</v>
      </c>
      <c r="E82" t="s">
        <v>8220</v>
      </c>
      <c r="F82" t="s">
        <v>8223</v>
      </c>
      <c r="G82" t="s">
        <v>8245</v>
      </c>
      <c r="H82">
        <v>1422717953</v>
      </c>
      <c r="I82">
        <v>1417533953</v>
      </c>
      <c r="J82" s="16">
        <v>41975.642974537041</v>
      </c>
      <c r="K82" t="b">
        <v>0</v>
      </c>
      <c r="L82">
        <v>8</v>
      </c>
      <c r="M82" t="b">
        <v>0</v>
      </c>
      <c r="N82" s="10" t="s">
        <v>8273</v>
      </c>
      <c r="O82" t="s">
        <v>8274</v>
      </c>
      <c r="P82">
        <v>11</v>
      </c>
      <c r="Q82">
        <v>26.75</v>
      </c>
    </row>
    <row r="83" spans="1:17" ht="72" x14ac:dyDescent="0.3">
      <c r="A83" s="3" t="s">
        <v>4033</v>
      </c>
      <c r="B83" s="3" t="s">
        <v>8141</v>
      </c>
      <c r="C83" s="6">
        <v>700</v>
      </c>
      <c r="D83" s="8">
        <v>80</v>
      </c>
      <c r="E83" t="s">
        <v>8220</v>
      </c>
      <c r="F83" t="s">
        <v>8223</v>
      </c>
      <c r="G83" t="s">
        <v>8245</v>
      </c>
      <c r="H83">
        <v>1464099900</v>
      </c>
      <c r="I83">
        <v>1462585315</v>
      </c>
      <c r="J83" s="16">
        <v>42497.070775462969</v>
      </c>
      <c r="K83" t="b">
        <v>0</v>
      </c>
      <c r="L83">
        <v>2</v>
      </c>
      <c r="M83" t="b">
        <v>0</v>
      </c>
      <c r="N83" s="10" t="s">
        <v>8273</v>
      </c>
      <c r="O83" t="s">
        <v>8274</v>
      </c>
      <c r="P83">
        <v>11</v>
      </c>
      <c r="Q83">
        <v>40</v>
      </c>
    </row>
    <row r="84" spans="1:17" ht="100.8" x14ac:dyDescent="0.3">
      <c r="A84" s="3" t="s">
        <v>3727</v>
      </c>
      <c r="B84" s="3" t="s">
        <v>7840</v>
      </c>
      <c r="C84" s="6">
        <v>1000</v>
      </c>
      <c r="D84" s="8">
        <v>100</v>
      </c>
      <c r="E84" t="s">
        <v>8220</v>
      </c>
      <c r="F84" t="s">
        <v>8223</v>
      </c>
      <c r="G84" t="s">
        <v>8245</v>
      </c>
      <c r="H84">
        <v>1439828159</v>
      </c>
      <c r="I84">
        <v>1437236159</v>
      </c>
      <c r="J84" s="16">
        <v>42203.677766203706</v>
      </c>
      <c r="K84" t="b">
        <v>0</v>
      </c>
      <c r="L84">
        <v>1</v>
      </c>
      <c r="M84" t="b">
        <v>0</v>
      </c>
      <c r="N84" s="10" t="s">
        <v>8273</v>
      </c>
      <c r="O84" t="s">
        <v>8274</v>
      </c>
      <c r="P84">
        <v>10</v>
      </c>
      <c r="Q84">
        <v>100</v>
      </c>
    </row>
    <row r="85" spans="1:17" ht="57.6" x14ac:dyDescent="0.3">
      <c r="A85" s="3" t="s">
        <v>3742</v>
      </c>
      <c r="B85" s="3" t="s">
        <v>7855</v>
      </c>
      <c r="C85" s="6">
        <v>100</v>
      </c>
      <c r="D85" s="8">
        <v>10</v>
      </c>
      <c r="E85" t="s">
        <v>8220</v>
      </c>
      <c r="F85" t="s">
        <v>8223</v>
      </c>
      <c r="G85" t="s">
        <v>8245</v>
      </c>
      <c r="H85">
        <v>1407689102</v>
      </c>
      <c r="I85">
        <v>1405097102</v>
      </c>
      <c r="J85" s="16">
        <v>41831.697939814818</v>
      </c>
      <c r="K85" t="b">
        <v>0</v>
      </c>
      <c r="L85">
        <v>1</v>
      </c>
      <c r="M85" t="b">
        <v>0</v>
      </c>
      <c r="N85" s="10" t="s">
        <v>8273</v>
      </c>
      <c r="O85" t="s">
        <v>8274</v>
      </c>
      <c r="P85">
        <v>10</v>
      </c>
      <c r="Q85">
        <v>10</v>
      </c>
    </row>
    <row r="86" spans="1:17" ht="100.8" x14ac:dyDescent="0.3">
      <c r="A86" s="3" t="s">
        <v>3910</v>
      </c>
      <c r="B86" s="3" t="s">
        <v>8021</v>
      </c>
      <c r="C86" s="6">
        <v>10000</v>
      </c>
      <c r="D86" s="8">
        <v>1000</v>
      </c>
      <c r="E86" t="s">
        <v>8220</v>
      </c>
      <c r="F86" t="s">
        <v>8223</v>
      </c>
      <c r="G86" t="s">
        <v>8245</v>
      </c>
      <c r="H86">
        <v>1448863449</v>
      </c>
      <c r="I86">
        <v>1446267849</v>
      </c>
      <c r="J86" s="16">
        <v>42308.211215277777</v>
      </c>
      <c r="K86" t="b">
        <v>0</v>
      </c>
      <c r="L86">
        <v>7</v>
      </c>
      <c r="M86" t="b">
        <v>0</v>
      </c>
      <c r="N86" s="10" t="s">
        <v>8273</v>
      </c>
      <c r="O86" t="s">
        <v>8274</v>
      </c>
      <c r="P86">
        <v>10</v>
      </c>
      <c r="Q86">
        <v>142.86000000000001</v>
      </c>
    </row>
    <row r="87" spans="1:17" ht="57.6" x14ac:dyDescent="0.3">
      <c r="A87" s="3" t="s">
        <v>3922</v>
      </c>
      <c r="B87" s="3" t="s">
        <v>8033</v>
      </c>
      <c r="C87" s="6">
        <v>150</v>
      </c>
      <c r="D87" s="8">
        <v>15</v>
      </c>
      <c r="E87" t="s">
        <v>8220</v>
      </c>
      <c r="F87" t="s">
        <v>8223</v>
      </c>
      <c r="G87" t="s">
        <v>8245</v>
      </c>
      <c r="H87">
        <v>1406753639</v>
      </c>
      <c r="I87">
        <v>1404161639</v>
      </c>
      <c r="J87" s="16">
        <v>41820.870821759258</v>
      </c>
      <c r="K87" t="b">
        <v>0</v>
      </c>
      <c r="L87">
        <v>3</v>
      </c>
      <c r="M87" t="b">
        <v>0</v>
      </c>
      <c r="N87" s="10" t="s">
        <v>8273</v>
      </c>
      <c r="O87" t="s">
        <v>8274</v>
      </c>
      <c r="P87">
        <v>10</v>
      </c>
      <c r="Q87">
        <v>5</v>
      </c>
    </row>
    <row r="88" spans="1:17" ht="57.6" x14ac:dyDescent="0.3">
      <c r="A88" s="3" t="s">
        <v>3999</v>
      </c>
      <c r="B88" s="3" t="s">
        <v>8071</v>
      </c>
      <c r="C88" s="6">
        <v>2000</v>
      </c>
      <c r="D88" s="8">
        <v>201</v>
      </c>
      <c r="E88" t="s">
        <v>8220</v>
      </c>
      <c r="F88" t="s">
        <v>8223</v>
      </c>
      <c r="G88" t="s">
        <v>8245</v>
      </c>
      <c r="H88">
        <v>1424009147</v>
      </c>
      <c r="I88">
        <v>1421417147</v>
      </c>
      <c r="J88" s="16">
        <v>42020.587349537032</v>
      </c>
      <c r="K88" t="b">
        <v>0</v>
      </c>
      <c r="L88">
        <v>2</v>
      </c>
      <c r="M88" t="b">
        <v>0</v>
      </c>
      <c r="N88" s="10" t="s">
        <v>8273</v>
      </c>
      <c r="O88" t="s">
        <v>8274</v>
      </c>
      <c r="P88">
        <v>10</v>
      </c>
      <c r="Q88">
        <v>100.5</v>
      </c>
    </row>
    <row r="89" spans="1:17" ht="43.2" x14ac:dyDescent="0.3">
      <c r="A89" s="3" t="s">
        <v>4099</v>
      </c>
      <c r="B89" s="3" t="s">
        <v>8206</v>
      </c>
      <c r="C89" s="6">
        <v>1000</v>
      </c>
      <c r="D89" s="8">
        <v>100</v>
      </c>
      <c r="E89" t="s">
        <v>8220</v>
      </c>
      <c r="F89" t="s">
        <v>8223</v>
      </c>
      <c r="G89" t="s">
        <v>8245</v>
      </c>
      <c r="H89">
        <v>1440613920</v>
      </c>
      <c r="I89">
        <v>1435953566</v>
      </c>
      <c r="J89" s="16">
        <v>42188.83293981482</v>
      </c>
      <c r="K89" t="b">
        <v>0</v>
      </c>
      <c r="L89">
        <v>6</v>
      </c>
      <c r="M89" t="b">
        <v>0</v>
      </c>
      <c r="N89" s="10" t="s">
        <v>8273</v>
      </c>
      <c r="O89" t="s">
        <v>8274</v>
      </c>
      <c r="P89">
        <v>10</v>
      </c>
      <c r="Q89">
        <v>16.670000000000002</v>
      </c>
    </row>
    <row r="90" spans="1:17" ht="43.2" x14ac:dyDescent="0.3">
      <c r="A90" s="3" t="s">
        <v>2892</v>
      </c>
      <c r="B90" s="3" t="s">
        <v>7002</v>
      </c>
      <c r="C90" s="6">
        <v>5500</v>
      </c>
      <c r="D90" s="8">
        <v>500</v>
      </c>
      <c r="E90" t="s">
        <v>8220</v>
      </c>
      <c r="F90" t="s">
        <v>8223</v>
      </c>
      <c r="G90" t="s">
        <v>8245</v>
      </c>
      <c r="H90">
        <v>1409000400</v>
      </c>
      <c r="I90">
        <v>1408381704</v>
      </c>
      <c r="J90" s="16">
        <v>41869.714166666665</v>
      </c>
      <c r="K90" t="b">
        <v>0</v>
      </c>
      <c r="L90">
        <v>17</v>
      </c>
      <c r="M90" t="b">
        <v>0</v>
      </c>
      <c r="N90" s="10" t="s">
        <v>8273</v>
      </c>
      <c r="O90" t="s">
        <v>8274</v>
      </c>
      <c r="P90">
        <v>9</v>
      </c>
      <c r="Q90">
        <v>29.41</v>
      </c>
    </row>
    <row r="91" spans="1:17" ht="72" x14ac:dyDescent="0.3">
      <c r="A91" s="3" t="s">
        <v>2906</v>
      </c>
      <c r="B91" s="3" t="s">
        <v>7016</v>
      </c>
      <c r="C91" s="6">
        <v>6000</v>
      </c>
      <c r="D91" s="8">
        <v>565</v>
      </c>
      <c r="E91" t="s">
        <v>8220</v>
      </c>
      <c r="F91" t="s">
        <v>8223</v>
      </c>
      <c r="G91" t="s">
        <v>8245</v>
      </c>
      <c r="H91">
        <v>1438390800</v>
      </c>
      <c r="I91">
        <v>1436888066</v>
      </c>
      <c r="J91" s="16">
        <v>42199.648912037039</v>
      </c>
      <c r="K91" t="b">
        <v>0</v>
      </c>
      <c r="L91">
        <v>7</v>
      </c>
      <c r="M91" t="b">
        <v>0</v>
      </c>
      <c r="N91" s="10" t="s">
        <v>8273</v>
      </c>
      <c r="O91" t="s">
        <v>8274</v>
      </c>
      <c r="P91">
        <v>9</v>
      </c>
      <c r="Q91">
        <v>80.709999999999994</v>
      </c>
    </row>
    <row r="92" spans="1:17" ht="43.2" x14ac:dyDescent="0.3">
      <c r="A92" s="3" t="s">
        <v>2919</v>
      </c>
      <c r="B92" s="3" t="s">
        <v>7029</v>
      </c>
      <c r="C92" s="6">
        <v>600</v>
      </c>
      <c r="D92" s="8">
        <v>51</v>
      </c>
      <c r="E92" t="s">
        <v>8220</v>
      </c>
      <c r="F92" t="s">
        <v>8223</v>
      </c>
      <c r="G92" t="s">
        <v>8245</v>
      </c>
      <c r="H92">
        <v>1407250329</v>
      </c>
      <c r="I92">
        <v>1404658329</v>
      </c>
      <c r="J92" s="16">
        <v>41826.61954861111</v>
      </c>
      <c r="K92" t="b">
        <v>0</v>
      </c>
      <c r="L92">
        <v>6</v>
      </c>
      <c r="M92" t="b">
        <v>0</v>
      </c>
      <c r="N92" s="10" t="s">
        <v>8273</v>
      </c>
      <c r="O92" t="s">
        <v>8274</v>
      </c>
      <c r="P92">
        <v>9</v>
      </c>
      <c r="Q92">
        <v>8.5</v>
      </c>
    </row>
    <row r="93" spans="1:17" ht="86.4" x14ac:dyDescent="0.3">
      <c r="A93" s="3" t="s">
        <v>3725</v>
      </c>
      <c r="B93" s="3" t="s">
        <v>7838</v>
      </c>
      <c r="C93" s="6">
        <v>20000</v>
      </c>
      <c r="D93" s="8">
        <v>1862</v>
      </c>
      <c r="E93" t="s">
        <v>8220</v>
      </c>
      <c r="F93" t="s">
        <v>8223</v>
      </c>
      <c r="G93" t="s">
        <v>8245</v>
      </c>
      <c r="H93">
        <v>1439957176</v>
      </c>
      <c r="I93">
        <v>1437365176</v>
      </c>
      <c r="J93" s="16">
        <v>42205.171018518522</v>
      </c>
      <c r="K93" t="b">
        <v>0</v>
      </c>
      <c r="L93">
        <v>31</v>
      </c>
      <c r="M93" t="b">
        <v>0</v>
      </c>
      <c r="N93" s="10" t="s">
        <v>8273</v>
      </c>
      <c r="O93" t="s">
        <v>8274</v>
      </c>
      <c r="P93">
        <v>9</v>
      </c>
      <c r="Q93">
        <v>60.06</v>
      </c>
    </row>
    <row r="94" spans="1:17" ht="57.6" x14ac:dyDescent="0.3">
      <c r="A94" s="3" t="s">
        <v>3838</v>
      </c>
      <c r="B94" s="3" t="s">
        <v>7950</v>
      </c>
      <c r="C94" s="6">
        <v>10000</v>
      </c>
      <c r="D94" s="8">
        <v>872</v>
      </c>
      <c r="E94" t="s">
        <v>8220</v>
      </c>
      <c r="F94" t="s">
        <v>8223</v>
      </c>
      <c r="G94" t="s">
        <v>8245</v>
      </c>
      <c r="H94">
        <v>1405882287</v>
      </c>
      <c r="I94">
        <v>1400698287</v>
      </c>
      <c r="J94" s="16">
        <v>41780.785729166666</v>
      </c>
      <c r="K94" t="b">
        <v>1</v>
      </c>
      <c r="L94">
        <v>34</v>
      </c>
      <c r="M94" t="b">
        <v>0</v>
      </c>
      <c r="N94" s="10" t="s">
        <v>8273</v>
      </c>
      <c r="O94" t="s">
        <v>8274</v>
      </c>
      <c r="P94">
        <v>9</v>
      </c>
      <c r="Q94">
        <v>25.65</v>
      </c>
    </row>
    <row r="95" spans="1:17" ht="57.6" x14ac:dyDescent="0.3">
      <c r="A95" s="3" t="s">
        <v>3905</v>
      </c>
      <c r="B95" s="3" t="s">
        <v>8016</v>
      </c>
      <c r="C95" s="6">
        <v>750</v>
      </c>
      <c r="D95" s="8">
        <v>65</v>
      </c>
      <c r="E95" t="s">
        <v>8220</v>
      </c>
      <c r="F95" t="s">
        <v>8223</v>
      </c>
      <c r="G95" t="s">
        <v>8245</v>
      </c>
      <c r="H95">
        <v>1406603696</v>
      </c>
      <c r="I95">
        <v>1405307696</v>
      </c>
      <c r="J95" s="16">
        <v>41834.135370370372</v>
      </c>
      <c r="K95" t="b">
        <v>0</v>
      </c>
      <c r="L95">
        <v>4</v>
      </c>
      <c r="M95" t="b">
        <v>0</v>
      </c>
      <c r="N95" s="10" t="s">
        <v>8273</v>
      </c>
      <c r="O95" t="s">
        <v>8274</v>
      </c>
      <c r="P95">
        <v>9</v>
      </c>
      <c r="Q95">
        <v>16.25</v>
      </c>
    </row>
    <row r="96" spans="1:17" ht="72" x14ac:dyDescent="0.3">
      <c r="A96" s="3" t="s">
        <v>4073</v>
      </c>
      <c r="B96" s="3" t="s">
        <v>8180</v>
      </c>
      <c r="C96" s="6">
        <v>15000</v>
      </c>
      <c r="D96" s="8">
        <v>1335</v>
      </c>
      <c r="E96" t="s">
        <v>8220</v>
      </c>
      <c r="F96" t="s">
        <v>8223</v>
      </c>
      <c r="G96" t="s">
        <v>8245</v>
      </c>
      <c r="H96">
        <v>1482339794</v>
      </c>
      <c r="I96">
        <v>1479747794</v>
      </c>
      <c r="J96" s="16">
        <v>42695.7105787037</v>
      </c>
      <c r="K96" t="b">
        <v>0</v>
      </c>
      <c r="L96">
        <v>6</v>
      </c>
      <c r="M96" t="b">
        <v>0</v>
      </c>
      <c r="N96" s="10" t="s">
        <v>8273</v>
      </c>
      <c r="O96" t="s">
        <v>8274</v>
      </c>
      <c r="P96">
        <v>9</v>
      </c>
      <c r="Q96">
        <v>222.5</v>
      </c>
    </row>
    <row r="97" spans="1:17" ht="100.8" x14ac:dyDescent="0.3">
      <c r="A97" s="3" t="s">
        <v>3919</v>
      </c>
      <c r="B97" s="3" t="s">
        <v>8030</v>
      </c>
      <c r="C97" s="6">
        <v>750</v>
      </c>
      <c r="D97" s="8">
        <v>61</v>
      </c>
      <c r="E97" t="s">
        <v>8220</v>
      </c>
      <c r="F97" t="s">
        <v>8223</v>
      </c>
      <c r="G97" t="s">
        <v>8245</v>
      </c>
      <c r="H97">
        <v>1425337200</v>
      </c>
      <c r="I97">
        <v>1421432810</v>
      </c>
      <c r="J97" s="16">
        <v>42020.768634259264</v>
      </c>
      <c r="K97" t="b">
        <v>0</v>
      </c>
      <c r="L97">
        <v>6</v>
      </c>
      <c r="M97" t="b">
        <v>0</v>
      </c>
      <c r="N97" s="10" t="s">
        <v>8273</v>
      </c>
      <c r="O97" t="s">
        <v>8274</v>
      </c>
      <c r="P97">
        <v>8</v>
      </c>
      <c r="Q97">
        <v>10.17</v>
      </c>
    </row>
    <row r="98" spans="1:17" ht="72" x14ac:dyDescent="0.3">
      <c r="A98" s="3" t="s">
        <v>4042</v>
      </c>
      <c r="B98" s="3" t="s">
        <v>8150</v>
      </c>
      <c r="C98" s="6">
        <v>5600</v>
      </c>
      <c r="D98" s="8">
        <v>460</v>
      </c>
      <c r="E98" t="s">
        <v>8220</v>
      </c>
      <c r="F98" t="s">
        <v>8223</v>
      </c>
      <c r="G98" t="s">
        <v>8245</v>
      </c>
      <c r="H98">
        <v>1413992210</v>
      </c>
      <c r="I98">
        <v>1411400210</v>
      </c>
      <c r="J98" s="16">
        <v>41904.650578703702</v>
      </c>
      <c r="K98" t="b">
        <v>0</v>
      </c>
      <c r="L98">
        <v>12</v>
      </c>
      <c r="M98" t="b">
        <v>0</v>
      </c>
      <c r="N98" s="10" t="s">
        <v>8273</v>
      </c>
      <c r="O98" t="s">
        <v>8274</v>
      </c>
      <c r="P98">
        <v>8</v>
      </c>
      <c r="Q98">
        <v>38.33</v>
      </c>
    </row>
    <row r="99" spans="1:17" ht="57.6" x14ac:dyDescent="0.3">
      <c r="A99" s="3" t="s">
        <v>2860</v>
      </c>
      <c r="B99" s="3" t="s">
        <v>6970</v>
      </c>
      <c r="C99" s="6">
        <v>4000</v>
      </c>
      <c r="D99" s="8">
        <v>266</v>
      </c>
      <c r="E99" t="s">
        <v>8220</v>
      </c>
      <c r="F99" t="s">
        <v>8223</v>
      </c>
      <c r="G99" t="s">
        <v>8245</v>
      </c>
      <c r="H99">
        <v>1466363576</v>
      </c>
      <c r="I99">
        <v>1461179576</v>
      </c>
      <c r="J99" s="16">
        <v>42480.800648148142</v>
      </c>
      <c r="K99" t="b">
        <v>0</v>
      </c>
      <c r="L99">
        <v>9</v>
      </c>
      <c r="M99" t="b">
        <v>0</v>
      </c>
      <c r="N99" s="10" t="s">
        <v>8273</v>
      </c>
      <c r="O99" t="s">
        <v>8274</v>
      </c>
      <c r="P99">
        <v>7</v>
      </c>
      <c r="Q99">
        <v>29.56</v>
      </c>
    </row>
    <row r="100" spans="1:17" ht="100.8" x14ac:dyDescent="0.3">
      <c r="A100" s="3" t="s">
        <v>3726</v>
      </c>
      <c r="B100" s="3" t="s">
        <v>7839</v>
      </c>
      <c r="C100" s="6">
        <v>5000</v>
      </c>
      <c r="D100" s="8">
        <v>362</v>
      </c>
      <c r="E100" t="s">
        <v>8220</v>
      </c>
      <c r="F100" t="s">
        <v>8223</v>
      </c>
      <c r="G100" t="s">
        <v>8245</v>
      </c>
      <c r="H100">
        <v>1427082912</v>
      </c>
      <c r="I100">
        <v>1423198512</v>
      </c>
      <c r="J100" s="16">
        <v>42041.205000000002</v>
      </c>
      <c r="K100" t="b">
        <v>0</v>
      </c>
      <c r="L100">
        <v>5</v>
      </c>
      <c r="M100" t="b">
        <v>0</v>
      </c>
      <c r="N100" s="10" t="s">
        <v>8273</v>
      </c>
      <c r="O100" t="s">
        <v>8274</v>
      </c>
      <c r="P100">
        <v>7</v>
      </c>
      <c r="Q100">
        <v>72.400000000000006</v>
      </c>
    </row>
    <row r="101" spans="1:17" ht="86.4" x14ac:dyDescent="0.3">
      <c r="A101" s="3" t="s">
        <v>3966</v>
      </c>
      <c r="B101" s="3" t="s">
        <v>8076</v>
      </c>
      <c r="C101" s="6">
        <v>2825</v>
      </c>
      <c r="D101" s="8">
        <v>211</v>
      </c>
      <c r="E101" t="s">
        <v>8220</v>
      </c>
      <c r="F101" t="s">
        <v>8223</v>
      </c>
      <c r="G101" t="s">
        <v>8245</v>
      </c>
      <c r="H101">
        <v>1472442900</v>
      </c>
      <c r="I101">
        <v>1471638646</v>
      </c>
      <c r="J101" s="16">
        <v>42601.854699074072</v>
      </c>
      <c r="K101" t="b">
        <v>0</v>
      </c>
      <c r="L101">
        <v>6</v>
      </c>
      <c r="M101" t="b">
        <v>0</v>
      </c>
      <c r="N101" s="10" t="s">
        <v>8273</v>
      </c>
      <c r="O101" t="s">
        <v>8274</v>
      </c>
      <c r="P101">
        <v>7</v>
      </c>
      <c r="Q101">
        <v>35.17</v>
      </c>
    </row>
    <row r="102" spans="1:17" ht="100.8" x14ac:dyDescent="0.3">
      <c r="A102" s="3" t="s">
        <v>4023</v>
      </c>
      <c r="B102" s="3" t="s">
        <v>8132</v>
      </c>
      <c r="C102" s="6">
        <v>3000</v>
      </c>
      <c r="D102" s="8">
        <v>215</v>
      </c>
      <c r="E102" t="s">
        <v>8220</v>
      </c>
      <c r="F102" t="s">
        <v>8223</v>
      </c>
      <c r="G102" t="s">
        <v>8245</v>
      </c>
      <c r="H102">
        <v>1487811600</v>
      </c>
      <c r="I102">
        <v>1486077481</v>
      </c>
      <c r="J102" s="16">
        <v>42768.97084490741</v>
      </c>
      <c r="K102" t="b">
        <v>0</v>
      </c>
      <c r="L102">
        <v>7</v>
      </c>
      <c r="M102" t="b">
        <v>0</v>
      </c>
      <c r="N102" s="10" t="s">
        <v>8273</v>
      </c>
      <c r="O102" t="s">
        <v>8274</v>
      </c>
      <c r="P102">
        <v>7</v>
      </c>
      <c r="Q102">
        <v>30.71</v>
      </c>
    </row>
    <row r="103" spans="1:17" ht="86.4" x14ac:dyDescent="0.3">
      <c r="A103" s="3" t="s">
        <v>4028</v>
      </c>
      <c r="B103" s="3" t="s">
        <v>8137</v>
      </c>
      <c r="C103" s="6">
        <v>6048</v>
      </c>
      <c r="D103" s="8">
        <v>413</v>
      </c>
      <c r="E103" t="s">
        <v>8220</v>
      </c>
      <c r="F103" t="s">
        <v>8223</v>
      </c>
      <c r="G103" t="s">
        <v>8245</v>
      </c>
      <c r="H103">
        <v>1450211116</v>
      </c>
      <c r="I103">
        <v>1445023516</v>
      </c>
      <c r="J103" s="16">
        <v>42293.809212962966</v>
      </c>
      <c r="K103" t="b">
        <v>0</v>
      </c>
      <c r="L103">
        <v>7</v>
      </c>
      <c r="M103" t="b">
        <v>0</v>
      </c>
      <c r="N103" s="10" t="s">
        <v>8273</v>
      </c>
      <c r="O103" t="s">
        <v>8274</v>
      </c>
      <c r="P103">
        <v>7</v>
      </c>
      <c r="Q103">
        <v>59</v>
      </c>
    </row>
    <row r="104" spans="1:17" ht="57.6" x14ac:dyDescent="0.3">
      <c r="A104" s="3" t="s">
        <v>3961</v>
      </c>
      <c r="B104" s="3" t="s">
        <v>8071</v>
      </c>
      <c r="C104" s="6">
        <v>2000</v>
      </c>
      <c r="D104" s="8">
        <v>126</v>
      </c>
      <c r="E104" t="s">
        <v>8220</v>
      </c>
      <c r="F104" t="s">
        <v>8223</v>
      </c>
      <c r="G104" t="s">
        <v>8245</v>
      </c>
      <c r="H104">
        <v>1429460386</v>
      </c>
      <c r="I104">
        <v>1424279986</v>
      </c>
      <c r="J104" s="16">
        <v>42053.722060185188</v>
      </c>
      <c r="K104" t="b">
        <v>0</v>
      </c>
      <c r="L104">
        <v>3</v>
      </c>
      <c r="M104" t="b">
        <v>0</v>
      </c>
      <c r="N104" s="10" t="s">
        <v>8273</v>
      </c>
      <c r="O104" t="s">
        <v>8274</v>
      </c>
      <c r="P104">
        <v>6</v>
      </c>
      <c r="Q104">
        <v>42</v>
      </c>
    </row>
    <row r="105" spans="1:17" ht="57.6" x14ac:dyDescent="0.3">
      <c r="A105" s="3" t="s">
        <v>2856</v>
      </c>
      <c r="B105" s="3" t="s">
        <v>6966</v>
      </c>
      <c r="C105" s="6">
        <v>3000</v>
      </c>
      <c r="D105" s="8">
        <v>146</v>
      </c>
      <c r="E105" t="s">
        <v>8220</v>
      </c>
      <c r="F105" t="s">
        <v>8223</v>
      </c>
      <c r="G105" t="s">
        <v>8245</v>
      </c>
      <c r="H105">
        <v>1439069640</v>
      </c>
      <c r="I105">
        <v>1433897647</v>
      </c>
      <c r="J105" s="16">
        <v>42165.037581018521</v>
      </c>
      <c r="K105" t="b">
        <v>0</v>
      </c>
      <c r="L105">
        <v>6</v>
      </c>
      <c r="M105" t="b">
        <v>0</v>
      </c>
      <c r="N105" s="10" t="s">
        <v>8273</v>
      </c>
      <c r="O105" t="s">
        <v>8274</v>
      </c>
      <c r="P105">
        <v>5</v>
      </c>
      <c r="Q105">
        <v>24.33</v>
      </c>
    </row>
    <row r="106" spans="1:17" ht="57.6" x14ac:dyDescent="0.3">
      <c r="A106" s="3" t="s">
        <v>2871</v>
      </c>
      <c r="B106" s="3" t="s">
        <v>6981</v>
      </c>
      <c r="C106" s="6">
        <v>10000</v>
      </c>
      <c r="D106" s="8">
        <v>467</v>
      </c>
      <c r="E106" t="s">
        <v>8220</v>
      </c>
      <c r="F106" t="s">
        <v>8223</v>
      </c>
      <c r="G106" t="s">
        <v>8245</v>
      </c>
      <c r="H106">
        <v>1419183813</v>
      </c>
      <c r="I106">
        <v>1417455813</v>
      </c>
      <c r="J106" s="16">
        <v>41974.738576388889</v>
      </c>
      <c r="K106" t="b">
        <v>0</v>
      </c>
      <c r="L106">
        <v>13</v>
      </c>
      <c r="M106" t="b">
        <v>0</v>
      </c>
      <c r="N106" s="10" t="s">
        <v>8273</v>
      </c>
      <c r="O106" t="s">
        <v>8274</v>
      </c>
      <c r="P106">
        <v>5</v>
      </c>
      <c r="Q106">
        <v>35.92</v>
      </c>
    </row>
    <row r="107" spans="1:17" ht="57.6" x14ac:dyDescent="0.3">
      <c r="A107" s="3" t="s">
        <v>2874</v>
      </c>
      <c r="B107" s="3" t="s">
        <v>6984</v>
      </c>
      <c r="C107" s="6">
        <v>5000</v>
      </c>
      <c r="D107" s="8">
        <v>271</v>
      </c>
      <c r="E107" t="s">
        <v>8220</v>
      </c>
      <c r="F107" t="s">
        <v>8223</v>
      </c>
      <c r="G107" t="s">
        <v>8245</v>
      </c>
      <c r="H107">
        <v>1484684186</v>
      </c>
      <c r="I107">
        <v>1482092186</v>
      </c>
      <c r="J107" s="16">
        <v>42722.84474537037</v>
      </c>
      <c r="K107" t="b">
        <v>0</v>
      </c>
      <c r="L107">
        <v>3</v>
      </c>
      <c r="M107" t="b">
        <v>0</v>
      </c>
      <c r="N107" s="10" t="s">
        <v>8273</v>
      </c>
      <c r="O107" t="s">
        <v>8274</v>
      </c>
      <c r="P107">
        <v>5</v>
      </c>
      <c r="Q107">
        <v>90.33</v>
      </c>
    </row>
    <row r="108" spans="1:17" ht="72" x14ac:dyDescent="0.3">
      <c r="A108" s="3" t="s">
        <v>2886</v>
      </c>
      <c r="B108" s="3" t="s">
        <v>6996</v>
      </c>
      <c r="C108" s="6">
        <v>200</v>
      </c>
      <c r="D108" s="8">
        <v>10</v>
      </c>
      <c r="E108" t="s">
        <v>8220</v>
      </c>
      <c r="F108" t="s">
        <v>8223</v>
      </c>
      <c r="G108" t="s">
        <v>8245</v>
      </c>
      <c r="H108">
        <v>1442635140</v>
      </c>
      <c r="I108">
        <v>1442243484</v>
      </c>
      <c r="J108" s="16">
        <v>42261.632916666669</v>
      </c>
      <c r="K108" t="b">
        <v>0</v>
      </c>
      <c r="L108">
        <v>1</v>
      </c>
      <c r="M108" t="b">
        <v>0</v>
      </c>
      <c r="N108" s="10" t="s">
        <v>8273</v>
      </c>
      <c r="O108" t="s">
        <v>8274</v>
      </c>
      <c r="P108">
        <v>5</v>
      </c>
      <c r="Q108">
        <v>10</v>
      </c>
    </row>
    <row r="109" spans="1:17" ht="115.2" x14ac:dyDescent="0.3">
      <c r="A109" s="3" t="s">
        <v>2895</v>
      </c>
      <c r="B109" s="3" t="s">
        <v>7005</v>
      </c>
      <c r="C109" s="6">
        <v>500</v>
      </c>
      <c r="D109" s="8">
        <v>23</v>
      </c>
      <c r="E109" t="s">
        <v>8220</v>
      </c>
      <c r="F109" t="s">
        <v>8223</v>
      </c>
      <c r="G109" t="s">
        <v>8245</v>
      </c>
      <c r="H109">
        <v>1403470800</v>
      </c>
      <c r="I109">
        <v>1403356792</v>
      </c>
      <c r="J109" s="16">
        <v>41811.555462962962</v>
      </c>
      <c r="K109" t="b">
        <v>0</v>
      </c>
      <c r="L109">
        <v>4</v>
      </c>
      <c r="M109" t="b">
        <v>0</v>
      </c>
      <c r="N109" s="10" t="s">
        <v>8273</v>
      </c>
      <c r="O109" t="s">
        <v>8274</v>
      </c>
      <c r="P109">
        <v>5</v>
      </c>
      <c r="Q109">
        <v>5.75</v>
      </c>
    </row>
    <row r="110" spans="1:17" ht="57.6" x14ac:dyDescent="0.3">
      <c r="A110" s="3" t="s">
        <v>2897</v>
      </c>
      <c r="B110" s="3" t="s">
        <v>7007</v>
      </c>
      <c r="C110" s="6">
        <v>12000</v>
      </c>
      <c r="D110" s="8">
        <v>550</v>
      </c>
      <c r="E110" t="s">
        <v>8220</v>
      </c>
      <c r="F110" t="s">
        <v>8223</v>
      </c>
      <c r="G110" t="s">
        <v>8245</v>
      </c>
      <c r="H110">
        <v>1444577345</v>
      </c>
      <c r="I110">
        <v>1441985458</v>
      </c>
      <c r="J110" s="16">
        <v>42258.646504629629</v>
      </c>
      <c r="K110" t="b">
        <v>0</v>
      </c>
      <c r="L110">
        <v>3</v>
      </c>
      <c r="M110" t="b">
        <v>0</v>
      </c>
      <c r="N110" s="10" t="s">
        <v>8273</v>
      </c>
      <c r="O110" t="s">
        <v>8274</v>
      </c>
      <c r="P110">
        <v>5</v>
      </c>
      <c r="Q110">
        <v>183.33</v>
      </c>
    </row>
    <row r="111" spans="1:17" ht="57.6" x14ac:dyDescent="0.3">
      <c r="A111" s="3" t="s">
        <v>3854</v>
      </c>
      <c r="B111" s="3" t="s">
        <v>7966</v>
      </c>
      <c r="C111" s="6">
        <v>5000</v>
      </c>
      <c r="D111" s="8">
        <v>260</v>
      </c>
      <c r="E111" t="s">
        <v>8220</v>
      </c>
      <c r="F111" t="s">
        <v>8223</v>
      </c>
      <c r="G111" t="s">
        <v>8245</v>
      </c>
      <c r="H111">
        <v>1406913120</v>
      </c>
      <c r="I111">
        <v>1404927690</v>
      </c>
      <c r="J111" s="16">
        <v>41829.73715277778</v>
      </c>
      <c r="K111" t="b">
        <v>0</v>
      </c>
      <c r="L111">
        <v>4</v>
      </c>
      <c r="M111" t="b">
        <v>0</v>
      </c>
      <c r="N111" s="10" t="s">
        <v>8273</v>
      </c>
      <c r="O111" t="s">
        <v>8274</v>
      </c>
      <c r="P111">
        <v>5</v>
      </c>
      <c r="Q111">
        <v>65</v>
      </c>
    </row>
    <row r="112" spans="1:17" ht="57.6" x14ac:dyDescent="0.3">
      <c r="A112" s="3" t="s">
        <v>3858</v>
      </c>
      <c r="B112" s="3" t="s">
        <v>7970</v>
      </c>
      <c r="C112" s="6">
        <v>2000</v>
      </c>
      <c r="D112" s="8">
        <v>100</v>
      </c>
      <c r="E112" t="s">
        <v>8220</v>
      </c>
      <c r="F112" t="s">
        <v>8223</v>
      </c>
      <c r="G112" t="s">
        <v>8245</v>
      </c>
      <c r="H112">
        <v>1415828820</v>
      </c>
      <c r="I112">
        <v>1412258977</v>
      </c>
      <c r="J112" s="16">
        <v>41914.590011574073</v>
      </c>
      <c r="K112" t="b">
        <v>0</v>
      </c>
      <c r="L112">
        <v>1</v>
      </c>
      <c r="M112" t="b">
        <v>0</v>
      </c>
      <c r="N112" s="10" t="s">
        <v>8273</v>
      </c>
      <c r="O112" t="s">
        <v>8274</v>
      </c>
      <c r="P112">
        <v>5</v>
      </c>
      <c r="Q112">
        <v>100</v>
      </c>
    </row>
    <row r="113" spans="1:17" ht="57.6" x14ac:dyDescent="0.3">
      <c r="A113" s="3" t="s">
        <v>3892</v>
      </c>
      <c r="B113" s="3" t="s">
        <v>8003</v>
      </c>
      <c r="C113" s="6">
        <v>1000</v>
      </c>
      <c r="D113" s="8">
        <v>50</v>
      </c>
      <c r="E113" t="s">
        <v>8220</v>
      </c>
      <c r="F113" t="s">
        <v>8223</v>
      </c>
      <c r="G113" t="s">
        <v>8245</v>
      </c>
      <c r="H113">
        <v>1425103218</v>
      </c>
      <c r="I113">
        <v>1422424818</v>
      </c>
      <c r="J113" s="16">
        <v>42032.250208333338</v>
      </c>
      <c r="K113" t="b">
        <v>0</v>
      </c>
      <c r="L113">
        <v>1</v>
      </c>
      <c r="M113" t="b">
        <v>0</v>
      </c>
      <c r="N113" s="10" t="s">
        <v>8273</v>
      </c>
      <c r="O113" t="s">
        <v>8274</v>
      </c>
      <c r="P113">
        <v>5</v>
      </c>
      <c r="Q113">
        <v>50</v>
      </c>
    </row>
    <row r="114" spans="1:17" ht="100.8" x14ac:dyDescent="0.3">
      <c r="A114" s="3" t="s">
        <v>3897</v>
      </c>
      <c r="B114" s="3" t="s">
        <v>8008</v>
      </c>
      <c r="C114" s="6">
        <v>2500</v>
      </c>
      <c r="D114" s="8">
        <v>135</v>
      </c>
      <c r="E114" t="s">
        <v>8220</v>
      </c>
      <c r="F114" t="s">
        <v>8223</v>
      </c>
      <c r="G114" t="s">
        <v>8245</v>
      </c>
      <c r="H114">
        <v>1433988791</v>
      </c>
      <c r="I114">
        <v>1431396791</v>
      </c>
      <c r="J114" s="16">
        <v>42136.092488425929</v>
      </c>
      <c r="K114" t="b">
        <v>0</v>
      </c>
      <c r="L114">
        <v>5</v>
      </c>
      <c r="M114" t="b">
        <v>0</v>
      </c>
      <c r="N114" s="10" t="s">
        <v>8273</v>
      </c>
      <c r="O114" t="s">
        <v>8274</v>
      </c>
      <c r="P114">
        <v>5</v>
      </c>
      <c r="Q114">
        <v>27</v>
      </c>
    </row>
    <row r="115" spans="1:17" ht="115.2" x14ac:dyDescent="0.3">
      <c r="A115" s="3" t="s">
        <v>3988</v>
      </c>
      <c r="B115" s="3" t="s">
        <v>8098</v>
      </c>
      <c r="C115" s="6">
        <v>10000</v>
      </c>
      <c r="D115" s="8">
        <v>541</v>
      </c>
      <c r="E115" t="s">
        <v>8220</v>
      </c>
      <c r="F115" t="s">
        <v>8223</v>
      </c>
      <c r="G115" t="s">
        <v>8245</v>
      </c>
      <c r="H115">
        <v>1449876859</v>
      </c>
      <c r="I115">
        <v>1444689259</v>
      </c>
      <c r="J115" s="16">
        <v>42289.94049768518</v>
      </c>
      <c r="K115" t="b">
        <v>0</v>
      </c>
      <c r="L115">
        <v>9</v>
      </c>
      <c r="M115" t="b">
        <v>0</v>
      </c>
      <c r="N115" s="10" t="s">
        <v>8273</v>
      </c>
      <c r="O115" t="s">
        <v>8274</v>
      </c>
      <c r="P115">
        <v>5</v>
      </c>
      <c r="Q115">
        <v>60.11</v>
      </c>
    </row>
    <row r="116" spans="1:17" ht="57.6" x14ac:dyDescent="0.3">
      <c r="A116" s="3" t="s">
        <v>4082</v>
      </c>
      <c r="B116" s="3" t="s">
        <v>8189</v>
      </c>
      <c r="C116" s="6">
        <v>1000</v>
      </c>
      <c r="D116" s="8">
        <v>47</v>
      </c>
      <c r="E116" t="s">
        <v>8220</v>
      </c>
      <c r="F116" t="s">
        <v>8223</v>
      </c>
      <c r="G116" t="s">
        <v>8245</v>
      </c>
      <c r="H116">
        <v>1448078400</v>
      </c>
      <c r="I116">
        <v>1445985299</v>
      </c>
      <c r="J116" s="16">
        <v>42304.940960648149</v>
      </c>
      <c r="K116" t="b">
        <v>0</v>
      </c>
      <c r="L116">
        <v>5</v>
      </c>
      <c r="M116" t="b">
        <v>0</v>
      </c>
      <c r="N116" s="10" t="s">
        <v>8273</v>
      </c>
      <c r="O116" t="s">
        <v>8274</v>
      </c>
      <c r="P116">
        <v>5</v>
      </c>
      <c r="Q116">
        <v>9.4</v>
      </c>
    </row>
    <row r="117" spans="1:17" ht="115.2" x14ac:dyDescent="0.3">
      <c r="A117" s="3" t="s">
        <v>4085</v>
      </c>
      <c r="B117" s="3" t="s">
        <v>8192</v>
      </c>
      <c r="C117" s="6">
        <v>5000</v>
      </c>
      <c r="D117" s="8">
        <v>240</v>
      </c>
      <c r="E117" t="s">
        <v>8220</v>
      </c>
      <c r="F117" t="s">
        <v>8223</v>
      </c>
      <c r="G117" t="s">
        <v>8245</v>
      </c>
      <c r="H117">
        <v>1433093700</v>
      </c>
      <c r="I117">
        <v>1430242488</v>
      </c>
      <c r="J117" s="16">
        <v>42122.732499999998</v>
      </c>
      <c r="K117" t="b">
        <v>0</v>
      </c>
      <c r="L117">
        <v>8</v>
      </c>
      <c r="M117" t="b">
        <v>0</v>
      </c>
      <c r="N117" s="10" t="s">
        <v>8273</v>
      </c>
      <c r="O117" t="s">
        <v>8274</v>
      </c>
      <c r="P117">
        <v>5</v>
      </c>
      <c r="Q117">
        <v>30</v>
      </c>
    </row>
    <row r="118" spans="1:17" ht="100.8" x14ac:dyDescent="0.3">
      <c r="A118" s="3" t="s">
        <v>2850</v>
      </c>
      <c r="B118" s="3" t="s">
        <v>6960</v>
      </c>
      <c r="C118" s="6">
        <v>8000</v>
      </c>
      <c r="D118" s="8">
        <v>311</v>
      </c>
      <c r="E118" t="s">
        <v>8220</v>
      </c>
      <c r="F118" t="s">
        <v>8223</v>
      </c>
      <c r="G118" t="s">
        <v>8245</v>
      </c>
      <c r="H118">
        <v>1409962211</v>
      </c>
      <c r="I118">
        <v>1407370211</v>
      </c>
      <c r="J118" s="16">
        <v>41858.007071759261</v>
      </c>
      <c r="K118" t="b">
        <v>0</v>
      </c>
      <c r="L118">
        <v>13</v>
      </c>
      <c r="M118" t="b">
        <v>0</v>
      </c>
      <c r="N118" s="10" t="s">
        <v>8273</v>
      </c>
      <c r="O118" t="s">
        <v>8274</v>
      </c>
      <c r="P118">
        <v>4</v>
      </c>
      <c r="Q118">
        <v>23.92</v>
      </c>
    </row>
    <row r="119" spans="1:17" ht="57.6" x14ac:dyDescent="0.3">
      <c r="A119" s="3" t="s">
        <v>2898</v>
      </c>
      <c r="B119" s="3" t="s">
        <v>7008</v>
      </c>
      <c r="C119" s="6">
        <v>7500</v>
      </c>
      <c r="D119" s="8">
        <v>316</v>
      </c>
      <c r="E119" t="s">
        <v>8220</v>
      </c>
      <c r="F119" t="s">
        <v>8223</v>
      </c>
      <c r="G119" t="s">
        <v>8245</v>
      </c>
      <c r="H119">
        <v>1446307053</v>
      </c>
      <c r="I119">
        <v>1443715053</v>
      </c>
      <c r="J119" s="16">
        <v>42278.664965277778</v>
      </c>
      <c r="K119" t="b">
        <v>0</v>
      </c>
      <c r="L119">
        <v>12</v>
      </c>
      <c r="M119" t="b">
        <v>0</v>
      </c>
      <c r="N119" s="10" t="s">
        <v>8273</v>
      </c>
      <c r="O119" t="s">
        <v>8274</v>
      </c>
      <c r="P119">
        <v>4</v>
      </c>
      <c r="Q119">
        <v>26.33</v>
      </c>
    </row>
    <row r="120" spans="1:17" ht="57.6" x14ac:dyDescent="0.3">
      <c r="A120" s="3" t="s">
        <v>3847</v>
      </c>
      <c r="B120" s="3" t="s">
        <v>7959</v>
      </c>
      <c r="C120" s="6">
        <v>1000</v>
      </c>
      <c r="D120" s="8">
        <v>38</v>
      </c>
      <c r="E120" t="s">
        <v>8220</v>
      </c>
      <c r="F120" t="s">
        <v>8223</v>
      </c>
      <c r="G120" t="s">
        <v>8245</v>
      </c>
      <c r="H120">
        <v>1420081143</v>
      </c>
      <c r="I120">
        <v>1417489143</v>
      </c>
      <c r="J120" s="16">
        <v>41975.124340277776</v>
      </c>
      <c r="K120" t="b">
        <v>1</v>
      </c>
      <c r="L120">
        <v>4</v>
      </c>
      <c r="M120" t="b">
        <v>0</v>
      </c>
      <c r="N120" s="10" t="s">
        <v>8273</v>
      </c>
      <c r="O120" t="s">
        <v>8274</v>
      </c>
      <c r="P120">
        <v>4</v>
      </c>
      <c r="Q120">
        <v>9.5</v>
      </c>
    </row>
    <row r="121" spans="1:17" ht="57.6" x14ac:dyDescent="0.3">
      <c r="A121" s="3" t="s">
        <v>3358</v>
      </c>
      <c r="B121" s="3" t="s">
        <v>7469</v>
      </c>
      <c r="C121" s="6">
        <v>30000</v>
      </c>
      <c r="D121" s="8">
        <v>1225</v>
      </c>
      <c r="E121" t="s">
        <v>8220</v>
      </c>
      <c r="F121" t="s">
        <v>8223</v>
      </c>
      <c r="G121" t="s">
        <v>8245</v>
      </c>
      <c r="H121">
        <v>1468729149</v>
      </c>
      <c r="I121">
        <v>1463545149</v>
      </c>
      <c r="J121" s="16">
        <v>42508.179965277777</v>
      </c>
      <c r="K121" t="b">
        <v>0</v>
      </c>
      <c r="L121">
        <v>7</v>
      </c>
      <c r="M121" t="b">
        <v>0</v>
      </c>
      <c r="N121" s="10" t="s">
        <v>8273</v>
      </c>
      <c r="O121" t="s">
        <v>8274</v>
      </c>
      <c r="P121">
        <v>4</v>
      </c>
      <c r="Q121">
        <v>175</v>
      </c>
    </row>
    <row r="122" spans="1:17" ht="57.6" x14ac:dyDescent="0.3">
      <c r="A122" s="3" t="s">
        <v>2891</v>
      </c>
      <c r="B122" s="3" t="s">
        <v>7001</v>
      </c>
      <c r="C122" s="6">
        <v>10000</v>
      </c>
      <c r="D122" s="8">
        <v>273</v>
      </c>
      <c r="E122" t="s">
        <v>8220</v>
      </c>
      <c r="F122" t="s">
        <v>8223</v>
      </c>
      <c r="G122" t="s">
        <v>8245</v>
      </c>
      <c r="H122">
        <v>1460751128</v>
      </c>
      <c r="I122">
        <v>1455570728</v>
      </c>
      <c r="J122" s="16">
        <v>42415.883425925931</v>
      </c>
      <c r="K122" t="b">
        <v>0</v>
      </c>
      <c r="L122">
        <v>10</v>
      </c>
      <c r="M122" t="b">
        <v>0</v>
      </c>
      <c r="N122" s="10" t="s">
        <v>8273</v>
      </c>
      <c r="O122" t="s">
        <v>8274</v>
      </c>
      <c r="P122">
        <v>3</v>
      </c>
      <c r="Q122">
        <v>27.3</v>
      </c>
    </row>
    <row r="123" spans="1:17" ht="57.6" x14ac:dyDescent="0.3">
      <c r="A123" s="3" t="s">
        <v>2908</v>
      </c>
      <c r="B123" s="3" t="s">
        <v>7018</v>
      </c>
      <c r="C123" s="6">
        <v>9600</v>
      </c>
      <c r="D123" s="8">
        <v>264</v>
      </c>
      <c r="E123" t="s">
        <v>8220</v>
      </c>
      <c r="F123" t="s">
        <v>8223</v>
      </c>
      <c r="G123" t="s">
        <v>8245</v>
      </c>
      <c r="H123">
        <v>1465407219</v>
      </c>
      <c r="I123">
        <v>1462815219</v>
      </c>
      <c r="J123" s="16">
        <v>42499.731701388882</v>
      </c>
      <c r="K123" t="b">
        <v>0</v>
      </c>
      <c r="L123">
        <v>5</v>
      </c>
      <c r="M123" t="b">
        <v>0</v>
      </c>
      <c r="N123" s="10" t="s">
        <v>8273</v>
      </c>
      <c r="O123" t="s">
        <v>8274</v>
      </c>
      <c r="P123">
        <v>3</v>
      </c>
      <c r="Q123">
        <v>52.8</v>
      </c>
    </row>
    <row r="124" spans="1:17" ht="57.6" x14ac:dyDescent="0.3">
      <c r="A124" s="3" t="s">
        <v>3843</v>
      </c>
      <c r="B124" s="3" t="s">
        <v>7955</v>
      </c>
      <c r="C124" s="6">
        <v>7000</v>
      </c>
      <c r="D124" s="8">
        <v>189</v>
      </c>
      <c r="E124" t="s">
        <v>8220</v>
      </c>
      <c r="F124" t="s">
        <v>8223</v>
      </c>
      <c r="G124" t="s">
        <v>8245</v>
      </c>
      <c r="H124">
        <v>1412405940</v>
      </c>
      <c r="I124">
        <v>1409721542</v>
      </c>
      <c r="J124" s="16">
        <v>41885.221550925926</v>
      </c>
      <c r="K124" t="b">
        <v>1</v>
      </c>
      <c r="L124">
        <v>8</v>
      </c>
      <c r="M124" t="b">
        <v>0</v>
      </c>
      <c r="N124" s="10" t="s">
        <v>8273</v>
      </c>
      <c r="O124" t="s">
        <v>8274</v>
      </c>
      <c r="P124">
        <v>3</v>
      </c>
      <c r="Q124">
        <v>23.63</v>
      </c>
    </row>
    <row r="125" spans="1:17" ht="144" x14ac:dyDescent="0.3">
      <c r="A125" s="3" t="s">
        <v>3852</v>
      </c>
      <c r="B125" s="3" t="s">
        <v>7964</v>
      </c>
      <c r="C125" s="6">
        <v>1000</v>
      </c>
      <c r="D125" s="8">
        <v>25</v>
      </c>
      <c r="E125" t="s">
        <v>8220</v>
      </c>
      <c r="F125" t="s">
        <v>8223</v>
      </c>
      <c r="G125" t="s">
        <v>8245</v>
      </c>
      <c r="H125">
        <v>1427408271</v>
      </c>
      <c r="I125">
        <v>1424819871</v>
      </c>
      <c r="J125" s="16">
        <v>42059.970729166671</v>
      </c>
      <c r="K125" t="b">
        <v>0</v>
      </c>
      <c r="L125">
        <v>1</v>
      </c>
      <c r="M125" t="b">
        <v>0</v>
      </c>
      <c r="N125" s="10" t="s">
        <v>8273</v>
      </c>
      <c r="O125" t="s">
        <v>8274</v>
      </c>
      <c r="P125">
        <v>3</v>
      </c>
      <c r="Q125">
        <v>25</v>
      </c>
    </row>
    <row r="126" spans="1:17" ht="72" x14ac:dyDescent="0.3">
      <c r="A126" s="3" t="s">
        <v>3891</v>
      </c>
      <c r="B126" s="3" t="s">
        <v>8002</v>
      </c>
      <c r="C126" s="6">
        <v>15000</v>
      </c>
      <c r="D126" s="8">
        <v>520</v>
      </c>
      <c r="E126" t="s">
        <v>8220</v>
      </c>
      <c r="F126" t="s">
        <v>8223</v>
      </c>
      <c r="G126" t="s">
        <v>8245</v>
      </c>
      <c r="H126">
        <v>1481000340</v>
      </c>
      <c r="I126">
        <v>1478386812</v>
      </c>
      <c r="J126" s="16">
        <v>42679.958472222221</v>
      </c>
      <c r="K126" t="b">
        <v>0</v>
      </c>
      <c r="L126">
        <v>11</v>
      </c>
      <c r="M126" t="b">
        <v>0</v>
      </c>
      <c r="N126" s="10" t="s">
        <v>8273</v>
      </c>
      <c r="O126" t="s">
        <v>8274</v>
      </c>
      <c r="P126">
        <v>3</v>
      </c>
      <c r="Q126">
        <v>47.27</v>
      </c>
    </row>
    <row r="127" spans="1:17" ht="100.8" x14ac:dyDescent="0.3">
      <c r="A127" s="3" t="s">
        <v>3907</v>
      </c>
      <c r="B127" s="3" t="s">
        <v>8018</v>
      </c>
      <c r="C127" s="6">
        <v>6000</v>
      </c>
      <c r="D127" s="8">
        <v>185</v>
      </c>
      <c r="E127" t="s">
        <v>8220</v>
      </c>
      <c r="F127" t="s">
        <v>8223</v>
      </c>
      <c r="G127" t="s">
        <v>8245</v>
      </c>
      <c r="H127">
        <v>1441649397</v>
      </c>
      <c r="I127">
        <v>1439057397</v>
      </c>
      <c r="J127" s="16">
        <v>42224.756909722222</v>
      </c>
      <c r="K127" t="b">
        <v>0</v>
      </c>
      <c r="L127">
        <v>3</v>
      </c>
      <c r="M127" t="b">
        <v>0</v>
      </c>
      <c r="N127" s="10" t="s">
        <v>8273</v>
      </c>
      <c r="O127" t="s">
        <v>8274</v>
      </c>
      <c r="P127">
        <v>3</v>
      </c>
      <c r="Q127">
        <v>61.67</v>
      </c>
    </row>
    <row r="128" spans="1:17" ht="100.8" x14ac:dyDescent="0.3">
      <c r="A128" s="3" t="s">
        <v>3943</v>
      </c>
      <c r="B128" s="3" t="s">
        <v>8054</v>
      </c>
      <c r="C128" s="6">
        <v>6000</v>
      </c>
      <c r="D128" s="8">
        <v>195</v>
      </c>
      <c r="E128" t="s">
        <v>8220</v>
      </c>
      <c r="F128" t="s">
        <v>8223</v>
      </c>
      <c r="G128" t="s">
        <v>8245</v>
      </c>
      <c r="H128">
        <v>1425110400</v>
      </c>
      <c r="I128">
        <v>1422388822</v>
      </c>
      <c r="J128" s="16">
        <v>42031.833587962959</v>
      </c>
      <c r="K128" t="b">
        <v>0</v>
      </c>
      <c r="L128">
        <v>5</v>
      </c>
      <c r="M128" t="b">
        <v>0</v>
      </c>
      <c r="N128" s="10" t="s">
        <v>8273</v>
      </c>
      <c r="O128" t="s">
        <v>8274</v>
      </c>
      <c r="P128">
        <v>3</v>
      </c>
      <c r="Q128">
        <v>39</v>
      </c>
    </row>
    <row r="129" spans="1:17" ht="57.6" x14ac:dyDescent="0.3">
      <c r="A129" s="3" t="s">
        <v>3944</v>
      </c>
      <c r="B129" s="3" t="s">
        <v>8055</v>
      </c>
      <c r="C129" s="6">
        <v>3000</v>
      </c>
      <c r="D129" s="8">
        <v>101</v>
      </c>
      <c r="E129" t="s">
        <v>8220</v>
      </c>
      <c r="F129" t="s">
        <v>8223</v>
      </c>
      <c r="G129" t="s">
        <v>8245</v>
      </c>
      <c r="H129">
        <v>1475378744</v>
      </c>
      <c r="I129">
        <v>1472786744</v>
      </c>
      <c r="J129" s="16">
        <v>42615.142870370371</v>
      </c>
      <c r="K129" t="b">
        <v>0</v>
      </c>
      <c r="L129">
        <v>2</v>
      </c>
      <c r="M129" t="b">
        <v>0</v>
      </c>
      <c r="N129" s="10" t="s">
        <v>8273</v>
      </c>
      <c r="O129" t="s">
        <v>8274</v>
      </c>
      <c r="P129">
        <v>3</v>
      </c>
      <c r="Q129">
        <v>50.5</v>
      </c>
    </row>
    <row r="130" spans="1:17" ht="57.6" x14ac:dyDescent="0.3">
      <c r="A130" s="3" t="s">
        <v>4054</v>
      </c>
      <c r="B130" s="3" t="s">
        <v>8162</v>
      </c>
      <c r="C130" s="6">
        <v>3750</v>
      </c>
      <c r="D130" s="8">
        <v>95</v>
      </c>
      <c r="E130" t="s">
        <v>8220</v>
      </c>
      <c r="F130" t="s">
        <v>8223</v>
      </c>
      <c r="G130" t="s">
        <v>8245</v>
      </c>
      <c r="H130">
        <v>1459483140</v>
      </c>
      <c r="I130">
        <v>1458178044</v>
      </c>
      <c r="J130" s="16">
        <v>42446.060694444444</v>
      </c>
      <c r="K130" t="b">
        <v>0</v>
      </c>
      <c r="L130">
        <v>4</v>
      </c>
      <c r="M130" t="b">
        <v>0</v>
      </c>
      <c r="N130" s="10" t="s">
        <v>8273</v>
      </c>
      <c r="O130" t="s">
        <v>8274</v>
      </c>
      <c r="P130">
        <v>3</v>
      </c>
      <c r="Q130">
        <v>23.75</v>
      </c>
    </row>
    <row r="131" spans="1:17" ht="72" x14ac:dyDescent="0.3">
      <c r="A131" s="3" t="s">
        <v>4086</v>
      </c>
      <c r="B131" s="3" t="s">
        <v>8193</v>
      </c>
      <c r="C131" s="6">
        <v>1000</v>
      </c>
      <c r="D131" s="8">
        <v>32</v>
      </c>
      <c r="E131" t="s">
        <v>8220</v>
      </c>
      <c r="F131" t="s">
        <v>8223</v>
      </c>
      <c r="G131" t="s">
        <v>8245</v>
      </c>
      <c r="H131">
        <v>1438959600</v>
      </c>
      <c r="I131">
        <v>1437754137</v>
      </c>
      <c r="J131" s="16">
        <v>42209.67288194444</v>
      </c>
      <c r="K131" t="b">
        <v>0</v>
      </c>
      <c r="L131">
        <v>3</v>
      </c>
      <c r="M131" t="b">
        <v>0</v>
      </c>
      <c r="N131" s="10" t="s">
        <v>8273</v>
      </c>
      <c r="O131" t="s">
        <v>8274</v>
      </c>
      <c r="P131">
        <v>3</v>
      </c>
      <c r="Q131">
        <v>10.67</v>
      </c>
    </row>
    <row r="132" spans="1:17" ht="43.2" x14ac:dyDescent="0.3">
      <c r="A132" s="3" t="s">
        <v>4107</v>
      </c>
      <c r="B132" s="3" t="s">
        <v>8214</v>
      </c>
      <c r="C132" s="6">
        <v>3000</v>
      </c>
      <c r="D132" s="8">
        <v>94</v>
      </c>
      <c r="E132" t="s">
        <v>8220</v>
      </c>
      <c r="F132" t="s">
        <v>8223</v>
      </c>
      <c r="G132" t="s">
        <v>8245</v>
      </c>
      <c r="H132">
        <v>1424747740</v>
      </c>
      <c r="I132">
        <v>1422155740</v>
      </c>
      <c r="J132" s="16">
        <v>42029.135879629626</v>
      </c>
      <c r="K132" t="b">
        <v>0</v>
      </c>
      <c r="L132">
        <v>6</v>
      </c>
      <c r="M132" t="b">
        <v>0</v>
      </c>
      <c r="N132" s="10" t="s">
        <v>8273</v>
      </c>
      <c r="O132" t="s">
        <v>8274</v>
      </c>
      <c r="P132">
        <v>3</v>
      </c>
      <c r="Q132">
        <v>15.67</v>
      </c>
    </row>
    <row r="133" spans="1:17" ht="43.2" x14ac:dyDescent="0.3">
      <c r="A133" s="3" t="s">
        <v>2852</v>
      </c>
      <c r="B133" s="3" t="s">
        <v>6962</v>
      </c>
      <c r="C133" s="6">
        <v>5000</v>
      </c>
      <c r="D133" s="8">
        <v>95</v>
      </c>
      <c r="E133" t="s">
        <v>8220</v>
      </c>
      <c r="F133" t="s">
        <v>8223</v>
      </c>
      <c r="G133" t="s">
        <v>8245</v>
      </c>
      <c r="H133">
        <v>1403312703</v>
      </c>
      <c r="I133">
        <v>1400720703</v>
      </c>
      <c r="J133" s="16">
        <v>41781.045173611114</v>
      </c>
      <c r="K133" t="b">
        <v>0</v>
      </c>
      <c r="L133">
        <v>6</v>
      </c>
      <c r="M133" t="b">
        <v>0</v>
      </c>
      <c r="N133" s="10" t="s">
        <v>8273</v>
      </c>
      <c r="O133" t="s">
        <v>8274</v>
      </c>
      <c r="P133">
        <v>2</v>
      </c>
      <c r="Q133">
        <v>15.83</v>
      </c>
    </row>
    <row r="134" spans="1:17" ht="57.6" x14ac:dyDescent="0.3">
      <c r="A134" s="3" t="s">
        <v>3739</v>
      </c>
      <c r="B134" s="3" t="s">
        <v>7852</v>
      </c>
      <c r="C134" s="6">
        <v>5000</v>
      </c>
      <c r="D134" s="8">
        <v>100</v>
      </c>
      <c r="E134" t="s">
        <v>8220</v>
      </c>
      <c r="F134" t="s">
        <v>8223</v>
      </c>
      <c r="G134" t="s">
        <v>8245</v>
      </c>
      <c r="H134">
        <v>1409980144</v>
      </c>
      <c r="I134">
        <v>1407388144</v>
      </c>
      <c r="J134" s="16">
        <v>41858.214629629627</v>
      </c>
      <c r="K134" t="b">
        <v>0</v>
      </c>
      <c r="L134">
        <v>4</v>
      </c>
      <c r="M134" t="b">
        <v>0</v>
      </c>
      <c r="N134" s="10" t="s">
        <v>8273</v>
      </c>
      <c r="O134" t="s">
        <v>8274</v>
      </c>
      <c r="P134">
        <v>2</v>
      </c>
      <c r="Q134">
        <v>25</v>
      </c>
    </row>
    <row r="135" spans="1:17" ht="86.4" x14ac:dyDescent="0.3">
      <c r="A135" s="3" t="s">
        <v>3743</v>
      </c>
      <c r="B135" s="3" t="s">
        <v>7856</v>
      </c>
      <c r="C135" s="6">
        <v>8500</v>
      </c>
      <c r="D135" s="8">
        <v>202</v>
      </c>
      <c r="E135" t="s">
        <v>8220</v>
      </c>
      <c r="F135" t="s">
        <v>8223</v>
      </c>
      <c r="G135" t="s">
        <v>8245</v>
      </c>
      <c r="H135">
        <v>1475918439</v>
      </c>
      <c r="I135">
        <v>1473326439</v>
      </c>
      <c r="J135" s="16">
        <v>42621.389340277776</v>
      </c>
      <c r="K135" t="b">
        <v>0</v>
      </c>
      <c r="L135">
        <v>1</v>
      </c>
      <c r="M135" t="b">
        <v>0</v>
      </c>
      <c r="N135" s="10" t="s">
        <v>8273</v>
      </c>
      <c r="O135" t="s">
        <v>8274</v>
      </c>
      <c r="P135">
        <v>2</v>
      </c>
      <c r="Q135">
        <v>202</v>
      </c>
    </row>
    <row r="136" spans="1:17" ht="57.6" x14ac:dyDescent="0.3">
      <c r="A136" s="3" t="s">
        <v>3842</v>
      </c>
      <c r="B136" s="3" t="s">
        <v>7954</v>
      </c>
      <c r="C136" s="6">
        <v>40000</v>
      </c>
      <c r="D136" s="8">
        <v>842</v>
      </c>
      <c r="E136" t="s">
        <v>8220</v>
      </c>
      <c r="F136" t="s">
        <v>8223</v>
      </c>
      <c r="G136" t="s">
        <v>8245</v>
      </c>
      <c r="H136">
        <v>1443711774</v>
      </c>
      <c r="I136">
        <v>1441119774</v>
      </c>
      <c r="J136" s="16">
        <v>42248.627013888887</v>
      </c>
      <c r="K136" t="b">
        <v>1</v>
      </c>
      <c r="L136">
        <v>12</v>
      </c>
      <c r="M136" t="b">
        <v>0</v>
      </c>
      <c r="N136" s="10" t="s">
        <v>8273</v>
      </c>
      <c r="O136" t="s">
        <v>8274</v>
      </c>
      <c r="P136">
        <v>2</v>
      </c>
      <c r="Q136">
        <v>70.17</v>
      </c>
    </row>
    <row r="137" spans="1:17" ht="86.4" x14ac:dyDescent="0.3">
      <c r="A137" s="3" t="s">
        <v>3926</v>
      </c>
      <c r="B137" s="3" t="s">
        <v>8037</v>
      </c>
      <c r="C137" s="6">
        <v>20000</v>
      </c>
      <c r="D137" s="8">
        <v>453</v>
      </c>
      <c r="E137" t="s">
        <v>8220</v>
      </c>
      <c r="F137" t="s">
        <v>8223</v>
      </c>
      <c r="G137" t="s">
        <v>8245</v>
      </c>
      <c r="H137">
        <v>1474228265</v>
      </c>
      <c r="I137">
        <v>1471636265</v>
      </c>
      <c r="J137" s="16">
        <v>42601.827141203699</v>
      </c>
      <c r="K137" t="b">
        <v>0</v>
      </c>
      <c r="L137">
        <v>14</v>
      </c>
      <c r="M137" t="b">
        <v>0</v>
      </c>
      <c r="N137" s="10" t="s">
        <v>8273</v>
      </c>
      <c r="O137" t="s">
        <v>8274</v>
      </c>
      <c r="P137">
        <v>2</v>
      </c>
      <c r="Q137">
        <v>32.36</v>
      </c>
    </row>
    <row r="138" spans="1:17" ht="57.6" x14ac:dyDescent="0.3">
      <c r="A138" s="3" t="s">
        <v>3957</v>
      </c>
      <c r="B138" s="3" t="s">
        <v>8067</v>
      </c>
      <c r="C138" s="6">
        <v>3000</v>
      </c>
      <c r="D138" s="8">
        <v>45</v>
      </c>
      <c r="E138" t="s">
        <v>8220</v>
      </c>
      <c r="F138" t="s">
        <v>8223</v>
      </c>
      <c r="G138" t="s">
        <v>8245</v>
      </c>
      <c r="H138">
        <v>1451852256</v>
      </c>
      <c r="I138">
        <v>1449260256</v>
      </c>
      <c r="J138" s="16">
        <v>42342.845555555556</v>
      </c>
      <c r="K138" t="b">
        <v>0</v>
      </c>
      <c r="L138">
        <v>4</v>
      </c>
      <c r="M138" t="b">
        <v>0</v>
      </c>
      <c r="N138" s="10" t="s">
        <v>8273</v>
      </c>
      <c r="O138" t="s">
        <v>8274</v>
      </c>
      <c r="P138">
        <v>2</v>
      </c>
      <c r="Q138">
        <v>11.25</v>
      </c>
    </row>
    <row r="139" spans="1:17" ht="100.8" x14ac:dyDescent="0.3">
      <c r="A139" s="3" t="s">
        <v>3984</v>
      </c>
      <c r="B139" s="3" t="s">
        <v>8094</v>
      </c>
      <c r="C139" s="6">
        <v>1500</v>
      </c>
      <c r="D139" s="8">
        <v>32</v>
      </c>
      <c r="E139" t="s">
        <v>8220</v>
      </c>
      <c r="F139" t="s">
        <v>8223</v>
      </c>
      <c r="G139" t="s">
        <v>8245</v>
      </c>
      <c r="H139">
        <v>1440813413</v>
      </c>
      <c r="I139">
        <v>1439517413</v>
      </c>
      <c r="J139" s="16">
        <v>42230.08116898148</v>
      </c>
      <c r="K139" t="b">
        <v>0</v>
      </c>
      <c r="L139">
        <v>4</v>
      </c>
      <c r="M139" t="b">
        <v>0</v>
      </c>
      <c r="N139" s="10" t="s">
        <v>8273</v>
      </c>
      <c r="O139" t="s">
        <v>8274</v>
      </c>
      <c r="P139">
        <v>2</v>
      </c>
      <c r="Q139">
        <v>8</v>
      </c>
    </row>
    <row r="140" spans="1:17" ht="57.6" x14ac:dyDescent="0.3">
      <c r="A140" s="3" t="s">
        <v>3998</v>
      </c>
      <c r="B140" s="3" t="s">
        <v>8108</v>
      </c>
      <c r="C140" s="6">
        <v>1250</v>
      </c>
      <c r="D140" s="8">
        <v>23</v>
      </c>
      <c r="E140" t="s">
        <v>8220</v>
      </c>
      <c r="F140" t="s">
        <v>8223</v>
      </c>
      <c r="G140" t="s">
        <v>8245</v>
      </c>
      <c r="H140">
        <v>1411779761</v>
      </c>
      <c r="I140">
        <v>1409187761</v>
      </c>
      <c r="J140" s="16">
        <v>41879.043530092589</v>
      </c>
      <c r="K140" t="b">
        <v>0</v>
      </c>
      <c r="L140">
        <v>4</v>
      </c>
      <c r="M140" t="b">
        <v>0</v>
      </c>
      <c r="N140" s="10" t="s">
        <v>8273</v>
      </c>
      <c r="O140" t="s">
        <v>8274</v>
      </c>
      <c r="P140">
        <v>2</v>
      </c>
      <c r="Q140">
        <v>5.75</v>
      </c>
    </row>
    <row r="141" spans="1:17" ht="129.6" x14ac:dyDescent="0.3">
      <c r="A141" s="3" t="s">
        <v>4043</v>
      </c>
      <c r="B141" s="3" t="s">
        <v>8151</v>
      </c>
      <c r="C141" s="6">
        <v>5000</v>
      </c>
      <c r="D141" s="8">
        <v>110</v>
      </c>
      <c r="E141" t="s">
        <v>8220</v>
      </c>
      <c r="F141" t="s">
        <v>8223</v>
      </c>
      <c r="G141" t="s">
        <v>8245</v>
      </c>
      <c r="H141">
        <v>1420938000</v>
      </c>
      <c r="I141">
        <v>1418862743</v>
      </c>
      <c r="J141" s="16">
        <v>41991.022488425922</v>
      </c>
      <c r="K141" t="b">
        <v>0</v>
      </c>
      <c r="L141">
        <v>4</v>
      </c>
      <c r="M141" t="b">
        <v>0</v>
      </c>
      <c r="N141" s="10" t="s">
        <v>8273</v>
      </c>
      <c r="O141" t="s">
        <v>8274</v>
      </c>
      <c r="P141">
        <v>2</v>
      </c>
      <c r="Q141">
        <v>27.5</v>
      </c>
    </row>
    <row r="142" spans="1:17" ht="129.6" x14ac:dyDescent="0.3">
      <c r="A142" s="3" t="s">
        <v>4058</v>
      </c>
      <c r="B142" s="3" t="s">
        <v>8166</v>
      </c>
      <c r="C142" s="6">
        <v>20000</v>
      </c>
      <c r="D142" s="8">
        <v>490</v>
      </c>
      <c r="E142" t="s">
        <v>8220</v>
      </c>
      <c r="F142" t="s">
        <v>8223</v>
      </c>
      <c r="G142" t="s">
        <v>8245</v>
      </c>
      <c r="H142">
        <v>1467481468</v>
      </c>
      <c r="I142">
        <v>1464889468</v>
      </c>
      <c r="J142" s="16">
        <v>42523.739212962959</v>
      </c>
      <c r="K142" t="b">
        <v>0</v>
      </c>
      <c r="L142">
        <v>3</v>
      </c>
      <c r="M142" t="b">
        <v>0</v>
      </c>
      <c r="N142" s="10" t="s">
        <v>8273</v>
      </c>
      <c r="O142" t="s">
        <v>8274</v>
      </c>
      <c r="P142">
        <v>2</v>
      </c>
      <c r="Q142">
        <v>163.33000000000001</v>
      </c>
    </row>
    <row r="143" spans="1:17" ht="72" x14ac:dyDescent="0.3">
      <c r="A143" s="3" t="s">
        <v>4078</v>
      </c>
      <c r="B143" s="3" t="s">
        <v>8185</v>
      </c>
      <c r="C143" s="6">
        <v>150</v>
      </c>
      <c r="D143" s="8">
        <v>3</v>
      </c>
      <c r="E143" t="s">
        <v>8220</v>
      </c>
      <c r="F143" t="s">
        <v>8223</v>
      </c>
      <c r="G143" t="s">
        <v>8245</v>
      </c>
      <c r="H143">
        <v>1447542000</v>
      </c>
      <c r="I143">
        <v>1446179553</v>
      </c>
      <c r="J143" s="16">
        <v>42307.189270833333</v>
      </c>
      <c r="K143" t="b">
        <v>0</v>
      </c>
      <c r="L143">
        <v>2</v>
      </c>
      <c r="M143" t="b">
        <v>0</v>
      </c>
      <c r="N143" s="10" t="s">
        <v>8273</v>
      </c>
      <c r="O143" t="s">
        <v>8274</v>
      </c>
      <c r="P143">
        <v>2</v>
      </c>
      <c r="Q143">
        <v>1.5</v>
      </c>
    </row>
    <row r="144" spans="1:17" ht="57.6" x14ac:dyDescent="0.3">
      <c r="A144" s="3" t="s">
        <v>4103</v>
      </c>
      <c r="B144" s="3" t="s">
        <v>8210</v>
      </c>
      <c r="C144" s="6">
        <v>2000</v>
      </c>
      <c r="D144" s="8">
        <v>41</v>
      </c>
      <c r="E144" t="s">
        <v>8220</v>
      </c>
      <c r="F144" t="s">
        <v>8223</v>
      </c>
      <c r="G144" t="s">
        <v>8245</v>
      </c>
      <c r="H144">
        <v>1411596001</v>
      </c>
      <c r="I144">
        <v>1409608801</v>
      </c>
      <c r="J144" s="16">
        <v>41883.916678240741</v>
      </c>
      <c r="K144" t="b">
        <v>0</v>
      </c>
      <c r="L144">
        <v>4</v>
      </c>
      <c r="M144" t="b">
        <v>0</v>
      </c>
      <c r="N144" s="10" t="s">
        <v>8273</v>
      </c>
      <c r="O144" t="s">
        <v>8274</v>
      </c>
      <c r="P144">
        <v>2</v>
      </c>
      <c r="Q144">
        <v>10.25</v>
      </c>
    </row>
    <row r="145" spans="1:17" ht="72" x14ac:dyDescent="0.3">
      <c r="A145" s="3" t="s">
        <v>4104</v>
      </c>
      <c r="B145" s="3" t="s">
        <v>8211</v>
      </c>
      <c r="C145" s="6">
        <v>3000</v>
      </c>
      <c r="D145" s="8">
        <v>59</v>
      </c>
      <c r="E145" t="s">
        <v>8220</v>
      </c>
      <c r="F145" t="s">
        <v>8223</v>
      </c>
      <c r="G145" t="s">
        <v>8245</v>
      </c>
      <c r="H145">
        <v>1488517200</v>
      </c>
      <c r="I145">
        <v>1485909937</v>
      </c>
      <c r="J145" s="16">
        <v>42767.031678240746</v>
      </c>
      <c r="K145" t="b">
        <v>0</v>
      </c>
      <c r="L145">
        <v>1</v>
      </c>
      <c r="M145" t="b">
        <v>0</v>
      </c>
      <c r="N145" s="10" t="s">
        <v>8273</v>
      </c>
      <c r="O145" t="s">
        <v>8274</v>
      </c>
      <c r="P145">
        <v>2</v>
      </c>
      <c r="Q145">
        <v>59</v>
      </c>
    </row>
    <row r="146" spans="1:17" ht="72" x14ac:dyDescent="0.3">
      <c r="A146" s="3" t="s">
        <v>2866</v>
      </c>
      <c r="B146" s="3" t="s">
        <v>6976</v>
      </c>
      <c r="C146" s="6">
        <v>5000</v>
      </c>
      <c r="D146" s="8">
        <v>45</v>
      </c>
      <c r="E146" t="s">
        <v>8220</v>
      </c>
      <c r="F146" t="s">
        <v>8223</v>
      </c>
      <c r="G146" t="s">
        <v>8245</v>
      </c>
      <c r="H146">
        <v>1476482400</v>
      </c>
      <c r="I146">
        <v>1473893721</v>
      </c>
      <c r="J146" s="16">
        <v>42627.955104166671</v>
      </c>
      <c r="K146" t="b">
        <v>0</v>
      </c>
      <c r="L146">
        <v>2</v>
      </c>
      <c r="M146" t="b">
        <v>0</v>
      </c>
      <c r="N146" s="10" t="s">
        <v>8273</v>
      </c>
      <c r="O146" t="s">
        <v>8274</v>
      </c>
      <c r="P146">
        <v>1</v>
      </c>
      <c r="Q146">
        <v>22.5</v>
      </c>
    </row>
    <row r="147" spans="1:17" ht="100.8" x14ac:dyDescent="0.3">
      <c r="A147" s="3" t="s">
        <v>2869</v>
      </c>
      <c r="B147" s="3" t="s">
        <v>6979</v>
      </c>
      <c r="C147" s="6">
        <v>20000</v>
      </c>
      <c r="D147" s="8">
        <v>177</v>
      </c>
      <c r="E147" t="s">
        <v>8220</v>
      </c>
      <c r="F147" t="s">
        <v>8223</v>
      </c>
      <c r="G147" t="s">
        <v>8245</v>
      </c>
      <c r="H147">
        <v>1468937681</v>
      </c>
      <c r="I147">
        <v>1466345681</v>
      </c>
      <c r="J147" s="16">
        <v>42540.593530092592</v>
      </c>
      <c r="K147" t="b">
        <v>0</v>
      </c>
      <c r="L147">
        <v>5</v>
      </c>
      <c r="M147" t="b">
        <v>0</v>
      </c>
      <c r="N147" s="10" t="s">
        <v>8273</v>
      </c>
      <c r="O147" t="s">
        <v>8274</v>
      </c>
      <c r="P147">
        <v>1</v>
      </c>
      <c r="Q147">
        <v>35.4</v>
      </c>
    </row>
    <row r="148" spans="1:17" ht="57.6" x14ac:dyDescent="0.3">
      <c r="A148" s="3" t="s">
        <v>2890</v>
      </c>
      <c r="B148" s="3" t="s">
        <v>7000</v>
      </c>
      <c r="C148" s="6">
        <v>2000</v>
      </c>
      <c r="D148" s="8">
        <v>21</v>
      </c>
      <c r="E148" t="s">
        <v>8220</v>
      </c>
      <c r="F148" t="s">
        <v>8223</v>
      </c>
      <c r="G148" t="s">
        <v>8245</v>
      </c>
      <c r="H148">
        <v>1407553200</v>
      </c>
      <c r="I148">
        <v>1405100992</v>
      </c>
      <c r="J148" s="16">
        <v>41831.742962962962</v>
      </c>
      <c r="K148" t="b">
        <v>0</v>
      </c>
      <c r="L148">
        <v>3</v>
      </c>
      <c r="M148" t="b">
        <v>0</v>
      </c>
      <c r="N148" s="10" t="s">
        <v>8273</v>
      </c>
      <c r="O148" t="s">
        <v>8274</v>
      </c>
      <c r="P148">
        <v>1</v>
      </c>
      <c r="Q148">
        <v>7</v>
      </c>
    </row>
    <row r="149" spans="1:17" ht="57.6" x14ac:dyDescent="0.3">
      <c r="A149" s="3" t="s">
        <v>2893</v>
      </c>
      <c r="B149" s="3" t="s">
        <v>7003</v>
      </c>
      <c r="C149" s="6">
        <v>5000</v>
      </c>
      <c r="D149" s="8">
        <v>25</v>
      </c>
      <c r="E149" t="s">
        <v>8220</v>
      </c>
      <c r="F149" t="s">
        <v>8223</v>
      </c>
      <c r="G149" t="s">
        <v>8245</v>
      </c>
      <c r="H149">
        <v>1420768800</v>
      </c>
      <c r="I149">
        <v>1415644395</v>
      </c>
      <c r="J149" s="16">
        <v>41953.773090277777</v>
      </c>
      <c r="K149" t="b">
        <v>0</v>
      </c>
      <c r="L149">
        <v>2</v>
      </c>
      <c r="M149" t="b">
        <v>0</v>
      </c>
      <c r="N149" s="10" t="s">
        <v>8273</v>
      </c>
      <c r="O149" t="s">
        <v>8274</v>
      </c>
      <c r="P149">
        <v>1</v>
      </c>
      <c r="Q149">
        <v>12.5</v>
      </c>
    </row>
    <row r="150" spans="1:17" ht="57.6" x14ac:dyDescent="0.3">
      <c r="A150" s="3" t="s">
        <v>2901</v>
      </c>
      <c r="B150" s="3" t="s">
        <v>7011</v>
      </c>
      <c r="C150" s="6">
        <v>750</v>
      </c>
      <c r="D150" s="8">
        <v>6</v>
      </c>
      <c r="E150" t="s">
        <v>8220</v>
      </c>
      <c r="F150" t="s">
        <v>8223</v>
      </c>
      <c r="G150" t="s">
        <v>8245</v>
      </c>
      <c r="H150">
        <v>1423345339</v>
      </c>
      <c r="I150">
        <v>1418161339</v>
      </c>
      <c r="J150" s="16">
        <v>41982.904386574075</v>
      </c>
      <c r="K150" t="b">
        <v>0</v>
      </c>
      <c r="L150">
        <v>2</v>
      </c>
      <c r="M150" t="b">
        <v>0</v>
      </c>
      <c r="N150" s="10" t="s">
        <v>8273</v>
      </c>
      <c r="O150" t="s">
        <v>8274</v>
      </c>
      <c r="P150">
        <v>1</v>
      </c>
      <c r="Q150">
        <v>3</v>
      </c>
    </row>
    <row r="151" spans="1:17" ht="115.2" x14ac:dyDescent="0.3">
      <c r="A151" s="3" t="s">
        <v>2903</v>
      </c>
      <c r="B151" s="3" t="s">
        <v>7013</v>
      </c>
      <c r="C151" s="6">
        <v>5000</v>
      </c>
      <c r="D151" s="8">
        <v>39</v>
      </c>
      <c r="E151" t="s">
        <v>8220</v>
      </c>
      <c r="F151" t="s">
        <v>8223</v>
      </c>
      <c r="G151" t="s">
        <v>8245</v>
      </c>
      <c r="H151">
        <v>1441771218</v>
      </c>
      <c r="I151">
        <v>1436587218</v>
      </c>
      <c r="J151" s="16">
        <v>42196.166874999995</v>
      </c>
      <c r="K151" t="b">
        <v>0</v>
      </c>
      <c r="L151">
        <v>4</v>
      </c>
      <c r="M151" t="b">
        <v>0</v>
      </c>
      <c r="N151" s="10" t="s">
        <v>8273</v>
      </c>
      <c r="O151" t="s">
        <v>8274</v>
      </c>
      <c r="P151">
        <v>1</v>
      </c>
      <c r="Q151">
        <v>9.75</v>
      </c>
    </row>
    <row r="152" spans="1:17" ht="57.6" x14ac:dyDescent="0.3">
      <c r="A152" s="3" t="s">
        <v>3861</v>
      </c>
      <c r="B152" s="3" t="s">
        <v>7973</v>
      </c>
      <c r="C152" s="6">
        <v>5000</v>
      </c>
      <c r="D152" s="8">
        <v>60</v>
      </c>
      <c r="E152" t="s">
        <v>8220</v>
      </c>
      <c r="F152" t="s">
        <v>8223</v>
      </c>
      <c r="G152" t="s">
        <v>8245</v>
      </c>
      <c r="H152">
        <v>1447799054</v>
      </c>
      <c r="I152">
        <v>1445203454</v>
      </c>
      <c r="J152" s="16">
        <v>42295.891828703709</v>
      </c>
      <c r="K152" t="b">
        <v>0</v>
      </c>
      <c r="L152">
        <v>3</v>
      </c>
      <c r="M152" t="b">
        <v>0</v>
      </c>
      <c r="N152" s="10" t="s">
        <v>8273</v>
      </c>
      <c r="O152" t="s">
        <v>8274</v>
      </c>
      <c r="P152">
        <v>1</v>
      </c>
      <c r="Q152">
        <v>20</v>
      </c>
    </row>
    <row r="153" spans="1:17" ht="129.6" x14ac:dyDescent="0.3">
      <c r="A153" s="3" t="s">
        <v>3863</v>
      </c>
      <c r="B153" s="3" t="s">
        <v>7975</v>
      </c>
      <c r="C153" s="6">
        <v>2000</v>
      </c>
      <c r="D153" s="8">
        <v>11</v>
      </c>
      <c r="E153" t="s">
        <v>8220</v>
      </c>
      <c r="F153" t="s">
        <v>8223</v>
      </c>
      <c r="G153" t="s">
        <v>8245</v>
      </c>
      <c r="H153">
        <v>1458703740</v>
      </c>
      <c r="I153">
        <v>1454453021</v>
      </c>
      <c r="J153" s="16">
        <v>42402.947002314817</v>
      </c>
      <c r="K153" t="b">
        <v>0</v>
      </c>
      <c r="L153">
        <v>2</v>
      </c>
      <c r="M153" t="b">
        <v>0</v>
      </c>
      <c r="N153" s="10" t="s">
        <v>8273</v>
      </c>
      <c r="O153" t="s">
        <v>8274</v>
      </c>
      <c r="P153">
        <v>1</v>
      </c>
      <c r="Q153">
        <v>5.5</v>
      </c>
    </row>
    <row r="154" spans="1:17" ht="100.8" x14ac:dyDescent="0.3">
      <c r="A154" s="3" t="s">
        <v>3886</v>
      </c>
      <c r="B154" s="3" t="s">
        <v>7997</v>
      </c>
      <c r="C154" s="6">
        <v>8000</v>
      </c>
      <c r="D154" s="8">
        <v>118</v>
      </c>
      <c r="E154" t="s">
        <v>8220</v>
      </c>
      <c r="F154" t="s">
        <v>8223</v>
      </c>
      <c r="G154" t="s">
        <v>8245</v>
      </c>
      <c r="H154">
        <v>1420413960</v>
      </c>
      <c r="I154">
        <v>1417651630</v>
      </c>
      <c r="J154" s="16">
        <v>41977.004976851851</v>
      </c>
      <c r="K154" t="b">
        <v>0</v>
      </c>
      <c r="L154">
        <v>9</v>
      </c>
      <c r="M154" t="b">
        <v>0</v>
      </c>
      <c r="N154" s="10" t="s">
        <v>8273</v>
      </c>
      <c r="O154" t="s">
        <v>8274</v>
      </c>
      <c r="P154">
        <v>1</v>
      </c>
      <c r="Q154">
        <v>13.11</v>
      </c>
    </row>
    <row r="155" spans="1:17" ht="100.8" x14ac:dyDescent="0.3">
      <c r="A155" s="3" t="s">
        <v>3896</v>
      </c>
      <c r="B155" s="3" t="s">
        <v>8007</v>
      </c>
      <c r="C155" s="6">
        <v>10000</v>
      </c>
      <c r="D155" s="8">
        <v>125</v>
      </c>
      <c r="E155" t="s">
        <v>8220</v>
      </c>
      <c r="F155" t="s">
        <v>8223</v>
      </c>
      <c r="G155" t="s">
        <v>8245</v>
      </c>
      <c r="H155">
        <v>1407868561</v>
      </c>
      <c r="I155">
        <v>1406140561</v>
      </c>
      <c r="J155" s="16">
        <v>41843.775011574071</v>
      </c>
      <c r="K155" t="b">
        <v>0</v>
      </c>
      <c r="L155">
        <v>2</v>
      </c>
      <c r="M155" t="b">
        <v>0</v>
      </c>
      <c r="N155" s="10" t="s">
        <v>8273</v>
      </c>
      <c r="O155" t="s">
        <v>8274</v>
      </c>
      <c r="P155">
        <v>1</v>
      </c>
      <c r="Q155">
        <v>62.5</v>
      </c>
    </row>
    <row r="156" spans="1:17" ht="72" x14ac:dyDescent="0.3">
      <c r="A156" s="3" t="s">
        <v>3898</v>
      </c>
      <c r="B156" s="3" t="s">
        <v>8009</v>
      </c>
      <c r="C156" s="6">
        <v>3000</v>
      </c>
      <c r="D156" s="8">
        <v>25</v>
      </c>
      <c r="E156" t="s">
        <v>8220</v>
      </c>
      <c r="F156" t="s">
        <v>8223</v>
      </c>
      <c r="G156" t="s">
        <v>8245</v>
      </c>
      <c r="H156">
        <v>1450554599</v>
      </c>
      <c r="I156">
        <v>1447098599</v>
      </c>
      <c r="J156" s="16">
        <v>42317.826377314821</v>
      </c>
      <c r="K156" t="b">
        <v>0</v>
      </c>
      <c r="L156">
        <v>1</v>
      </c>
      <c r="M156" t="b">
        <v>0</v>
      </c>
      <c r="N156" s="10" t="s">
        <v>8273</v>
      </c>
      <c r="O156" t="s">
        <v>8274</v>
      </c>
      <c r="P156">
        <v>1</v>
      </c>
      <c r="Q156">
        <v>25</v>
      </c>
    </row>
    <row r="157" spans="1:17" ht="72" x14ac:dyDescent="0.3">
      <c r="A157" s="3" t="s">
        <v>3938</v>
      </c>
      <c r="B157" s="3" t="s">
        <v>8049</v>
      </c>
      <c r="C157" s="6">
        <v>5500</v>
      </c>
      <c r="D157" s="8">
        <v>50</v>
      </c>
      <c r="E157" t="s">
        <v>8220</v>
      </c>
      <c r="F157" t="s">
        <v>8223</v>
      </c>
      <c r="G157" t="s">
        <v>8245</v>
      </c>
      <c r="H157">
        <v>1416877200</v>
      </c>
      <c r="I157">
        <v>1414505137</v>
      </c>
      <c r="J157" s="16">
        <v>41940.587233796294</v>
      </c>
      <c r="K157" t="b">
        <v>0</v>
      </c>
      <c r="L157">
        <v>2</v>
      </c>
      <c r="M157" t="b">
        <v>0</v>
      </c>
      <c r="N157" s="10" t="s">
        <v>8273</v>
      </c>
      <c r="O157" t="s">
        <v>8274</v>
      </c>
      <c r="P157">
        <v>1</v>
      </c>
      <c r="Q157">
        <v>25</v>
      </c>
    </row>
    <row r="158" spans="1:17" ht="86.4" x14ac:dyDescent="0.3">
      <c r="A158" s="3" t="s">
        <v>3947</v>
      </c>
      <c r="B158" s="3" t="s">
        <v>8058</v>
      </c>
      <c r="C158" s="6">
        <v>4000</v>
      </c>
      <c r="D158" s="8">
        <v>25</v>
      </c>
      <c r="E158" t="s">
        <v>8220</v>
      </c>
      <c r="F158" t="s">
        <v>8223</v>
      </c>
      <c r="G158" t="s">
        <v>8245</v>
      </c>
      <c r="H158">
        <v>1460140500</v>
      </c>
      <c r="I158">
        <v>1457628680</v>
      </c>
      <c r="J158" s="16">
        <v>42439.702314814815</v>
      </c>
      <c r="K158" t="b">
        <v>0</v>
      </c>
      <c r="L158">
        <v>1</v>
      </c>
      <c r="M158" t="b">
        <v>0</v>
      </c>
      <c r="N158" s="10" t="s">
        <v>8273</v>
      </c>
      <c r="O158" t="s">
        <v>8274</v>
      </c>
      <c r="P158">
        <v>1</v>
      </c>
      <c r="Q158">
        <v>25</v>
      </c>
    </row>
    <row r="159" spans="1:17" ht="72" x14ac:dyDescent="0.3">
      <c r="A159" s="3" t="s">
        <v>3963</v>
      </c>
      <c r="B159" s="3" t="s">
        <v>8073</v>
      </c>
      <c r="C159" s="6">
        <v>7500</v>
      </c>
      <c r="D159" s="8">
        <v>45</v>
      </c>
      <c r="E159" t="s">
        <v>8220</v>
      </c>
      <c r="F159" t="s">
        <v>8223</v>
      </c>
      <c r="G159" t="s">
        <v>8245</v>
      </c>
      <c r="H159">
        <v>1406170740</v>
      </c>
      <c r="I159">
        <v>1402506278</v>
      </c>
      <c r="J159" s="16">
        <v>41801.711550925924</v>
      </c>
      <c r="K159" t="b">
        <v>0</v>
      </c>
      <c r="L159">
        <v>2</v>
      </c>
      <c r="M159" t="b">
        <v>0</v>
      </c>
      <c r="N159" s="10" t="s">
        <v>8273</v>
      </c>
      <c r="O159" t="s">
        <v>8274</v>
      </c>
      <c r="P159">
        <v>1</v>
      </c>
      <c r="Q159">
        <v>22.5</v>
      </c>
    </row>
    <row r="160" spans="1:17" ht="72" x14ac:dyDescent="0.3">
      <c r="A160" s="3" t="s">
        <v>3968</v>
      </c>
      <c r="B160" s="3" t="s">
        <v>8078</v>
      </c>
      <c r="C160" s="6">
        <v>14000</v>
      </c>
      <c r="D160" s="8">
        <v>136</v>
      </c>
      <c r="E160" t="s">
        <v>8220</v>
      </c>
      <c r="F160" t="s">
        <v>8223</v>
      </c>
      <c r="G160" t="s">
        <v>8245</v>
      </c>
      <c r="H160">
        <v>1405947126</v>
      </c>
      <c r="I160">
        <v>1403355126</v>
      </c>
      <c r="J160" s="16">
        <v>41811.536180555559</v>
      </c>
      <c r="K160" t="b">
        <v>0</v>
      </c>
      <c r="L160">
        <v>6</v>
      </c>
      <c r="M160" t="b">
        <v>0</v>
      </c>
      <c r="N160" s="10" t="s">
        <v>8273</v>
      </c>
      <c r="O160" t="s">
        <v>8274</v>
      </c>
      <c r="P160">
        <v>1</v>
      </c>
      <c r="Q160">
        <v>22.67</v>
      </c>
    </row>
    <row r="161" spans="1:17" ht="57.6" x14ac:dyDescent="0.3">
      <c r="A161" s="3" t="s">
        <v>3974</v>
      </c>
      <c r="B161" s="3" t="s">
        <v>8084</v>
      </c>
      <c r="C161" s="6">
        <v>90000</v>
      </c>
      <c r="D161" s="8">
        <v>1305</v>
      </c>
      <c r="E161" t="s">
        <v>8220</v>
      </c>
      <c r="F161" t="s">
        <v>8223</v>
      </c>
      <c r="G161" t="s">
        <v>8245</v>
      </c>
      <c r="H161">
        <v>1469213732</v>
      </c>
      <c r="I161">
        <v>1466621732</v>
      </c>
      <c r="J161" s="16">
        <v>42543.788564814815</v>
      </c>
      <c r="K161" t="b">
        <v>0</v>
      </c>
      <c r="L161">
        <v>6</v>
      </c>
      <c r="M161" t="b">
        <v>0</v>
      </c>
      <c r="N161" s="10" t="s">
        <v>8273</v>
      </c>
      <c r="O161" t="s">
        <v>8274</v>
      </c>
      <c r="P161">
        <v>1</v>
      </c>
      <c r="Q161">
        <v>217.5</v>
      </c>
    </row>
    <row r="162" spans="1:17" ht="72" x14ac:dyDescent="0.3">
      <c r="A162" s="3" t="s">
        <v>4001</v>
      </c>
      <c r="B162" s="3" t="s">
        <v>8110</v>
      </c>
      <c r="C162" s="6">
        <v>3000</v>
      </c>
      <c r="D162" s="8">
        <v>40</v>
      </c>
      <c r="E162" t="s">
        <v>8220</v>
      </c>
      <c r="F162" t="s">
        <v>8223</v>
      </c>
      <c r="G162" t="s">
        <v>8245</v>
      </c>
      <c r="H162">
        <v>1413832985</v>
      </c>
      <c r="I162">
        <v>1408648985</v>
      </c>
      <c r="J162" s="16">
        <v>41872.807696759257</v>
      </c>
      <c r="K162" t="b">
        <v>0</v>
      </c>
      <c r="L162">
        <v>2</v>
      </c>
      <c r="M162" t="b">
        <v>0</v>
      </c>
      <c r="N162" s="10" t="s">
        <v>8273</v>
      </c>
      <c r="O162" t="s">
        <v>8274</v>
      </c>
      <c r="P162">
        <v>1</v>
      </c>
      <c r="Q162">
        <v>20</v>
      </c>
    </row>
    <row r="163" spans="1:17" ht="57.6" x14ac:dyDescent="0.3">
      <c r="A163" s="3" t="s">
        <v>4009</v>
      </c>
      <c r="B163" s="3" t="s">
        <v>8118</v>
      </c>
      <c r="C163" s="6">
        <v>2000</v>
      </c>
      <c r="D163" s="8">
        <v>26</v>
      </c>
      <c r="E163" t="s">
        <v>8220</v>
      </c>
      <c r="F163" t="s">
        <v>8223</v>
      </c>
      <c r="G163" t="s">
        <v>8245</v>
      </c>
      <c r="H163">
        <v>1424070823</v>
      </c>
      <c r="I163">
        <v>1421478823</v>
      </c>
      <c r="J163" s="16">
        <v>42021.301192129627</v>
      </c>
      <c r="K163" t="b">
        <v>0</v>
      </c>
      <c r="L163">
        <v>2</v>
      </c>
      <c r="M163" t="b">
        <v>0</v>
      </c>
      <c r="N163" s="10" t="s">
        <v>8273</v>
      </c>
      <c r="O163" t="s">
        <v>8274</v>
      </c>
      <c r="P163">
        <v>1</v>
      </c>
      <c r="Q163">
        <v>13</v>
      </c>
    </row>
    <row r="164" spans="1:17" ht="100.8" x14ac:dyDescent="0.3">
      <c r="A164" s="3" t="s">
        <v>4013</v>
      </c>
      <c r="B164" s="3" t="s">
        <v>8122</v>
      </c>
      <c r="C164" s="6">
        <v>10000</v>
      </c>
      <c r="D164" s="8">
        <v>105</v>
      </c>
      <c r="E164" t="s">
        <v>8220</v>
      </c>
      <c r="F164" t="s">
        <v>8223</v>
      </c>
      <c r="G164" t="s">
        <v>8245</v>
      </c>
      <c r="H164">
        <v>1409846874</v>
      </c>
      <c r="I164">
        <v>1407254874</v>
      </c>
      <c r="J164" s="16">
        <v>41856.672152777777</v>
      </c>
      <c r="K164" t="b">
        <v>0</v>
      </c>
      <c r="L164">
        <v>2</v>
      </c>
      <c r="M164" t="b">
        <v>0</v>
      </c>
      <c r="N164" s="10" t="s">
        <v>8273</v>
      </c>
      <c r="O164" t="s">
        <v>8274</v>
      </c>
      <c r="P164">
        <v>1</v>
      </c>
      <c r="Q164">
        <v>52.5</v>
      </c>
    </row>
    <row r="165" spans="1:17" ht="57.6" x14ac:dyDescent="0.3">
      <c r="A165" s="3" t="s">
        <v>4015</v>
      </c>
      <c r="B165" s="3" t="s">
        <v>8124</v>
      </c>
      <c r="C165" s="6">
        <v>3500</v>
      </c>
      <c r="D165" s="8">
        <v>29</v>
      </c>
      <c r="E165" t="s">
        <v>8220</v>
      </c>
      <c r="F165" t="s">
        <v>8223</v>
      </c>
      <c r="G165" t="s">
        <v>8245</v>
      </c>
      <c r="H165">
        <v>1460737680</v>
      </c>
      <c r="I165">
        <v>1455725596</v>
      </c>
      <c r="J165" s="16">
        <v>42417.675879629634</v>
      </c>
      <c r="K165" t="b">
        <v>0</v>
      </c>
      <c r="L165">
        <v>4</v>
      </c>
      <c r="M165" t="b">
        <v>0</v>
      </c>
      <c r="N165" s="10" t="s">
        <v>8273</v>
      </c>
      <c r="O165" t="s">
        <v>8274</v>
      </c>
      <c r="P165">
        <v>1</v>
      </c>
      <c r="Q165">
        <v>7.25</v>
      </c>
    </row>
    <row r="166" spans="1:17" ht="43.2" x14ac:dyDescent="0.3">
      <c r="A166" s="3" t="s">
        <v>4017</v>
      </c>
      <c r="B166" s="3" t="s">
        <v>8126</v>
      </c>
      <c r="C166" s="6">
        <v>15000</v>
      </c>
      <c r="D166" s="8">
        <v>125</v>
      </c>
      <c r="E166" t="s">
        <v>8220</v>
      </c>
      <c r="F166" t="s">
        <v>8223</v>
      </c>
      <c r="G166" t="s">
        <v>8245</v>
      </c>
      <c r="H166">
        <v>1414360358</v>
      </c>
      <c r="I166">
        <v>1409176358</v>
      </c>
      <c r="J166" s="16">
        <v>41878.911550925928</v>
      </c>
      <c r="K166" t="b">
        <v>0</v>
      </c>
      <c r="L166">
        <v>2</v>
      </c>
      <c r="M166" t="b">
        <v>0</v>
      </c>
      <c r="N166" s="10" t="s">
        <v>8273</v>
      </c>
      <c r="O166" t="s">
        <v>8274</v>
      </c>
      <c r="P166">
        <v>1</v>
      </c>
      <c r="Q166">
        <v>62.5</v>
      </c>
    </row>
    <row r="167" spans="1:17" ht="100.8" x14ac:dyDescent="0.3">
      <c r="A167" s="3" t="s">
        <v>4020</v>
      </c>
      <c r="B167" s="3" t="s">
        <v>8129</v>
      </c>
      <c r="C167" s="6">
        <v>800</v>
      </c>
      <c r="D167" s="8">
        <v>10</v>
      </c>
      <c r="E167" t="s">
        <v>8220</v>
      </c>
      <c r="F167" t="s">
        <v>8223</v>
      </c>
      <c r="G167" t="s">
        <v>8245</v>
      </c>
      <c r="H167">
        <v>1441037097</v>
      </c>
      <c r="I167">
        <v>1438445097</v>
      </c>
      <c r="J167" s="16">
        <v>42217.670104166667</v>
      </c>
      <c r="K167" t="b">
        <v>0</v>
      </c>
      <c r="L167">
        <v>1</v>
      </c>
      <c r="M167" t="b">
        <v>0</v>
      </c>
      <c r="N167" s="10" t="s">
        <v>8273</v>
      </c>
      <c r="O167" t="s">
        <v>8274</v>
      </c>
      <c r="P167">
        <v>1</v>
      </c>
      <c r="Q167">
        <v>10</v>
      </c>
    </row>
    <row r="168" spans="1:17" ht="115.2" x14ac:dyDescent="0.3">
      <c r="A168" s="3" t="s">
        <v>4030</v>
      </c>
      <c r="B168" s="3" t="s">
        <v>8139</v>
      </c>
      <c r="C168" s="6">
        <v>13500</v>
      </c>
      <c r="D168" s="8">
        <v>200</v>
      </c>
      <c r="E168" t="s">
        <v>8220</v>
      </c>
      <c r="F168" t="s">
        <v>8223</v>
      </c>
      <c r="G168" t="s">
        <v>8245</v>
      </c>
      <c r="H168">
        <v>1428097450</v>
      </c>
      <c r="I168">
        <v>1425509050</v>
      </c>
      <c r="J168" s="16">
        <v>42067.947337962964</v>
      </c>
      <c r="K168" t="b">
        <v>0</v>
      </c>
      <c r="L168">
        <v>2</v>
      </c>
      <c r="M168" t="b">
        <v>0</v>
      </c>
      <c r="N168" s="10" t="s">
        <v>8273</v>
      </c>
      <c r="O168" t="s">
        <v>8274</v>
      </c>
      <c r="P168">
        <v>1</v>
      </c>
      <c r="Q168">
        <v>100</v>
      </c>
    </row>
    <row r="169" spans="1:17" ht="72" x14ac:dyDescent="0.3">
      <c r="A169" s="3" t="s">
        <v>4061</v>
      </c>
      <c r="B169" s="3" t="s">
        <v>8169</v>
      </c>
      <c r="C169" s="6">
        <v>4000</v>
      </c>
      <c r="D169" s="8">
        <v>27</v>
      </c>
      <c r="E169" t="s">
        <v>8220</v>
      </c>
      <c r="F169" t="s">
        <v>8223</v>
      </c>
      <c r="G169" t="s">
        <v>8245</v>
      </c>
      <c r="H169">
        <v>1407883811</v>
      </c>
      <c r="I169">
        <v>1405291811</v>
      </c>
      <c r="J169" s="16">
        <v>41833.951516203706</v>
      </c>
      <c r="K169" t="b">
        <v>0</v>
      </c>
      <c r="L169">
        <v>4</v>
      </c>
      <c r="M169" t="b">
        <v>0</v>
      </c>
      <c r="N169" s="10" t="s">
        <v>8273</v>
      </c>
      <c r="O169" t="s">
        <v>8274</v>
      </c>
      <c r="P169">
        <v>1</v>
      </c>
      <c r="Q169">
        <v>6.75</v>
      </c>
    </row>
    <row r="170" spans="1:17" ht="100.8" x14ac:dyDescent="0.3">
      <c r="A170" s="3" t="s">
        <v>4064</v>
      </c>
      <c r="B170" s="3" t="s">
        <v>8171</v>
      </c>
      <c r="C170" s="6">
        <v>3495</v>
      </c>
      <c r="D170" s="8">
        <v>34.950000000000003</v>
      </c>
      <c r="E170" t="s">
        <v>8220</v>
      </c>
      <c r="F170" t="s">
        <v>8223</v>
      </c>
      <c r="G170" t="s">
        <v>8245</v>
      </c>
      <c r="H170">
        <v>1484348700</v>
      </c>
      <c r="I170">
        <v>1481756855</v>
      </c>
      <c r="J170" s="16">
        <v>42718.963599537034</v>
      </c>
      <c r="K170" t="b">
        <v>0</v>
      </c>
      <c r="L170">
        <v>1</v>
      </c>
      <c r="M170" t="b">
        <v>0</v>
      </c>
      <c r="N170" s="10" t="s">
        <v>8273</v>
      </c>
      <c r="O170" t="s">
        <v>8274</v>
      </c>
      <c r="P170">
        <v>1</v>
      </c>
      <c r="Q170">
        <v>34.950000000000003</v>
      </c>
    </row>
    <row r="171" spans="1:17" ht="100.8" x14ac:dyDescent="0.3">
      <c r="A171" s="3" t="s">
        <v>4069</v>
      </c>
      <c r="B171" s="3" t="s">
        <v>8176</v>
      </c>
      <c r="C171" s="6">
        <v>3500</v>
      </c>
      <c r="D171" s="8">
        <v>37</v>
      </c>
      <c r="E171" t="s">
        <v>8220</v>
      </c>
      <c r="F171" t="s">
        <v>8223</v>
      </c>
      <c r="G171" t="s">
        <v>8245</v>
      </c>
      <c r="H171">
        <v>1431144000</v>
      </c>
      <c r="I171">
        <v>1426407426</v>
      </c>
      <c r="J171" s="16">
        <v>42078.34520833334</v>
      </c>
      <c r="K171" t="b">
        <v>0</v>
      </c>
      <c r="L171">
        <v>2</v>
      </c>
      <c r="M171" t="b">
        <v>0</v>
      </c>
      <c r="N171" s="10" t="s">
        <v>8273</v>
      </c>
      <c r="O171" t="s">
        <v>8274</v>
      </c>
      <c r="P171">
        <v>1</v>
      </c>
      <c r="Q171">
        <v>18.5</v>
      </c>
    </row>
    <row r="172" spans="1:17" ht="100.8" x14ac:dyDescent="0.3">
      <c r="A172" s="3" t="s">
        <v>4095</v>
      </c>
      <c r="B172" s="3" t="s">
        <v>8202</v>
      </c>
      <c r="C172" s="6">
        <v>4500</v>
      </c>
      <c r="D172" s="8">
        <v>50</v>
      </c>
      <c r="E172" t="s">
        <v>8220</v>
      </c>
      <c r="F172" t="s">
        <v>8223</v>
      </c>
      <c r="G172" t="s">
        <v>8245</v>
      </c>
      <c r="H172">
        <v>1472847873</v>
      </c>
      <c r="I172">
        <v>1468959873</v>
      </c>
      <c r="J172" s="16">
        <v>42570.850381944445</v>
      </c>
      <c r="K172" t="b">
        <v>0</v>
      </c>
      <c r="L172">
        <v>1</v>
      </c>
      <c r="M172" t="b">
        <v>0</v>
      </c>
      <c r="N172" s="10" t="s">
        <v>8273</v>
      </c>
      <c r="O172" t="s">
        <v>8274</v>
      </c>
      <c r="P172">
        <v>1</v>
      </c>
      <c r="Q172">
        <v>50</v>
      </c>
    </row>
    <row r="173" spans="1:17" ht="72" x14ac:dyDescent="0.3">
      <c r="A173" s="3" t="s">
        <v>2843</v>
      </c>
      <c r="B173" s="3" t="s">
        <v>6953</v>
      </c>
      <c r="C173" s="6">
        <v>1200</v>
      </c>
      <c r="D173" s="8">
        <v>0</v>
      </c>
      <c r="E173" t="s">
        <v>8220</v>
      </c>
      <c r="F173" t="s">
        <v>8223</v>
      </c>
      <c r="G173" t="s">
        <v>8245</v>
      </c>
      <c r="H173">
        <v>1465790400</v>
      </c>
      <c r="I173">
        <v>1462210950</v>
      </c>
      <c r="J173" s="16">
        <v>42492.737847222219</v>
      </c>
      <c r="K173" t="b">
        <v>0</v>
      </c>
      <c r="L173">
        <v>0</v>
      </c>
      <c r="M173" t="b">
        <v>0</v>
      </c>
      <c r="N173" s="10" t="s">
        <v>8273</v>
      </c>
      <c r="O173" t="s">
        <v>8274</v>
      </c>
      <c r="P173">
        <v>0</v>
      </c>
      <c r="Q173">
        <v>0</v>
      </c>
    </row>
    <row r="174" spans="1:17" ht="115.2" x14ac:dyDescent="0.3">
      <c r="A174" s="3" t="s">
        <v>2846</v>
      </c>
      <c r="B174" s="3" t="s">
        <v>6956</v>
      </c>
      <c r="C174" s="6">
        <v>8000</v>
      </c>
      <c r="D174" s="8">
        <v>0</v>
      </c>
      <c r="E174" t="s">
        <v>8220</v>
      </c>
      <c r="F174" t="s">
        <v>8223</v>
      </c>
      <c r="G174" t="s">
        <v>8245</v>
      </c>
      <c r="H174">
        <v>1432917394</v>
      </c>
      <c r="I174">
        <v>1429029394</v>
      </c>
      <c r="J174" s="16">
        <v>42108.692060185189</v>
      </c>
      <c r="K174" t="b">
        <v>0</v>
      </c>
      <c r="L174">
        <v>0</v>
      </c>
      <c r="M174" t="b">
        <v>0</v>
      </c>
      <c r="N174" s="10" t="s">
        <v>8273</v>
      </c>
      <c r="O174" t="s">
        <v>8274</v>
      </c>
      <c r="P174">
        <v>0</v>
      </c>
      <c r="Q174">
        <v>0</v>
      </c>
    </row>
    <row r="175" spans="1:17" ht="57.6" x14ac:dyDescent="0.3">
      <c r="A175" s="3" t="s">
        <v>2847</v>
      </c>
      <c r="B175" s="3" t="s">
        <v>6957</v>
      </c>
      <c r="C175" s="6">
        <v>2000</v>
      </c>
      <c r="D175" s="8">
        <v>0</v>
      </c>
      <c r="E175" t="s">
        <v>8220</v>
      </c>
      <c r="F175" t="s">
        <v>8223</v>
      </c>
      <c r="G175" t="s">
        <v>8245</v>
      </c>
      <c r="H175">
        <v>1464031265</v>
      </c>
      <c r="I175">
        <v>1458847265</v>
      </c>
      <c r="J175" s="16">
        <v>42453.806307870371</v>
      </c>
      <c r="K175" t="b">
        <v>0</v>
      </c>
      <c r="L175">
        <v>0</v>
      </c>
      <c r="M175" t="b">
        <v>0</v>
      </c>
      <c r="N175" s="10" t="s">
        <v>8273</v>
      </c>
      <c r="O175" t="s">
        <v>8274</v>
      </c>
      <c r="P175">
        <v>0</v>
      </c>
      <c r="Q175">
        <v>0</v>
      </c>
    </row>
    <row r="176" spans="1:17" ht="115.2" x14ac:dyDescent="0.3">
      <c r="A176" s="3" t="s">
        <v>2848</v>
      </c>
      <c r="B176" s="3" t="s">
        <v>6958</v>
      </c>
      <c r="C176" s="6">
        <v>35000</v>
      </c>
      <c r="D176" s="8">
        <v>70</v>
      </c>
      <c r="E176" t="s">
        <v>8220</v>
      </c>
      <c r="F176" t="s">
        <v>8223</v>
      </c>
      <c r="G176" t="s">
        <v>8245</v>
      </c>
      <c r="H176">
        <v>1432913659</v>
      </c>
      <c r="I176">
        <v>1430321659</v>
      </c>
      <c r="J176" s="16">
        <v>42123.648831018523</v>
      </c>
      <c r="K176" t="b">
        <v>0</v>
      </c>
      <c r="L176">
        <v>3</v>
      </c>
      <c r="M176" t="b">
        <v>0</v>
      </c>
      <c r="N176" s="10" t="s">
        <v>8273</v>
      </c>
      <c r="O176" t="s">
        <v>8274</v>
      </c>
      <c r="P176">
        <v>0</v>
      </c>
      <c r="Q176">
        <v>23.33</v>
      </c>
    </row>
    <row r="177" spans="1:17" ht="43.2" x14ac:dyDescent="0.3">
      <c r="A177" s="3" t="s">
        <v>2862</v>
      </c>
      <c r="B177" s="3" t="s">
        <v>6972</v>
      </c>
      <c r="C177" s="6">
        <v>12700</v>
      </c>
      <c r="D177" s="8">
        <v>55</v>
      </c>
      <c r="E177" t="s">
        <v>8220</v>
      </c>
      <c r="F177" t="s">
        <v>8223</v>
      </c>
      <c r="G177" t="s">
        <v>8245</v>
      </c>
      <c r="H177">
        <v>1403636229</v>
      </c>
      <c r="I177">
        <v>1401044229</v>
      </c>
      <c r="J177" s="16">
        <v>41784.789687500001</v>
      </c>
      <c r="K177" t="b">
        <v>0</v>
      </c>
      <c r="L177">
        <v>3</v>
      </c>
      <c r="M177" t="b">
        <v>0</v>
      </c>
      <c r="N177" s="10" t="s">
        <v>8273</v>
      </c>
      <c r="O177" t="s">
        <v>8274</v>
      </c>
      <c r="P177">
        <v>0</v>
      </c>
      <c r="Q177">
        <v>18.329999999999998</v>
      </c>
    </row>
    <row r="178" spans="1:17" ht="57.6" x14ac:dyDescent="0.3">
      <c r="A178" s="3" t="s">
        <v>2863</v>
      </c>
      <c r="B178" s="3" t="s">
        <v>6973</v>
      </c>
      <c r="C178" s="6">
        <v>50000</v>
      </c>
      <c r="D178" s="8">
        <v>20</v>
      </c>
      <c r="E178" t="s">
        <v>8220</v>
      </c>
      <c r="F178" t="s">
        <v>8223</v>
      </c>
      <c r="G178" t="s">
        <v>8245</v>
      </c>
      <c r="H178">
        <v>1410279123</v>
      </c>
      <c r="I178">
        <v>1405095123</v>
      </c>
      <c r="J178" s="16">
        <v>41831.675034722226</v>
      </c>
      <c r="K178" t="b">
        <v>0</v>
      </c>
      <c r="L178">
        <v>1</v>
      </c>
      <c r="M178" t="b">
        <v>0</v>
      </c>
      <c r="N178" s="10" t="s">
        <v>8273</v>
      </c>
      <c r="O178" t="s">
        <v>8274</v>
      </c>
      <c r="P178">
        <v>0</v>
      </c>
      <c r="Q178">
        <v>20</v>
      </c>
    </row>
    <row r="179" spans="1:17" ht="72" x14ac:dyDescent="0.3">
      <c r="A179" s="3" t="s">
        <v>2865</v>
      </c>
      <c r="B179" s="3" t="s">
        <v>6975</v>
      </c>
      <c r="C179" s="6">
        <v>2888</v>
      </c>
      <c r="D179" s="8">
        <v>0</v>
      </c>
      <c r="E179" t="s">
        <v>8220</v>
      </c>
      <c r="F179" t="s">
        <v>8223</v>
      </c>
      <c r="G179" t="s">
        <v>8245</v>
      </c>
      <c r="H179">
        <v>1420512259</v>
      </c>
      <c r="I179">
        <v>1415328259</v>
      </c>
      <c r="J179" s="16">
        <v>41950.114108796297</v>
      </c>
      <c r="K179" t="b">
        <v>0</v>
      </c>
      <c r="L179">
        <v>0</v>
      </c>
      <c r="M179" t="b">
        <v>0</v>
      </c>
      <c r="N179" s="10" t="s">
        <v>8273</v>
      </c>
      <c r="O179" t="s">
        <v>8274</v>
      </c>
      <c r="P179">
        <v>0</v>
      </c>
      <c r="Q179">
        <v>0</v>
      </c>
    </row>
    <row r="180" spans="1:17" ht="43.2" x14ac:dyDescent="0.3">
      <c r="A180" s="3" t="s">
        <v>2872</v>
      </c>
      <c r="B180" s="3" t="s">
        <v>6982</v>
      </c>
      <c r="C180" s="6">
        <v>3000</v>
      </c>
      <c r="D180" s="8">
        <v>0</v>
      </c>
      <c r="E180" t="s">
        <v>8220</v>
      </c>
      <c r="F180" t="s">
        <v>8223</v>
      </c>
      <c r="G180" t="s">
        <v>8245</v>
      </c>
      <c r="H180">
        <v>1434768438</v>
      </c>
      <c r="I180">
        <v>1429584438</v>
      </c>
      <c r="J180" s="16">
        <v>42115.11618055556</v>
      </c>
      <c r="K180" t="b">
        <v>0</v>
      </c>
      <c r="L180">
        <v>0</v>
      </c>
      <c r="M180" t="b">
        <v>0</v>
      </c>
      <c r="N180" s="10" t="s">
        <v>8273</v>
      </c>
      <c r="O180" t="s">
        <v>8274</v>
      </c>
      <c r="P180">
        <v>0</v>
      </c>
      <c r="Q180">
        <v>0</v>
      </c>
    </row>
    <row r="181" spans="1:17" ht="57.6" x14ac:dyDescent="0.3">
      <c r="A181" s="3" t="s">
        <v>2875</v>
      </c>
      <c r="B181" s="3" t="s">
        <v>6985</v>
      </c>
      <c r="C181" s="6">
        <v>20000</v>
      </c>
      <c r="D181" s="8">
        <v>7</v>
      </c>
      <c r="E181" t="s">
        <v>8220</v>
      </c>
      <c r="F181" t="s">
        <v>8223</v>
      </c>
      <c r="G181" t="s">
        <v>8245</v>
      </c>
      <c r="H181">
        <v>1462417493</v>
      </c>
      <c r="I181">
        <v>1459825493</v>
      </c>
      <c r="J181" s="16">
        <v>42465.128391203703</v>
      </c>
      <c r="K181" t="b">
        <v>0</v>
      </c>
      <c r="L181">
        <v>3</v>
      </c>
      <c r="M181" t="b">
        <v>0</v>
      </c>
      <c r="N181" s="10" t="s">
        <v>8273</v>
      </c>
      <c r="O181" t="s">
        <v>8274</v>
      </c>
      <c r="P181">
        <v>0</v>
      </c>
      <c r="Q181">
        <v>2.33</v>
      </c>
    </row>
    <row r="182" spans="1:17" ht="86.4" x14ac:dyDescent="0.3">
      <c r="A182" s="3" t="s">
        <v>2876</v>
      </c>
      <c r="B182" s="3" t="s">
        <v>6986</v>
      </c>
      <c r="C182" s="6">
        <v>150000</v>
      </c>
      <c r="D182" s="8">
        <v>0</v>
      </c>
      <c r="E182" t="s">
        <v>8220</v>
      </c>
      <c r="F182" t="s">
        <v>8223</v>
      </c>
      <c r="G182" t="s">
        <v>8245</v>
      </c>
      <c r="H182">
        <v>1437069079</v>
      </c>
      <c r="I182">
        <v>1434477079</v>
      </c>
      <c r="J182" s="16">
        <v>42171.743969907402</v>
      </c>
      <c r="K182" t="b">
        <v>0</v>
      </c>
      <c r="L182">
        <v>0</v>
      </c>
      <c r="M182" t="b">
        <v>0</v>
      </c>
      <c r="N182" s="10" t="s">
        <v>8273</v>
      </c>
      <c r="O182" t="s">
        <v>8274</v>
      </c>
      <c r="P182">
        <v>0</v>
      </c>
      <c r="Q182">
        <v>0</v>
      </c>
    </row>
    <row r="183" spans="1:17" ht="86.4" x14ac:dyDescent="0.3">
      <c r="A183" s="3" t="s">
        <v>2879</v>
      </c>
      <c r="B183" s="3" t="s">
        <v>6989</v>
      </c>
      <c r="C183" s="6">
        <v>11200</v>
      </c>
      <c r="D183" s="8">
        <v>29</v>
      </c>
      <c r="E183" t="s">
        <v>8220</v>
      </c>
      <c r="F183" t="s">
        <v>8223</v>
      </c>
      <c r="G183" t="s">
        <v>8245</v>
      </c>
      <c r="H183">
        <v>1453310661</v>
      </c>
      <c r="I183">
        <v>1450718661</v>
      </c>
      <c r="J183" s="16">
        <v>42359.725243055553</v>
      </c>
      <c r="K183" t="b">
        <v>0</v>
      </c>
      <c r="L183">
        <v>1</v>
      </c>
      <c r="M183" t="b">
        <v>0</v>
      </c>
      <c r="N183" s="10" t="s">
        <v>8273</v>
      </c>
      <c r="O183" t="s">
        <v>8274</v>
      </c>
      <c r="P183">
        <v>0</v>
      </c>
      <c r="Q183">
        <v>29</v>
      </c>
    </row>
    <row r="184" spans="1:17" ht="115.2" x14ac:dyDescent="0.3">
      <c r="A184" s="3" t="s">
        <v>2881</v>
      </c>
      <c r="B184" s="3" t="s">
        <v>6991</v>
      </c>
      <c r="C184" s="6">
        <v>5500</v>
      </c>
      <c r="D184" s="8">
        <v>0</v>
      </c>
      <c r="E184" t="s">
        <v>8220</v>
      </c>
      <c r="F184" t="s">
        <v>8223</v>
      </c>
      <c r="G184" t="s">
        <v>8245</v>
      </c>
      <c r="H184">
        <v>1417620036</v>
      </c>
      <c r="I184">
        <v>1412432436</v>
      </c>
      <c r="J184" s="16">
        <v>41916.597638888888</v>
      </c>
      <c r="K184" t="b">
        <v>0</v>
      </c>
      <c r="L184">
        <v>0</v>
      </c>
      <c r="M184" t="b">
        <v>0</v>
      </c>
      <c r="N184" s="10" t="s">
        <v>8273</v>
      </c>
      <c r="O184" t="s">
        <v>8274</v>
      </c>
      <c r="P184">
        <v>0</v>
      </c>
      <c r="Q184">
        <v>0</v>
      </c>
    </row>
    <row r="185" spans="1:17" ht="86.4" x14ac:dyDescent="0.3">
      <c r="A185" s="3" t="s">
        <v>2884</v>
      </c>
      <c r="B185" s="3" t="s">
        <v>6994</v>
      </c>
      <c r="C185" s="6">
        <v>45000</v>
      </c>
      <c r="D185" s="8">
        <v>185</v>
      </c>
      <c r="E185" t="s">
        <v>8220</v>
      </c>
      <c r="F185" t="s">
        <v>8223</v>
      </c>
      <c r="G185" t="s">
        <v>8245</v>
      </c>
      <c r="H185">
        <v>1417800435</v>
      </c>
      <c r="I185">
        <v>1415208435</v>
      </c>
      <c r="J185" s="16">
        <v>41948.727256944447</v>
      </c>
      <c r="K185" t="b">
        <v>0</v>
      </c>
      <c r="L185">
        <v>4</v>
      </c>
      <c r="M185" t="b">
        <v>0</v>
      </c>
      <c r="N185" s="10" t="s">
        <v>8273</v>
      </c>
      <c r="O185" t="s">
        <v>8274</v>
      </c>
      <c r="P185">
        <v>0</v>
      </c>
      <c r="Q185">
        <v>46.25</v>
      </c>
    </row>
    <row r="186" spans="1:17" ht="100.8" x14ac:dyDescent="0.3">
      <c r="A186" s="3" t="s">
        <v>2887</v>
      </c>
      <c r="B186" s="3" t="s">
        <v>6997</v>
      </c>
      <c r="C186" s="6">
        <v>3000</v>
      </c>
      <c r="D186" s="8">
        <v>5</v>
      </c>
      <c r="E186" t="s">
        <v>8220</v>
      </c>
      <c r="F186" t="s">
        <v>8223</v>
      </c>
      <c r="G186" t="s">
        <v>8245</v>
      </c>
      <c r="H186">
        <v>1420971324</v>
      </c>
      <c r="I186">
        <v>1418379324</v>
      </c>
      <c r="J186" s="16">
        <v>41985.427361111113</v>
      </c>
      <c r="K186" t="b">
        <v>0</v>
      </c>
      <c r="L186">
        <v>1</v>
      </c>
      <c r="M186" t="b">
        <v>0</v>
      </c>
      <c r="N186" s="10" t="s">
        <v>8273</v>
      </c>
      <c r="O186" t="s">
        <v>8274</v>
      </c>
      <c r="P186">
        <v>0</v>
      </c>
      <c r="Q186">
        <v>5</v>
      </c>
    </row>
    <row r="187" spans="1:17" ht="115.2" x14ac:dyDescent="0.3">
      <c r="A187" s="3" t="s">
        <v>2888</v>
      </c>
      <c r="B187" s="3" t="s">
        <v>6998</v>
      </c>
      <c r="C187" s="6">
        <v>30000</v>
      </c>
      <c r="D187" s="8">
        <v>0</v>
      </c>
      <c r="E187" t="s">
        <v>8220</v>
      </c>
      <c r="F187" t="s">
        <v>8223</v>
      </c>
      <c r="G187" t="s">
        <v>8245</v>
      </c>
      <c r="H187">
        <v>1413608340</v>
      </c>
      <c r="I187">
        <v>1412945440</v>
      </c>
      <c r="J187" s="16">
        <v>41922.535185185188</v>
      </c>
      <c r="K187" t="b">
        <v>0</v>
      </c>
      <c r="L187">
        <v>0</v>
      </c>
      <c r="M187" t="b">
        <v>0</v>
      </c>
      <c r="N187" s="10" t="s">
        <v>8273</v>
      </c>
      <c r="O187" t="s">
        <v>8274</v>
      </c>
      <c r="P187">
        <v>0</v>
      </c>
      <c r="Q187">
        <v>0</v>
      </c>
    </row>
    <row r="188" spans="1:17" ht="100.8" x14ac:dyDescent="0.3">
      <c r="A188" s="3" t="s">
        <v>2894</v>
      </c>
      <c r="B188" s="3" t="s">
        <v>7004</v>
      </c>
      <c r="C188" s="6">
        <v>50000</v>
      </c>
      <c r="D188" s="8">
        <v>0</v>
      </c>
      <c r="E188" t="s">
        <v>8220</v>
      </c>
      <c r="F188" t="s">
        <v>8223</v>
      </c>
      <c r="G188" t="s">
        <v>8245</v>
      </c>
      <c r="H188">
        <v>1428100815</v>
      </c>
      <c r="I188">
        <v>1422920415</v>
      </c>
      <c r="J188" s="16">
        <v>42037.986284722225</v>
      </c>
      <c r="K188" t="b">
        <v>0</v>
      </c>
      <c r="L188">
        <v>0</v>
      </c>
      <c r="M188" t="b">
        <v>0</v>
      </c>
      <c r="N188" s="10" t="s">
        <v>8273</v>
      </c>
      <c r="O188" t="s">
        <v>8274</v>
      </c>
      <c r="P188">
        <v>0</v>
      </c>
      <c r="Q188">
        <v>0</v>
      </c>
    </row>
    <row r="189" spans="1:17" ht="43.2" x14ac:dyDescent="0.3">
      <c r="A189" s="3" t="s">
        <v>2899</v>
      </c>
      <c r="B189" s="3" t="s">
        <v>7009</v>
      </c>
      <c r="C189" s="6">
        <v>10000</v>
      </c>
      <c r="D189" s="8">
        <v>0</v>
      </c>
      <c r="E189" t="s">
        <v>8220</v>
      </c>
      <c r="F189" t="s">
        <v>8223</v>
      </c>
      <c r="G189" t="s">
        <v>8245</v>
      </c>
      <c r="H189">
        <v>1469325158</v>
      </c>
      <c r="I189">
        <v>1464141158</v>
      </c>
      <c r="J189" s="16">
        <v>42515.078217592592</v>
      </c>
      <c r="K189" t="b">
        <v>0</v>
      </c>
      <c r="L189">
        <v>0</v>
      </c>
      <c r="M189" t="b">
        <v>0</v>
      </c>
      <c r="N189" s="10" t="s">
        <v>8273</v>
      </c>
      <c r="O189" t="s">
        <v>8274</v>
      </c>
      <c r="P189">
        <v>0</v>
      </c>
      <c r="Q189">
        <v>0</v>
      </c>
    </row>
    <row r="190" spans="1:17" ht="100.8" x14ac:dyDescent="0.3">
      <c r="A190" s="3" t="s">
        <v>2902</v>
      </c>
      <c r="B190" s="3" t="s">
        <v>7012</v>
      </c>
      <c r="C190" s="6">
        <v>150000</v>
      </c>
      <c r="D190" s="8">
        <v>25</v>
      </c>
      <c r="E190" t="s">
        <v>8220</v>
      </c>
      <c r="F190" t="s">
        <v>8223</v>
      </c>
      <c r="G190" t="s">
        <v>8245</v>
      </c>
      <c r="H190">
        <v>1440412396</v>
      </c>
      <c r="I190">
        <v>1437820396</v>
      </c>
      <c r="J190" s="16">
        <v>42210.439768518518</v>
      </c>
      <c r="K190" t="b">
        <v>0</v>
      </c>
      <c r="L190">
        <v>1</v>
      </c>
      <c r="M190" t="b">
        <v>0</v>
      </c>
      <c r="N190" s="10" t="s">
        <v>8273</v>
      </c>
      <c r="O190" t="s">
        <v>8274</v>
      </c>
      <c r="P190">
        <v>0</v>
      </c>
      <c r="Q190">
        <v>25</v>
      </c>
    </row>
    <row r="191" spans="1:17" ht="57.6" x14ac:dyDescent="0.3">
      <c r="A191" s="3" t="s">
        <v>2907</v>
      </c>
      <c r="B191" s="3" t="s">
        <v>7017</v>
      </c>
      <c r="C191" s="6">
        <v>2500</v>
      </c>
      <c r="D191" s="8">
        <v>2</v>
      </c>
      <c r="E191" t="s">
        <v>8220</v>
      </c>
      <c r="F191" t="s">
        <v>8223</v>
      </c>
      <c r="G191" t="s">
        <v>8245</v>
      </c>
      <c r="H191">
        <v>1463259837</v>
      </c>
      <c r="I191">
        <v>1458075837</v>
      </c>
      <c r="J191" s="16">
        <v>42444.877743055549</v>
      </c>
      <c r="K191" t="b">
        <v>0</v>
      </c>
      <c r="L191">
        <v>2</v>
      </c>
      <c r="M191" t="b">
        <v>0</v>
      </c>
      <c r="N191" s="10" t="s">
        <v>8273</v>
      </c>
      <c r="O191" t="s">
        <v>8274</v>
      </c>
      <c r="P191">
        <v>0</v>
      </c>
      <c r="Q191">
        <v>1</v>
      </c>
    </row>
    <row r="192" spans="1:17" ht="72" x14ac:dyDescent="0.3">
      <c r="A192" s="3" t="s">
        <v>2909</v>
      </c>
      <c r="B192" s="3" t="s">
        <v>7019</v>
      </c>
      <c r="C192" s="6">
        <v>180000</v>
      </c>
      <c r="D192" s="8">
        <v>20</v>
      </c>
      <c r="E192" t="s">
        <v>8220</v>
      </c>
      <c r="F192" t="s">
        <v>8223</v>
      </c>
      <c r="G192" t="s">
        <v>8245</v>
      </c>
      <c r="H192">
        <v>1416944760</v>
      </c>
      <c r="I192">
        <v>1413527001</v>
      </c>
      <c r="J192" s="16">
        <v>41929.266215277778</v>
      </c>
      <c r="K192" t="b">
        <v>0</v>
      </c>
      <c r="L192">
        <v>1</v>
      </c>
      <c r="M192" t="b">
        <v>0</v>
      </c>
      <c r="N192" s="10" t="s">
        <v>8273</v>
      </c>
      <c r="O192" t="s">
        <v>8274</v>
      </c>
      <c r="P192">
        <v>0</v>
      </c>
      <c r="Q192">
        <v>20</v>
      </c>
    </row>
    <row r="193" spans="1:17" ht="72" x14ac:dyDescent="0.3">
      <c r="A193" s="3" t="s">
        <v>2913</v>
      </c>
      <c r="B193" s="3" t="s">
        <v>7023</v>
      </c>
      <c r="C193" s="6">
        <v>10000</v>
      </c>
      <c r="D193" s="8">
        <v>2</v>
      </c>
      <c r="E193" t="s">
        <v>8220</v>
      </c>
      <c r="F193" t="s">
        <v>8223</v>
      </c>
      <c r="G193" t="s">
        <v>8245</v>
      </c>
      <c r="H193">
        <v>1410041339</v>
      </c>
      <c r="I193">
        <v>1404857339</v>
      </c>
      <c r="J193" s="16">
        <v>41828.922905092593</v>
      </c>
      <c r="K193" t="b">
        <v>0</v>
      </c>
      <c r="L193">
        <v>2</v>
      </c>
      <c r="M193" t="b">
        <v>0</v>
      </c>
      <c r="N193" s="10" t="s">
        <v>8273</v>
      </c>
      <c r="O193" t="s">
        <v>8274</v>
      </c>
      <c r="P193">
        <v>0</v>
      </c>
      <c r="Q193">
        <v>1</v>
      </c>
    </row>
    <row r="194" spans="1:17" ht="43.2" x14ac:dyDescent="0.3">
      <c r="A194" s="3" t="s">
        <v>3730</v>
      </c>
      <c r="B194" s="3" t="s">
        <v>7843</v>
      </c>
      <c r="C194" s="6">
        <v>1500</v>
      </c>
      <c r="D194" s="8">
        <v>0</v>
      </c>
      <c r="E194" t="s">
        <v>8220</v>
      </c>
      <c r="F194" t="s">
        <v>8223</v>
      </c>
      <c r="G194" t="s">
        <v>8245</v>
      </c>
      <c r="H194">
        <v>1429396200</v>
      </c>
      <c r="I194">
        <v>1428539708</v>
      </c>
      <c r="J194" s="16">
        <v>42103.024398148147</v>
      </c>
      <c r="K194" t="b">
        <v>0</v>
      </c>
      <c r="L194">
        <v>0</v>
      </c>
      <c r="M194" t="b">
        <v>0</v>
      </c>
      <c r="N194" s="10" t="s">
        <v>8273</v>
      </c>
      <c r="O194" t="s">
        <v>8274</v>
      </c>
      <c r="P194">
        <v>0</v>
      </c>
      <c r="Q194">
        <v>0</v>
      </c>
    </row>
    <row r="195" spans="1:17" ht="43.2" x14ac:dyDescent="0.3">
      <c r="A195" s="3" t="s">
        <v>3738</v>
      </c>
      <c r="B195" s="3" t="s">
        <v>7851</v>
      </c>
      <c r="C195" s="6">
        <v>20000</v>
      </c>
      <c r="D195" s="8">
        <v>0</v>
      </c>
      <c r="E195" t="s">
        <v>8220</v>
      </c>
      <c r="F195" t="s">
        <v>8223</v>
      </c>
      <c r="G195" t="s">
        <v>8245</v>
      </c>
      <c r="H195">
        <v>1450389950</v>
      </c>
      <c r="I195">
        <v>1447797950</v>
      </c>
      <c r="J195" s="16">
        <v>42325.920717592591</v>
      </c>
      <c r="K195" t="b">
        <v>0</v>
      </c>
      <c r="L195">
        <v>0</v>
      </c>
      <c r="M195" t="b">
        <v>0</v>
      </c>
      <c r="N195" s="10" t="s">
        <v>8273</v>
      </c>
      <c r="O195" t="s">
        <v>8274</v>
      </c>
      <c r="P195">
        <v>0</v>
      </c>
      <c r="Q195">
        <v>0</v>
      </c>
    </row>
    <row r="196" spans="1:17" ht="43.2" x14ac:dyDescent="0.3">
      <c r="A196" s="3" t="s">
        <v>3740</v>
      </c>
      <c r="B196" s="3" t="s">
        <v>7853</v>
      </c>
      <c r="C196" s="6">
        <v>2200</v>
      </c>
      <c r="D196" s="8">
        <v>0</v>
      </c>
      <c r="E196" t="s">
        <v>8220</v>
      </c>
      <c r="F196" t="s">
        <v>8223</v>
      </c>
      <c r="G196" t="s">
        <v>8245</v>
      </c>
      <c r="H196">
        <v>1404406964</v>
      </c>
      <c r="I196">
        <v>1401814964</v>
      </c>
      <c r="J196" s="16">
        <v>41793.710231481484</v>
      </c>
      <c r="K196" t="b">
        <v>0</v>
      </c>
      <c r="L196">
        <v>0</v>
      </c>
      <c r="M196" t="b">
        <v>0</v>
      </c>
      <c r="N196" s="10" t="s">
        <v>8273</v>
      </c>
      <c r="O196" t="s">
        <v>8274</v>
      </c>
      <c r="P196">
        <v>0</v>
      </c>
      <c r="Q196">
        <v>0</v>
      </c>
    </row>
    <row r="197" spans="1:17" ht="57.6" x14ac:dyDescent="0.3">
      <c r="A197" s="3" t="s">
        <v>3741</v>
      </c>
      <c r="B197" s="3" t="s">
        <v>7854</v>
      </c>
      <c r="C197" s="6">
        <v>1200</v>
      </c>
      <c r="D197" s="8">
        <v>0</v>
      </c>
      <c r="E197" t="s">
        <v>8220</v>
      </c>
      <c r="F197" t="s">
        <v>8223</v>
      </c>
      <c r="G197" t="s">
        <v>8245</v>
      </c>
      <c r="H197">
        <v>1404532740</v>
      </c>
      <c r="I197">
        <v>1401823952</v>
      </c>
      <c r="J197" s="16">
        <v>41793.814259259263</v>
      </c>
      <c r="K197" t="b">
        <v>0</v>
      </c>
      <c r="L197">
        <v>0</v>
      </c>
      <c r="M197" t="b">
        <v>0</v>
      </c>
      <c r="N197" s="10" t="s">
        <v>8273</v>
      </c>
      <c r="O197" t="s">
        <v>8274</v>
      </c>
      <c r="P197">
        <v>0</v>
      </c>
      <c r="Q197">
        <v>0</v>
      </c>
    </row>
    <row r="198" spans="1:17" ht="86.4" x14ac:dyDescent="0.3">
      <c r="A198" s="3" t="s">
        <v>3849</v>
      </c>
      <c r="B198" s="3" t="s">
        <v>7961</v>
      </c>
      <c r="C198" s="6">
        <v>10000</v>
      </c>
      <c r="D198" s="8">
        <v>20</v>
      </c>
      <c r="E198" t="s">
        <v>8220</v>
      </c>
      <c r="F198" t="s">
        <v>8223</v>
      </c>
      <c r="G198" t="s">
        <v>8245</v>
      </c>
      <c r="H198">
        <v>1427427276</v>
      </c>
      <c r="I198">
        <v>1425270876</v>
      </c>
      <c r="J198" s="16">
        <v>42065.190694444449</v>
      </c>
      <c r="K198" t="b">
        <v>0</v>
      </c>
      <c r="L198">
        <v>2</v>
      </c>
      <c r="M198" t="b">
        <v>0</v>
      </c>
      <c r="N198" s="10" t="s">
        <v>8273</v>
      </c>
      <c r="O198" t="s">
        <v>8274</v>
      </c>
      <c r="P198">
        <v>0</v>
      </c>
      <c r="Q198">
        <v>10</v>
      </c>
    </row>
    <row r="199" spans="1:17" ht="57.6" x14ac:dyDescent="0.3">
      <c r="A199" s="3" t="s">
        <v>3850</v>
      </c>
      <c r="B199" s="3" t="s">
        <v>7962</v>
      </c>
      <c r="C199" s="6">
        <v>100000</v>
      </c>
      <c r="D199" s="8">
        <v>26</v>
      </c>
      <c r="E199" t="s">
        <v>8220</v>
      </c>
      <c r="F199" t="s">
        <v>8223</v>
      </c>
      <c r="G199" t="s">
        <v>8245</v>
      </c>
      <c r="H199">
        <v>1409602178</v>
      </c>
      <c r="I199">
        <v>1406578178</v>
      </c>
      <c r="J199" s="16">
        <v>41848.84002314815</v>
      </c>
      <c r="K199" t="b">
        <v>0</v>
      </c>
      <c r="L199">
        <v>2</v>
      </c>
      <c r="M199" t="b">
        <v>0</v>
      </c>
      <c r="N199" s="10" t="s">
        <v>8273</v>
      </c>
      <c r="O199" t="s">
        <v>8274</v>
      </c>
      <c r="P199">
        <v>0</v>
      </c>
      <c r="Q199">
        <v>13</v>
      </c>
    </row>
    <row r="200" spans="1:17" ht="57.6" x14ac:dyDescent="0.3">
      <c r="A200" s="3" t="s">
        <v>3853</v>
      </c>
      <c r="B200" s="3" t="s">
        <v>7965</v>
      </c>
      <c r="C200" s="6">
        <v>5000</v>
      </c>
      <c r="D200" s="8">
        <v>1</v>
      </c>
      <c r="E200" t="s">
        <v>8220</v>
      </c>
      <c r="F200" t="s">
        <v>8223</v>
      </c>
      <c r="G200" t="s">
        <v>8245</v>
      </c>
      <c r="H200">
        <v>1425833403</v>
      </c>
      <c r="I200">
        <v>1423245003</v>
      </c>
      <c r="J200" s="16">
        <v>42041.743090277778</v>
      </c>
      <c r="K200" t="b">
        <v>0</v>
      </c>
      <c r="L200">
        <v>1</v>
      </c>
      <c r="M200" t="b">
        <v>0</v>
      </c>
      <c r="N200" s="10" t="s">
        <v>8273</v>
      </c>
      <c r="O200" t="s">
        <v>8274</v>
      </c>
      <c r="P200">
        <v>0</v>
      </c>
      <c r="Q200">
        <v>1</v>
      </c>
    </row>
    <row r="201" spans="1:17" ht="57.6" x14ac:dyDescent="0.3">
      <c r="A201" s="3" t="s">
        <v>3856</v>
      </c>
      <c r="B201" s="3" t="s">
        <v>7968</v>
      </c>
      <c r="C201" s="6">
        <v>2500</v>
      </c>
      <c r="D201" s="8">
        <v>1</v>
      </c>
      <c r="E201" t="s">
        <v>8220</v>
      </c>
      <c r="F201" t="s">
        <v>8223</v>
      </c>
      <c r="G201" t="s">
        <v>8245</v>
      </c>
      <c r="H201">
        <v>1403730000</v>
      </c>
      <c r="I201">
        <v>1401485207</v>
      </c>
      <c r="J201" s="16">
        <v>41789.893599537041</v>
      </c>
      <c r="K201" t="b">
        <v>0</v>
      </c>
      <c r="L201">
        <v>1</v>
      </c>
      <c r="M201" t="b">
        <v>0</v>
      </c>
      <c r="N201" s="10" t="s">
        <v>8273</v>
      </c>
      <c r="O201" t="s">
        <v>8274</v>
      </c>
      <c r="P201">
        <v>0</v>
      </c>
      <c r="Q201">
        <v>1</v>
      </c>
    </row>
    <row r="202" spans="1:17" ht="43.2" x14ac:dyDescent="0.3">
      <c r="A202" s="3" t="s">
        <v>3859</v>
      </c>
      <c r="B202" s="3" t="s">
        <v>7971</v>
      </c>
      <c r="C202" s="6">
        <v>7500</v>
      </c>
      <c r="D202" s="8">
        <v>1</v>
      </c>
      <c r="E202" t="s">
        <v>8220</v>
      </c>
      <c r="F202" t="s">
        <v>8223</v>
      </c>
      <c r="G202" t="s">
        <v>8245</v>
      </c>
      <c r="H202">
        <v>1473699540</v>
      </c>
      <c r="I202">
        <v>1472451356</v>
      </c>
      <c r="J202" s="16">
        <v>42611.261064814811</v>
      </c>
      <c r="K202" t="b">
        <v>0</v>
      </c>
      <c r="L202">
        <v>1</v>
      </c>
      <c r="M202" t="b">
        <v>0</v>
      </c>
      <c r="N202" s="10" t="s">
        <v>8273</v>
      </c>
      <c r="O202" t="s">
        <v>8274</v>
      </c>
      <c r="P202">
        <v>0</v>
      </c>
      <c r="Q202">
        <v>1</v>
      </c>
    </row>
    <row r="203" spans="1:17" ht="57.6" x14ac:dyDescent="0.3">
      <c r="A203" s="3" t="s">
        <v>3860</v>
      </c>
      <c r="B203" s="3" t="s">
        <v>7972</v>
      </c>
      <c r="C203" s="6">
        <v>6000</v>
      </c>
      <c r="D203" s="8">
        <v>0</v>
      </c>
      <c r="E203" t="s">
        <v>8220</v>
      </c>
      <c r="F203" t="s">
        <v>8223</v>
      </c>
      <c r="G203" t="s">
        <v>8245</v>
      </c>
      <c r="H203">
        <v>1446739905</v>
      </c>
      <c r="I203">
        <v>1441552305</v>
      </c>
      <c r="J203" s="16">
        <v>42253.633159722223</v>
      </c>
      <c r="K203" t="b">
        <v>0</v>
      </c>
      <c r="L203">
        <v>0</v>
      </c>
      <c r="M203" t="b">
        <v>0</v>
      </c>
      <c r="N203" s="10" t="s">
        <v>8273</v>
      </c>
      <c r="O203" t="s">
        <v>8274</v>
      </c>
      <c r="P203">
        <v>0</v>
      </c>
      <c r="Q203">
        <v>0</v>
      </c>
    </row>
    <row r="204" spans="1:17" ht="86.4" x14ac:dyDescent="0.3">
      <c r="A204" s="3" t="s">
        <v>3889</v>
      </c>
      <c r="B204" s="3" t="s">
        <v>8000</v>
      </c>
      <c r="C204" s="6">
        <v>1000</v>
      </c>
      <c r="D204" s="8">
        <v>0</v>
      </c>
      <c r="E204" t="s">
        <v>8220</v>
      </c>
      <c r="F204" t="s">
        <v>8223</v>
      </c>
      <c r="G204" t="s">
        <v>8245</v>
      </c>
      <c r="H204">
        <v>1408863600</v>
      </c>
      <c r="I204">
        <v>1408203557</v>
      </c>
      <c r="J204" s="16">
        <v>41867.652280092596</v>
      </c>
      <c r="K204" t="b">
        <v>0</v>
      </c>
      <c r="L204">
        <v>0</v>
      </c>
      <c r="M204" t="b">
        <v>0</v>
      </c>
      <c r="N204" s="10" t="s">
        <v>8273</v>
      </c>
      <c r="O204" t="s">
        <v>8274</v>
      </c>
      <c r="P204">
        <v>0</v>
      </c>
      <c r="Q204">
        <v>0</v>
      </c>
    </row>
    <row r="205" spans="1:17" ht="57.6" x14ac:dyDescent="0.3">
      <c r="A205" s="3" t="s">
        <v>3900</v>
      </c>
      <c r="B205" s="3" t="s">
        <v>8011</v>
      </c>
      <c r="C205" s="6">
        <v>1500</v>
      </c>
      <c r="D205" s="8">
        <v>0</v>
      </c>
      <c r="E205" t="s">
        <v>8220</v>
      </c>
      <c r="F205" t="s">
        <v>8223</v>
      </c>
      <c r="G205" t="s">
        <v>8245</v>
      </c>
      <c r="H205">
        <v>1439581080</v>
      </c>
      <c r="I205">
        <v>1435709765</v>
      </c>
      <c r="J205" s="16">
        <v>42186.01116898148</v>
      </c>
      <c r="K205" t="b">
        <v>0</v>
      </c>
      <c r="L205">
        <v>0</v>
      </c>
      <c r="M205" t="b">
        <v>0</v>
      </c>
      <c r="N205" s="10" t="s">
        <v>8273</v>
      </c>
      <c r="O205" t="s">
        <v>8274</v>
      </c>
      <c r="P205">
        <v>0</v>
      </c>
      <c r="Q205">
        <v>0</v>
      </c>
    </row>
    <row r="206" spans="1:17" ht="72" x14ac:dyDescent="0.3">
      <c r="A206" s="3" t="s">
        <v>3901</v>
      </c>
      <c r="B206" s="3" t="s">
        <v>8012</v>
      </c>
      <c r="C206" s="6">
        <v>10000</v>
      </c>
      <c r="D206" s="8">
        <v>3</v>
      </c>
      <c r="E206" t="s">
        <v>8220</v>
      </c>
      <c r="F206" t="s">
        <v>8223</v>
      </c>
      <c r="G206" t="s">
        <v>8245</v>
      </c>
      <c r="H206">
        <v>1429074240</v>
      </c>
      <c r="I206">
        <v>1427866200</v>
      </c>
      <c r="J206" s="16">
        <v>42095.229166666672</v>
      </c>
      <c r="K206" t="b">
        <v>0</v>
      </c>
      <c r="L206">
        <v>2</v>
      </c>
      <c r="M206" t="b">
        <v>0</v>
      </c>
      <c r="N206" s="10" t="s">
        <v>8273</v>
      </c>
      <c r="O206" t="s">
        <v>8274</v>
      </c>
      <c r="P206">
        <v>0</v>
      </c>
      <c r="Q206">
        <v>1.5</v>
      </c>
    </row>
    <row r="207" spans="1:17" ht="43.2" x14ac:dyDescent="0.3">
      <c r="A207" s="3" t="s">
        <v>3906</v>
      </c>
      <c r="B207" s="3" t="s">
        <v>8017</v>
      </c>
      <c r="C207" s="6">
        <v>60000</v>
      </c>
      <c r="D207" s="8">
        <v>135</v>
      </c>
      <c r="E207" t="s">
        <v>8220</v>
      </c>
      <c r="F207" t="s">
        <v>8223</v>
      </c>
      <c r="G207" t="s">
        <v>8245</v>
      </c>
      <c r="H207">
        <v>1410424642</v>
      </c>
      <c r="I207">
        <v>1407832642</v>
      </c>
      <c r="J207" s="16">
        <v>41863.359282407408</v>
      </c>
      <c r="K207" t="b">
        <v>0</v>
      </c>
      <c r="L207">
        <v>4</v>
      </c>
      <c r="M207" t="b">
        <v>0</v>
      </c>
      <c r="N207" s="10" t="s">
        <v>8273</v>
      </c>
      <c r="O207" t="s">
        <v>8274</v>
      </c>
      <c r="P207">
        <v>0</v>
      </c>
      <c r="Q207">
        <v>33.75</v>
      </c>
    </row>
    <row r="208" spans="1:17" ht="43.2" x14ac:dyDescent="0.3">
      <c r="A208" s="3" t="s">
        <v>3909</v>
      </c>
      <c r="B208" s="3" t="s">
        <v>8020</v>
      </c>
      <c r="C208" s="6">
        <v>15000</v>
      </c>
      <c r="D208" s="8">
        <v>1</v>
      </c>
      <c r="E208" t="s">
        <v>8220</v>
      </c>
      <c r="F208" t="s">
        <v>8223</v>
      </c>
      <c r="G208" t="s">
        <v>8245</v>
      </c>
      <c r="H208">
        <v>1429936500</v>
      </c>
      <c r="I208">
        <v>1424759330</v>
      </c>
      <c r="J208" s="16">
        <v>42059.270023148143</v>
      </c>
      <c r="K208" t="b">
        <v>0</v>
      </c>
      <c r="L208">
        <v>1</v>
      </c>
      <c r="M208" t="b">
        <v>0</v>
      </c>
      <c r="N208" s="10" t="s">
        <v>8273</v>
      </c>
      <c r="O208" t="s">
        <v>8274</v>
      </c>
      <c r="P208">
        <v>0</v>
      </c>
      <c r="Q208">
        <v>1</v>
      </c>
    </row>
    <row r="209" spans="1:17" ht="43.2" x14ac:dyDescent="0.3">
      <c r="A209" s="3" t="s">
        <v>3928</v>
      </c>
      <c r="B209" s="3" t="s">
        <v>8039</v>
      </c>
      <c r="C209" s="6">
        <v>8000</v>
      </c>
      <c r="D209" s="8">
        <v>0</v>
      </c>
      <c r="E209" t="s">
        <v>8220</v>
      </c>
      <c r="F209" t="s">
        <v>8223</v>
      </c>
      <c r="G209" t="s">
        <v>8245</v>
      </c>
      <c r="H209">
        <v>1441510707</v>
      </c>
      <c r="I209">
        <v>1439350707</v>
      </c>
      <c r="J209" s="16">
        <v>42228.151701388888</v>
      </c>
      <c r="K209" t="b">
        <v>0</v>
      </c>
      <c r="L209">
        <v>0</v>
      </c>
      <c r="M209" t="b">
        <v>0</v>
      </c>
      <c r="N209" s="10" t="s">
        <v>8273</v>
      </c>
      <c r="O209" t="s">
        <v>8274</v>
      </c>
      <c r="P209">
        <v>0</v>
      </c>
      <c r="Q209">
        <v>0</v>
      </c>
    </row>
    <row r="210" spans="1:17" ht="100.8" x14ac:dyDescent="0.3">
      <c r="A210" s="3" t="s">
        <v>3929</v>
      </c>
      <c r="B210" s="3" t="s">
        <v>8040</v>
      </c>
      <c r="C210" s="6">
        <v>12000</v>
      </c>
      <c r="D210" s="8">
        <v>1</v>
      </c>
      <c r="E210" t="s">
        <v>8220</v>
      </c>
      <c r="F210" t="s">
        <v>8223</v>
      </c>
      <c r="G210" t="s">
        <v>8245</v>
      </c>
      <c r="H210">
        <v>1458097364</v>
      </c>
      <c r="I210">
        <v>1455508964</v>
      </c>
      <c r="J210" s="16">
        <v>42415.168564814812</v>
      </c>
      <c r="K210" t="b">
        <v>0</v>
      </c>
      <c r="L210">
        <v>1</v>
      </c>
      <c r="M210" t="b">
        <v>0</v>
      </c>
      <c r="N210" s="10" t="s">
        <v>8273</v>
      </c>
      <c r="O210" t="s">
        <v>8274</v>
      </c>
      <c r="P210">
        <v>0</v>
      </c>
      <c r="Q210">
        <v>1</v>
      </c>
    </row>
    <row r="211" spans="1:17" ht="57.6" x14ac:dyDescent="0.3">
      <c r="A211" s="3" t="s">
        <v>3933</v>
      </c>
      <c r="B211" s="3" t="s">
        <v>8044</v>
      </c>
      <c r="C211" s="6">
        <v>20000</v>
      </c>
      <c r="D211" s="8">
        <v>0</v>
      </c>
      <c r="E211" t="s">
        <v>8220</v>
      </c>
      <c r="F211" t="s">
        <v>8223</v>
      </c>
      <c r="G211" t="s">
        <v>8245</v>
      </c>
      <c r="H211">
        <v>1480576720</v>
      </c>
      <c r="I211">
        <v>1477981120</v>
      </c>
      <c r="J211" s="16">
        <v>42675.262962962966</v>
      </c>
      <c r="K211" t="b">
        <v>0</v>
      </c>
      <c r="L211">
        <v>0</v>
      </c>
      <c r="M211" t="b">
        <v>0</v>
      </c>
      <c r="N211" s="10" t="s">
        <v>8273</v>
      </c>
      <c r="O211" t="s">
        <v>8274</v>
      </c>
      <c r="P211">
        <v>0</v>
      </c>
      <c r="Q211">
        <v>0</v>
      </c>
    </row>
    <row r="212" spans="1:17" ht="43.2" x14ac:dyDescent="0.3">
      <c r="A212" s="3" t="s">
        <v>3937</v>
      </c>
      <c r="B212" s="3" t="s">
        <v>8048</v>
      </c>
      <c r="C212" s="6">
        <v>5000</v>
      </c>
      <c r="D212" s="8">
        <v>11</v>
      </c>
      <c r="E212" t="s">
        <v>8220</v>
      </c>
      <c r="F212" t="s">
        <v>8223</v>
      </c>
      <c r="G212" t="s">
        <v>8245</v>
      </c>
      <c r="H212">
        <v>1420199351</v>
      </c>
      <c r="I212">
        <v>1416311351</v>
      </c>
      <c r="J212" s="16">
        <v>41961.492488425924</v>
      </c>
      <c r="K212" t="b">
        <v>0</v>
      </c>
      <c r="L212">
        <v>2</v>
      </c>
      <c r="M212" t="b">
        <v>0</v>
      </c>
      <c r="N212" s="10" t="s">
        <v>8273</v>
      </c>
      <c r="O212" t="s">
        <v>8274</v>
      </c>
      <c r="P212">
        <v>0</v>
      </c>
      <c r="Q212">
        <v>5.5</v>
      </c>
    </row>
    <row r="213" spans="1:17" ht="43.2" x14ac:dyDescent="0.3">
      <c r="A213" s="3" t="s">
        <v>3939</v>
      </c>
      <c r="B213" s="3" t="s">
        <v>8050</v>
      </c>
      <c r="C213" s="6">
        <v>1200</v>
      </c>
      <c r="D213" s="8">
        <v>0</v>
      </c>
      <c r="E213" t="s">
        <v>8220</v>
      </c>
      <c r="F213" t="s">
        <v>8223</v>
      </c>
      <c r="G213" t="s">
        <v>8245</v>
      </c>
      <c r="H213">
        <v>1434490914</v>
      </c>
      <c r="I213">
        <v>1429306914</v>
      </c>
      <c r="J213" s="16">
        <v>42111.904097222221</v>
      </c>
      <c r="K213" t="b">
        <v>0</v>
      </c>
      <c r="L213">
        <v>0</v>
      </c>
      <c r="M213" t="b">
        <v>0</v>
      </c>
      <c r="N213" s="10" t="s">
        <v>8273</v>
      </c>
      <c r="O213" t="s">
        <v>8274</v>
      </c>
      <c r="P213">
        <v>0</v>
      </c>
      <c r="Q213">
        <v>0</v>
      </c>
    </row>
    <row r="214" spans="1:17" ht="72" x14ac:dyDescent="0.3">
      <c r="A214" s="3" t="s">
        <v>3941</v>
      </c>
      <c r="B214" s="3" t="s">
        <v>8052</v>
      </c>
      <c r="C214" s="6">
        <v>5000</v>
      </c>
      <c r="D214" s="8">
        <v>0</v>
      </c>
      <c r="E214" t="s">
        <v>8220</v>
      </c>
      <c r="F214" t="s">
        <v>8223</v>
      </c>
      <c r="G214" t="s">
        <v>8245</v>
      </c>
      <c r="H214">
        <v>1440690875</v>
      </c>
      <c r="I214">
        <v>1438098875</v>
      </c>
      <c r="J214" s="16">
        <v>42213.662905092591</v>
      </c>
      <c r="K214" t="b">
        <v>0</v>
      </c>
      <c r="L214">
        <v>0</v>
      </c>
      <c r="M214" t="b">
        <v>0</v>
      </c>
      <c r="N214" s="10" t="s">
        <v>8273</v>
      </c>
      <c r="O214" t="s">
        <v>8274</v>
      </c>
      <c r="P214">
        <v>0</v>
      </c>
      <c r="Q214">
        <v>0</v>
      </c>
    </row>
    <row r="215" spans="1:17" ht="72" x14ac:dyDescent="0.3">
      <c r="A215" s="3" t="s">
        <v>3942</v>
      </c>
      <c r="B215" s="3" t="s">
        <v>8053</v>
      </c>
      <c r="C215" s="6">
        <v>2000</v>
      </c>
      <c r="D215" s="8">
        <v>5</v>
      </c>
      <c r="E215" t="s">
        <v>8220</v>
      </c>
      <c r="F215" t="s">
        <v>8223</v>
      </c>
      <c r="G215" t="s">
        <v>8245</v>
      </c>
      <c r="H215">
        <v>1431717268</v>
      </c>
      <c r="I215">
        <v>1429125268</v>
      </c>
      <c r="J215" s="16">
        <v>42109.801712962959</v>
      </c>
      <c r="K215" t="b">
        <v>0</v>
      </c>
      <c r="L215">
        <v>1</v>
      </c>
      <c r="M215" t="b">
        <v>0</v>
      </c>
      <c r="N215" s="10" t="s">
        <v>8273</v>
      </c>
      <c r="O215" t="s">
        <v>8274</v>
      </c>
      <c r="P215">
        <v>0</v>
      </c>
      <c r="Q215">
        <v>5</v>
      </c>
    </row>
    <row r="216" spans="1:17" ht="86.4" x14ac:dyDescent="0.3">
      <c r="A216" s="3" t="s">
        <v>3949</v>
      </c>
      <c r="B216" s="3" t="s">
        <v>8059</v>
      </c>
      <c r="C216" s="6">
        <v>26000</v>
      </c>
      <c r="D216" s="8">
        <v>25</v>
      </c>
      <c r="E216" t="s">
        <v>8220</v>
      </c>
      <c r="F216" t="s">
        <v>8223</v>
      </c>
      <c r="G216" t="s">
        <v>8245</v>
      </c>
      <c r="H216">
        <v>1445885890</v>
      </c>
      <c r="I216">
        <v>1440701890</v>
      </c>
      <c r="J216" s="16">
        <v>42243.790393518517</v>
      </c>
      <c r="K216" t="b">
        <v>0</v>
      </c>
      <c r="L216">
        <v>1</v>
      </c>
      <c r="M216" t="b">
        <v>0</v>
      </c>
      <c r="N216" s="10" t="s">
        <v>8273</v>
      </c>
      <c r="O216" t="s">
        <v>8274</v>
      </c>
      <c r="P216">
        <v>0</v>
      </c>
      <c r="Q216">
        <v>25</v>
      </c>
    </row>
    <row r="217" spans="1:17" ht="43.2" x14ac:dyDescent="0.3">
      <c r="A217" s="3" t="s">
        <v>3950</v>
      </c>
      <c r="B217" s="3" t="s">
        <v>8060</v>
      </c>
      <c r="C217" s="6">
        <v>17600</v>
      </c>
      <c r="D217" s="8">
        <v>0</v>
      </c>
      <c r="E217" t="s">
        <v>8220</v>
      </c>
      <c r="F217" t="s">
        <v>8223</v>
      </c>
      <c r="G217" t="s">
        <v>8245</v>
      </c>
      <c r="H217">
        <v>1469834940</v>
      </c>
      <c r="I217">
        <v>1467162586</v>
      </c>
      <c r="J217" s="16">
        <v>42550.048449074078</v>
      </c>
      <c r="K217" t="b">
        <v>0</v>
      </c>
      <c r="L217">
        <v>0</v>
      </c>
      <c r="M217" t="b">
        <v>0</v>
      </c>
      <c r="N217" s="10" t="s">
        <v>8273</v>
      </c>
      <c r="O217" t="s">
        <v>8274</v>
      </c>
      <c r="P217">
        <v>0</v>
      </c>
      <c r="Q217">
        <v>0</v>
      </c>
    </row>
    <row r="218" spans="1:17" ht="57.6" x14ac:dyDescent="0.3">
      <c r="A218" s="3" t="s">
        <v>3953</v>
      </c>
      <c r="B218" s="3" t="s">
        <v>8063</v>
      </c>
      <c r="C218" s="6">
        <v>5500</v>
      </c>
      <c r="D218" s="8">
        <v>0</v>
      </c>
      <c r="E218" t="s">
        <v>8220</v>
      </c>
      <c r="F218" t="s">
        <v>8223</v>
      </c>
      <c r="G218" t="s">
        <v>8245</v>
      </c>
      <c r="H218">
        <v>1461543600</v>
      </c>
      <c r="I218">
        <v>1459203727</v>
      </c>
      <c r="J218" s="16">
        <v>42457.932025462964</v>
      </c>
      <c r="K218" t="b">
        <v>0</v>
      </c>
      <c r="L218">
        <v>0</v>
      </c>
      <c r="M218" t="b">
        <v>0</v>
      </c>
      <c r="N218" s="10" t="s">
        <v>8273</v>
      </c>
      <c r="O218" t="s">
        <v>8274</v>
      </c>
      <c r="P218">
        <v>0</v>
      </c>
      <c r="Q218">
        <v>0</v>
      </c>
    </row>
    <row r="219" spans="1:17" ht="115.2" x14ac:dyDescent="0.3">
      <c r="A219" s="3" t="s">
        <v>3954</v>
      </c>
      <c r="B219" s="3" t="s">
        <v>8064</v>
      </c>
      <c r="C219" s="6">
        <v>28000</v>
      </c>
      <c r="D219" s="8">
        <v>7</v>
      </c>
      <c r="E219" t="s">
        <v>8220</v>
      </c>
      <c r="F219" t="s">
        <v>8223</v>
      </c>
      <c r="G219" t="s">
        <v>8245</v>
      </c>
      <c r="H219">
        <v>1468020354</v>
      </c>
      <c r="I219">
        <v>1464045954</v>
      </c>
      <c r="J219" s="16">
        <v>42513.976319444439</v>
      </c>
      <c r="K219" t="b">
        <v>0</v>
      </c>
      <c r="L219">
        <v>1</v>
      </c>
      <c r="M219" t="b">
        <v>0</v>
      </c>
      <c r="N219" s="10" t="s">
        <v>8273</v>
      </c>
      <c r="O219" t="s">
        <v>8274</v>
      </c>
      <c r="P219">
        <v>0</v>
      </c>
      <c r="Q219">
        <v>7</v>
      </c>
    </row>
    <row r="220" spans="1:17" ht="86.4" x14ac:dyDescent="0.3">
      <c r="A220" s="3" t="s">
        <v>3967</v>
      </c>
      <c r="B220" s="3" t="s">
        <v>8077</v>
      </c>
      <c r="C220" s="6">
        <v>15000</v>
      </c>
      <c r="D220" s="8">
        <v>11</v>
      </c>
      <c r="E220" t="s">
        <v>8220</v>
      </c>
      <c r="F220" t="s">
        <v>8223</v>
      </c>
      <c r="G220" t="s">
        <v>8245</v>
      </c>
      <c r="H220">
        <v>1460925811</v>
      </c>
      <c r="I220">
        <v>1458333811</v>
      </c>
      <c r="J220" s="16">
        <v>42447.863553240735</v>
      </c>
      <c r="K220" t="b">
        <v>0</v>
      </c>
      <c r="L220">
        <v>2</v>
      </c>
      <c r="M220" t="b">
        <v>0</v>
      </c>
      <c r="N220" s="10" t="s">
        <v>8273</v>
      </c>
      <c r="O220" t="s">
        <v>8274</v>
      </c>
      <c r="P220">
        <v>0</v>
      </c>
      <c r="Q220">
        <v>5.5</v>
      </c>
    </row>
    <row r="221" spans="1:17" ht="57.6" x14ac:dyDescent="0.3">
      <c r="A221" s="3" t="s">
        <v>3972</v>
      </c>
      <c r="B221" s="3" t="s">
        <v>8082</v>
      </c>
      <c r="C221" s="6">
        <v>678</v>
      </c>
      <c r="D221" s="8">
        <v>0</v>
      </c>
      <c r="E221" t="s">
        <v>8220</v>
      </c>
      <c r="F221" t="s">
        <v>8223</v>
      </c>
      <c r="G221" t="s">
        <v>8245</v>
      </c>
      <c r="H221">
        <v>1468442898</v>
      </c>
      <c r="I221">
        <v>1465850898</v>
      </c>
      <c r="J221" s="16">
        <v>42534.866875</v>
      </c>
      <c r="K221" t="b">
        <v>0</v>
      </c>
      <c r="L221">
        <v>0</v>
      </c>
      <c r="M221" t="b">
        <v>0</v>
      </c>
      <c r="N221" s="10" t="s">
        <v>8273</v>
      </c>
      <c r="O221" t="s">
        <v>8274</v>
      </c>
      <c r="P221">
        <v>0</v>
      </c>
      <c r="Q221">
        <v>0</v>
      </c>
    </row>
    <row r="222" spans="1:17" ht="72" x14ac:dyDescent="0.3">
      <c r="A222" s="3" t="s">
        <v>3985</v>
      </c>
      <c r="B222" s="3" t="s">
        <v>8095</v>
      </c>
      <c r="C222" s="6">
        <v>3000</v>
      </c>
      <c r="D222" s="8">
        <v>0</v>
      </c>
      <c r="E222" t="s">
        <v>8220</v>
      </c>
      <c r="F222" t="s">
        <v>8223</v>
      </c>
      <c r="G222" t="s">
        <v>8245</v>
      </c>
      <c r="H222">
        <v>1447009181</v>
      </c>
      <c r="I222">
        <v>1444413581</v>
      </c>
      <c r="J222" s="16">
        <v>42286.749780092592</v>
      </c>
      <c r="K222" t="b">
        <v>0</v>
      </c>
      <c r="L222">
        <v>0</v>
      </c>
      <c r="M222" t="b">
        <v>0</v>
      </c>
      <c r="N222" s="10" t="s">
        <v>8273</v>
      </c>
      <c r="O222" t="s">
        <v>8274</v>
      </c>
      <c r="P222">
        <v>0</v>
      </c>
      <c r="Q222">
        <v>0</v>
      </c>
    </row>
    <row r="223" spans="1:17" ht="72" x14ac:dyDescent="0.3">
      <c r="A223" s="3" t="s">
        <v>3989</v>
      </c>
      <c r="B223" s="3" t="s">
        <v>8099</v>
      </c>
      <c r="C223" s="6">
        <v>50000</v>
      </c>
      <c r="D223" s="8">
        <v>3</v>
      </c>
      <c r="E223" t="s">
        <v>8220</v>
      </c>
      <c r="F223" t="s">
        <v>8223</v>
      </c>
      <c r="G223" t="s">
        <v>8245</v>
      </c>
      <c r="H223">
        <v>1431549912</v>
      </c>
      <c r="I223">
        <v>1428957912</v>
      </c>
      <c r="J223" s="16">
        <v>42107.864722222221</v>
      </c>
      <c r="K223" t="b">
        <v>0</v>
      </c>
      <c r="L223">
        <v>1</v>
      </c>
      <c r="M223" t="b">
        <v>0</v>
      </c>
      <c r="N223" s="10" t="s">
        <v>8273</v>
      </c>
      <c r="O223" t="s">
        <v>8274</v>
      </c>
      <c r="P223">
        <v>0</v>
      </c>
      <c r="Q223">
        <v>3</v>
      </c>
    </row>
    <row r="224" spans="1:17" ht="57.6" x14ac:dyDescent="0.3">
      <c r="A224" s="3" t="s">
        <v>3990</v>
      </c>
      <c r="B224" s="3" t="s">
        <v>8100</v>
      </c>
      <c r="C224" s="6">
        <v>2000</v>
      </c>
      <c r="D224" s="8">
        <v>5</v>
      </c>
      <c r="E224" t="s">
        <v>8220</v>
      </c>
      <c r="F224" t="s">
        <v>8223</v>
      </c>
      <c r="G224" t="s">
        <v>8245</v>
      </c>
      <c r="H224">
        <v>1405761690</v>
      </c>
      <c r="I224">
        <v>1403169690</v>
      </c>
      <c r="J224" s="16">
        <v>41809.389930555553</v>
      </c>
      <c r="K224" t="b">
        <v>0</v>
      </c>
      <c r="L224">
        <v>1</v>
      </c>
      <c r="M224" t="b">
        <v>0</v>
      </c>
      <c r="N224" s="10" t="s">
        <v>8273</v>
      </c>
      <c r="O224" t="s">
        <v>8274</v>
      </c>
      <c r="P224">
        <v>0</v>
      </c>
      <c r="Q224">
        <v>5</v>
      </c>
    </row>
    <row r="225" spans="1:17" ht="28.8" x14ac:dyDescent="0.3">
      <c r="A225" s="3" t="s">
        <v>3996</v>
      </c>
      <c r="B225" s="3" t="s">
        <v>8106</v>
      </c>
      <c r="C225" s="6">
        <v>8000</v>
      </c>
      <c r="D225" s="8">
        <v>10</v>
      </c>
      <c r="E225" t="s">
        <v>8220</v>
      </c>
      <c r="F225" t="s">
        <v>8223</v>
      </c>
      <c r="G225" t="s">
        <v>8245</v>
      </c>
      <c r="H225">
        <v>1462631358</v>
      </c>
      <c r="I225">
        <v>1457450958</v>
      </c>
      <c r="J225" s="16">
        <v>42437.64534722222</v>
      </c>
      <c r="K225" t="b">
        <v>0</v>
      </c>
      <c r="L225">
        <v>1</v>
      </c>
      <c r="M225" t="b">
        <v>0</v>
      </c>
      <c r="N225" s="10" t="s">
        <v>8273</v>
      </c>
      <c r="O225" t="s">
        <v>8274</v>
      </c>
      <c r="P225">
        <v>0</v>
      </c>
      <c r="Q225">
        <v>10</v>
      </c>
    </row>
    <row r="226" spans="1:17" ht="43.2" x14ac:dyDescent="0.3">
      <c r="A226" s="3" t="s">
        <v>4000</v>
      </c>
      <c r="B226" s="3" t="s">
        <v>8109</v>
      </c>
      <c r="C226" s="6">
        <v>500</v>
      </c>
      <c r="D226" s="8">
        <v>1</v>
      </c>
      <c r="E226" t="s">
        <v>8220</v>
      </c>
      <c r="F226" t="s">
        <v>8223</v>
      </c>
      <c r="G226" t="s">
        <v>8245</v>
      </c>
      <c r="H226">
        <v>1412740457</v>
      </c>
      <c r="I226">
        <v>1410148457</v>
      </c>
      <c r="J226" s="16">
        <v>41890.16269675926</v>
      </c>
      <c r="K226" t="b">
        <v>0</v>
      </c>
      <c r="L226">
        <v>1</v>
      </c>
      <c r="M226" t="b">
        <v>0</v>
      </c>
      <c r="N226" s="10" t="s">
        <v>8273</v>
      </c>
      <c r="O226" t="s">
        <v>8274</v>
      </c>
      <c r="P226">
        <v>0</v>
      </c>
      <c r="Q226">
        <v>1</v>
      </c>
    </row>
    <row r="227" spans="1:17" ht="72" x14ac:dyDescent="0.3">
      <c r="A227" s="3" t="s">
        <v>4002</v>
      </c>
      <c r="B227" s="3" t="s">
        <v>8111</v>
      </c>
      <c r="C227" s="6">
        <v>30000</v>
      </c>
      <c r="D227" s="8">
        <v>2</v>
      </c>
      <c r="E227" t="s">
        <v>8220</v>
      </c>
      <c r="F227" t="s">
        <v>8223</v>
      </c>
      <c r="G227" t="s">
        <v>8245</v>
      </c>
      <c r="H227">
        <v>1455647587</v>
      </c>
      <c r="I227">
        <v>1453487587</v>
      </c>
      <c r="J227" s="16">
        <v>42391.772997685184</v>
      </c>
      <c r="K227" t="b">
        <v>0</v>
      </c>
      <c r="L227">
        <v>1</v>
      </c>
      <c r="M227" t="b">
        <v>0</v>
      </c>
      <c r="N227" s="10" t="s">
        <v>8273</v>
      </c>
      <c r="O227" t="s">
        <v>8274</v>
      </c>
      <c r="P227">
        <v>0</v>
      </c>
      <c r="Q227">
        <v>2</v>
      </c>
    </row>
    <row r="228" spans="1:17" ht="57.6" x14ac:dyDescent="0.3">
      <c r="A228" s="3" t="s">
        <v>4003</v>
      </c>
      <c r="B228" s="3" t="s">
        <v>8112</v>
      </c>
      <c r="C228" s="6">
        <v>2000</v>
      </c>
      <c r="D228" s="8">
        <v>5</v>
      </c>
      <c r="E228" t="s">
        <v>8220</v>
      </c>
      <c r="F228" t="s">
        <v>8223</v>
      </c>
      <c r="G228" t="s">
        <v>8245</v>
      </c>
      <c r="H228">
        <v>1409070480</v>
      </c>
      <c r="I228">
        <v>1406572381</v>
      </c>
      <c r="J228" s="16">
        <v>41848.772928240738</v>
      </c>
      <c r="K228" t="b">
        <v>0</v>
      </c>
      <c r="L228">
        <v>1</v>
      </c>
      <c r="M228" t="b">
        <v>0</v>
      </c>
      <c r="N228" s="10" t="s">
        <v>8273</v>
      </c>
      <c r="O228" t="s">
        <v>8274</v>
      </c>
      <c r="P228">
        <v>0</v>
      </c>
      <c r="Q228">
        <v>5</v>
      </c>
    </row>
    <row r="229" spans="1:17" ht="57.6" x14ac:dyDescent="0.3">
      <c r="A229" s="3" t="s">
        <v>4010</v>
      </c>
      <c r="B229" s="3" t="s">
        <v>8119</v>
      </c>
      <c r="C229" s="6">
        <v>9000</v>
      </c>
      <c r="D229" s="8">
        <v>0</v>
      </c>
      <c r="E229" t="s">
        <v>8220</v>
      </c>
      <c r="F229" t="s">
        <v>8223</v>
      </c>
      <c r="G229" t="s">
        <v>8245</v>
      </c>
      <c r="H229">
        <v>1457157269</v>
      </c>
      <c r="I229">
        <v>1455861269</v>
      </c>
      <c r="J229" s="16">
        <v>42419.246168981481</v>
      </c>
      <c r="K229" t="b">
        <v>0</v>
      </c>
      <c r="L229">
        <v>0</v>
      </c>
      <c r="M229" t="b">
        <v>0</v>
      </c>
      <c r="N229" s="10" t="s">
        <v>8273</v>
      </c>
      <c r="O229" t="s">
        <v>8274</v>
      </c>
      <c r="P229">
        <v>0</v>
      </c>
      <c r="Q229">
        <v>0</v>
      </c>
    </row>
    <row r="230" spans="1:17" ht="57.6" x14ac:dyDescent="0.3">
      <c r="A230" s="3" t="s">
        <v>4011</v>
      </c>
      <c r="B230" s="3" t="s">
        <v>8120</v>
      </c>
      <c r="C230" s="6">
        <v>7000</v>
      </c>
      <c r="D230" s="8">
        <v>1</v>
      </c>
      <c r="E230" t="s">
        <v>8220</v>
      </c>
      <c r="F230" t="s">
        <v>8223</v>
      </c>
      <c r="G230" t="s">
        <v>8245</v>
      </c>
      <c r="H230">
        <v>1437331463</v>
      </c>
      <c r="I230">
        <v>1434739463</v>
      </c>
      <c r="J230" s="16">
        <v>42174.780821759254</v>
      </c>
      <c r="K230" t="b">
        <v>0</v>
      </c>
      <c r="L230">
        <v>1</v>
      </c>
      <c r="M230" t="b">
        <v>0</v>
      </c>
      <c r="N230" s="10" t="s">
        <v>8273</v>
      </c>
      <c r="O230" t="s">
        <v>8274</v>
      </c>
      <c r="P230">
        <v>0</v>
      </c>
      <c r="Q230">
        <v>1</v>
      </c>
    </row>
    <row r="231" spans="1:17" ht="43.2" x14ac:dyDescent="0.3">
      <c r="A231" s="3" t="s">
        <v>4019</v>
      </c>
      <c r="B231" s="3" t="s">
        <v>8128</v>
      </c>
      <c r="C231" s="6">
        <v>7000</v>
      </c>
      <c r="D231" s="8">
        <v>0</v>
      </c>
      <c r="E231" t="s">
        <v>8220</v>
      </c>
      <c r="F231" t="s">
        <v>8223</v>
      </c>
      <c r="G231" t="s">
        <v>8245</v>
      </c>
      <c r="H231">
        <v>1458860363</v>
      </c>
      <c r="I231">
        <v>1454975963</v>
      </c>
      <c r="J231" s="16">
        <v>42408.999571759254</v>
      </c>
      <c r="K231" t="b">
        <v>0</v>
      </c>
      <c r="L231">
        <v>0</v>
      </c>
      <c r="M231" t="b">
        <v>0</v>
      </c>
      <c r="N231" s="10" t="s">
        <v>8273</v>
      </c>
      <c r="O231" t="s">
        <v>8274</v>
      </c>
      <c r="P231">
        <v>0</v>
      </c>
      <c r="Q231">
        <v>0</v>
      </c>
    </row>
    <row r="232" spans="1:17" ht="72" x14ac:dyDescent="0.3">
      <c r="A232" s="3" t="s">
        <v>4022</v>
      </c>
      <c r="B232" s="3" t="s">
        <v>8131</v>
      </c>
      <c r="C232" s="6">
        <v>4000</v>
      </c>
      <c r="D232" s="8">
        <v>0</v>
      </c>
      <c r="E232" t="s">
        <v>8220</v>
      </c>
      <c r="F232" t="s">
        <v>8223</v>
      </c>
      <c r="G232" t="s">
        <v>8245</v>
      </c>
      <c r="H232">
        <v>1449247439</v>
      </c>
      <c r="I232">
        <v>1444059839</v>
      </c>
      <c r="J232" s="16">
        <v>42282.655543981484</v>
      </c>
      <c r="K232" t="b">
        <v>0</v>
      </c>
      <c r="L232">
        <v>0</v>
      </c>
      <c r="M232" t="b">
        <v>0</v>
      </c>
      <c r="N232" s="10" t="s">
        <v>8273</v>
      </c>
      <c r="O232" t="s">
        <v>8274</v>
      </c>
      <c r="P232">
        <v>0</v>
      </c>
      <c r="Q232">
        <v>0</v>
      </c>
    </row>
    <row r="233" spans="1:17" ht="43.2" x14ac:dyDescent="0.3">
      <c r="A233" s="3" t="s">
        <v>4025</v>
      </c>
      <c r="B233" s="3" t="s">
        <v>8134</v>
      </c>
      <c r="C233" s="6">
        <v>20000</v>
      </c>
      <c r="D233" s="8">
        <v>0</v>
      </c>
      <c r="E233" t="s">
        <v>8220</v>
      </c>
      <c r="F233" t="s">
        <v>8223</v>
      </c>
      <c r="G233" t="s">
        <v>8245</v>
      </c>
      <c r="H233">
        <v>1450053370</v>
      </c>
      <c r="I233">
        <v>1447461370</v>
      </c>
      <c r="J233" s="16">
        <v>42322.025115740747</v>
      </c>
      <c r="K233" t="b">
        <v>0</v>
      </c>
      <c r="L233">
        <v>0</v>
      </c>
      <c r="M233" t="b">
        <v>0</v>
      </c>
      <c r="N233" s="10" t="s">
        <v>8273</v>
      </c>
      <c r="O233" t="s">
        <v>8274</v>
      </c>
      <c r="P233">
        <v>0</v>
      </c>
      <c r="Q233">
        <v>0</v>
      </c>
    </row>
    <row r="234" spans="1:17" ht="115.2" x14ac:dyDescent="0.3">
      <c r="A234" s="3" t="s">
        <v>4027</v>
      </c>
      <c r="B234" s="3" t="s">
        <v>8136</v>
      </c>
      <c r="C234" s="6">
        <v>5000</v>
      </c>
      <c r="D234" s="8">
        <v>0</v>
      </c>
      <c r="E234" t="s">
        <v>8220</v>
      </c>
      <c r="F234" t="s">
        <v>8223</v>
      </c>
      <c r="G234" t="s">
        <v>8245</v>
      </c>
      <c r="H234">
        <v>1418914964</v>
      </c>
      <c r="I234">
        <v>1414591364</v>
      </c>
      <c r="J234" s="16">
        <v>41941.585231481484</v>
      </c>
      <c r="K234" t="b">
        <v>0</v>
      </c>
      <c r="L234">
        <v>0</v>
      </c>
      <c r="M234" t="b">
        <v>0</v>
      </c>
      <c r="N234" s="10" t="s">
        <v>8273</v>
      </c>
      <c r="O234" t="s">
        <v>8274</v>
      </c>
      <c r="P234">
        <v>0</v>
      </c>
      <c r="Q234">
        <v>0</v>
      </c>
    </row>
    <row r="235" spans="1:17" ht="43.2" x14ac:dyDescent="0.3">
      <c r="A235" s="3" t="s">
        <v>4038</v>
      </c>
      <c r="B235" s="3" t="s">
        <v>8146</v>
      </c>
      <c r="C235" s="6">
        <v>10000</v>
      </c>
      <c r="D235" s="8">
        <v>21</v>
      </c>
      <c r="E235" t="s">
        <v>8220</v>
      </c>
      <c r="F235" t="s">
        <v>8223</v>
      </c>
      <c r="G235" t="s">
        <v>8245</v>
      </c>
      <c r="H235">
        <v>1421781360</v>
      </c>
      <c r="I235">
        <v>1419213664</v>
      </c>
      <c r="J235" s="16">
        <v>41995.084074074075</v>
      </c>
      <c r="K235" t="b">
        <v>0</v>
      </c>
      <c r="L235">
        <v>3</v>
      </c>
      <c r="M235" t="b">
        <v>0</v>
      </c>
      <c r="N235" s="10" t="s">
        <v>8273</v>
      </c>
      <c r="O235" t="s">
        <v>8274</v>
      </c>
      <c r="P235">
        <v>0</v>
      </c>
      <c r="Q235">
        <v>7</v>
      </c>
    </row>
    <row r="236" spans="1:17" ht="115.2" x14ac:dyDescent="0.3">
      <c r="A236" s="3" t="s">
        <v>4045</v>
      </c>
      <c r="B236" s="3" t="s">
        <v>8153</v>
      </c>
      <c r="C236" s="6">
        <v>20000</v>
      </c>
      <c r="D236" s="8">
        <v>16</v>
      </c>
      <c r="E236" t="s">
        <v>8220</v>
      </c>
      <c r="F236" t="s">
        <v>8223</v>
      </c>
      <c r="G236" t="s">
        <v>8245</v>
      </c>
      <c r="H236">
        <v>1436914815</v>
      </c>
      <c r="I236">
        <v>1434322815</v>
      </c>
      <c r="J236" s="16">
        <v>42169.958506944444</v>
      </c>
      <c r="K236" t="b">
        <v>0</v>
      </c>
      <c r="L236">
        <v>1</v>
      </c>
      <c r="M236" t="b">
        <v>0</v>
      </c>
      <c r="N236" s="10" t="s">
        <v>8273</v>
      </c>
      <c r="O236" t="s">
        <v>8274</v>
      </c>
      <c r="P236">
        <v>0</v>
      </c>
      <c r="Q236">
        <v>16</v>
      </c>
    </row>
    <row r="237" spans="1:17" ht="57.6" x14ac:dyDescent="0.3">
      <c r="A237" s="3" t="s">
        <v>4046</v>
      </c>
      <c r="B237" s="3" t="s">
        <v>8154</v>
      </c>
      <c r="C237" s="6">
        <v>1500</v>
      </c>
      <c r="D237" s="8">
        <v>1</v>
      </c>
      <c r="E237" t="s">
        <v>8220</v>
      </c>
      <c r="F237" t="s">
        <v>8223</v>
      </c>
      <c r="G237" t="s">
        <v>8245</v>
      </c>
      <c r="H237">
        <v>1414077391</v>
      </c>
      <c r="I237">
        <v>1411485391</v>
      </c>
      <c r="J237" s="16">
        <v>41905.636469907404</v>
      </c>
      <c r="K237" t="b">
        <v>0</v>
      </c>
      <c r="L237">
        <v>1</v>
      </c>
      <c r="M237" t="b">
        <v>0</v>
      </c>
      <c r="N237" s="10" t="s">
        <v>8273</v>
      </c>
      <c r="O237" t="s">
        <v>8274</v>
      </c>
      <c r="P237">
        <v>0</v>
      </c>
      <c r="Q237">
        <v>1</v>
      </c>
    </row>
    <row r="238" spans="1:17" ht="57.6" x14ac:dyDescent="0.3">
      <c r="A238" s="3" t="s">
        <v>4047</v>
      </c>
      <c r="B238" s="3" t="s">
        <v>8155</v>
      </c>
      <c r="C238" s="6">
        <v>500</v>
      </c>
      <c r="D238" s="8">
        <v>0</v>
      </c>
      <c r="E238" t="s">
        <v>8220</v>
      </c>
      <c r="F238" t="s">
        <v>8223</v>
      </c>
      <c r="G238" t="s">
        <v>8245</v>
      </c>
      <c r="H238">
        <v>1399618380</v>
      </c>
      <c r="I238">
        <v>1399058797</v>
      </c>
      <c r="J238" s="16">
        <v>41761.810150462967</v>
      </c>
      <c r="K238" t="b">
        <v>0</v>
      </c>
      <c r="L238">
        <v>0</v>
      </c>
      <c r="M238" t="b">
        <v>0</v>
      </c>
      <c r="N238" s="10" t="s">
        <v>8273</v>
      </c>
      <c r="O238" t="s">
        <v>8274</v>
      </c>
      <c r="P238">
        <v>0</v>
      </c>
      <c r="Q238">
        <v>0</v>
      </c>
    </row>
    <row r="239" spans="1:17" ht="86.4" x14ac:dyDescent="0.3">
      <c r="A239" s="3" t="s">
        <v>4050</v>
      </c>
      <c r="B239" s="3" t="s">
        <v>8158</v>
      </c>
      <c r="C239" s="6">
        <v>8880</v>
      </c>
      <c r="D239" s="8">
        <v>0</v>
      </c>
      <c r="E239" t="s">
        <v>8220</v>
      </c>
      <c r="F239" t="s">
        <v>8223</v>
      </c>
      <c r="G239" t="s">
        <v>8245</v>
      </c>
      <c r="H239">
        <v>1475294400</v>
      </c>
      <c r="I239">
        <v>1472674285</v>
      </c>
      <c r="J239" s="16">
        <v>42613.841261574074</v>
      </c>
      <c r="K239" t="b">
        <v>0</v>
      </c>
      <c r="L239">
        <v>0</v>
      </c>
      <c r="M239" t="b">
        <v>0</v>
      </c>
      <c r="N239" s="10" t="s">
        <v>8273</v>
      </c>
      <c r="O239" t="s">
        <v>8274</v>
      </c>
      <c r="P239">
        <v>0</v>
      </c>
      <c r="Q239">
        <v>0</v>
      </c>
    </row>
    <row r="240" spans="1:17" ht="129.6" x14ac:dyDescent="0.3">
      <c r="A240" s="3" t="s">
        <v>4057</v>
      </c>
      <c r="B240" s="3" t="s">
        <v>8165</v>
      </c>
      <c r="C240" s="6">
        <v>525</v>
      </c>
      <c r="D240" s="8">
        <v>0</v>
      </c>
      <c r="E240" t="s">
        <v>8220</v>
      </c>
      <c r="F240" t="s">
        <v>8223</v>
      </c>
      <c r="G240" t="s">
        <v>8245</v>
      </c>
      <c r="H240">
        <v>1461205423</v>
      </c>
      <c r="I240">
        <v>1456025023</v>
      </c>
      <c r="J240" s="16">
        <v>42421.141469907408</v>
      </c>
      <c r="K240" t="b">
        <v>0</v>
      </c>
      <c r="L240">
        <v>0</v>
      </c>
      <c r="M240" t="b">
        <v>0</v>
      </c>
      <c r="N240" s="10" t="s">
        <v>8273</v>
      </c>
      <c r="O240" t="s">
        <v>8274</v>
      </c>
      <c r="P240">
        <v>0</v>
      </c>
      <c r="Q240">
        <v>0</v>
      </c>
    </row>
    <row r="241" spans="1:17" ht="115.2" x14ac:dyDescent="0.3">
      <c r="A241" s="3" t="s">
        <v>4062</v>
      </c>
      <c r="B241" s="3" t="s">
        <v>8170</v>
      </c>
      <c r="C241" s="6">
        <v>15000</v>
      </c>
      <c r="D241" s="8">
        <v>25</v>
      </c>
      <c r="E241" t="s">
        <v>8220</v>
      </c>
      <c r="F241" t="s">
        <v>8223</v>
      </c>
      <c r="G241" t="s">
        <v>8245</v>
      </c>
      <c r="H241">
        <v>1463619388</v>
      </c>
      <c r="I241">
        <v>1461027388</v>
      </c>
      <c r="J241" s="16">
        <v>42479.039212962962</v>
      </c>
      <c r="K241" t="b">
        <v>0</v>
      </c>
      <c r="L241">
        <v>1</v>
      </c>
      <c r="M241" t="b">
        <v>0</v>
      </c>
      <c r="N241" s="10" t="s">
        <v>8273</v>
      </c>
      <c r="O241" t="s">
        <v>8274</v>
      </c>
      <c r="P241">
        <v>0</v>
      </c>
      <c r="Q241">
        <v>25</v>
      </c>
    </row>
    <row r="242" spans="1:17" ht="100.8" x14ac:dyDescent="0.3">
      <c r="A242" s="3" t="s">
        <v>4072</v>
      </c>
      <c r="B242" s="3" t="s">
        <v>8179</v>
      </c>
      <c r="C242" s="6">
        <v>700</v>
      </c>
      <c r="D242" s="8">
        <v>0</v>
      </c>
      <c r="E242" t="s">
        <v>8220</v>
      </c>
      <c r="F242" t="s">
        <v>8223</v>
      </c>
      <c r="G242" t="s">
        <v>8245</v>
      </c>
      <c r="H242">
        <v>1413921060</v>
      </c>
      <c r="I242">
        <v>1411499149</v>
      </c>
      <c r="J242" s="16">
        <v>41905.795706018522</v>
      </c>
      <c r="K242" t="b">
        <v>0</v>
      </c>
      <c r="L242">
        <v>0</v>
      </c>
      <c r="M242" t="b">
        <v>0</v>
      </c>
      <c r="N242" s="10" t="s">
        <v>8273</v>
      </c>
      <c r="O242" t="s">
        <v>8274</v>
      </c>
      <c r="P242">
        <v>0</v>
      </c>
      <c r="Q242">
        <v>0</v>
      </c>
    </row>
    <row r="243" spans="1:17" ht="86.4" x14ac:dyDescent="0.3">
      <c r="A243" s="3" t="s">
        <v>4075</v>
      </c>
      <c r="B243" s="3" t="s">
        <v>8182</v>
      </c>
      <c r="C243" s="6">
        <v>3000</v>
      </c>
      <c r="D243" s="8">
        <v>5</v>
      </c>
      <c r="E243" t="s">
        <v>8220</v>
      </c>
      <c r="F243" t="s">
        <v>8223</v>
      </c>
      <c r="G243" t="s">
        <v>8245</v>
      </c>
      <c r="H243">
        <v>1466375521</v>
      </c>
      <c r="I243">
        <v>1463783521</v>
      </c>
      <c r="J243" s="16">
        <v>42510.938900462963</v>
      </c>
      <c r="K243" t="b">
        <v>0</v>
      </c>
      <c r="L243">
        <v>1</v>
      </c>
      <c r="M243" t="b">
        <v>0</v>
      </c>
      <c r="N243" s="10" t="s">
        <v>8273</v>
      </c>
      <c r="O243" t="s">
        <v>8274</v>
      </c>
      <c r="P243">
        <v>0</v>
      </c>
      <c r="Q243">
        <v>5</v>
      </c>
    </row>
    <row r="244" spans="1:17" ht="43.2" x14ac:dyDescent="0.3">
      <c r="A244" s="3" t="s">
        <v>4076</v>
      </c>
      <c r="B244" s="3" t="s">
        <v>8183</v>
      </c>
      <c r="C244" s="6">
        <v>3000</v>
      </c>
      <c r="D244" s="8">
        <v>0</v>
      </c>
      <c r="E244" t="s">
        <v>8220</v>
      </c>
      <c r="F244" t="s">
        <v>8223</v>
      </c>
      <c r="G244" t="s">
        <v>8245</v>
      </c>
      <c r="H244">
        <v>1465930440</v>
      </c>
      <c r="I244">
        <v>1463849116</v>
      </c>
      <c r="J244" s="16">
        <v>42511.698101851856</v>
      </c>
      <c r="K244" t="b">
        <v>0</v>
      </c>
      <c r="L244">
        <v>0</v>
      </c>
      <c r="M244" t="b">
        <v>0</v>
      </c>
      <c r="N244" s="10" t="s">
        <v>8273</v>
      </c>
      <c r="O244" t="s">
        <v>8274</v>
      </c>
      <c r="P244">
        <v>0</v>
      </c>
      <c r="Q244">
        <v>0</v>
      </c>
    </row>
    <row r="245" spans="1:17" ht="86.4" x14ac:dyDescent="0.3">
      <c r="A245" s="3" t="s">
        <v>4081</v>
      </c>
      <c r="B245" s="3" t="s">
        <v>8188</v>
      </c>
      <c r="C245" s="6">
        <v>3500</v>
      </c>
      <c r="D245" s="8">
        <v>10</v>
      </c>
      <c r="E245" t="s">
        <v>8220</v>
      </c>
      <c r="F245" t="s">
        <v>8223</v>
      </c>
      <c r="G245" t="s">
        <v>8245</v>
      </c>
      <c r="H245">
        <v>1427169540</v>
      </c>
      <c r="I245">
        <v>1424701775</v>
      </c>
      <c r="J245" s="16">
        <v>42058.603877314818</v>
      </c>
      <c r="K245" t="b">
        <v>0</v>
      </c>
      <c r="L245">
        <v>1</v>
      </c>
      <c r="M245" t="b">
        <v>0</v>
      </c>
      <c r="N245" s="10" t="s">
        <v>8273</v>
      </c>
      <c r="O245" t="s">
        <v>8274</v>
      </c>
      <c r="P245">
        <v>0</v>
      </c>
      <c r="Q245">
        <v>10</v>
      </c>
    </row>
    <row r="246" spans="1:17" ht="72" x14ac:dyDescent="0.3">
      <c r="A246" s="3" t="s">
        <v>4083</v>
      </c>
      <c r="B246" s="3" t="s">
        <v>8190</v>
      </c>
      <c r="C246" s="6">
        <v>9600</v>
      </c>
      <c r="D246" s="8">
        <v>0</v>
      </c>
      <c r="E246" t="s">
        <v>8220</v>
      </c>
      <c r="F246" t="s">
        <v>8223</v>
      </c>
      <c r="G246" t="s">
        <v>8245</v>
      </c>
      <c r="H246">
        <v>1468777786</v>
      </c>
      <c r="I246">
        <v>1466185786</v>
      </c>
      <c r="J246" s="16">
        <v>42538.742893518516</v>
      </c>
      <c r="K246" t="b">
        <v>0</v>
      </c>
      <c r="L246">
        <v>0</v>
      </c>
      <c r="M246" t="b">
        <v>0</v>
      </c>
      <c r="N246" s="10" t="s">
        <v>8273</v>
      </c>
      <c r="O246" t="s">
        <v>8274</v>
      </c>
      <c r="P246">
        <v>0</v>
      </c>
      <c r="Q246">
        <v>0</v>
      </c>
    </row>
    <row r="247" spans="1:17" ht="43.2" x14ac:dyDescent="0.3">
      <c r="A247" s="3" t="s">
        <v>4088</v>
      </c>
      <c r="B247" s="3" t="s">
        <v>8195</v>
      </c>
      <c r="C247" s="6">
        <v>110000</v>
      </c>
      <c r="D247" s="8">
        <v>20</v>
      </c>
      <c r="E247" t="s">
        <v>8220</v>
      </c>
      <c r="F247" t="s">
        <v>8223</v>
      </c>
      <c r="G247" t="s">
        <v>8245</v>
      </c>
      <c r="H247">
        <v>1428205247</v>
      </c>
      <c r="I247">
        <v>1423024847</v>
      </c>
      <c r="J247" s="16">
        <v>42039.194988425923</v>
      </c>
      <c r="K247" t="b">
        <v>0</v>
      </c>
      <c r="L247">
        <v>1</v>
      </c>
      <c r="M247" t="b">
        <v>0</v>
      </c>
      <c r="N247" s="10" t="s">
        <v>8273</v>
      </c>
      <c r="O247" t="s">
        <v>8274</v>
      </c>
      <c r="P247">
        <v>0</v>
      </c>
      <c r="Q247">
        <v>20</v>
      </c>
    </row>
    <row r="248" spans="1:17" ht="43.2" x14ac:dyDescent="0.3">
      <c r="A248" s="3" t="s">
        <v>4094</v>
      </c>
      <c r="B248" s="3" t="s">
        <v>8201</v>
      </c>
      <c r="C248" s="6">
        <v>75000</v>
      </c>
      <c r="D248" s="8">
        <v>0</v>
      </c>
      <c r="E248" t="s">
        <v>8220</v>
      </c>
      <c r="F248" t="s">
        <v>8223</v>
      </c>
      <c r="G248" t="s">
        <v>8245</v>
      </c>
      <c r="H248">
        <v>1465060797</v>
      </c>
      <c r="I248">
        <v>1462468797</v>
      </c>
      <c r="J248" s="16">
        <v>42495.722187499996</v>
      </c>
      <c r="K248" t="b">
        <v>0</v>
      </c>
      <c r="L248">
        <v>0</v>
      </c>
      <c r="M248" t="b">
        <v>0</v>
      </c>
      <c r="N248" s="10" t="s">
        <v>8273</v>
      </c>
      <c r="O248" t="s">
        <v>8274</v>
      </c>
      <c r="P248">
        <v>0</v>
      </c>
      <c r="Q248">
        <v>0</v>
      </c>
    </row>
    <row r="249" spans="1:17" ht="86.4" x14ac:dyDescent="0.3">
      <c r="A249" s="3" t="s">
        <v>4096</v>
      </c>
      <c r="B249" s="3" t="s">
        <v>8203</v>
      </c>
      <c r="C249" s="6">
        <v>270</v>
      </c>
      <c r="D249" s="8">
        <v>0</v>
      </c>
      <c r="E249" t="s">
        <v>8220</v>
      </c>
      <c r="F249" t="s">
        <v>8223</v>
      </c>
      <c r="G249" t="s">
        <v>8245</v>
      </c>
      <c r="H249">
        <v>1414205990</v>
      </c>
      <c r="I249">
        <v>1413341990</v>
      </c>
      <c r="J249" s="16">
        <v>41927.124884259261</v>
      </c>
      <c r="K249" t="b">
        <v>0</v>
      </c>
      <c r="L249">
        <v>0</v>
      </c>
      <c r="M249" t="b">
        <v>0</v>
      </c>
      <c r="N249" s="10" t="s">
        <v>8273</v>
      </c>
      <c r="O249" t="s">
        <v>8274</v>
      </c>
      <c r="P249">
        <v>0</v>
      </c>
      <c r="Q249">
        <v>0</v>
      </c>
    </row>
    <row r="250" spans="1:17" ht="115.2" x14ac:dyDescent="0.3">
      <c r="A250" s="3" t="s">
        <v>4097</v>
      </c>
      <c r="B250" s="3" t="s">
        <v>8204</v>
      </c>
      <c r="C250" s="6">
        <v>600</v>
      </c>
      <c r="D250" s="8">
        <v>0</v>
      </c>
      <c r="E250" t="s">
        <v>8220</v>
      </c>
      <c r="F250" t="s">
        <v>8223</v>
      </c>
      <c r="G250" t="s">
        <v>8245</v>
      </c>
      <c r="H250">
        <v>1485380482</v>
      </c>
      <c r="I250">
        <v>1482788482</v>
      </c>
      <c r="J250" s="16">
        <v>42730.903726851851</v>
      </c>
      <c r="K250" t="b">
        <v>0</v>
      </c>
      <c r="L250">
        <v>0</v>
      </c>
      <c r="M250" t="b">
        <v>0</v>
      </c>
      <c r="N250" s="10" t="s">
        <v>8273</v>
      </c>
      <c r="O250" t="s">
        <v>8274</v>
      </c>
      <c r="P250">
        <v>0</v>
      </c>
      <c r="Q250">
        <v>0</v>
      </c>
    </row>
    <row r="251" spans="1:17" ht="72" x14ac:dyDescent="0.3">
      <c r="A251" s="3" t="s">
        <v>4109</v>
      </c>
      <c r="B251" s="3" t="s">
        <v>8215</v>
      </c>
      <c r="C251" s="6">
        <v>1500</v>
      </c>
      <c r="D251" s="8">
        <v>3</v>
      </c>
      <c r="E251" t="s">
        <v>8220</v>
      </c>
      <c r="F251" t="s">
        <v>8223</v>
      </c>
      <c r="G251" t="s">
        <v>8245</v>
      </c>
      <c r="H251">
        <v>1452234840</v>
      </c>
      <c r="I251">
        <v>1450619123</v>
      </c>
      <c r="J251" s="16">
        <v>42358.573182870372</v>
      </c>
      <c r="K251" t="b">
        <v>0</v>
      </c>
      <c r="L251">
        <v>3</v>
      </c>
      <c r="M251" t="b">
        <v>0</v>
      </c>
      <c r="N251" s="10" t="s">
        <v>8273</v>
      </c>
      <c r="O251" t="s">
        <v>8274</v>
      </c>
      <c r="P251">
        <v>0</v>
      </c>
      <c r="Q251">
        <v>1</v>
      </c>
    </row>
  </sheetData>
  <autoFilter ref="A1:Q251" xr:uid="{56A97B5E-FCCE-446B-8931-97AA140D67DB}"/>
  <conditionalFormatting sqref="E1:E251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P1:P251">
    <cfRule type="colorScale" priority="1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3A2D-F0AA-4C84-9631-3157D265B060}">
  <dimension ref="A1:C14"/>
  <sheetViews>
    <sheetView workbookViewId="0">
      <selection activeCell="G12" sqref="G12"/>
    </sheetView>
  </sheetViews>
  <sheetFormatPr defaultRowHeight="14.4" x14ac:dyDescent="0.3"/>
  <cols>
    <col min="1" max="1" width="25.88671875" bestFit="1" customWidth="1"/>
    <col min="2" max="2" width="10.21875" bestFit="1" customWidth="1"/>
    <col min="3" max="3" width="10.109375" bestFit="1" customWidth="1"/>
  </cols>
  <sheetData>
    <row r="1" spans="1:3" x14ac:dyDescent="0.3">
      <c r="B1" t="s">
        <v>8341</v>
      </c>
      <c r="C1" t="s">
        <v>8342</v>
      </c>
    </row>
    <row r="2" spans="1:3" x14ac:dyDescent="0.3">
      <c r="A2" t="s">
        <v>8343</v>
      </c>
      <c r="B2" s="18">
        <f>AVERAGE('Successful US Kickstarters'!C:C)</f>
        <v>5048.8786407766993</v>
      </c>
      <c r="C2" s="18">
        <f>AVERAGE('Failed US Kickstarters'!C:C)</f>
        <v>10554.212</v>
      </c>
    </row>
    <row r="3" spans="1:3" x14ac:dyDescent="0.3">
      <c r="A3" t="s">
        <v>8344</v>
      </c>
      <c r="B3" s="18">
        <f>MEDIAN('Successful US Kickstarters'!C:C)</f>
        <v>3000</v>
      </c>
      <c r="C3" s="18">
        <f>MEDIAN('Failed US Kickstarters'!C:C)</f>
        <v>5000</v>
      </c>
    </row>
    <row r="4" spans="1:3" x14ac:dyDescent="0.3">
      <c r="A4" t="s">
        <v>8351</v>
      </c>
      <c r="B4" s="19">
        <f>_xlfn.STDEV.P('Successful US Kickstarters'!C:C)</f>
        <v>7748.7537726373303</v>
      </c>
      <c r="C4" s="19">
        <f>_xlfn.STDEV.P('Failed US Kickstarters'!C:C)</f>
        <v>21967.731061515115</v>
      </c>
    </row>
    <row r="5" spans="1:3" x14ac:dyDescent="0.3">
      <c r="A5" t="s">
        <v>8352</v>
      </c>
      <c r="B5" s="19">
        <f>_xlfn.QUARTILE.EXC('Successful US Kickstarters'!C:C, 3)</f>
        <v>5000</v>
      </c>
      <c r="C5" s="19">
        <f>_xlfn.QUARTILE.EXC('Failed US Kickstarters'!C:C, 3)</f>
        <v>10000</v>
      </c>
    </row>
    <row r="6" spans="1:3" x14ac:dyDescent="0.3">
      <c r="A6" t="s">
        <v>8354</v>
      </c>
      <c r="B6" s="19">
        <f>_xlfn.QUARTILE.EXC('Successful US Kickstarters'!C:C, 1)</f>
        <v>1500</v>
      </c>
      <c r="C6" s="19">
        <f>_xlfn.QUARTILE.EXC('Failed US Kickstarters'!C:C, 1)</f>
        <v>2000</v>
      </c>
    </row>
    <row r="7" spans="1:3" x14ac:dyDescent="0.3">
      <c r="A7" t="s">
        <v>8353</v>
      </c>
      <c r="B7" s="19">
        <f>B5-B6</f>
        <v>3500</v>
      </c>
      <c r="C7" s="19">
        <f>C5-C6</f>
        <v>8000</v>
      </c>
    </row>
    <row r="8" spans="1:3" x14ac:dyDescent="0.3">
      <c r="B8" s="18"/>
      <c r="C8" s="18"/>
    </row>
    <row r="9" spans="1:3" x14ac:dyDescent="0.3">
      <c r="A9" t="s">
        <v>8345</v>
      </c>
      <c r="B9" s="18">
        <f>AVERAGE('Successful US Kickstarters'!D:D)</f>
        <v>5601.5458009708727</v>
      </c>
      <c r="C9" s="18">
        <f>AVERAGE('Failed US Kickstarters'!D:D)</f>
        <v>558.65484000000004</v>
      </c>
    </row>
    <row r="10" spans="1:3" x14ac:dyDescent="0.3">
      <c r="A10" t="s">
        <v>8346</v>
      </c>
      <c r="B10" s="18">
        <f>MEDIAN('Successful US Kickstarters'!D:D)</f>
        <v>3167.5</v>
      </c>
      <c r="C10" s="18">
        <f>MEDIAN('Failed US Kickstarters'!D:D)</f>
        <v>103</v>
      </c>
    </row>
    <row r="11" spans="1:3" x14ac:dyDescent="0.3">
      <c r="A11" t="s">
        <v>8347</v>
      </c>
      <c r="B11" s="18">
        <f>_xlfn.STDEV.P('Successful US Kickstarters'!D:D)</f>
        <v>8334.5731699164626</v>
      </c>
      <c r="C11" s="18">
        <f>_xlfn.STDEV.P('Failed US Kickstarters'!D:D)</f>
        <v>1330.5230280400915</v>
      </c>
    </row>
    <row r="12" spans="1:3" x14ac:dyDescent="0.3">
      <c r="A12" t="s">
        <v>8348</v>
      </c>
      <c r="B12" s="18">
        <f>_xlfn.QUARTILE.EXC('Successful US Kickstarters'!D:D, 3)</f>
        <v>5699</v>
      </c>
      <c r="C12" s="18">
        <f>_xlfn.QUARTILE.EXC('Failed US Kickstarters'!D:D, 3)</f>
        <v>501</v>
      </c>
    </row>
    <row r="13" spans="1:3" x14ac:dyDescent="0.3">
      <c r="A13" t="s">
        <v>8349</v>
      </c>
      <c r="B13" s="18">
        <f>_xlfn.QUARTILE.EXC('Successful US Kickstarters'!D:D, 1)</f>
        <v>1716.5074999999999</v>
      </c>
      <c r="C13" s="18">
        <f>_xlfn.QUARTILE.EXC('Failed US Kickstarters'!D:D, 1)</f>
        <v>9.25</v>
      </c>
    </row>
    <row r="14" spans="1:3" x14ac:dyDescent="0.3">
      <c r="A14" t="s">
        <v>8350</v>
      </c>
      <c r="B14" s="18">
        <f>B12-B13</f>
        <v>3982.4925000000003</v>
      </c>
      <c r="C14" s="18">
        <f>C12-C13</f>
        <v>491.75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Edinburgh Research</vt:lpstr>
      <vt:lpstr>Category Statistics</vt:lpstr>
      <vt:lpstr>Subcategory Statistics</vt:lpstr>
      <vt:lpstr>Outcomes Based on Launch Date</vt:lpstr>
      <vt:lpstr>Successful US Kickstarters</vt:lpstr>
      <vt:lpstr>Failed US Kickstarters</vt:lpstr>
      <vt:lpstr>Descriptive Statistics</vt:lpstr>
      <vt:lpstr>Box 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MN</cp:lastModifiedBy>
  <dcterms:created xsi:type="dcterms:W3CDTF">2017-04-20T15:17:24Z</dcterms:created>
  <dcterms:modified xsi:type="dcterms:W3CDTF">2019-11-17T07:38:13Z</dcterms:modified>
</cp:coreProperties>
</file>