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a.CHIGOZIE\Downloads\"/>
    </mc:Choice>
  </mc:AlternateContent>
  <xr:revisionPtr revIDLastSave="0" documentId="13_ncr:1_{31DE00E5-1CBA-474F-8181-B54660C9E372}" xr6:coauthVersionLast="47" xr6:coauthVersionMax="47" xr10:uidLastSave="{00000000-0000-0000-0000-000000000000}"/>
  <bookViews>
    <workbookView xWindow="-110" yWindow="-110" windowWidth="19420" windowHeight="10420" xr2:uid="{C1FFAAF4-D038-4A7E-A9BF-B9B69AB00074}"/>
  </bookViews>
  <sheets>
    <sheet name="Sheet1" sheetId="1" r:id="rId1"/>
    <sheet name="WORK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R32" i="1"/>
  <c r="P30" i="1"/>
  <c r="P28" i="1"/>
  <c r="O29" i="1"/>
  <c r="O28" i="1"/>
  <c r="P27" i="1"/>
  <c r="P24" i="1"/>
  <c r="P23" i="1"/>
  <c r="P22" i="1"/>
  <c r="P21" i="1"/>
  <c r="P20" i="1"/>
  <c r="O14" i="1"/>
  <c r="O15" i="1"/>
  <c r="O16" i="1"/>
  <c r="O17" i="1"/>
  <c r="O18" i="1"/>
  <c r="O13" i="1"/>
  <c r="O6" i="1"/>
  <c r="O7" i="1"/>
  <c r="O8" i="1"/>
  <c r="O9" i="1"/>
  <c r="O10" i="1"/>
  <c r="O5" i="1"/>
  <c r="P15" i="1" l="1"/>
  <c r="P7" i="1"/>
</calcChain>
</file>

<file path=xl/sharedStrings.xml><?xml version="1.0" encoding="utf-8"?>
<sst xmlns="http://schemas.openxmlformats.org/spreadsheetml/2006/main" count="3542" uniqueCount="61">
  <si>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</si>
  <si>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</si>
  <si>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</si>
  <si>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</si>
  <si>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</si>
  <si>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</si>
  <si>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</si>
  <si>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</si>
  <si>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</si>
  <si>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</si>
  <si>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</si>
  <si>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</si>
  <si>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</si>
  <si>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</si>
  <si>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</si>
  <si>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</si>
  <si>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</si>
  <si>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</si>
  <si>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</si>
  <si>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</si>
  <si>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</si>
  <si>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</si>
  <si>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</si>
  <si>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</si>
  <si>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</si>
  <si>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</si>
  <si>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</si>
  <si>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</si>
  <si>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</si>
  <si>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</si>
  <si>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</si>
  <si>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</si>
  <si>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</si>
  <si>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</si>
  <si>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</si>
  <si>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</si>
  <si>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</si>
  <si>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</si>
  <si>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</si>
  <si>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</si>
  <si>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</si>
  <si>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</si>
  <si>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</si>
  <si>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</si>
  <si>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Totoal Revenue</t>
  </si>
  <si>
    <t>Profit Generated</t>
  </si>
  <si>
    <t>Average Revenue</t>
  </si>
  <si>
    <t>Average Unit Sold Per Order</t>
  </si>
  <si>
    <t>Total Number Of Sales Recorded</t>
  </si>
  <si>
    <t xml:space="preserve">Total Discount </t>
  </si>
  <si>
    <t>Highest Profit Generated</t>
  </si>
  <si>
    <t>Sales Range</t>
  </si>
  <si>
    <t>SALES RANGE</t>
  </si>
  <si>
    <t>Average Revenue From Paseo</t>
  </si>
  <si>
    <t>?</t>
  </si>
  <si>
    <t>Number Of Sales From Govt. &amp; Mid - Market</t>
  </si>
  <si>
    <t>Total Revenue From Sales Of Montana In Canada</t>
  </si>
  <si>
    <t>Total Profit in December</t>
  </si>
  <si>
    <t>Country Highest Unit</t>
  </si>
  <si>
    <t>Segment Highest Unit</t>
  </si>
  <si>
    <t>Highest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</si>
</sst>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₦&quot;* #,##0.00_-;\-&quot;₦&quot;* #,##0.00_-;_-&quot;₦&quot;* &quot;-&quot;??_-;_-@_-"/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44" fontId="0" fillId="0" borderId="0" xfId="2" applyFont="1"/>
    <xf numFmtId="0" fontId="3" fillId="0" borderId="0" xfId="0" applyFont="1"/>
    <xf numFmtId="44" fontId="3" fillId="0" borderId="0" xfId="2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66" fontId="0" fillId="0" borderId="0" xfId="1" applyNumberFormat="1" applyFont="1"/>
    <xf numFmtId="166" fontId="3" fillId="0" borderId="0" xfId="1" applyNumberFormat="1" applyFont="1"/>
    <xf numFmtId="44" fontId="3" fillId="0" borderId="0" xfId="2" applyFont="1" applyAlignment="1"/>
    <xf numFmtId="43" fontId="3" fillId="0" borderId="0" xfId="1" applyFont="1"/>
    <xf numFmtId="44" fontId="3" fillId="0" borderId="0" xfId="2" applyFont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9DE9-E846-44C8-8E30-CA1577EEBBCE}">
  <dimension ref="A1:R701"/>
  <sheetViews>
    <sheetView tabSelected="1" topLeftCell="A19" zoomScale="80" zoomScaleNormal="80" workbookViewId="0">
      <selection activeCell="I25" sqref="I25"/>
    </sheetView>
  </sheetViews>
  <sheetFormatPr defaultRowHeight="14.5" x14ac:dyDescent="0.35"/>
  <cols>
    <col min="5" max="5" width="10.1796875" customWidth="1"/>
    <col min="6" max="6" width="13.1796875" customWidth="1"/>
    <col min="14" max="14" width="28.7265625" customWidth="1"/>
    <col min="15" max="15" width="16.6328125" customWidth="1"/>
    <col min="16" max="16" width="16.54296875" customWidth="1"/>
    <col min="17" max="17" width="11.269531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R1" s="1" t="s">
        <v>51</v>
      </c>
    </row>
    <row r="2" spans="1:18" x14ac:dyDescent="0.3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 t="s">
        <v>16</v>
      </c>
    </row>
    <row r="3" spans="1:18" x14ac:dyDescent="0.3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 t="s">
        <v>16</v>
      </c>
    </row>
    <row r="4" spans="1:18" x14ac:dyDescent="0.3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10890</v>
      </c>
      <c r="L4" t="s">
        <v>20</v>
      </c>
      <c r="N4" s="5" t="s">
        <v>44</v>
      </c>
      <c r="O4" s="5"/>
    </row>
    <row r="5" spans="1:18" x14ac:dyDescent="0.3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4440</v>
      </c>
      <c r="L5" t="s">
        <v>20</v>
      </c>
      <c r="N5" t="s">
        <v>14</v>
      </c>
      <c r="O5" s="2">
        <f>SUMIF(C:C,N5,J:J)</f>
        <v>13815307.885000004</v>
      </c>
    </row>
    <row r="6" spans="1:18" x14ac:dyDescent="0.3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12350</v>
      </c>
      <c r="L6" t="s">
        <v>20</v>
      </c>
      <c r="N6" t="s">
        <v>23</v>
      </c>
      <c r="O6" s="2">
        <f>SUMIF(C:C,N6,J:J)</f>
        <v>15390801.879999995</v>
      </c>
    </row>
    <row r="7" spans="1:18" x14ac:dyDescent="0.3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136170</v>
      </c>
      <c r="L7" t="s">
        <v>22</v>
      </c>
      <c r="N7" t="s">
        <v>33</v>
      </c>
      <c r="O7" s="2">
        <f>SUMIF(C:C,N7,J:J)</f>
        <v>33011143.95000001</v>
      </c>
      <c r="P7" s="4">
        <f>SUM(O5:O10)</f>
        <v>118726350.26000001</v>
      </c>
    </row>
    <row r="8" spans="1:18" x14ac:dyDescent="0.3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4605</v>
      </c>
      <c r="L8" t="s">
        <v>24</v>
      </c>
      <c r="N8" t="s">
        <v>36</v>
      </c>
      <c r="O8" s="2">
        <f>SUMIF(C:C,N8,J:J)</f>
        <v>18250059.465</v>
      </c>
    </row>
    <row r="9" spans="1:18" x14ac:dyDescent="0.3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22662</v>
      </c>
      <c r="L9" t="s">
        <v>20</v>
      </c>
      <c r="N9" t="s">
        <v>37</v>
      </c>
      <c r="O9" s="2">
        <f>SUMIF(C:C,N9,J:J)</f>
        <v>20511921.02</v>
      </c>
    </row>
    <row r="10" spans="1:18" x14ac:dyDescent="0.3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 t="s">
        <v>20</v>
      </c>
      <c r="N10" t="s">
        <v>39</v>
      </c>
      <c r="O10" s="2">
        <f>SUMIF(C:C,N10,J:J)</f>
        <v>17747116.059999999</v>
      </c>
    </row>
    <row r="11" spans="1:18" x14ac:dyDescent="0.3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13905</v>
      </c>
      <c r="L11" t="s">
        <v>20</v>
      </c>
    </row>
    <row r="12" spans="1:18" x14ac:dyDescent="0.3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12350</v>
      </c>
      <c r="L12" t="s">
        <v>20</v>
      </c>
      <c r="N12" s="5" t="s">
        <v>45</v>
      </c>
      <c r="O12" s="5"/>
    </row>
    <row r="13" spans="1:18" x14ac:dyDescent="0.3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13327.5</v>
      </c>
      <c r="L13" t="s">
        <v>27</v>
      </c>
      <c r="N13" t="s">
        <v>14</v>
      </c>
      <c r="O13" s="2">
        <f>SUMIF(C:C,N13,K:K)</f>
        <v>1826804.8849999998</v>
      </c>
    </row>
    <row r="14" spans="1:18" x14ac:dyDescent="0.3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47900</v>
      </c>
      <c r="L14" t="s">
        <v>29</v>
      </c>
      <c r="N14" t="s">
        <v>23</v>
      </c>
      <c r="O14" s="2">
        <f>SUMIF(C:C,N14,K:K)</f>
        <v>2114754.8800000004</v>
      </c>
    </row>
    <row r="15" spans="1:18" x14ac:dyDescent="0.3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4292</v>
      </c>
      <c r="L15" t="s">
        <v>30</v>
      </c>
      <c r="N15" t="s">
        <v>33</v>
      </c>
      <c r="O15" s="2">
        <f>SUMIF(C:C,N15,K:K)</f>
        <v>4797437.9499999993</v>
      </c>
      <c r="P15" s="4">
        <f>SUM(O13:O18)</f>
        <v>16893702.259999998</v>
      </c>
    </row>
    <row r="16" spans="1:18" x14ac:dyDescent="0.3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1725</v>
      </c>
      <c r="L16" t="s">
        <v>31</v>
      </c>
      <c r="N16" t="s">
        <v>36</v>
      </c>
      <c r="O16" s="2">
        <f>SUMIF(C:C,N16,K:K)</f>
        <v>2305992.4649999999</v>
      </c>
    </row>
    <row r="17" spans="1:18" x14ac:dyDescent="0.3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3075</v>
      </c>
      <c r="L17" t="s">
        <v>22</v>
      </c>
      <c r="N17" t="s">
        <v>37</v>
      </c>
      <c r="O17" s="2">
        <f>SUMIF(C:C,N17,K:K)</f>
        <v>3034608.0200000005</v>
      </c>
    </row>
    <row r="18" spans="1:18" x14ac:dyDescent="0.3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 t="s">
        <v>34</v>
      </c>
      <c r="N18" t="s">
        <v>39</v>
      </c>
      <c r="O18" s="2">
        <f>SUMIF(C:C,N18,K:K)</f>
        <v>2814104.06</v>
      </c>
    </row>
    <row r="19" spans="1:18" x14ac:dyDescent="0.3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4870</v>
      </c>
      <c r="L19" t="s">
        <v>34</v>
      </c>
    </row>
    <row r="20" spans="1:18" x14ac:dyDescent="0.3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22662</v>
      </c>
      <c r="L20" t="s">
        <v>20</v>
      </c>
      <c r="N20" s="6" t="s">
        <v>46</v>
      </c>
      <c r="P20" s="9">
        <f>AVERAGE(J2:J701)</f>
        <v>169609.07179999989</v>
      </c>
    </row>
    <row r="21" spans="1:18" x14ac:dyDescent="0.3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90540</v>
      </c>
      <c r="L21" t="s">
        <v>20</v>
      </c>
      <c r="N21" s="6" t="s">
        <v>47</v>
      </c>
      <c r="P21" s="8">
        <f>AVERAGE(E:E)</f>
        <v>1608.2942857142857</v>
      </c>
    </row>
    <row r="22" spans="1:18" x14ac:dyDescent="0.3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3303</v>
      </c>
      <c r="L22" t="s">
        <v>27</v>
      </c>
      <c r="N22" s="3" t="s">
        <v>48</v>
      </c>
      <c r="O22" s="2"/>
      <c r="P22" s="10">
        <f>COUNT(J:J)</f>
        <v>700</v>
      </c>
    </row>
    <row r="23" spans="1:18" x14ac:dyDescent="0.3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1766</v>
      </c>
      <c r="L23" t="s">
        <v>29</v>
      </c>
      <c r="N23" s="3" t="s">
        <v>49</v>
      </c>
      <c r="P23" s="4">
        <f>SUM(I:I)</f>
        <v>9205248.2400000021</v>
      </c>
    </row>
    <row r="24" spans="1:18" x14ac:dyDescent="0.3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2745</v>
      </c>
      <c r="L24" t="s">
        <v>30</v>
      </c>
      <c r="N24" s="3" t="s">
        <v>50</v>
      </c>
      <c r="O24" s="7"/>
      <c r="P24" s="4">
        <f>MAX(K:K)</f>
        <v>262200</v>
      </c>
    </row>
    <row r="25" spans="1:18" x14ac:dyDescent="0.3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39400</v>
      </c>
      <c r="L25" t="s">
        <v>30</v>
      </c>
      <c r="O25" s="7"/>
    </row>
    <row r="26" spans="1:18" x14ac:dyDescent="0.3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12360</v>
      </c>
      <c r="L26" t="s">
        <v>30</v>
      </c>
      <c r="N26" s="11" t="s">
        <v>52</v>
      </c>
      <c r="O26" s="11"/>
      <c r="P26" t="s">
        <v>54</v>
      </c>
    </row>
    <row r="27" spans="1:18" x14ac:dyDescent="0.3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2286</v>
      </c>
      <c r="L27" t="s">
        <v>31</v>
      </c>
      <c r="N27" s="6" t="s">
        <v>53</v>
      </c>
      <c r="O27" s="7"/>
      <c r="P27" s="4">
        <f>AVERAGEIF(C:C,C18,J:J)</f>
        <v>163421.50470297036</v>
      </c>
    </row>
    <row r="28" spans="1:18" x14ac:dyDescent="0.3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155250</v>
      </c>
      <c r="L28" t="s">
        <v>35</v>
      </c>
      <c r="N28" s="6" t="s">
        <v>55</v>
      </c>
      <c r="O28">
        <f>COUNTIF(A:A,A2)</f>
        <v>300</v>
      </c>
      <c r="P28" s="3">
        <f>SUM(O28:O29)</f>
        <v>400</v>
      </c>
    </row>
    <row r="29" spans="1:18" x14ac:dyDescent="0.3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8208</v>
      </c>
      <c r="L29" t="s">
        <v>35</v>
      </c>
      <c r="O29">
        <f>COUNTIF(A:A,A4)</f>
        <v>100</v>
      </c>
    </row>
    <row r="30" spans="1:18" x14ac:dyDescent="0.3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10760</v>
      </c>
      <c r="L30" t="s">
        <v>22</v>
      </c>
      <c r="N30" s="6" t="s">
        <v>56</v>
      </c>
      <c r="P30" s="4">
        <f>SUMIFS(J:J,C:C,C9,B:B,B2)</f>
        <v>2711919.0300000003</v>
      </c>
    </row>
    <row r="31" spans="1:18" x14ac:dyDescent="0.3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 t="s">
        <v>22</v>
      </c>
      <c r="N31" s="6" t="s">
        <v>58</v>
      </c>
      <c r="P31" s="3" t="str">
        <f>_xlfn.XLOOKUP(R32,E:E,B:B)</f>
        <v>United States of America</v>
      </c>
      <c r="R31" s="3" t="s">
        <v>60</v>
      </c>
    </row>
    <row r="32" spans="1:18" x14ac:dyDescent="0.3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136170</v>
      </c>
      <c r="L32" t="s">
        <v>22</v>
      </c>
      <c r="N32" s="6" t="s">
        <v>59</v>
      </c>
      <c r="P32" s="3" t="str">
        <f>_xlfn.XLOOKUP(R32,E:E,A:A)</f>
        <v>Government</v>
      </c>
      <c r="R32" s="3">
        <f>MAX(E:E)</f>
        <v>4492.5</v>
      </c>
    </row>
    <row r="33" spans="1:16" x14ac:dyDescent="0.3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2986</v>
      </c>
      <c r="L33" t="s">
        <v>16</v>
      </c>
      <c r="N33" s="6" t="s">
        <v>59</v>
      </c>
      <c r="P33" s="3" t="str">
        <f>_xlfn.XLOOKUP(R32,E:E,L:L)</f>
        <v>April</v>
      </c>
    </row>
    <row r="34" spans="1:16" x14ac:dyDescent="0.3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9020</v>
      </c>
      <c r="L34" t="s">
        <v>34</v>
      </c>
      <c r="N34" s="6" t="s">
        <v>57</v>
      </c>
      <c r="P34" s="4">
        <f>SUMIF(L:L,L7,K:K)</f>
        <v>2717329.9799999991</v>
      </c>
    </row>
    <row r="35" spans="1:16" x14ac:dyDescent="0.3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19449</v>
      </c>
      <c r="L35" t="s">
        <v>24</v>
      </c>
    </row>
    <row r="36" spans="1:16" x14ac:dyDescent="0.3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90540</v>
      </c>
      <c r="L36" t="s">
        <v>20</v>
      </c>
    </row>
    <row r="37" spans="1:16" x14ac:dyDescent="0.3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13905</v>
      </c>
      <c r="L37" t="s">
        <v>20</v>
      </c>
    </row>
    <row r="38" spans="1:16" x14ac:dyDescent="0.3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14105</v>
      </c>
      <c r="L38" t="s">
        <v>29</v>
      </c>
    </row>
    <row r="39" spans="1:16" x14ac:dyDescent="0.3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1725</v>
      </c>
      <c r="L39" t="s">
        <v>31</v>
      </c>
    </row>
    <row r="40" spans="1:16" x14ac:dyDescent="0.3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100050</v>
      </c>
      <c r="L40" t="s">
        <v>34</v>
      </c>
    </row>
    <row r="41" spans="1:16" x14ac:dyDescent="0.3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25542</v>
      </c>
      <c r="L41" t="s">
        <v>38</v>
      </c>
    </row>
    <row r="42" spans="1:16" x14ac:dyDescent="0.3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10890</v>
      </c>
      <c r="L42" t="s">
        <v>20</v>
      </c>
    </row>
    <row r="43" spans="1:16" x14ac:dyDescent="0.3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4440</v>
      </c>
      <c r="L43" t="s">
        <v>20</v>
      </c>
    </row>
    <row r="44" spans="1:16" x14ac:dyDescent="0.3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137430</v>
      </c>
      <c r="L44" t="s">
        <v>30</v>
      </c>
    </row>
    <row r="45" spans="1:16" x14ac:dyDescent="0.3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107550</v>
      </c>
      <c r="L45" t="s">
        <v>30</v>
      </c>
    </row>
    <row r="46" spans="1:16" x14ac:dyDescent="0.3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 t="s">
        <v>22</v>
      </c>
    </row>
    <row r="47" spans="1:16" x14ac:dyDescent="0.3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247500</v>
      </c>
      <c r="L47" t="s">
        <v>34</v>
      </c>
    </row>
    <row r="48" spans="1:16" x14ac:dyDescent="0.3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17577</v>
      </c>
      <c r="L48" t="s">
        <v>38</v>
      </c>
    </row>
    <row r="49" spans="1:12" x14ac:dyDescent="0.3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21097.5</v>
      </c>
      <c r="L49" t="s">
        <v>38</v>
      </c>
    </row>
    <row r="50" spans="1:12" x14ac:dyDescent="0.3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 t="s">
        <v>20</v>
      </c>
    </row>
    <row r="51" spans="1:12" x14ac:dyDescent="0.3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3372</v>
      </c>
      <c r="L51" t="s">
        <v>27</v>
      </c>
    </row>
    <row r="52" spans="1:12" x14ac:dyDescent="0.3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19269</v>
      </c>
      <c r="L52" t="s">
        <v>29</v>
      </c>
    </row>
    <row r="53" spans="1:12" x14ac:dyDescent="0.3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2286</v>
      </c>
      <c r="L53" t="s">
        <v>31</v>
      </c>
    </row>
    <row r="54" spans="1:12" x14ac:dyDescent="0.3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3075</v>
      </c>
      <c r="L54" t="s">
        <v>22</v>
      </c>
    </row>
    <row r="55" spans="1:12" x14ac:dyDescent="0.3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7613.85</v>
      </c>
      <c r="L55" t="s">
        <v>16</v>
      </c>
    </row>
    <row r="56" spans="1:12" x14ac:dyDescent="0.3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11135.6</v>
      </c>
      <c r="L56" t="s">
        <v>34</v>
      </c>
    </row>
    <row r="57" spans="1:12" x14ac:dyDescent="0.3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1987.9</v>
      </c>
      <c r="L57" t="s">
        <v>41</v>
      </c>
    </row>
    <row r="58" spans="1:12" x14ac:dyDescent="0.3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1233.27</v>
      </c>
      <c r="L58" t="s">
        <v>35</v>
      </c>
    </row>
    <row r="59" spans="1:12" x14ac:dyDescent="0.3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2559.1799999999998</v>
      </c>
      <c r="L59" t="s">
        <v>24</v>
      </c>
    </row>
    <row r="60" spans="1:12" x14ac:dyDescent="0.3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16499.04</v>
      </c>
      <c r="L60" t="s">
        <v>34</v>
      </c>
    </row>
    <row r="61" spans="1:12" x14ac:dyDescent="0.3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104665</v>
      </c>
      <c r="L61" t="s">
        <v>24</v>
      </c>
    </row>
    <row r="62" spans="1:12" x14ac:dyDescent="0.3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4880.97</v>
      </c>
      <c r="L62" t="s">
        <v>27</v>
      </c>
    </row>
    <row r="63" spans="1:12" x14ac:dyDescent="0.3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12831.6</v>
      </c>
      <c r="L63" t="s">
        <v>30</v>
      </c>
    </row>
    <row r="64" spans="1:12" x14ac:dyDescent="0.3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1237.5</v>
      </c>
      <c r="L64" t="s">
        <v>30</v>
      </c>
    </row>
    <row r="65" spans="1:12" x14ac:dyDescent="0.3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23718.48</v>
      </c>
      <c r="L65" t="s">
        <v>30</v>
      </c>
    </row>
    <row r="66" spans="1:12" x14ac:dyDescent="0.3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6802.08</v>
      </c>
      <c r="L66" t="s">
        <v>31</v>
      </c>
    </row>
    <row r="67" spans="1:12" x14ac:dyDescent="0.3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23218</v>
      </c>
      <c r="L67" t="s">
        <v>31</v>
      </c>
    </row>
    <row r="68" spans="1:12" x14ac:dyDescent="0.3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120840.5</v>
      </c>
      <c r="L68" t="s">
        <v>31</v>
      </c>
    </row>
    <row r="69" spans="1:12" x14ac:dyDescent="0.3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186407.5</v>
      </c>
      <c r="L69" t="s">
        <v>22</v>
      </c>
    </row>
    <row r="70" spans="1:12" x14ac:dyDescent="0.3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10737.9</v>
      </c>
      <c r="L70" t="s">
        <v>24</v>
      </c>
    </row>
    <row r="71" spans="1:12" x14ac:dyDescent="0.3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108147</v>
      </c>
      <c r="L71" t="s">
        <v>38</v>
      </c>
    </row>
    <row r="72" spans="1:12" x14ac:dyDescent="0.3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13479.9</v>
      </c>
      <c r="L72" t="s">
        <v>27</v>
      </c>
    </row>
    <row r="73" spans="1:12" x14ac:dyDescent="0.3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3531.9</v>
      </c>
      <c r="L73" t="s">
        <v>29</v>
      </c>
    </row>
    <row r="74" spans="1:12" x14ac:dyDescent="0.3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117406</v>
      </c>
      <c r="L74" t="s">
        <v>30</v>
      </c>
    </row>
    <row r="75" spans="1:12" x14ac:dyDescent="0.3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2486.25</v>
      </c>
      <c r="L75" t="s">
        <v>31</v>
      </c>
    </row>
    <row r="76" spans="1:12" x14ac:dyDescent="0.3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7342.9</v>
      </c>
      <c r="L76" t="s">
        <v>34</v>
      </c>
    </row>
    <row r="77" spans="1:12" x14ac:dyDescent="0.3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8670.5249999999996</v>
      </c>
      <c r="L77" t="s">
        <v>38</v>
      </c>
    </row>
    <row r="78" spans="1:12" x14ac:dyDescent="0.3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2726.25</v>
      </c>
      <c r="L78" t="s">
        <v>20</v>
      </c>
    </row>
    <row r="79" spans="1:12" x14ac:dyDescent="0.3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2951.25</v>
      </c>
      <c r="L79" t="s">
        <v>20</v>
      </c>
    </row>
    <row r="80" spans="1:12" x14ac:dyDescent="0.3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6836.25</v>
      </c>
      <c r="L80" t="s">
        <v>27</v>
      </c>
    </row>
    <row r="81" spans="1:12" x14ac:dyDescent="0.3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3622.95</v>
      </c>
      <c r="L81" t="s">
        <v>30</v>
      </c>
    </row>
    <row r="82" spans="1:12" x14ac:dyDescent="0.3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6802.08</v>
      </c>
      <c r="L82" t="s">
        <v>31</v>
      </c>
    </row>
    <row r="83" spans="1:12" x14ac:dyDescent="0.3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136535</v>
      </c>
      <c r="L83" t="s">
        <v>35</v>
      </c>
    </row>
    <row r="84" spans="1:12" x14ac:dyDescent="0.3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186407.5</v>
      </c>
      <c r="L84" t="s">
        <v>22</v>
      </c>
    </row>
    <row r="85" spans="1:12" x14ac:dyDescent="0.3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37867.199999999997</v>
      </c>
      <c r="L85" t="s">
        <v>38</v>
      </c>
    </row>
    <row r="86" spans="1:12" x14ac:dyDescent="0.3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698.66</v>
      </c>
      <c r="L86" t="s">
        <v>41</v>
      </c>
    </row>
    <row r="87" spans="1:12" x14ac:dyDescent="0.3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3461.25</v>
      </c>
      <c r="L87" t="s">
        <v>29</v>
      </c>
    </row>
    <row r="88" spans="1:12" x14ac:dyDescent="0.3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2486.25</v>
      </c>
      <c r="L88" t="s">
        <v>31</v>
      </c>
    </row>
    <row r="89" spans="1:12" x14ac:dyDescent="0.3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4037.56</v>
      </c>
      <c r="L89" t="s">
        <v>35</v>
      </c>
    </row>
    <row r="90" spans="1:12" x14ac:dyDescent="0.3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507.59</v>
      </c>
      <c r="L90" t="s">
        <v>24</v>
      </c>
    </row>
    <row r="91" spans="1:12" x14ac:dyDescent="0.3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81612.75</v>
      </c>
      <c r="L91" t="s">
        <v>38</v>
      </c>
    </row>
    <row r="92" spans="1:12" x14ac:dyDescent="0.3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2726.25</v>
      </c>
      <c r="L92" t="s">
        <v>20</v>
      </c>
    </row>
    <row r="93" spans="1:12" x14ac:dyDescent="0.3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2951.25</v>
      </c>
      <c r="L93" t="s">
        <v>20</v>
      </c>
    </row>
    <row r="94" spans="1:12" x14ac:dyDescent="0.3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46342</v>
      </c>
      <c r="L94" t="s">
        <v>30</v>
      </c>
    </row>
    <row r="95" spans="1:12" x14ac:dyDescent="0.3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23218</v>
      </c>
      <c r="L95" t="s">
        <v>31</v>
      </c>
    </row>
    <row r="96" spans="1:12" x14ac:dyDescent="0.3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120840.5</v>
      </c>
      <c r="L96" t="s">
        <v>31</v>
      </c>
    </row>
    <row r="97" spans="1:12" x14ac:dyDescent="0.3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6540</v>
      </c>
      <c r="L97" t="s">
        <v>35</v>
      </c>
    </row>
    <row r="98" spans="1:12" x14ac:dyDescent="0.3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17662.32</v>
      </c>
      <c r="L98" t="s">
        <v>30</v>
      </c>
    </row>
    <row r="99" spans="1:12" x14ac:dyDescent="0.3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1556.85</v>
      </c>
      <c r="L99" t="s">
        <v>35</v>
      </c>
    </row>
    <row r="100" spans="1:12" x14ac:dyDescent="0.3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1856.25</v>
      </c>
      <c r="L100" t="s">
        <v>38</v>
      </c>
    </row>
    <row r="101" spans="1:12" x14ac:dyDescent="0.3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11344.2</v>
      </c>
      <c r="L101" t="s">
        <v>31</v>
      </c>
    </row>
    <row r="102" spans="1:12" x14ac:dyDescent="0.3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9416</v>
      </c>
      <c r="L102" t="s">
        <v>31</v>
      </c>
    </row>
    <row r="103" spans="1:12" x14ac:dyDescent="0.3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3989.7</v>
      </c>
      <c r="L103" t="s">
        <v>35</v>
      </c>
    </row>
    <row r="104" spans="1:12" x14ac:dyDescent="0.3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236716</v>
      </c>
      <c r="L104" t="s">
        <v>22</v>
      </c>
    </row>
    <row r="105" spans="1:12" x14ac:dyDescent="0.3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10003.92</v>
      </c>
      <c r="L105" t="s">
        <v>20</v>
      </c>
    </row>
    <row r="106" spans="1:12" x14ac:dyDescent="0.3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15033.6</v>
      </c>
      <c r="L106" t="s">
        <v>31</v>
      </c>
    </row>
    <row r="107" spans="1:12" x14ac:dyDescent="0.3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6044.4</v>
      </c>
      <c r="L107" t="s">
        <v>35</v>
      </c>
    </row>
    <row r="108" spans="1:12" x14ac:dyDescent="0.3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4150</v>
      </c>
      <c r="L108" t="s">
        <v>35</v>
      </c>
    </row>
    <row r="109" spans="1:12" x14ac:dyDescent="0.3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11106.1</v>
      </c>
      <c r="L109" t="s">
        <v>34</v>
      </c>
    </row>
    <row r="110" spans="1:12" x14ac:dyDescent="0.3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40392</v>
      </c>
      <c r="L110" t="s">
        <v>41</v>
      </c>
    </row>
    <row r="111" spans="1:12" x14ac:dyDescent="0.3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76032</v>
      </c>
      <c r="L111" t="s">
        <v>41</v>
      </c>
    </row>
    <row r="112" spans="1:12" x14ac:dyDescent="0.3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10003.92</v>
      </c>
      <c r="L112" t="s">
        <v>20</v>
      </c>
    </row>
    <row r="113" spans="1:12" x14ac:dyDescent="0.3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1655</v>
      </c>
      <c r="L113" t="s">
        <v>20</v>
      </c>
    </row>
    <row r="114" spans="1:12" x14ac:dyDescent="0.3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11344.2</v>
      </c>
      <c r="L114" t="s">
        <v>31</v>
      </c>
    </row>
    <row r="115" spans="1:12" x14ac:dyDescent="0.3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2022.5</v>
      </c>
      <c r="L115" t="s">
        <v>31</v>
      </c>
    </row>
    <row r="116" spans="1:12" x14ac:dyDescent="0.3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5362.5</v>
      </c>
      <c r="L116" t="s">
        <v>31</v>
      </c>
    </row>
    <row r="117" spans="1:12" x14ac:dyDescent="0.3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15636.6</v>
      </c>
      <c r="L117" t="s">
        <v>35</v>
      </c>
    </row>
    <row r="118" spans="1:12" x14ac:dyDescent="0.3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84304</v>
      </c>
      <c r="L118" t="s">
        <v>22</v>
      </c>
    </row>
    <row r="119" spans="1:12" x14ac:dyDescent="0.3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236716</v>
      </c>
      <c r="L119" t="s">
        <v>22</v>
      </c>
    </row>
    <row r="120" spans="1:12" x14ac:dyDescent="0.3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6822.5</v>
      </c>
      <c r="L120" t="s">
        <v>22</v>
      </c>
    </row>
    <row r="121" spans="1:12" x14ac:dyDescent="0.3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9047.5</v>
      </c>
      <c r="L121" t="s">
        <v>22</v>
      </c>
    </row>
    <row r="122" spans="1:12" x14ac:dyDescent="0.3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3744.18</v>
      </c>
      <c r="L122" t="s">
        <v>22</v>
      </c>
    </row>
    <row r="123" spans="1:12" x14ac:dyDescent="0.3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9241.7999999999993</v>
      </c>
      <c r="L123" t="s">
        <v>22</v>
      </c>
    </row>
    <row r="124" spans="1:12" x14ac:dyDescent="0.3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9495.84</v>
      </c>
      <c r="L124" t="s">
        <v>22</v>
      </c>
    </row>
    <row r="125" spans="1:12" x14ac:dyDescent="0.3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15033.6</v>
      </c>
      <c r="L125" t="s">
        <v>31</v>
      </c>
    </row>
    <row r="126" spans="1:12" x14ac:dyDescent="0.3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246178</v>
      </c>
      <c r="L126" t="s">
        <v>31</v>
      </c>
    </row>
    <row r="127" spans="1:12" x14ac:dyDescent="0.3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238791</v>
      </c>
      <c r="L127" t="s">
        <v>31</v>
      </c>
    </row>
    <row r="128" spans="1:12" x14ac:dyDescent="0.3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2022.5</v>
      </c>
      <c r="L128" t="s">
        <v>31</v>
      </c>
    </row>
    <row r="129" spans="1:12" x14ac:dyDescent="0.3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5362.5</v>
      </c>
      <c r="L129" t="s">
        <v>31</v>
      </c>
    </row>
    <row r="130" spans="1:12" x14ac:dyDescent="0.3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9241.7999999999993</v>
      </c>
      <c r="L130" t="s">
        <v>22</v>
      </c>
    </row>
    <row r="131" spans="1:12" x14ac:dyDescent="0.3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5222.3999999999996</v>
      </c>
      <c r="L131" t="s">
        <v>22</v>
      </c>
    </row>
    <row r="132" spans="1:12" x14ac:dyDescent="0.3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9495.84</v>
      </c>
      <c r="L132" t="s">
        <v>22</v>
      </c>
    </row>
    <row r="133" spans="1:12" x14ac:dyDescent="0.3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1655</v>
      </c>
      <c r="L133" t="s">
        <v>20</v>
      </c>
    </row>
    <row r="134" spans="1:12" x14ac:dyDescent="0.3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9416</v>
      </c>
      <c r="L134" t="s">
        <v>31</v>
      </c>
    </row>
    <row r="135" spans="1:12" x14ac:dyDescent="0.3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238791</v>
      </c>
      <c r="L135" t="s">
        <v>31</v>
      </c>
    </row>
    <row r="136" spans="1:12" x14ac:dyDescent="0.3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6822.5</v>
      </c>
      <c r="L136" t="s">
        <v>22</v>
      </c>
    </row>
    <row r="137" spans="1:12" x14ac:dyDescent="0.3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22078</v>
      </c>
      <c r="L137" t="s">
        <v>22</v>
      </c>
    </row>
    <row r="138" spans="1:12" x14ac:dyDescent="0.3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161020</v>
      </c>
      <c r="L138" t="s">
        <v>22</v>
      </c>
    </row>
    <row r="139" spans="1:12" x14ac:dyDescent="0.3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11396</v>
      </c>
      <c r="L139" t="s">
        <v>24</v>
      </c>
    </row>
    <row r="140" spans="1:12" x14ac:dyDescent="0.3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48444</v>
      </c>
      <c r="L140" t="s">
        <v>24</v>
      </c>
    </row>
    <row r="141" spans="1:12" x14ac:dyDescent="0.3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5690</v>
      </c>
      <c r="L141" t="s">
        <v>41</v>
      </c>
    </row>
    <row r="142" spans="1:12" x14ac:dyDescent="0.3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246178</v>
      </c>
      <c r="L142" t="s">
        <v>31</v>
      </c>
    </row>
    <row r="143" spans="1:12" x14ac:dyDescent="0.3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11865.6</v>
      </c>
      <c r="L143" t="s">
        <v>35</v>
      </c>
    </row>
    <row r="144" spans="1:12" x14ac:dyDescent="0.3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9033.6</v>
      </c>
      <c r="L144" t="s">
        <v>35</v>
      </c>
    </row>
    <row r="145" spans="1:12" x14ac:dyDescent="0.3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84304</v>
      </c>
      <c r="L145" t="s">
        <v>22</v>
      </c>
    </row>
    <row r="146" spans="1:12" x14ac:dyDescent="0.3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5304.375</v>
      </c>
      <c r="L146" t="s">
        <v>38</v>
      </c>
    </row>
    <row r="147" spans="1:12" x14ac:dyDescent="0.3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24252</v>
      </c>
      <c r="L147" t="s">
        <v>38</v>
      </c>
    </row>
    <row r="148" spans="1:12" x14ac:dyDescent="0.3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28249</v>
      </c>
      <c r="L148" t="s">
        <v>20</v>
      </c>
    </row>
    <row r="149" spans="1:12" x14ac:dyDescent="0.3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16822.080000000002</v>
      </c>
      <c r="L149" t="s">
        <v>30</v>
      </c>
    </row>
    <row r="150" spans="1:12" x14ac:dyDescent="0.3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7845.12</v>
      </c>
      <c r="L150" t="s">
        <v>22</v>
      </c>
    </row>
    <row r="151" spans="1:12" x14ac:dyDescent="0.3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3504.82</v>
      </c>
      <c r="L151" t="s">
        <v>34</v>
      </c>
    </row>
    <row r="152" spans="1:12" x14ac:dyDescent="0.3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16424.64</v>
      </c>
      <c r="L152" t="s">
        <v>20</v>
      </c>
    </row>
    <row r="153" spans="1:12" x14ac:dyDescent="0.3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973.76</v>
      </c>
      <c r="L153" t="s">
        <v>30</v>
      </c>
    </row>
    <row r="154" spans="1:12" x14ac:dyDescent="0.3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142861.5</v>
      </c>
      <c r="L154" t="s">
        <v>30</v>
      </c>
    </row>
    <row r="155" spans="1:12" x14ac:dyDescent="0.3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1608.75</v>
      </c>
      <c r="L155" t="s">
        <v>22</v>
      </c>
    </row>
    <row r="156" spans="1:12" x14ac:dyDescent="0.3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2132.5</v>
      </c>
      <c r="L156" t="s">
        <v>22</v>
      </c>
    </row>
    <row r="157" spans="1:12" x14ac:dyDescent="0.3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99814.5</v>
      </c>
      <c r="L157" t="s">
        <v>16</v>
      </c>
    </row>
    <row r="158" spans="1:12" x14ac:dyDescent="0.3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2217.5</v>
      </c>
      <c r="L158" t="s">
        <v>24</v>
      </c>
    </row>
    <row r="159" spans="1:12" x14ac:dyDescent="0.3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16424.64</v>
      </c>
      <c r="L159" t="s">
        <v>20</v>
      </c>
    </row>
    <row r="160" spans="1:12" x14ac:dyDescent="0.3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28249</v>
      </c>
      <c r="L160" t="s">
        <v>20</v>
      </c>
    </row>
    <row r="161" spans="1:12" x14ac:dyDescent="0.3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1962.5</v>
      </c>
      <c r="L161" t="s">
        <v>20</v>
      </c>
    </row>
    <row r="162" spans="1:12" x14ac:dyDescent="0.3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11832.48</v>
      </c>
      <c r="L162" t="s">
        <v>27</v>
      </c>
    </row>
    <row r="163" spans="1:12" x14ac:dyDescent="0.3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2511.25</v>
      </c>
      <c r="L163" t="s">
        <v>31</v>
      </c>
    </row>
    <row r="164" spans="1:12" x14ac:dyDescent="0.3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8849.75</v>
      </c>
      <c r="L164" t="s">
        <v>31</v>
      </c>
    </row>
    <row r="165" spans="1:12" x14ac:dyDescent="0.3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1608.75</v>
      </c>
      <c r="L165" t="s">
        <v>22</v>
      </c>
    </row>
    <row r="166" spans="1:12" x14ac:dyDescent="0.3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2132.5</v>
      </c>
      <c r="L166" t="s">
        <v>22</v>
      </c>
    </row>
    <row r="167" spans="1:12" x14ac:dyDescent="0.3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2511.25</v>
      </c>
      <c r="L167" t="s">
        <v>31</v>
      </c>
    </row>
    <row r="168" spans="1:12" x14ac:dyDescent="0.3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116604</v>
      </c>
      <c r="L168" t="s">
        <v>34</v>
      </c>
    </row>
    <row r="169" spans="1:12" x14ac:dyDescent="0.3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16554.240000000002</v>
      </c>
      <c r="L169" t="s">
        <v>38</v>
      </c>
    </row>
    <row r="170" spans="1:12" x14ac:dyDescent="0.3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1962.5</v>
      </c>
      <c r="L170" t="s">
        <v>20</v>
      </c>
    </row>
    <row r="171" spans="1:12" x14ac:dyDescent="0.3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76834</v>
      </c>
      <c r="L171" t="s">
        <v>29</v>
      </c>
    </row>
    <row r="172" spans="1:12" x14ac:dyDescent="0.3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130539</v>
      </c>
      <c r="L172" t="s">
        <v>29</v>
      </c>
    </row>
    <row r="173" spans="1:12" x14ac:dyDescent="0.3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8849.75</v>
      </c>
      <c r="L173" t="s">
        <v>31</v>
      </c>
    </row>
    <row r="174" spans="1:12" x14ac:dyDescent="0.3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7811.4</v>
      </c>
      <c r="L174" t="s">
        <v>41</v>
      </c>
    </row>
    <row r="175" spans="1:12" x14ac:dyDescent="0.3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3150.4</v>
      </c>
      <c r="L175" t="s">
        <v>30</v>
      </c>
    </row>
    <row r="176" spans="1:12" x14ac:dyDescent="0.3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36194.699999999997</v>
      </c>
      <c r="L176" t="s">
        <v>38</v>
      </c>
    </row>
    <row r="177" spans="1:12" x14ac:dyDescent="0.3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21418.560000000001</v>
      </c>
      <c r="L177" t="s">
        <v>16</v>
      </c>
    </row>
    <row r="178" spans="1:12" x14ac:dyDescent="0.3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8936.4</v>
      </c>
      <c r="L178" t="s">
        <v>31</v>
      </c>
    </row>
    <row r="179" spans="1:12" x14ac:dyDescent="0.3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8936.4</v>
      </c>
      <c r="L179" t="s">
        <v>31</v>
      </c>
    </row>
    <row r="180" spans="1:12" x14ac:dyDescent="0.3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9948.4</v>
      </c>
      <c r="L180" t="s">
        <v>22</v>
      </c>
    </row>
    <row r="181" spans="1:12" x14ac:dyDescent="0.3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6771.2</v>
      </c>
      <c r="L181" t="s">
        <v>30</v>
      </c>
    </row>
    <row r="182" spans="1:12" x14ac:dyDescent="0.3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4903.72</v>
      </c>
      <c r="L182" t="s">
        <v>31</v>
      </c>
    </row>
    <row r="183" spans="1:12" x14ac:dyDescent="0.3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76798</v>
      </c>
      <c r="L183" t="s">
        <v>31</v>
      </c>
    </row>
    <row r="184" spans="1:12" x14ac:dyDescent="0.3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20824</v>
      </c>
      <c r="L184" t="s">
        <v>22</v>
      </c>
    </row>
    <row r="185" spans="1:12" x14ac:dyDescent="0.3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8654.7999999999993</v>
      </c>
      <c r="L185" t="s">
        <v>24</v>
      </c>
    </row>
    <row r="186" spans="1:12" x14ac:dyDescent="0.3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70642</v>
      </c>
      <c r="L186" t="s">
        <v>29</v>
      </c>
    </row>
    <row r="187" spans="1:12" x14ac:dyDescent="0.3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4903.72</v>
      </c>
      <c r="L187" t="s">
        <v>31</v>
      </c>
    </row>
    <row r="188" spans="1:12" x14ac:dyDescent="0.3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76798</v>
      </c>
      <c r="L188" t="s">
        <v>31</v>
      </c>
    </row>
    <row r="189" spans="1:12" x14ac:dyDescent="0.3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0</v>
      </c>
      <c r="L189" t="s">
        <v>22</v>
      </c>
    </row>
    <row r="190" spans="1:12" x14ac:dyDescent="0.3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7311.72</v>
      </c>
      <c r="L190" t="s">
        <v>16</v>
      </c>
    </row>
    <row r="191" spans="1:12" x14ac:dyDescent="0.3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0</v>
      </c>
      <c r="L191" t="s">
        <v>24</v>
      </c>
    </row>
    <row r="192" spans="1:12" x14ac:dyDescent="0.3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53751</v>
      </c>
      <c r="L192" t="s">
        <v>38</v>
      </c>
    </row>
    <row r="193" spans="1:12" x14ac:dyDescent="0.3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110884</v>
      </c>
      <c r="L193" t="s">
        <v>41</v>
      </c>
    </row>
    <row r="194" spans="1:12" x14ac:dyDescent="0.3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262200</v>
      </c>
      <c r="L194" t="s">
        <v>27</v>
      </c>
    </row>
    <row r="195" spans="1:12" x14ac:dyDescent="0.3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0</v>
      </c>
      <c r="L195" t="s">
        <v>27</v>
      </c>
    </row>
    <row r="196" spans="1:12" x14ac:dyDescent="0.3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959.2</v>
      </c>
      <c r="L196" t="s">
        <v>30</v>
      </c>
    </row>
    <row r="197" spans="1:12" x14ac:dyDescent="0.3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19080.8</v>
      </c>
      <c r="L197" t="s">
        <v>30</v>
      </c>
    </row>
    <row r="198" spans="1:12" x14ac:dyDescent="0.3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9715.2000000000007</v>
      </c>
      <c r="L198" t="s">
        <v>30</v>
      </c>
    </row>
    <row r="199" spans="1:12" x14ac:dyDescent="0.3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2952.4</v>
      </c>
      <c r="L199" t="s">
        <v>31</v>
      </c>
    </row>
    <row r="200" spans="1:12" x14ac:dyDescent="0.3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6661.6</v>
      </c>
      <c r="L200" t="s">
        <v>31</v>
      </c>
    </row>
    <row r="201" spans="1:12" x14ac:dyDescent="0.3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20824</v>
      </c>
      <c r="L201" t="s">
        <v>22</v>
      </c>
    </row>
    <row r="202" spans="1:12" x14ac:dyDescent="0.3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0</v>
      </c>
      <c r="L202" t="s">
        <v>22</v>
      </c>
    </row>
    <row r="203" spans="1:12" x14ac:dyDescent="0.3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12481.8</v>
      </c>
      <c r="L203" t="s">
        <v>24</v>
      </c>
    </row>
    <row r="204" spans="1:12" x14ac:dyDescent="0.3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24343.200000000001</v>
      </c>
      <c r="L204" t="s">
        <v>30</v>
      </c>
    </row>
    <row r="205" spans="1:12" x14ac:dyDescent="0.3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165452</v>
      </c>
      <c r="L205" t="s">
        <v>31</v>
      </c>
    </row>
    <row r="206" spans="1:12" x14ac:dyDescent="0.3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7378.32</v>
      </c>
      <c r="L206" t="s">
        <v>41</v>
      </c>
    </row>
    <row r="207" spans="1:12" x14ac:dyDescent="0.3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26524</v>
      </c>
      <c r="L207" t="s">
        <v>30</v>
      </c>
    </row>
    <row r="208" spans="1:12" x14ac:dyDescent="0.3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165452</v>
      </c>
      <c r="L208" t="s">
        <v>31</v>
      </c>
    </row>
    <row r="209" spans="1:12" x14ac:dyDescent="0.3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6661.6</v>
      </c>
      <c r="L209" t="s">
        <v>31</v>
      </c>
    </row>
    <row r="210" spans="1:12" x14ac:dyDescent="0.3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141740</v>
      </c>
      <c r="L210" t="s">
        <v>34</v>
      </c>
    </row>
    <row r="211" spans="1:12" x14ac:dyDescent="0.3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0</v>
      </c>
      <c r="L211" t="s">
        <v>38</v>
      </c>
    </row>
    <row r="212" spans="1:12" x14ac:dyDescent="0.3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144932</v>
      </c>
      <c r="L212" t="s">
        <v>30</v>
      </c>
    </row>
    <row r="213" spans="1:12" x14ac:dyDescent="0.3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2952.4</v>
      </c>
      <c r="L213" t="s">
        <v>31</v>
      </c>
    </row>
    <row r="214" spans="1:12" x14ac:dyDescent="0.3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135128</v>
      </c>
      <c r="L214" t="s">
        <v>22</v>
      </c>
    </row>
    <row r="215" spans="1:12" x14ac:dyDescent="0.3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1912.35</v>
      </c>
      <c r="L215" t="s">
        <v>31</v>
      </c>
    </row>
    <row r="216" spans="1:12" x14ac:dyDescent="0.3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2263.8000000000002</v>
      </c>
      <c r="L216" t="s">
        <v>16</v>
      </c>
    </row>
    <row r="217" spans="1:12" x14ac:dyDescent="0.3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3875.85</v>
      </c>
      <c r="L217" t="s">
        <v>30</v>
      </c>
    </row>
    <row r="218" spans="1:12" x14ac:dyDescent="0.3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4436.8500000000004</v>
      </c>
      <c r="L218" t="s">
        <v>31</v>
      </c>
    </row>
    <row r="219" spans="1:12" x14ac:dyDescent="0.3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20420.400000000001</v>
      </c>
      <c r="L219" t="s">
        <v>22</v>
      </c>
    </row>
    <row r="220" spans="1:12" x14ac:dyDescent="0.3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20420.400000000001</v>
      </c>
      <c r="L220" t="s">
        <v>22</v>
      </c>
    </row>
    <row r="221" spans="1:12" x14ac:dyDescent="0.3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4436.8500000000004</v>
      </c>
      <c r="L221" t="s">
        <v>31</v>
      </c>
    </row>
    <row r="222" spans="1:12" x14ac:dyDescent="0.3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2776.95</v>
      </c>
      <c r="L222" t="s">
        <v>27</v>
      </c>
    </row>
    <row r="223" spans="1:12" x14ac:dyDescent="0.3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9433.2000000000007</v>
      </c>
      <c r="L223" t="s">
        <v>29</v>
      </c>
    </row>
    <row r="224" spans="1:12" x14ac:dyDescent="0.3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1912.35</v>
      </c>
      <c r="L224" t="s">
        <v>31</v>
      </c>
    </row>
    <row r="225" spans="1:12" x14ac:dyDescent="0.3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15666</v>
      </c>
      <c r="L225" t="s">
        <v>34</v>
      </c>
    </row>
    <row r="226" spans="1:12" x14ac:dyDescent="0.3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9374.4</v>
      </c>
      <c r="L226" t="s">
        <v>34</v>
      </c>
    </row>
    <row r="227" spans="1:12" x14ac:dyDescent="0.3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14067</v>
      </c>
      <c r="L227" t="s">
        <v>41</v>
      </c>
    </row>
    <row r="228" spans="1:12" x14ac:dyDescent="0.3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34685</v>
      </c>
      <c r="L228" t="s">
        <v>20</v>
      </c>
    </row>
    <row r="229" spans="1:12" x14ac:dyDescent="0.3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1676.4</v>
      </c>
      <c r="L229" t="s">
        <v>35</v>
      </c>
    </row>
    <row r="230" spans="1:12" x14ac:dyDescent="0.3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11861.75</v>
      </c>
      <c r="L230" t="s">
        <v>35</v>
      </c>
    </row>
    <row r="231" spans="1:12" x14ac:dyDescent="0.3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940.5</v>
      </c>
      <c r="L231" t="s">
        <v>22</v>
      </c>
    </row>
    <row r="232" spans="1:12" x14ac:dyDescent="0.3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4103.55</v>
      </c>
      <c r="L232" t="s">
        <v>22</v>
      </c>
    </row>
    <row r="233" spans="1:12" x14ac:dyDescent="0.3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100376.25</v>
      </c>
      <c r="L233" t="s">
        <v>16</v>
      </c>
    </row>
    <row r="234" spans="1:12" x14ac:dyDescent="0.3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-4533.75</v>
      </c>
      <c r="L234" t="s">
        <v>27</v>
      </c>
    </row>
    <row r="235" spans="1:12" x14ac:dyDescent="0.3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52200</v>
      </c>
      <c r="L235" t="s">
        <v>30</v>
      </c>
    </row>
    <row r="236" spans="1:12" x14ac:dyDescent="0.3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19672.8</v>
      </c>
      <c r="L236" t="s">
        <v>35</v>
      </c>
    </row>
    <row r="237" spans="1:12" x14ac:dyDescent="0.3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38500</v>
      </c>
      <c r="L237" t="s">
        <v>22</v>
      </c>
    </row>
    <row r="238" spans="1:12" x14ac:dyDescent="0.3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11727</v>
      </c>
      <c r="L238" t="s">
        <v>34</v>
      </c>
    </row>
    <row r="239" spans="1:12" x14ac:dyDescent="0.3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-3740</v>
      </c>
      <c r="L239" t="s">
        <v>24</v>
      </c>
    </row>
    <row r="240" spans="1:12" x14ac:dyDescent="0.3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-2981.25</v>
      </c>
      <c r="L240" t="s">
        <v>24</v>
      </c>
    </row>
    <row r="241" spans="1:12" x14ac:dyDescent="0.3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56245</v>
      </c>
      <c r="L241" t="s">
        <v>38</v>
      </c>
    </row>
    <row r="242" spans="1:12" x14ac:dyDescent="0.3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3839.55</v>
      </c>
      <c r="L242" t="s">
        <v>41</v>
      </c>
    </row>
    <row r="243" spans="1:12" x14ac:dyDescent="0.3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34685</v>
      </c>
      <c r="L243" t="s">
        <v>20</v>
      </c>
    </row>
    <row r="244" spans="1:12" x14ac:dyDescent="0.3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43645</v>
      </c>
      <c r="L244" t="s">
        <v>20</v>
      </c>
    </row>
    <row r="245" spans="1:12" x14ac:dyDescent="0.3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11135</v>
      </c>
      <c r="L245" t="s">
        <v>30</v>
      </c>
    </row>
    <row r="246" spans="1:12" x14ac:dyDescent="0.3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89030</v>
      </c>
      <c r="L246" t="s">
        <v>31</v>
      </c>
    </row>
    <row r="247" spans="1:12" x14ac:dyDescent="0.3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12501</v>
      </c>
      <c r="L247" t="s">
        <v>31</v>
      </c>
    </row>
    <row r="248" spans="1:12" x14ac:dyDescent="0.3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-1076.25</v>
      </c>
      <c r="L248" t="s">
        <v>31</v>
      </c>
    </row>
    <row r="249" spans="1:12" x14ac:dyDescent="0.3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-880</v>
      </c>
      <c r="L249" t="s">
        <v>31</v>
      </c>
    </row>
    <row r="250" spans="1:12" x14ac:dyDescent="0.3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16218</v>
      </c>
      <c r="L250" t="s">
        <v>22</v>
      </c>
    </row>
    <row r="251" spans="1:12" x14ac:dyDescent="0.3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23967</v>
      </c>
      <c r="L251" t="s">
        <v>22</v>
      </c>
    </row>
    <row r="252" spans="1:12" x14ac:dyDescent="0.3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3524.4</v>
      </c>
      <c r="L252" t="s">
        <v>22</v>
      </c>
    </row>
    <row r="253" spans="1:12" x14ac:dyDescent="0.3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8993</v>
      </c>
      <c r="L253" t="s">
        <v>22</v>
      </c>
    </row>
    <row r="254" spans="1:12" x14ac:dyDescent="0.3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2358.75</v>
      </c>
      <c r="L254" t="s">
        <v>16</v>
      </c>
    </row>
    <row r="255" spans="1:12" x14ac:dyDescent="0.3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12159.25</v>
      </c>
      <c r="L255" t="s">
        <v>16</v>
      </c>
    </row>
    <row r="256" spans="1:12" x14ac:dyDescent="0.3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-1008.75</v>
      </c>
      <c r="L256" t="s">
        <v>34</v>
      </c>
    </row>
    <row r="257" spans="1:12" x14ac:dyDescent="0.3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43645</v>
      </c>
      <c r="L257" t="s">
        <v>20</v>
      </c>
    </row>
    <row r="258" spans="1:12" x14ac:dyDescent="0.3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25488</v>
      </c>
      <c r="L258" t="s">
        <v>29</v>
      </c>
    </row>
    <row r="259" spans="1:12" x14ac:dyDescent="0.3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14211</v>
      </c>
      <c r="L259" t="s">
        <v>29</v>
      </c>
    </row>
    <row r="260" spans="1:12" x14ac:dyDescent="0.3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-1076.25</v>
      </c>
      <c r="L260" t="s">
        <v>31</v>
      </c>
    </row>
    <row r="261" spans="1:12" x14ac:dyDescent="0.3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-880</v>
      </c>
      <c r="L261" t="s">
        <v>31</v>
      </c>
    </row>
    <row r="262" spans="1:12" x14ac:dyDescent="0.3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9297</v>
      </c>
      <c r="L262" t="s">
        <v>22</v>
      </c>
    </row>
    <row r="263" spans="1:12" x14ac:dyDescent="0.3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43750</v>
      </c>
      <c r="L263" t="s">
        <v>22</v>
      </c>
    </row>
    <row r="264" spans="1:12" x14ac:dyDescent="0.3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12501</v>
      </c>
      <c r="L264" t="s">
        <v>31</v>
      </c>
    </row>
    <row r="265" spans="1:12" x14ac:dyDescent="0.3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11385</v>
      </c>
      <c r="L265" t="s">
        <v>35</v>
      </c>
    </row>
    <row r="266" spans="1:12" x14ac:dyDescent="0.3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20673</v>
      </c>
      <c r="L266" t="s">
        <v>35</v>
      </c>
    </row>
    <row r="267" spans="1:12" x14ac:dyDescent="0.3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23967</v>
      </c>
      <c r="L267" t="s">
        <v>22</v>
      </c>
    </row>
    <row r="268" spans="1:12" x14ac:dyDescent="0.3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940.5</v>
      </c>
      <c r="L268" t="s">
        <v>22</v>
      </c>
    </row>
    <row r="269" spans="1:12" x14ac:dyDescent="0.3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4103.55</v>
      </c>
      <c r="L269" t="s">
        <v>22</v>
      </c>
    </row>
    <row r="270" spans="1:12" x14ac:dyDescent="0.3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97875</v>
      </c>
      <c r="L270" t="s">
        <v>34</v>
      </c>
    </row>
    <row r="271" spans="1:12" x14ac:dyDescent="0.3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40020</v>
      </c>
      <c r="L271" t="s">
        <v>29</v>
      </c>
    </row>
    <row r="272" spans="1:12" x14ac:dyDescent="0.3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89030</v>
      </c>
      <c r="L272" t="s">
        <v>31</v>
      </c>
    </row>
    <row r="273" spans="1:12" x14ac:dyDescent="0.3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43750</v>
      </c>
      <c r="L273" t="s">
        <v>22</v>
      </c>
    </row>
    <row r="274" spans="1:12" x14ac:dyDescent="0.3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15584.1</v>
      </c>
      <c r="L274" t="s">
        <v>38</v>
      </c>
    </row>
    <row r="275" spans="1:12" x14ac:dyDescent="0.3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9834</v>
      </c>
      <c r="L275" t="s">
        <v>16</v>
      </c>
    </row>
    <row r="276" spans="1:12" x14ac:dyDescent="0.3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11660.4</v>
      </c>
      <c r="L276" t="s">
        <v>20</v>
      </c>
    </row>
    <row r="277" spans="1:12" x14ac:dyDescent="0.3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4653.3599999999997</v>
      </c>
      <c r="L277" t="s">
        <v>30</v>
      </c>
    </row>
    <row r="278" spans="1:12" x14ac:dyDescent="0.3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19035.72</v>
      </c>
      <c r="L278" t="s">
        <v>31</v>
      </c>
    </row>
    <row r="279" spans="1:12" x14ac:dyDescent="0.3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8323</v>
      </c>
      <c r="L279" t="s">
        <v>35</v>
      </c>
    </row>
    <row r="280" spans="1:12" x14ac:dyDescent="0.3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415.54</v>
      </c>
      <c r="L280" t="s">
        <v>35</v>
      </c>
    </row>
    <row r="281" spans="1:12" x14ac:dyDescent="0.3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-2217.5</v>
      </c>
      <c r="L281" t="s">
        <v>22</v>
      </c>
    </row>
    <row r="282" spans="1:12" x14ac:dyDescent="0.3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67620</v>
      </c>
      <c r="L282" t="s">
        <v>38</v>
      </c>
    </row>
    <row r="283" spans="1:12" x14ac:dyDescent="0.3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100740</v>
      </c>
      <c r="L283" t="s">
        <v>41</v>
      </c>
    </row>
    <row r="284" spans="1:12" x14ac:dyDescent="0.3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2216.7399999999998</v>
      </c>
      <c r="L284" t="s">
        <v>31</v>
      </c>
    </row>
    <row r="285" spans="1:12" x14ac:dyDescent="0.3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22546.44</v>
      </c>
      <c r="L285" t="s">
        <v>35</v>
      </c>
    </row>
    <row r="286" spans="1:12" x14ac:dyDescent="0.3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103224</v>
      </c>
      <c r="L286" t="s">
        <v>20</v>
      </c>
    </row>
    <row r="287" spans="1:12" x14ac:dyDescent="0.3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19035.72</v>
      </c>
      <c r="L287" t="s">
        <v>31</v>
      </c>
    </row>
    <row r="288" spans="1:12" x14ac:dyDescent="0.3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50163</v>
      </c>
      <c r="L288" t="s">
        <v>31</v>
      </c>
    </row>
    <row r="289" spans="1:12" x14ac:dyDescent="0.3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-2380</v>
      </c>
      <c r="L289" t="s">
        <v>34</v>
      </c>
    </row>
    <row r="290" spans="1:12" x14ac:dyDescent="0.3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-6887.5</v>
      </c>
      <c r="L290" t="s">
        <v>34</v>
      </c>
    </row>
    <row r="291" spans="1:12" x14ac:dyDescent="0.3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6273</v>
      </c>
      <c r="L291" t="s">
        <v>41</v>
      </c>
    </row>
    <row r="292" spans="1:12" x14ac:dyDescent="0.3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103224</v>
      </c>
      <c r="L292" t="s">
        <v>20</v>
      </c>
    </row>
    <row r="293" spans="1:12" x14ac:dyDescent="0.3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2366.84</v>
      </c>
      <c r="L293" t="s">
        <v>20</v>
      </c>
    </row>
    <row r="294" spans="1:12" x14ac:dyDescent="0.3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39072</v>
      </c>
      <c r="L294" t="s">
        <v>31</v>
      </c>
    </row>
    <row r="295" spans="1:12" x14ac:dyDescent="0.3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143244</v>
      </c>
      <c r="L295" t="s">
        <v>31</v>
      </c>
    </row>
    <row r="296" spans="1:12" x14ac:dyDescent="0.3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11660.4</v>
      </c>
      <c r="L296" t="s">
        <v>20</v>
      </c>
    </row>
    <row r="297" spans="1:12" x14ac:dyDescent="0.3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2366.84</v>
      </c>
      <c r="L297" t="s">
        <v>20</v>
      </c>
    </row>
    <row r="298" spans="1:12" x14ac:dyDescent="0.3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39072</v>
      </c>
      <c r="L298" t="s">
        <v>31</v>
      </c>
    </row>
    <row r="299" spans="1:12" x14ac:dyDescent="0.3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9882.4</v>
      </c>
      <c r="L299" t="s">
        <v>35</v>
      </c>
    </row>
    <row r="300" spans="1:12" x14ac:dyDescent="0.3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77952</v>
      </c>
      <c r="L300" t="s">
        <v>22</v>
      </c>
    </row>
    <row r="301" spans="1:12" x14ac:dyDescent="0.3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-4968.75</v>
      </c>
      <c r="L301" t="s">
        <v>16</v>
      </c>
    </row>
    <row r="302" spans="1:12" x14ac:dyDescent="0.3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115851</v>
      </c>
      <c r="L302" t="s">
        <v>30</v>
      </c>
    </row>
    <row r="303" spans="1:12" x14ac:dyDescent="0.3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50163</v>
      </c>
      <c r="L303" t="s">
        <v>31</v>
      </c>
    </row>
    <row r="304" spans="1:12" x14ac:dyDescent="0.3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2216.7399999999998</v>
      </c>
      <c r="L304" t="s">
        <v>31</v>
      </c>
    </row>
    <row r="305" spans="1:12" x14ac:dyDescent="0.3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143244</v>
      </c>
      <c r="L305" t="s">
        <v>31</v>
      </c>
    </row>
    <row r="306" spans="1:12" x14ac:dyDescent="0.3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15461.6</v>
      </c>
      <c r="L306" t="s">
        <v>31</v>
      </c>
    </row>
    <row r="307" spans="1:12" x14ac:dyDescent="0.3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9011.7999999999993</v>
      </c>
      <c r="L307" t="s">
        <v>29</v>
      </c>
    </row>
    <row r="308" spans="1:12" x14ac:dyDescent="0.3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7146.3</v>
      </c>
      <c r="L308" t="s">
        <v>29</v>
      </c>
    </row>
    <row r="309" spans="1:12" x14ac:dyDescent="0.3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4727.3</v>
      </c>
      <c r="L309" t="s">
        <v>31</v>
      </c>
    </row>
    <row r="310" spans="1:12" x14ac:dyDescent="0.3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15461.6</v>
      </c>
      <c r="L310" t="s">
        <v>31</v>
      </c>
    </row>
    <row r="311" spans="1:12" x14ac:dyDescent="0.3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8808.7999999999993</v>
      </c>
      <c r="L311" t="s">
        <v>29</v>
      </c>
    </row>
    <row r="312" spans="1:12" x14ac:dyDescent="0.3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2106.14</v>
      </c>
      <c r="L312" t="s">
        <v>35</v>
      </c>
    </row>
    <row r="313" spans="1:12" x14ac:dyDescent="0.3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4727.3</v>
      </c>
      <c r="L313" t="s">
        <v>31</v>
      </c>
    </row>
    <row r="314" spans="1:12" x14ac:dyDescent="0.3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5932.32</v>
      </c>
      <c r="L314" t="s">
        <v>34</v>
      </c>
    </row>
    <row r="315" spans="1:12" x14ac:dyDescent="0.3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15373.44</v>
      </c>
      <c r="L315" t="s">
        <v>29</v>
      </c>
    </row>
    <row r="316" spans="1:12" x14ac:dyDescent="0.3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15772.4</v>
      </c>
      <c r="L316" t="s">
        <v>30</v>
      </c>
    </row>
    <row r="317" spans="1:12" x14ac:dyDescent="0.3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19094.400000000001</v>
      </c>
      <c r="L317" t="s">
        <v>16</v>
      </c>
    </row>
    <row r="318" spans="1:12" x14ac:dyDescent="0.3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19110.72</v>
      </c>
      <c r="L318" t="s">
        <v>35</v>
      </c>
    </row>
    <row r="319" spans="1:12" x14ac:dyDescent="0.3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1556.81</v>
      </c>
      <c r="L319" t="s">
        <v>30</v>
      </c>
    </row>
    <row r="320" spans="1:12" x14ac:dyDescent="0.3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4984.8999999999996</v>
      </c>
      <c r="L320" t="s">
        <v>41</v>
      </c>
    </row>
    <row r="321" spans="1:12" x14ac:dyDescent="0.3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1713.85</v>
      </c>
      <c r="L321" t="s">
        <v>20</v>
      </c>
    </row>
    <row r="322" spans="1:12" x14ac:dyDescent="0.3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825.97</v>
      </c>
      <c r="L322" t="s">
        <v>35</v>
      </c>
    </row>
    <row r="323" spans="1:12" x14ac:dyDescent="0.3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2388.8200000000002</v>
      </c>
      <c r="L323" t="s">
        <v>22</v>
      </c>
    </row>
    <row r="324" spans="1:12" x14ac:dyDescent="0.3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14186.16</v>
      </c>
      <c r="L324" t="s">
        <v>38</v>
      </c>
    </row>
    <row r="325" spans="1:12" x14ac:dyDescent="0.3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18074.400000000001</v>
      </c>
      <c r="L325" t="s">
        <v>30</v>
      </c>
    </row>
    <row r="326" spans="1:12" x14ac:dyDescent="0.3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2388.8200000000002</v>
      </c>
      <c r="L326" t="s">
        <v>22</v>
      </c>
    </row>
    <row r="327" spans="1:12" x14ac:dyDescent="0.3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1713.85</v>
      </c>
      <c r="L327" t="s">
        <v>20</v>
      </c>
    </row>
    <row r="328" spans="1:12" x14ac:dyDescent="0.3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115345.5</v>
      </c>
      <c r="L328" t="s">
        <v>24</v>
      </c>
    </row>
    <row r="329" spans="1:12" x14ac:dyDescent="0.3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12992</v>
      </c>
      <c r="L329" t="s">
        <v>20</v>
      </c>
    </row>
    <row r="330" spans="1:12" x14ac:dyDescent="0.3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63249</v>
      </c>
      <c r="L330" t="s">
        <v>31</v>
      </c>
    </row>
    <row r="331" spans="1:12" x14ac:dyDescent="0.3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16993.599999999999</v>
      </c>
      <c r="L331" t="s">
        <v>31</v>
      </c>
    </row>
    <row r="332" spans="1:12" x14ac:dyDescent="0.3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63249</v>
      </c>
      <c r="L332" t="s">
        <v>31</v>
      </c>
    </row>
    <row r="333" spans="1:12" x14ac:dyDescent="0.3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-9375</v>
      </c>
      <c r="L333" t="s">
        <v>35</v>
      </c>
    </row>
    <row r="334" spans="1:12" x14ac:dyDescent="0.3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49358</v>
      </c>
      <c r="L334" t="s">
        <v>41</v>
      </c>
    </row>
    <row r="335" spans="1:12" x14ac:dyDescent="0.3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12992</v>
      </c>
      <c r="L335" t="s">
        <v>20</v>
      </c>
    </row>
    <row r="336" spans="1:12" x14ac:dyDescent="0.3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-13173.75</v>
      </c>
      <c r="L336" t="s">
        <v>27</v>
      </c>
    </row>
    <row r="337" spans="1:12" x14ac:dyDescent="0.3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8298.9500000000007</v>
      </c>
      <c r="L337" t="s">
        <v>29</v>
      </c>
    </row>
    <row r="338" spans="1:12" x14ac:dyDescent="0.3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11577.45</v>
      </c>
      <c r="L338" t="s">
        <v>30</v>
      </c>
    </row>
    <row r="339" spans="1:12" x14ac:dyDescent="0.3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13201</v>
      </c>
      <c r="L339" t="s">
        <v>30</v>
      </c>
    </row>
    <row r="340" spans="1:12" x14ac:dyDescent="0.3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32567</v>
      </c>
      <c r="L340" t="s">
        <v>30</v>
      </c>
    </row>
    <row r="341" spans="1:12" x14ac:dyDescent="0.3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40716</v>
      </c>
      <c r="L341" t="s">
        <v>35</v>
      </c>
    </row>
    <row r="342" spans="1:12" x14ac:dyDescent="0.3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22546.080000000002</v>
      </c>
      <c r="L342" t="s">
        <v>35</v>
      </c>
    </row>
    <row r="343" spans="1:12" x14ac:dyDescent="0.3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3208.75</v>
      </c>
      <c r="L343" t="s">
        <v>22</v>
      </c>
    </row>
    <row r="344" spans="1:12" x14ac:dyDescent="0.3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48111</v>
      </c>
      <c r="L344" t="s">
        <v>27</v>
      </c>
    </row>
    <row r="345" spans="1:12" x14ac:dyDescent="0.3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5237.3999999999996</v>
      </c>
      <c r="L345" t="s">
        <v>29</v>
      </c>
    </row>
    <row r="346" spans="1:12" x14ac:dyDescent="0.3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-7826.25</v>
      </c>
      <c r="L346" t="s">
        <v>30</v>
      </c>
    </row>
    <row r="347" spans="1:12" x14ac:dyDescent="0.3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16993.599999999999</v>
      </c>
      <c r="L347" t="s">
        <v>31</v>
      </c>
    </row>
    <row r="348" spans="1:12" x14ac:dyDescent="0.3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12220.6</v>
      </c>
      <c r="L348" t="s">
        <v>22</v>
      </c>
    </row>
    <row r="349" spans="1:12" x14ac:dyDescent="0.3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39788</v>
      </c>
      <c r="L349" t="s">
        <v>22</v>
      </c>
    </row>
    <row r="350" spans="1:12" x14ac:dyDescent="0.3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5056.8</v>
      </c>
      <c r="L350" t="s">
        <v>22</v>
      </c>
    </row>
    <row r="351" spans="1:12" x14ac:dyDescent="0.3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26475.119999999999</v>
      </c>
      <c r="L351" t="s">
        <v>16</v>
      </c>
    </row>
    <row r="352" spans="1:12" x14ac:dyDescent="0.3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27811</v>
      </c>
      <c r="L352" t="s">
        <v>34</v>
      </c>
    </row>
    <row r="353" spans="1:12" x14ac:dyDescent="0.3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79663</v>
      </c>
      <c r="L353" t="s">
        <v>34</v>
      </c>
    </row>
    <row r="354" spans="1:12" x14ac:dyDescent="0.3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-6168.75</v>
      </c>
      <c r="L354" t="s">
        <v>41</v>
      </c>
    </row>
    <row r="355" spans="1:12" x14ac:dyDescent="0.3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188378</v>
      </c>
      <c r="L355" t="s">
        <v>30</v>
      </c>
    </row>
    <row r="356" spans="1:12" x14ac:dyDescent="0.3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-3727.5</v>
      </c>
      <c r="L356" t="s">
        <v>30</v>
      </c>
    </row>
    <row r="357" spans="1:12" x14ac:dyDescent="0.3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9614.7999999999993</v>
      </c>
      <c r="L357" t="s">
        <v>35</v>
      </c>
    </row>
    <row r="358" spans="1:12" x14ac:dyDescent="0.3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39788</v>
      </c>
      <c r="L358" t="s">
        <v>22</v>
      </c>
    </row>
    <row r="359" spans="1:12" x14ac:dyDescent="0.3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702.72</v>
      </c>
      <c r="L359" t="s">
        <v>34</v>
      </c>
    </row>
    <row r="360" spans="1:12" x14ac:dyDescent="0.3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10768.8</v>
      </c>
      <c r="L360" t="s">
        <v>20</v>
      </c>
    </row>
    <row r="361" spans="1:12" x14ac:dyDescent="0.3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370.08</v>
      </c>
      <c r="L361" t="s">
        <v>41</v>
      </c>
    </row>
    <row r="362" spans="1:12" x14ac:dyDescent="0.3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10768.8</v>
      </c>
      <c r="L362" t="s">
        <v>20</v>
      </c>
    </row>
    <row r="363" spans="1:12" x14ac:dyDescent="0.3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-7700</v>
      </c>
      <c r="L363" t="s">
        <v>29</v>
      </c>
    </row>
    <row r="364" spans="1:12" x14ac:dyDescent="0.3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1862</v>
      </c>
      <c r="L364" t="s">
        <v>35</v>
      </c>
    </row>
    <row r="365" spans="1:12" x14ac:dyDescent="0.3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84444</v>
      </c>
      <c r="L365" t="s">
        <v>22</v>
      </c>
    </row>
    <row r="366" spans="1:12" x14ac:dyDescent="0.3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9503.7999999999993</v>
      </c>
      <c r="L366" t="s">
        <v>24</v>
      </c>
    </row>
    <row r="367" spans="1:12" x14ac:dyDescent="0.3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5947.2</v>
      </c>
      <c r="L367" t="s">
        <v>20</v>
      </c>
    </row>
    <row r="368" spans="1:12" x14ac:dyDescent="0.3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5418</v>
      </c>
      <c r="L368" t="s">
        <v>27</v>
      </c>
    </row>
    <row r="369" spans="1:12" x14ac:dyDescent="0.3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40612</v>
      </c>
      <c r="L369" t="s">
        <v>29</v>
      </c>
    </row>
    <row r="370" spans="1:12" x14ac:dyDescent="0.3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33358</v>
      </c>
      <c r="L370" t="s">
        <v>30</v>
      </c>
    </row>
    <row r="371" spans="1:12" x14ac:dyDescent="0.3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2701.8</v>
      </c>
      <c r="L371" t="s">
        <v>22</v>
      </c>
    </row>
    <row r="372" spans="1:12" x14ac:dyDescent="0.3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-5570</v>
      </c>
      <c r="L372" t="s">
        <v>24</v>
      </c>
    </row>
    <row r="373" spans="1:12" x14ac:dyDescent="0.3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1812.96</v>
      </c>
      <c r="L373" t="s">
        <v>38</v>
      </c>
    </row>
    <row r="374" spans="1:12" x14ac:dyDescent="0.3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1576.8</v>
      </c>
      <c r="L374" t="s">
        <v>41</v>
      </c>
    </row>
    <row r="375" spans="1:12" x14ac:dyDescent="0.3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11474.4</v>
      </c>
      <c r="L375" t="s">
        <v>20</v>
      </c>
    </row>
    <row r="376" spans="1:12" x14ac:dyDescent="0.3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63960</v>
      </c>
      <c r="L376" t="s">
        <v>20</v>
      </c>
    </row>
    <row r="377" spans="1:12" x14ac:dyDescent="0.3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976.32</v>
      </c>
      <c r="L377" t="s">
        <v>29</v>
      </c>
    </row>
    <row r="378" spans="1:12" x14ac:dyDescent="0.3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2301.12</v>
      </c>
      <c r="L378" t="s">
        <v>29</v>
      </c>
    </row>
    <row r="379" spans="1:12" x14ac:dyDescent="0.3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3468.96</v>
      </c>
      <c r="L379" t="s">
        <v>30</v>
      </c>
    </row>
    <row r="380" spans="1:12" x14ac:dyDescent="0.3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16245.6</v>
      </c>
      <c r="L380" t="s">
        <v>30</v>
      </c>
    </row>
    <row r="381" spans="1:12" x14ac:dyDescent="0.3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25141.200000000001</v>
      </c>
      <c r="L381" t="s">
        <v>30</v>
      </c>
    </row>
    <row r="382" spans="1:12" x14ac:dyDescent="0.3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133052</v>
      </c>
      <c r="L382" t="s">
        <v>35</v>
      </c>
    </row>
    <row r="383" spans="1:12" x14ac:dyDescent="0.3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2802.24</v>
      </c>
      <c r="L383" t="s">
        <v>22</v>
      </c>
    </row>
    <row r="384" spans="1:12" x14ac:dyDescent="0.3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84444</v>
      </c>
      <c r="L384" t="s">
        <v>22</v>
      </c>
    </row>
    <row r="385" spans="1:12" x14ac:dyDescent="0.3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4807.92</v>
      </c>
      <c r="L385" t="s">
        <v>24</v>
      </c>
    </row>
    <row r="386" spans="1:12" x14ac:dyDescent="0.3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4186.08</v>
      </c>
      <c r="L386" t="s">
        <v>20</v>
      </c>
    </row>
    <row r="387" spans="1:12" x14ac:dyDescent="0.3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3366.72</v>
      </c>
      <c r="L387" t="s">
        <v>20</v>
      </c>
    </row>
    <row r="388" spans="1:12" x14ac:dyDescent="0.3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10036</v>
      </c>
      <c r="L388" t="s">
        <v>35</v>
      </c>
    </row>
    <row r="389" spans="1:12" x14ac:dyDescent="0.3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16510</v>
      </c>
      <c r="L389" t="s">
        <v>22</v>
      </c>
    </row>
    <row r="390" spans="1:12" x14ac:dyDescent="0.3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35619</v>
      </c>
      <c r="L390" t="s">
        <v>38</v>
      </c>
    </row>
    <row r="391" spans="1:12" x14ac:dyDescent="0.3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3366.72</v>
      </c>
      <c r="L391" t="s">
        <v>20</v>
      </c>
    </row>
    <row r="392" spans="1:12" x14ac:dyDescent="0.3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23622</v>
      </c>
      <c r="L392" t="s">
        <v>29</v>
      </c>
    </row>
    <row r="393" spans="1:12" x14ac:dyDescent="0.3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26164</v>
      </c>
      <c r="L393" t="s">
        <v>29</v>
      </c>
    </row>
    <row r="394" spans="1:12" x14ac:dyDescent="0.3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55484</v>
      </c>
      <c r="L394" t="s">
        <v>30</v>
      </c>
    </row>
    <row r="395" spans="1:12" x14ac:dyDescent="0.3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21008</v>
      </c>
      <c r="L395" t="s">
        <v>22</v>
      </c>
    </row>
    <row r="396" spans="1:12" x14ac:dyDescent="0.3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5947.2</v>
      </c>
      <c r="L396" t="s">
        <v>20</v>
      </c>
    </row>
    <row r="397" spans="1:12" x14ac:dyDescent="0.3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4186.08</v>
      </c>
      <c r="L397" t="s">
        <v>20</v>
      </c>
    </row>
    <row r="398" spans="1:12" x14ac:dyDescent="0.3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11474.4</v>
      </c>
      <c r="L398" t="s">
        <v>20</v>
      </c>
    </row>
    <row r="399" spans="1:12" x14ac:dyDescent="0.3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63960</v>
      </c>
      <c r="L399" t="s">
        <v>20</v>
      </c>
    </row>
    <row r="400" spans="1:12" x14ac:dyDescent="0.3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12768</v>
      </c>
      <c r="L400" t="s">
        <v>35</v>
      </c>
    </row>
    <row r="401" spans="1:12" x14ac:dyDescent="0.3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2701.8</v>
      </c>
      <c r="L401" t="s">
        <v>22</v>
      </c>
    </row>
    <row r="402" spans="1:12" x14ac:dyDescent="0.3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11055</v>
      </c>
      <c r="L402" t="s">
        <v>22</v>
      </c>
    </row>
    <row r="403" spans="1:12" x14ac:dyDescent="0.3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16510</v>
      </c>
      <c r="L403" t="s">
        <v>22</v>
      </c>
    </row>
    <row r="404" spans="1:12" x14ac:dyDescent="0.3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3666.6</v>
      </c>
      <c r="L404" t="s">
        <v>27</v>
      </c>
    </row>
    <row r="405" spans="1:12" x14ac:dyDescent="0.3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25162</v>
      </c>
      <c r="L405" t="s">
        <v>20</v>
      </c>
    </row>
    <row r="406" spans="1:12" x14ac:dyDescent="0.3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2906.64</v>
      </c>
      <c r="L406" t="s">
        <v>31</v>
      </c>
    </row>
    <row r="407" spans="1:12" x14ac:dyDescent="0.3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87457.5</v>
      </c>
      <c r="L407" t="s">
        <v>38</v>
      </c>
    </row>
    <row r="408" spans="1:12" x14ac:dyDescent="0.3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97461</v>
      </c>
      <c r="L408" t="s">
        <v>41</v>
      </c>
    </row>
    <row r="409" spans="1:12" x14ac:dyDescent="0.3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7406</v>
      </c>
      <c r="L409" t="s">
        <v>30</v>
      </c>
    </row>
    <row r="410" spans="1:12" x14ac:dyDescent="0.3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18382.32</v>
      </c>
      <c r="L410" t="s">
        <v>35</v>
      </c>
    </row>
    <row r="411" spans="1:12" x14ac:dyDescent="0.3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-11606.25</v>
      </c>
      <c r="L411" t="s">
        <v>35</v>
      </c>
    </row>
    <row r="412" spans="1:12" x14ac:dyDescent="0.3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2207.0700000000002</v>
      </c>
      <c r="L412" t="s">
        <v>22</v>
      </c>
    </row>
    <row r="413" spans="1:12" x14ac:dyDescent="0.3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-17481.25</v>
      </c>
      <c r="L413" t="s">
        <v>22</v>
      </c>
    </row>
    <row r="414" spans="1:12" x14ac:dyDescent="0.3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7682</v>
      </c>
      <c r="L414" t="s">
        <v>22</v>
      </c>
    </row>
    <row r="415" spans="1:12" x14ac:dyDescent="0.3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58995</v>
      </c>
      <c r="L415" t="s">
        <v>16</v>
      </c>
    </row>
    <row r="416" spans="1:12" x14ac:dyDescent="0.3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141394.5</v>
      </c>
      <c r="L416" t="s">
        <v>16</v>
      </c>
    </row>
    <row r="417" spans="1:12" x14ac:dyDescent="0.3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13413.75</v>
      </c>
      <c r="L417" t="s">
        <v>38</v>
      </c>
    </row>
    <row r="418" spans="1:12" x14ac:dyDescent="0.3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25162</v>
      </c>
      <c r="L418" t="s">
        <v>20</v>
      </c>
    </row>
    <row r="419" spans="1:12" x14ac:dyDescent="0.3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4478.55</v>
      </c>
      <c r="L419" t="s">
        <v>31</v>
      </c>
    </row>
    <row r="420" spans="1:12" x14ac:dyDescent="0.3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2906.64</v>
      </c>
      <c r="L420" t="s">
        <v>31</v>
      </c>
    </row>
    <row r="421" spans="1:12" x14ac:dyDescent="0.3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30452</v>
      </c>
      <c r="L421" t="s">
        <v>35</v>
      </c>
    </row>
    <row r="422" spans="1:12" x14ac:dyDescent="0.3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14058</v>
      </c>
      <c r="L422" t="s">
        <v>35</v>
      </c>
    </row>
    <row r="423" spans="1:12" x14ac:dyDescent="0.3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-17481.25</v>
      </c>
      <c r="L423" t="s">
        <v>22</v>
      </c>
    </row>
    <row r="424" spans="1:12" x14ac:dyDescent="0.3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894.25</v>
      </c>
      <c r="L424" t="s">
        <v>41</v>
      </c>
    </row>
    <row r="425" spans="1:12" x14ac:dyDescent="0.3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87250.5</v>
      </c>
      <c r="L425" t="s">
        <v>27</v>
      </c>
    </row>
    <row r="426" spans="1:12" x14ac:dyDescent="0.3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76459.5</v>
      </c>
      <c r="L426" t="s">
        <v>27</v>
      </c>
    </row>
    <row r="427" spans="1:12" x14ac:dyDescent="0.3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-3543.75</v>
      </c>
      <c r="L427" t="s">
        <v>30</v>
      </c>
    </row>
    <row r="428" spans="1:12" x14ac:dyDescent="0.3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-13187.5</v>
      </c>
      <c r="L428" t="s">
        <v>30</v>
      </c>
    </row>
    <row r="429" spans="1:12" x14ac:dyDescent="0.3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74236.5</v>
      </c>
      <c r="L429" t="s">
        <v>31</v>
      </c>
    </row>
    <row r="430" spans="1:12" x14ac:dyDescent="0.3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15491.52</v>
      </c>
      <c r="L430" t="s">
        <v>16</v>
      </c>
    </row>
    <row r="431" spans="1:12" x14ac:dyDescent="0.3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61157</v>
      </c>
      <c r="L431" t="s">
        <v>34</v>
      </c>
    </row>
    <row r="432" spans="1:12" x14ac:dyDescent="0.3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79062.75</v>
      </c>
      <c r="L432" t="s">
        <v>38</v>
      </c>
    </row>
    <row r="433" spans="1:12" x14ac:dyDescent="0.3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6969.6</v>
      </c>
      <c r="L433" t="s">
        <v>41</v>
      </c>
    </row>
    <row r="434" spans="1:12" x14ac:dyDescent="0.3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42941</v>
      </c>
      <c r="L434" t="s">
        <v>30</v>
      </c>
    </row>
    <row r="435" spans="1:12" x14ac:dyDescent="0.3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17693.28</v>
      </c>
      <c r="L435" t="s">
        <v>30</v>
      </c>
    </row>
    <row r="436" spans="1:12" x14ac:dyDescent="0.3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4478.55</v>
      </c>
      <c r="L436" t="s">
        <v>31</v>
      </c>
    </row>
    <row r="437" spans="1:12" x14ac:dyDescent="0.3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-5481.25</v>
      </c>
      <c r="L437" t="s">
        <v>35</v>
      </c>
    </row>
    <row r="438" spans="1:12" x14ac:dyDescent="0.3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121153.5</v>
      </c>
      <c r="L438" t="s">
        <v>30</v>
      </c>
    </row>
    <row r="439" spans="1:12" x14ac:dyDescent="0.3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74236.5</v>
      </c>
      <c r="L439" t="s">
        <v>31</v>
      </c>
    </row>
    <row r="440" spans="1:12" x14ac:dyDescent="0.3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3540.5</v>
      </c>
      <c r="L440" t="s">
        <v>35</v>
      </c>
    </row>
    <row r="441" spans="1:12" x14ac:dyDescent="0.3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13890.8</v>
      </c>
      <c r="L441" t="s">
        <v>35</v>
      </c>
    </row>
    <row r="442" spans="1:12" x14ac:dyDescent="0.3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5436.6</v>
      </c>
      <c r="L442" t="s">
        <v>41</v>
      </c>
    </row>
    <row r="443" spans="1:12" x14ac:dyDescent="0.3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1122.03</v>
      </c>
      <c r="L443" t="s">
        <v>27</v>
      </c>
    </row>
    <row r="444" spans="1:12" x14ac:dyDescent="0.3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12513.6</v>
      </c>
      <c r="L444" t="s">
        <v>30</v>
      </c>
    </row>
    <row r="445" spans="1:12" x14ac:dyDescent="0.3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713.77</v>
      </c>
      <c r="L445" t="s">
        <v>22</v>
      </c>
    </row>
    <row r="446" spans="1:12" x14ac:dyDescent="0.3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7978.6</v>
      </c>
      <c r="L446" t="s">
        <v>24</v>
      </c>
    </row>
    <row r="447" spans="1:12" x14ac:dyDescent="0.3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8511.6</v>
      </c>
      <c r="L447" t="s">
        <v>20</v>
      </c>
    </row>
    <row r="448" spans="1:12" x14ac:dyDescent="0.3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493.2</v>
      </c>
      <c r="L448" t="s">
        <v>31</v>
      </c>
    </row>
    <row r="449" spans="1:12" x14ac:dyDescent="0.3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15578.64</v>
      </c>
      <c r="L449" t="s">
        <v>24</v>
      </c>
    </row>
    <row r="450" spans="1:12" x14ac:dyDescent="0.3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9592.2000000000007</v>
      </c>
      <c r="L450" t="s">
        <v>38</v>
      </c>
    </row>
    <row r="451" spans="1:12" x14ac:dyDescent="0.3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493.2</v>
      </c>
      <c r="L451" t="s">
        <v>31</v>
      </c>
    </row>
    <row r="452" spans="1:12" x14ac:dyDescent="0.3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21992.400000000001</v>
      </c>
      <c r="L452" t="s">
        <v>35</v>
      </c>
    </row>
    <row r="453" spans="1:12" x14ac:dyDescent="0.3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713.77</v>
      </c>
      <c r="L453" t="s">
        <v>22</v>
      </c>
    </row>
    <row r="454" spans="1:12" x14ac:dyDescent="0.3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8511.6</v>
      </c>
      <c r="L454" t="s">
        <v>20</v>
      </c>
    </row>
    <row r="455" spans="1:12" x14ac:dyDescent="0.3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5951.3249999999998</v>
      </c>
      <c r="L455" t="s">
        <v>27</v>
      </c>
    </row>
    <row r="456" spans="1:12" x14ac:dyDescent="0.3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2423.52</v>
      </c>
      <c r="L456" t="s">
        <v>22</v>
      </c>
    </row>
    <row r="457" spans="1:12" x14ac:dyDescent="0.3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3010.8</v>
      </c>
      <c r="L457" t="s">
        <v>31</v>
      </c>
    </row>
    <row r="458" spans="1:12" x14ac:dyDescent="0.3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3026.4</v>
      </c>
      <c r="L458" t="s">
        <v>30</v>
      </c>
    </row>
    <row r="459" spans="1:12" x14ac:dyDescent="0.3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3010.8</v>
      </c>
      <c r="L459" t="s">
        <v>31</v>
      </c>
    </row>
    <row r="460" spans="1:12" x14ac:dyDescent="0.3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-25841.25</v>
      </c>
      <c r="L460" t="s">
        <v>38</v>
      </c>
    </row>
    <row r="461" spans="1:12" x14ac:dyDescent="0.3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-11115</v>
      </c>
      <c r="L461" t="s">
        <v>22</v>
      </c>
    </row>
    <row r="462" spans="1:12" x14ac:dyDescent="0.3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127215</v>
      </c>
      <c r="L462" t="s">
        <v>41</v>
      </c>
    </row>
    <row r="463" spans="1:12" x14ac:dyDescent="0.3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-13530</v>
      </c>
      <c r="L463" t="s">
        <v>35</v>
      </c>
    </row>
    <row r="464" spans="1:12" x14ac:dyDescent="0.3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7252</v>
      </c>
      <c r="L464" t="s">
        <v>22</v>
      </c>
    </row>
    <row r="465" spans="1:12" x14ac:dyDescent="0.3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15632</v>
      </c>
      <c r="L465" t="s">
        <v>24</v>
      </c>
    </row>
    <row r="466" spans="1:12" x14ac:dyDescent="0.3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11820</v>
      </c>
      <c r="L466" t="s">
        <v>41</v>
      </c>
    </row>
    <row r="467" spans="1:12" x14ac:dyDescent="0.3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7584.5</v>
      </c>
      <c r="L467" t="s">
        <v>31</v>
      </c>
    </row>
    <row r="468" spans="1:12" x14ac:dyDescent="0.3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1928</v>
      </c>
      <c r="L468" t="s">
        <v>31</v>
      </c>
    </row>
    <row r="469" spans="1:12" x14ac:dyDescent="0.3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2383.5</v>
      </c>
      <c r="L469" t="s">
        <v>16</v>
      </c>
    </row>
    <row r="470" spans="1:12" x14ac:dyDescent="0.3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1785</v>
      </c>
      <c r="L470" t="s">
        <v>38</v>
      </c>
    </row>
    <row r="471" spans="1:12" x14ac:dyDescent="0.3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2765</v>
      </c>
      <c r="L471" t="s">
        <v>41</v>
      </c>
    </row>
    <row r="472" spans="1:12" x14ac:dyDescent="0.3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35145</v>
      </c>
      <c r="L472" t="s">
        <v>27</v>
      </c>
    </row>
    <row r="473" spans="1:12" x14ac:dyDescent="0.3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-11970</v>
      </c>
      <c r="L473" t="s">
        <v>30</v>
      </c>
    </row>
    <row r="474" spans="1:12" x14ac:dyDescent="0.3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45880</v>
      </c>
      <c r="L474" t="s">
        <v>31</v>
      </c>
    </row>
    <row r="475" spans="1:12" x14ac:dyDescent="0.3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1928</v>
      </c>
      <c r="L475" t="s">
        <v>31</v>
      </c>
    </row>
    <row r="476" spans="1:12" x14ac:dyDescent="0.3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3464.5</v>
      </c>
      <c r="L476" t="s">
        <v>35</v>
      </c>
    </row>
    <row r="477" spans="1:12" x14ac:dyDescent="0.3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-14370</v>
      </c>
      <c r="L477" t="s">
        <v>22</v>
      </c>
    </row>
    <row r="478" spans="1:12" x14ac:dyDescent="0.3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17060</v>
      </c>
      <c r="L478" t="s">
        <v>22</v>
      </c>
    </row>
    <row r="479" spans="1:12" x14ac:dyDescent="0.3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-2557.5</v>
      </c>
      <c r="L479" t="s">
        <v>41</v>
      </c>
    </row>
    <row r="480" spans="1:12" x14ac:dyDescent="0.3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2243.5</v>
      </c>
      <c r="L480" t="s">
        <v>27</v>
      </c>
    </row>
    <row r="481" spans="1:12" x14ac:dyDescent="0.3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154385</v>
      </c>
      <c r="L481" t="s">
        <v>29</v>
      </c>
    </row>
    <row r="482" spans="1:12" x14ac:dyDescent="0.3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8640</v>
      </c>
      <c r="L482" t="s">
        <v>30</v>
      </c>
    </row>
    <row r="483" spans="1:12" x14ac:dyDescent="0.3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45880</v>
      </c>
      <c r="L483" t="s">
        <v>31</v>
      </c>
    </row>
    <row r="484" spans="1:12" x14ac:dyDescent="0.3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7584.5</v>
      </c>
      <c r="L484" t="s">
        <v>31</v>
      </c>
    </row>
    <row r="485" spans="1:12" x14ac:dyDescent="0.3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-18967.5</v>
      </c>
      <c r="L485" t="s">
        <v>35</v>
      </c>
    </row>
    <row r="486" spans="1:12" x14ac:dyDescent="0.3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102850</v>
      </c>
      <c r="L486" t="s">
        <v>22</v>
      </c>
    </row>
    <row r="487" spans="1:12" x14ac:dyDescent="0.3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-4342.5</v>
      </c>
      <c r="L487" t="s">
        <v>16</v>
      </c>
    </row>
    <row r="488" spans="1:12" x14ac:dyDescent="0.3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123200</v>
      </c>
      <c r="L488" t="s">
        <v>34</v>
      </c>
    </row>
    <row r="489" spans="1:12" x14ac:dyDescent="0.3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59860</v>
      </c>
      <c r="L489" t="s">
        <v>24</v>
      </c>
    </row>
    <row r="490" spans="1:12" x14ac:dyDescent="0.3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27459.9</v>
      </c>
      <c r="L490" t="s">
        <v>38</v>
      </c>
    </row>
    <row r="491" spans="1:12" x14ac:dyDescent="0.3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16312</v>
      </c>
      <c r="L491" t="s">
        <v>41</v>
      </c>
    </row>
    <row r="492" spans="1:12" x14ac:dyDescent="0.3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20077.2</v>
      </c>
      <c r="L492" t="s">
        <v>29</v>
      </c>
    </row>
    <row r="493" spans="1:12" x14ac:dyDescent="0.3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38885</v>
      </c>
      <c r="L493" t="s">
        <v>30</v>
      </c>
    </row>
    <row r="494" spans="1:12" x14ac:dyDescent="0.3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7252</v>
      </c>
      <c r="L494" t="s">
        <v>22</v>
      </c>
    </row>
    <row r="495" spans="1:12" x14ac:dyDescent="0.3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17060</v>
      </c>
      <c r="L495" t="s">
        <v>22</v>
      </c>
    </row>
    <row r="496" spans="1:12" x14ac:dyDescent="0.3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9200.64</v>
      </c>
      <c r="L496" t="s">
        <v>31</v>
      </c>
    </row>
    <row r="497" spans="1:12" x14ac:dyDescent="0.3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3114.36</v>
      </c>
      <c r="L497" t="s">
        <v>38</v>
      </c>
    </row>
    <row r="498" spans="1:12" x14ac:dyDescent="0.3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9200.64</v>
      </c>
      <c r="L498" t="s">
        <v>31</v>
      </c>
    </row>
    <row r="499" spans="1:12" x14ac:dyDescent="0.3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1286.4000000000001</v>
      </c>
      <c r="L499" t="s">
        <v>16</v>
      </c>
    </row>
    <row r="500" spans="1:12" x14ac:dyDescent="0.3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3624.96</v>
      </c>
      <c r="L500" t="s">
        <v>31</v>
      </c>
    </row>
    <row r="501" spans="1:12" x14ac:dyDescent="0.3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1942.17</v>
      </c>
      <c r="L501" t="s">
        <v>24</v>
      </c>
    </row>
    <row r="502" spans="1:12" x14ac:dyDescent="0.3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7718.4</v>
      </c>
      <c r="L502" t="s">
        <v>30</v>
      </c>
    </row>
    <row r="503" spans="1:12" x14ac:dyDescent="0.3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10718.325000000001</v>
      </c>
      <c r="L503" t="s">
        <v>27</v>
      </c>
    </row>
    <row r="504" spans="1:12" x14ac:dyDescent="0.3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3624.96</v>
      </c>
      <c r="L504" t="s">
        <v>31</v>
      </c>
    </row>
    <row r="505" spans="1:12" x14ac:dyDescent="0.3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14876.16</v>
      </c>
      <c r="L505" t="s">
        <v>34</v>
      </c>
    </row>
    <row r="506" spans="1:12" x14ac:dyDescent="0.3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40788</v>
      </c>
      <c r="L506" t="s">
        <v>24</v>
      </c>
    </row>
    <row r="507" spans="1:12" x14ac:dyDescent="0.3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47787</v>
      </c>
      <c r="L507" t="s">
        <v>27</v>
      </c>
    </row>
    <row r="508" spans="1:12" x14ac:dyDescent="0.3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-21358.75</v>
      </c>
      <c r="L508" t="s">
        <v>31</v>
      </c>
    </row>
    <row r="509" spans="1:12" x14ac:dyDescent="0.3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5226</v>
      </c>
      <c r="L509" t="s">
        <v>35</v>
      </c>
    </row>
    <row r="510" spans="1:12" x14ac:dyDescent="0.3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3328.38</v>
      </c>
      <c r="L510" t="s">
        <v>35</v>
      </c>
    </row>
    <row r="511" spans="1:12" x14ac:dyDescent="0.3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39449</v>
      </c>
      <c r="L511" t="s">
        <v>16</v>
      </c>
    </row>
    <row r="512" spans="1:12" x14ac:dyDescent="0.3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23337.599999999999</v>
      </c>
      <c r="L512" t="s">
        <v>31</v>
      </c>
    </row>
    <row r="513" spans="1:12" x14ac:dyDescent="0.3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7225.95</v>
      </c>
      <c r="L513" t="s">
        <v>22</v>
      </c>
    </row>
    <row r="514" spans="1:12" x14ac:dyDescent="0.3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14841</v>
      </c>
      <c r="L514" t="s">
        <v>16</v>
      </c>
    </row>
    <row r="515" spans="1:12" x14ac:dyDescent="0.3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8751.6</v>
      </c>
      <c r="L515" t="s">
        <v>24</v>
      </c>
    </row>
    <row r="516" spans="1:12" x14ac:dyDescent="0.3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108381.75</v>
      </c>
      <c r="L516" t="s">
        <v>27</v>
      </c>
    </row>
    <row r="517" spans="1:12" x14ac:dyDescent="0.3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30919.68</v>
      </c>
      <c r="L517" t="s">
        <v>27</v>
      </c>
    </row>
    <row r="518" spans="1:12" x14ac:dyDescent="0.3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18627.84</v>
      </c>
      <c r="L518" t="s">
        <v>27</v>
      </c>
    </row>
    <row r="519" spans="1:12" x14ac:dyDescent="0.3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18673.2</v>
      </c>
      <c r="L519" t="s">
        <v>29</v>
      </c>
    </row>
    <row r="520" spans="1:12" x14ac:dyDescent="0.3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6646.4</v>
      </c>
      <c r="L520" t="s">
        <v>29</v>
      </c>
    </row>
    <row r="521" spans="1:12" x14ac:dyDescent="0.3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-21358.75</v>
      </c>
      <c r="L521" t="s">
        <v>31</v>
      </c>
    </row>
    <row r="522" spans="1:12" x14ac:dyDescent="0.3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23337.599999999999</v>
      </c>
      <c r="L522" t="s">
        <v>31</v>
      </c>
    </row>
    <row r="523" spans="1:12" x14ac:dyDescent="0.3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23222</v>
      </c>
      <c r="L523" t="s">
        <v>35</v>
      </c>
    </row>
    <row r="524" spans="1:12" x14ac:dyDescent="0.3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21879</v>
      </c>
      <c r="L524" t="s">
        <v>30</v>
      </c>
    </row>
    <row r="525" spans="1:12" x14ac:dyDescent="0.3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2194.25</v>
      </c>
      <c r="L525" t="s">
        <v>30</v>
      </c>
    </row>
    <row r="526" spans="1:12" x14ac:dyDescent="0.3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17716</v>
      </c>
      <c r="L526" t="s">
        <v>31</v>
      </c>
    </row>
    <row r="527" spans="1:12" x14ac:dyDescent="0.3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2223.84</v>
      </c>
      <c r="L527" t="s">
        <v>35</v>
      </c>
    </row>
    <row r="528" spans="1:12" x14ac:dyDescent="0.3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13317.12</v>
      </c>
      <c r="L528" t="s">
        <v>16</v>
      </c>
    </row>
    <row r="529" spans="1:12" x14ac:dyDescent="0.3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-4847.5</v>
      </c>
      <c r="L529" t="s">
        <v>16</v>
      </c>
    </row>
    <row r="530" spans="1:12" x14ac:dyDescent="0.3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22893</v>
      </c>
      <c r="L530" t="s">
        <v>35</v>
      </c>
    </row>
    <row r="531" spans="1:12" x14ac:dyDescent="0.3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-27693.75</v>
      </c>
      <c r="L531" t="s">
        <v>16</v>
      </c>
    </row>
    <row r="532" spans="1:12" x14ac:dyDescent="0.3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20506.2</v>
      </c>
      <c r="L532" t="s">
        <v>16</v>
      </c>
    </row>
    <row r="533" spans="1:12" x14ac:dyDescent="0.3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-12538.75</v>
      </c>
      <c r="L533" t="s">
        <v>41</v>
      </c>
    </row>
    <row r="534" spans="1:12" x14ac:dyDescent="0.3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-8286.25</v>
      </c>
      <c r="L534" t="s">
        <v>30</v>
      </c>
    </row>
    <row r="535" spans="1:12" x14ac:dyDescent="0.3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17716</v>
      </c>
      <c r="L535" t="s">
        <v>31</v>
      </c>
    </row>
    <row r="536" spans="1:12" x14ac:dyDescent="0.3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7225.95</v>
      </c>
      <c r="L536" t="s">
        <v>22</v>
      </c>
    </row>
    <row r="537" spans="1:12" x14ac:dyDescent="0.3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467.4</v>
      </c>
      <c r="L537" t="s">
        <v>30</v>
      </c>
    </row>
    <row r="538" spans="1:12" x14ac:dyDescent="0.3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42528</v>
      </c>
      <c r="L538" t="s">
        <v>20</v>
      </c>
    </row>
    <row r="539" spans="1:12" x14ac:dyDescent="0.3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-24160</v>
      </c>
      <c r="L539" t="s">
        <v>30</v>
      </c>
    </row>
    <row r="540" spans="1:12" x14ac:dyDescent="0.3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-21560</v>
      </c>
      <c r="L540" t="s">
        <v>31</v>
      </c>
    </row>
    <row r="541" spans="1:12" x14ac:dyDescent="0.3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8604.7999999999993</v>
      </c>
      <c r="L541" t="s">
        <v>35</v>
      </c>
    </row>
    <row r="542" spans="1:12" x14ac:dyDescent="0.3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2166.4</v>
      </c>
      <c r="L542" t="s">
        <v>24</v>
      </c>
    </row>
    <row r="543" spans="1:12" x14ac:dyDescent="0.3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24822</v>
      </c>
      <c r="L543" t="s">
        <v>38</v>
      </c>
    </row>
    <row r="544" spans="1:12" x14ac:dyDescent="0.3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2807.2</v>
      </c>
      <c r="L544" t="s">
        <v>30</v>
      </c>
    </row>
    <row r="545" spans="1:12" x14ac:dyDescent="0.3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3171.44</v>
      </c>
      <c r="L545" t="s">
        <v>31</v>
      </c>
    </row>
    <row r="546" spans="1:12" x14ac:dyDescent="0.3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13034</v>
      </c>
      <c r="L546" t="s">
        <v>31</v>
      </c>
    </row>
    <row r="547" spans="1:12" x14ac:dyDescent="0.3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16604</v>
      </c>
      <c r="L547" t="s">
        <v>22</v>
      </c>
    </row>
    <row r="548" spans="1:12" x14ac:dyDescent="0.3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48930</v>
      </c>
      <c r="L548" t="s">
        <v>16</v>
      </c>
    </row>
    <row r="549" spans="1:12" x14ac:dyDescent="0.3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42528</v>
      </c>
      <c r="L549" t="s">
        <v>20</v>
      </c>
    </row>
    <row r="550" spans="1:12" x14ac:dyDescent="0.3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-21560</v>
      </c>
      <c r="L550" t="s">
        <v>31</v>
      </c>
    </row>
    <row r="551" spans="1:12" x14ac:dyDescent="0.3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6878</v>
      </c>
      <c r="L551" t="s">
        <v>31</v>
      </c>
    </row>
    <row r="552" spans="1:12" x14ac:dyDescent="0.3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13034</v>
      </c>
      <c r="L552" t="s">
        <v>31</v>
      </c>
    </row>
    <row r="553" spans="1:12" x14ac:dyDescent="0.3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76512</v>
      </c>
      <c r="L553" t="s">
        <v>35</v>
      </c>
    </row>
    <row r="554" spans="1:12" x14ac:dyDescent="0.3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19026</v>
      </c>
      <c r="L554" t="s">
        <v>35</v>
      </c>
    </row>
    <row r="555" spans="1:12" x14ac:dyDescent="0.3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30100</v>
      </c>
      <c r="L555" t="s">
        <v>35</v>
      </c>
    </row>
    <row r="556" spans="1:12" x14ac:dyDescent="0.3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57456</v>
      </c>
      <c r="L556" t="s">
        <v>35</v>
      </c>
    </row>
    <row r="557" spans="1:12" x14ac:dyDescent="0.3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1216</v>
      </c>
      <c r="L557" t="s">
        <v>22</v>
      </c>
    </row>
    <row r="558" spans="1:12" x14ac:dyDescent="0.3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9370.7999999999993</v>
      </c>
      <c r="L558" t="s">
        <v>22</v>
      </c>
    </row>
    <row r="559" spans="1:12" x14ac:dyDescent="0.3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66960</v>
      </c>
      <c r="L559" t="s">
        <v>27</v>
      </c>
    </row>
    <row r="560" spans="1:12" x14ac:dyDescent="0.3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47328</v>
      </c>
      <c r="L560" t="s">
        <v>31</v>
      </c>
    </row>
    <row r="561" spans="1:12" x14ac:dyDescent="0.3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6878</v>
      </c>
      <c r="L561" t="s">
        <v>31</v>
      </c>
    </row>
    <row r="562" spans="1:12" x14ac:dyDescent="0.3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15944.04</v>
      </c>
      <c r="L562" t="s">
        <v>41</v>
      </c>
    </row>
    <row r="563" spans="1:12" x14ac:dyDescent="0.3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12398.4</v>
      </c>
      <c r="L563" t="s">
        <v>27</v>
      </c>
    </row>
    <row r="564" spans="1:12" x14ac:dyDescent="0.3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29904</v>
      </c>
      <c r="L564" t="s">
        <v>30</v>
      </c>
    </row>
    <row r="565" spans="1:12" x14ac:dyDescent="0.3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47328</v>
      </c>
      <c r="L565" t="s">
        <v>31</v>
      </c>
    </row>
    <row r="566" spans="1:12" x14ac:dyDescent="0.3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-23870</v>
      </c>
      <c r="L566" t="s">
        <v>35</v>
      </c>
    </row>
    <row r="567" spans="1:12" x14ac:dyDescent="0.3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9370.7999999999993</v>
      </c>
      <c r="L567" t="s">
        <v>22</v>
      </c>
    </row>
    <row r="568" spans="1:12" x14ac:dyDescent="0.3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12960</v>
      </c>
      <c r="L568" t="s">
        <v>34</v>
      </c>
    </row>
    <row r="569" spans="1:12" x14ac:dyDescent="0.3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3968.94</v>
      </c>
      <c r="L569" t="s">
        <v>27</v>
      </c>
    </row>
    <row r="570" spans="1:12" x14ac:dyDescent="0.3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3171.44</v>
      </c>
      <c r="L570" t="s">
        <v>31</v>
      </c>
    </row>
    <row r="571" spans="1:12" x14ac:dyDescent="0.3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8153.6</v>
      </c>
      <c r="L571" t="s">
        <v>35</v>
      </c>
    </row>
    <row r="572" spans="1:12" x14ac:dyDescent="0.3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19163.400000000001</v>
      </c>
      <c r="L572" t="s">
        <v>16</v>
      </c>
    </row>
    <row r="573" spans="1:12" x14ac:dyDescent="0.3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20117.16</v>
      </c>
      <c r="L573" t="s">
        <v>41</v>
      </c>
    </row>
    <row r="574" spans="1:12" x14ac:dyDescent="0.3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11635.6</v>
      </c>
      <c r="L574" t="s">
        <v>22</v>
      </c>
    </row>
    <row r="575" spans="1:12" x14ac:dyDescent="0.3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1729.56</v>
      </c>
      <c r="L575" t="s">
        <v>24</v>
      </c>
    </row>
    <row r="576" spans="1:12" x14ac:dyDescent="0.3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11635.6</v>
      </c>
      <c r="L576" t="s">
        <v>22</v>
      </c>
    </row>
    <row r="577" spans="1:12" x14ac:dyDescent="0.3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20873.16</v>
      </c>
      <c r="L577" t="s">
        <v>30</v>
      </c>
    </row>
    <row r="578" spans="1:12" x14ac:dyDescent="0.3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7829.35</v>
      </c>
      <c r="L578" t="s">
        <v>20</v>
      </c>
    </row>
    <row r="579" spans="1:12" x14ac:dyDescent="0.3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7829.35</v>
      </c>
      <c r="L579" t="s">
        <v>20</v>
      </c>
    </row>
    <row r="580" spans="1:12" x14ac:dyDescent="0.3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41073.5</v>
      </c>
      <c r="L580" t="s">
        <v>24</v>
      </c>
    </row>
    <row r="581" spans="1:12" x14ac:dyDescent="0.3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79655</v>
      </c>
      <c r="L581" t="s">
        <v>24</v>
      </c>
    </row>
    <row r="582" spans="1:12" x14ac:dyDescent="0.3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3270.8</v>
      </c>
      <c r="L582" t="s">
        <v>30</v>
      </c>
    </row>
    <row r="583" spans="1:12" x14ac:dyDescent="0.3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43721.25</v>
      </c>
      <c r="L583" t="s">
        <v>16</v>
      </c>
    </row>
    <row r="584" spans="1:12" x14ac:dyDescent="0.3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1414.82</v>
      </c>
      <c r="L584" t="s">
        <v>34</v>
      </c>
    </row>
    <row r="585" spans="1:12" x14ac:dyDescent="0.3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4493.76</v>
      </c>
      <c r="L585" t="s">
        <v>20</v>
      </c>
    </row>
    <row r="586" spans="1:12" x14ac:dyDescent="0.3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16687</v>
      </c>
      <c r="L586" t="s">
        <v>27</v>
      </c>
    </row>
    <row r="587" spans="1:12" x14ac:dyDescent="0.3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9242.6</v>
      </c>
      <c r="L587" t="s">
        <v>31</v>
      </c>
    </row>
    <row r="588" spans="1:12" x14ac:dyDescent="0.3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1567.9649999999999</v>
      </c>
      <c r="L588" t="s">
        <v>16</v>
      </c>
    </row>
    <row r="589" spans="1:12" x14ac:dyDescent="0.3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8877</v>
      </c>
      <c r="L589" t="s">
        <v>16</v>
      </c>
    </row>
    <row r="590" spans="1:12" x14ac:dyDescent="0.3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19543.400000000001</v>
      </c>
      <c r="L590" t="s">
        <v>34</v>
      </c>
    </row>
    <row r="591" spans="1:12" x14ac:dyDescent="0.3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20039.2</v>
      </c>
      <c r="L591" t="s">
        <v>34</v>
      </c>
    </row>
    <row r="592" spans="1:12" x14ac:dyDescent="0.3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117124</v>
      </c>
      <c r="L592" t="s">
        <v>20</v>
      </c>
    </row>
    <row r="593" spans="1:12" x14ac:dyDescent="0.3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-17808.75</v>
      </c>
      <c r="L593" t="s">
        <v>20</v>
      </c>
    </row>
    <row r="594" spans="1:12" x14ac:dyDescent="0.3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4248.24</v>
      </c>
      <c r="L594" t="s">
        <v>27</v>
      </c>
    </row>
    <row r="595" spans="1:12" x14ac:dyDescent="0.3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2938.64</v>
      </c>
      <c r="L595" t="s">
        <v>29</v>
      </c>
    </row>
    <row r="596" spans="1:12" x14ac:dyDescent="0.3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4773.25</v>
      </c>
      <c r="L596" t="s">
        <v>31</v>
      </c>
    </row>
    <row r="597" spans="1:12" x14ac:dyDescent="0.3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9242.6</v>
      </c>
      <c r="L597" t="s">
        <v>31</v>
      </c>
    </row>
    <row r="598" spans="1:12" x14ac:dyDescent="0.3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15886.5</v>
      </c>
      <c r="L598" t="s">
        <v>35</v>
      </c>
    </row>
    <row r="599" spans="1:12" x14ac:dyDescent="0.3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7536.72</v>
      </c>
      <c r="L599" t="s">
        <v>22</v>
      </c>
    </row>
    <row r="600" spans="1:12" x14ac:dyDescent="0.3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12192.375</v>
      </c>
      <c r="L600" t="s">
        <v>16</v>
      </c>
    </row>
    <row r="601" spans="1:12" x14ac:dyDescent="0.3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117124</v>
      </c>
      <c r="L601" t="s">
        <v>20</v>
      </c>
    </row>
    <row r="602" spans="1:12" x14ac:dyDescent="0.3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1297.0999999999999</v>
      </c>
      <c r="L602" t="s">
        <v>20</v>
      </c>
    </row>
    <row r="603" spans="1:12" x14ac:dyDescent="0.3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4493.76</v>
      </c>
      <c r="L603" t="s">
        <v>20</v>
      </c>
    </row>
    <row r="604" spans="1:12" x14ac:dyDescent="0.3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2013</v>
      </c>
      <c r="L604" t="s">
        <v>30</v>
      </c>
    </row>
    <row r="605" spans="1:12" x14ac:dyDescent="0.3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3050.4</v>
      </c>
      <c r="L605" t="s">
        <v>31</v>
      </c>
    </row>
    <row r="606" spans="1:12" x14ac:dyDescent="0.3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28655</v>
      </c>
      <c r="L606" t="s">
        <v>35</v>
      </c>
    </row>
    <row r="607" spans="1:12" x14ac:dyDescent="0.3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7536.72</v>
      </c>
      <c r="L607" t="s">
        <v>22</v>
      </c>
    </row>
    <row r="608" spans="1:12" x14ac:dyDescent="0.3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-17808.75</v>
      </c>
      <c r="L608" t="s">
        <v>20</v>
      </c>
    </row>
    <row r="609" spans="1:12" x14ac:dyDescent="0.3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4773.25</v>
      </c>
      <c r="L609" t="s">
        <v>31</v>
      </c>
    </row>
    <row r="610" spans="1:12" x14ac:dyDescent="0.3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-18663.75</v>
      </c>
      <c r="L610" t="s">
        <v>16</v>
      </c>
    </row>
    <row r="611" spans="1:12" x14ac:dyDescent="0.3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1297.0999999999999</v>
      </c>
      <c r="L611" t="s">
        <v>20</v>
      </c>
    </row>
    <row r="612" spans="1:12" x14ac:dyDescent="0.3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3050.4</v>
      </c>
      <c r="L612" t="s">
        <v>31</v>
      </c>
    </row>
    <row r="613" spans="1:12" x14ac:dyDescent="0.3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13168.8</v>
      </c>
      <c r="L613" t="s">
        <v>22</v>
      </c>
    </row>
    <row r="614" spans="1:12" x14ac:dyDescent="0.3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18568.8</v>
      </c>
      <c r="L614" t="s">
        <v>38</v>
      </c>
    </row>
    <row r="615" spans="1:12" x14ac:dyDescent="0.3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12549.6</v>
      </c>
      <c r="L615" t="s">
        <v>41</v>
      </c>
    </row>
    <row r="616" spans="1:12" x14ac:dyDescent="0.3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3055.92</v>
      </c>
      <c r="L616" t="s">
        <v>31</v>
      </c>
    </row>
    <row r="617" spans="1:12" x14ac:dyDescent="0.3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285.60000000000002</v>
      </c>
      <c r="L617" t="s">
        <v>22</v>
      </c>
    </row>
    <row r="618" spans="1:12" x14ac:dyDescent="0.3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298.86</v>
      </c>
      <c r="L618" t="s">
        <v>34</v>
      </c>
    </row>
    <row r="619" spans="1:12" x14ac:dyDescent="0.3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3055.92</v>
      </c>
      <c r="L619" t="s">
        <v>31</v>
      </c>
    </row>
    <row r="620" spans="1:12" x14ac:dyDescent="0.3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806.2</v>
      </c>
      <c r="L620" t="s">
        <v>34</v>
      </c>
    </row>
    <row r="621" spans="1:12" x14ac:dyDescent="0.3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17481.599999999999</v>
      </c>
      <c r="L621" t="s">
        <v>24</v>
      </c>
    </row>
    <row r="622" spans="1:12" x14ac:dyDescent="0.3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5124.3</v>
      </c>
      <c r="L622" t="s">
        <v>30</v>
      </c>
    </row>
    <row r="623" spans="1:12" x14ac:dyDescent="0.3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10196.76</v>
      </c>
      <c r="L623" t="s">
        <v>31</v>
      </c>
    </row>
    <row r="624" spans="1:12" x14ac:dyDescent="0.3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285.60000000000002</v>
      </c>
      <c r="L624" t="s">
        <v>22</v>
      </c>
    </row>
    <row r="625" spans="1:12" x14ac:dyDescent="0.3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10196.76</v>
      </c>
      <c r="L625" t="s">
        <v>31</v>
      </c>
    </row>
    <row r="626" spans="1:12" x14ac:dyDescent="0.3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14749.8</v>
      </c>
      <c r="L626" t="s">
        <v>22</v>
      </c>
    </row>
    <row r="627" spans="1:12" x14ac:dyDescent="0.3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6408</v>
      </c>
      <c r="L627" t="s">
        <v>27</v>
      </c>
    </row>
    <row r="628" spans="1:12" x14ac:dyDescent="0.3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-12787.5</v>
      </c>
      <c r="L628" t="s">
        <v>30</v>
      </c>
    </row>
    <row r="629" spans="1:12" x14ac:dyDescent="0.3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11968</v>
      </c>
      <c r="L629" t="s">
        <v>31</v>
      </c>
    </row>
    <row r="630" spans="1:12" x14ac:dyDescent="0.3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8080</v>
      </c>
      <c r="L630" t="s">
        <v>31</v>
      </c>
    </row>
    <row r="631" spans="1:12" x14ac:dyDescent="0.3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4387.7</v>
      </c>
      <c r="L631" t="s">
        <v>35</v>
      </c>
    </row>
    <row r="632" spans="1:12" x14ac:dyDescent="0.3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6670</v>
      </c>
      <c r="L632" t="s">
        <v>22</v>
      </c>
    </row>
    <row r="633" spans="1:12" x14ac:dyDescent="0.3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-35262.5</v>
      </c>
      <c r="L633" t="s">
        <v>22</v>
      </c>
    </row>
    <row r="634" spans="1:12" x14ac:dyDescent="0.3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91327.5</v>
      </c>
      <c r="L634" t="s">
        <v>16</v>
      </c>
    </row>
    <row r="635" spans="1:12" x14ac:dyDescent="0.3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49159</v>
      </c>
      <c r="L635" t="s">
        <v>38</v>
      </c>
    </row>
    <row r="636" spans="1:12" x14ac:dyDescent="0.3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8200</v>
      </c>
      <c r="L636" t="s">
        <v>41</v>
      </c>
    </row>
    <row r="637" spans="1:12" x14ac:dyDescent="0.3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395.76</v>
      </c>
      <c r="L637" t="s">
        <v>30</v>
      </c>
    </row>
    <row r="638" spans="1:12" x14ac:dyDescent="0.3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1761.54</v>
      </c>
      <c r="L638" t="s">
        <v>31</v>
      </c>
    </row>
    <row r="639" spans="1:12" x14ac:dyDescent="0.3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6670</v>
      </c>
      <c r="L639" t="s">
        <v>22</v>
      </c>
    </row>
    <row r="640" spans="1:12" x14ac:dyDescent="0.3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1872</v>
      </c>
      <c r="L640" t="s">
        <v>34</v>
      </c>
    </row>
    <row r="641" spans="1:12" x14ac:dyDescent="0.3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7163</v>
      </c>
      <c r="L641" t="s">
        <v>30</v>
      </c>
    </row>
    <row r="642" spans="1:12" x14ac:dyDescent="0.3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5054.7</v>
      </c>
      <c r="L642" t="s">
        <v>31</v>
      </c>
    </row>
    <row r="643" spans="1:12" x14ac:dyDescent="0.3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21330.48</v>
      </c>
      <c r="L643" t="s">
        <v>31</v>
      </c>
    </row>
    <row r="644" spans="1:12" x14ac:dyDescent="0.3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1765.62</v>
      </c>
      <c r="L644" t="s">
        <v>31</v>
      </c>
    </row>
    <row r="645" spans="1:12" x14ac:dyDescent="0.3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28700</v>
      </c>
      <c r="L645" t="s">
        <v>35</v>
      </c>
    </row>
    <row r="646" spans="1:12" x14ac:dyDescent="0.3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16265.04</v>
      </c>
      <c r="L646" t="s">
        <v>35</v>
      </c>
    </row>
    <row r="647" spans="1:12" x14ac:dyDescent="0.3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48257</v>
      </c>
      <c r="L647" t="s">
        <v>35</v>
      </c>
    </row>
    <row r="648" spans="1:12" x14ac:dyDescent="0.3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78802</v>
      </c>
      <c r="L648" t="s">
        <v>35</v>
      </c>
    </row>
    <row r="649" spans="1:12" x14ac:dyDescent="0.3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-19687.5</v>
      </c>
      <c r="L649" t="s">
        <v>34</v>
      </c>
    </row>
    <row r="650" spans="1:12" x14ac:dyDescent="0.3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4363.2</v>
      </c>
      <c r="L650" t="s">
        <v>38</v>
      </c>
    </row>
    <row r="651" spans="1:12" x14ac:dyDescent="0.3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19680</v>
      </c>
      <c r="L651" t="s">
        <v>27</v>
      </c>
    </row>
    <row r="652" spans="1:12" x14ac:dyDescent="0.3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2152</v>
      </c>
      <c r="L652" t="s">
        <v>31</v>
      </c>
    </row>
    <row r="653" spans="1:12" x14ac:dyDescent="0.3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20288</v>
      </c>
      <c r="L653" t="s">
        <v>35</v>
      </c>
    </row>
    <row r="654" spans="1:12" x14ac:dyDescent="0.3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2961.06</v>
      </c>
      <c r="L654" t="s">
        <v>24</v>
      </c>
    </row>
    <row r="655" spans="1:12" x14ac:dyDescent="0.3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20328</v>
      </c>
      <c r="L655" t="s">
        <v>29</v>
      </c>
    </row>
    <row r="656" spans="1:12" x14ac:dyDescent="0.3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2152</v>
      </c>
      <c r="L656" t="s">
        <v>31</v>
      </c>
    </row>
    <row r="657" spans="1:12" x14ac:dyDescent="0.3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11968</v>
      </c>
      <c r="L657" t="s">
        <v>31</v>
      </c>
    </row>
    <row r="658" spans="1:12" x14ac:dyDescent="0.3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8080</v>
      </c>
      <c r="L658" t="s">
        <v>31</v>
      </c>
    </row>
    <row r="659" spans="1:12" x14ac:dyDescent="0.3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52521</v>
      </c>
      <c r="L659" t="s">
        <v>22</v>
      </c>
    </row>
    <row r="660" spans="1:12" x14ac:dyDescent="0.3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7104</v>
      </c>
      <c r="L660" t="s">
        <v>24</v>
      </c>
    </row>
    <row r="661" spans="1:12" x14ac:dyDescent="0.3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-35550</v>
      </c>
      <c r="L661" t="s">
        <v>41</v>
      </c>
    </row>
    <row r="662" spans="1:12" x14ac:dyDescent="0.3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18117</v>
      </c>
      <c r="L662" t="s">
        <v>29</v>
      </c>
    </row>
    <row r="663" spans="1:12" x14ac:dyDescent="0.3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5054.7</v>
      </c>
      <c r="L663" t="s">
        <v>31</v>
      </c>
    </row>
    <row r="664" spans="1:12" x14ac:dyDescent="0.3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21330.48</v>
      </c>
      <c r="L664" t="s">
        <v>31</v>
      </c>
    </row>
    <row r="665" spans="1:12" x14ac:dyDescent="0.3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1765.62</v>
      </c>
      <c r="L665" t="s">
        <v>31</v>
      </c>
    </row>
    <row r="666" spans="1:12" x14ac:dyDescent="0.3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1761.54</v>
      </c>
      <c r="L666" t="s">
        <v>31</v>
      </c>
    </row>
    <row r="667" spans="1:12" x14ac:dyDescent="0.3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5423</v>
      </c>
      <c r="L667" t="s">
        <v>35</v>
      </c>
    </row>
    <row r="668" spans="1:12" x14ac:dyDescent="0.3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-16142.5</v>
      </c>
      <c r="L668" t="s">
        <v>29</v>
      </c>
    </row>
    <row r="669" spans="1:12" x14ac:dyDescent="0.3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-38046.25</v>
      </c>
      <c r="L669" t="s">
        <v>29</v>
      </c>
    </row>
    <row r="670" spans="1:12" x14ac:dyDescent="0.3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-14918.75</v>
      </c>
      <c r="L670" t="s">
        <v>31</v>
      </c>
    </row>
    <row r="671" spans="1:12" x14ac:dyDescent="0.3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2730</v>
      </c>
      <c r="L671" t="s">
        <v>31</v>
      </c>
    </row>
    <row r="672" spans="1:12" x14ac:dyDescent="0.3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8106</v>
      </c>
      <c r="L672" t="s">
        <v>24</v>
      </c>
    </row>
    <row r="673" spans="1:12" x14ac:dyDescent="0.3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4438.5</v>
      </c>
      <c r="L673" t="s">
        <v>38</v>
      </c>
    </row>
    <row r="674" spans="1:12" x14ac:dyDescent="0.3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2408.25</v>
      </c>
      <c r="L674" t="s">
        <v>38</v>
      </c>
    </row>
    <row r="675" spans="1:12" x14ac:dyDescent="0.3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106912.5</v>
      </c>
      <c r="L675" t="s">
        <v>41</v>
      </c>
    </row>
    <row r="676" spans="1:12" x14ac:dyDescent="0.3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7037.25</v>
      </c>
      <c r="L676" t="s">
        <v>29</v>
      </c>
    </row>
    <row r="677" spans="1:12" x14ac:dyDescent="0.3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1869</v>
      </c>
      <c r="L677" t="s">
        <v>31</v>
      </c>
    </row>
    <row r="678" spans="1:12" x14ac:dyDescent="0.3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-14918.75</v>
      </c>
      <c r="L678" t="s">
        <v>31</v>
      </c>
    </row>
    <row r="679" spans="1:12" x14ac:dyDescent="0.3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3231.25</v>
      </c>
      <c r="L679" t="s">
        <v>31</v>
      </c>
    </row>
    <row r="680" spans="1:12" x14ac:dyDescent="0.3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75262.5</v>
      </c>
      <c r="L680" t="s">
        <v>35</v>
      </c>
    </row>
    <row r="681" spans="1:12" x14ac:dyDescent="0.3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80662.5</v>
      </c>
      <c r="L681" t="s">
        <v>35</v>
      </c>
    </row>
    <row r="682" spans="1:12" x14ac:dyDescent="0.3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6580.8</v>
      </c>
      <c r="L682" t="s">
        <v>22</v>
      </c>
    </row>
    <row r="683" spans="1:12" x14ac:dyDescent="0.3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2051</v>
      </c>
      <c r="L683" t="s">
        <v>22</v>
      </c>
    </row>
    <row r="684" spans="1:12" x14ac:dyDescent="0.3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3600</v>
      </c>
      <c r="L684" t="s">
        <v>24</v>
      </c>
    </row>
    <row r="685" spans="1:12" x14ac:dyDescent="0.3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7771.5</v>
      </c>
      <c r="L685" t="s">
        <v>41</v>
      </c>
    </row>
    <row r="686" spans="1:12" x14ac:dyDescent="0.3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-9116.25</v>
      </c>
      <c r="L686" t="s">
        <v>30</v>
      </c>
    </row>
    <row r="687" spans="1:12" x14ac:dyDescent="0.3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12870</v>
      </c>
      <c r="L687" t="s">
        <v>35</v>
      </c>
    </row>
    <row r="688" spans="1:12" x14ac:dyDescent="0.3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-33522.5</v>
      </c>
      <c r="L688" t="s">
        <v>22</v>
      </c>
    </row>
    <row r="689" spans="1:12" x14ac:dyDescent="0.3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6580.8</v>
      </c>
      <c r="L689" t="s">
        <v>22</v>
      </c>
    </row>
    <row r="690" spans="1:12" x14ac:dyDescent="0.3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6058.5</v>
      </c>
      <c r="L690" t="s">
        <v>27</v>
      </c>
    </row>
    <row r="691" spans="1:12" x14ac:dyDescent="0.3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1353</v>
      </c>
      <c r="L691" t="s">
        <v>27</v>
      </c>
    </row>
    <row r="692" spans="1:12" x14ac:dyDescent="0.3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1869</v>
      </c>
      <c r="L692" t="s">
        <v>31</v>
      </c>
    </row>
    <row r="693" spans="1:12" x14ac:dyDescent="0.3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3231.25</v>
      </c>
      <c r="L693" t="s">
        <v>31</v>
      </c>
    </row>
    <row r="694" spans="1:12" x14ac:dyDescent="0.3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-40617.5</v>
      </c>
      <c r="L694" t="s">
        <v>35</v>
      </c>
    </row>
    <row r="695" spans="1:12" x14ac:dyDescent="0.3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-7590</v>
      </c>
      <c r="L695" t="s">
        <v>35</v>
      </c>
    </row>
    <row r="696" spans="1:12" x14ac:dyDescent="0.3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2051</v>
      </c>
      <c r="L696" t="s">
        <v>22</v>
      </c>
    </row>
    <row r="697" spans="1:12" x14ac:dyDescent="0.3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12375</v>
      </c>
      <c r="L697" t="s">
        <v>24</v>
      </c>
    </row>
    <row r="698" spans="1:12" x14ac:dyDescent="0.3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2730</v>
      </c>
      <c r="L698" t="s">
        <v>31</v>
      </c>
    </row>
    <row r="699" spans="1:12" x14ac:dyDescent="0.3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1299.5999999999999</v>
      </c>
      <c r="L699" t="s">
        <v>34</v>
      </c>
    </row>
    <row r="700" spans="1:12" x14ac:dyDescent="0.3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686.85</v>
      </c>
      <c r="L700" t="s">
        <v>38</v>
      </c>
    </row>
    <row r="701" spans="1:12" x14ac:dyDescent="0.3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13003.2</v>
      </c>
      <c r="L701" t="s">
        <v>41</v>
      </c>
    </row>
  </sheetData>
  <mergeCells count="3">
    <mergeCell ref="N4:O4"/>
    <mergeCell ref="N12:O12"/>
    <mergeCell ref="N26:O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D9D2-5747-4987-9AEE-FD1CD2768133}">
  <dimension ref="A1"/>
  <sheetViews>
    <sheetView workbookViewId="0">
      <selection activeCell="B6" sqref="B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CHIMA, CHIGOZIE</cp:lastModifiedBy>
  <dcterms:created xsi:type="dcterms:W3CDTF">2023-07-15T13:12:04Z</dcterms:created>
  <dcterms:modified xsi:type="dcterms:W3CDTF">2023-07-26T16:45:02Z</dcterms:modified>
</cp:coreProperties>
</file>