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kaan\Office Application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I5" i="1"/>
  <c r="K5" i="1"/>
  <c r="J5" i="1" s="1"/>
  <c r="G6" i="1"/>
  <c r="H6" i="1"/>
  <c r="I6" i="1"/>
  <c r="K6" i="1"/>
  <c r="J6" i="1" s="1"/>
  <c r="G7" i="1"/>
  <c r="H7" i="1"/>
  <c r="I7" i="1"/>
  <c r="J7" i="1"/>
  <c r="K7" i="1"/>
  <c r="G8" i="1"/>
  <c r="H8" i="1"/>
  <c r="I8" i="1"/>
  <c r="K8" i="1"/>
  <c r="J8" i="1" s="1"/>
  <c r="G9" i="1"/>
  <c r="H9" i="1"/>
  <c r="I9" i="1"/>
  <c r="K9" i="1"/>
  <c r="J9" i="1" s="1"/>
  <c r="G10" i="1"/>
  <c r="H10" i="1"/>
  <c r="I10" i="1"/>
  <c r="K10" i="1"/>
  <c r="J10" i="1" s="1"/>
  <c r="G11" i="1"/>
  <c r="H11" i="1"/>
  <c r="I11" i="1"/>
  <c r="J11" i="1"/>
  <c r="K11" i="1"/>
  <c r="G12" i="1"/>
  <c r="H12" i="1"/>
  <c r="I12" i="1"/>
  <c r="K12" i="1"/>
  <c r="J12" i="1" s="1"/>
  <c r="G13" i="1"/>
  <c r="H13" i="1"/>
  <c r="I13" i="1"/>
  <c r="K13" i="1"/>
  <c r="J13" i="1" s="1"/>
  <c r="G14" i="1"/>
  <c r="H14" i="1"/>
  <c r="I14" i="1"/>
  <c r="K14" i="1"/>
  <c r="J14" i="1" s="1"/>
  <c r="L14" i="1" s="1"/>
  <c r="M14" i="1" s="1"/>
  <c r="L7" i="1" l="1"/>
  <c r="M7" i="1" s="1"/>
  <c r="L10" i="1"/>
  <c r="M10" i="1" s="1"/>
  <c r="L8" i="1"/>
  <c r="M8" i="1" s="1"/>
  <c r="L12" i="1"/>
  <c r="M12" i="1" s="1"/>
  <c r="L11" i="1"/>
  <c r="M11" i="1" s="1"/>
  <c r="L9" i="1"/>
  <c r="M9" i="1" s="1"/>
  <c r="L6" i="1"/>
  <c r="M6" i="1" s="1"/>
  <c r="L13" i="1"/>
  <c r="M13" i="1" s="1"/>
  <c r="L5" i="1"/>
  <c r="M5" i="1" s="1"/>
  <c r="M17" i="1" l="1"/>
  <c r="M18" i="1"/>
  <c r="M15" i="1"/>
  <c r="M16" i="1"/>
</calcChain>
</file>

<file path=xl/sharedStrings.xml><?xml version="1.0" encoding="utf-8"?>
<sst xmlns="http://schemas.openxmlformats.org/spreadsheetml/2006/main" count="56" uniqueCount="47">
  <si>
    <t>NIK</t>
  </si>
  <si>
    <t>Jabatan</t>
  </si>
  <si>
    <t>POT</t>
  </si>
  <si>
    <t>GAJI</t>
  </si>
  <si>
    <t>NAMA</t>
  </si>
  <si>
    <t>KARYAWAN</t>
  </si>
  <si>
    <t>JABATAN</t>
  </si>
  <si>
    <t>MASA KERJA</t>
  </si>
  <si>
    <t>GAJI POKOK</t>
  </si>
  <si>
    <t xml:space="preserve">TUNJ </t>
  </si>
  <si>
    <t>TUNJ</t>
  </si>
  <si>
    <t>SOSIAL</t>
  </si>
  <si>
    <t>KELUARGA</t>
  </si>
  <si>
    <t>TUNJ MASA</t>
  </si>
  <si>
    <t>KERJA</t>
  </si>
  <si>
    <t>KOTOR</t>
  </si>
  <si>
    <t>BERSIH</t>
  </si>
  <si>
    <t>TOTAL</t>
  </si>
  <si>
    <t>RATA-RATA</t>
  </si>
  <si>
    <t>NILAI TERTINGGI</t>
  </si>
  <si>
    <t>NILAI TERENDAH</t>
  </si>
  <si>
    <t>INDRA</t>
  </si>
  <si>
    <t>RESMA</t>
  </si>
  <si>
    <t>ARIF</t>
  </si>
  <si>
    <t>INDRI</t>
  </si>
  <si>
    <t>DONA</t>
  </si>
  <si>
    <t>DITA</t>
  </si>
  <si>
    <t>ANDRA</t>
  </si>
  <si>
    <t>DETA</t>
  </si>
  <si>
    <t>VIKA</t>
  </si>
  <si>
    <t>DINA</t>
  </si>
  <si>
    <t>MANAGER</t>
  </si>
  <si>
    <t>ADMINISTRASI</t>
  </si>
  <si>
    <t>KEUANGAN</t>
  </si>
  <si>
    <t>PEMBANTU UMUM</t>
  </si>
  <si>
    <t>PERSONALIA</t>
  </si>
  <si>
    <t>12 Tahun</t>
  </si>
  <si>
    <t>13 Tahun</t>
  </si>
  <si>
    <t>14 Tahun</t>
  </si>
  <si>
    <t>15 Tahun</t>
  </si>
  <si>
    <t>10 Tahun</t>
  </si>
  <si>
    <t>9 Tahun</t>
  </si>
  <si>
    <t>5 Tahun</t>
  </si>
  <si>
    <t>8 Tahun</t>
  </si>
  <si>
    <t>7 Tahun</t>
  </si>
  <si>
    <t>PT. SELALU SEJAHTERA</t>
  </si>
  <si>
    <t>JL. MERAPI NO 18 SURAKARTA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</si>
</sst>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_-[$Rp-3809]* #,##0_-;\-[$Rp-3809]* #,##0_-;_-[$Rp-3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172" fontId="0" fillId="0" borderId="1" xfId="0" applyNumberFormat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/>
    <xf numFmtId="0" fontId="1" fillId="0" borderId="0" xfId="0" applyFont="1" applyAlignment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zoomScale="85" zoomScaleNormal="85" workbookViewId="0">
      <selection activeCell="F19" sqref="F19"/>
    </sheetView>
  </sheetViews>
  <sheetFormatPr defaultRowHeight="15" x14ac:dyDescent="0.25"/>
  <cols>
    <col min="3" max="3" width="13.28515625" customWidth="1"/>
    <col min="4" max="4" width="17.85546875" bestFit="1" customWidth="1"/>
    <col min="5" max="5" width="13.5703125" customWidth="1"/>
    <col min="6" max="6" width="17.85546875" bestFit="1" customWidth="1"/>
    <col min="7" max="7" width="12.42578125" bestFit="1" customWidth="1"/>
    <col min="8" max="8" width="13.42578125" customWidth="1"/>
    <col min="9" max="9" width="12.140625" customWidth="1"/>
    <col min="10" max="10" width="18.140625" customWidth="1"/>
    <col min="11" max="11" width="14" customWidth="1"/>
    <col min="12" max="12" width="16" customWidth="1"/>
    <col min="13" max="13" width="16.28515625" customWidth="1"/>
  </cols>
  <sheetData>
    <row r="1" spans="2:13" x14ac:dyDescent="0.25">
      <c r="G1" s="1" t="s">
        <v>45</v>
      </c>
      <c r="H1" s="13"/>
    </row>
    <row r="2" spans="2:13" x14ac:dyDescent="0.25">
      <c r="G2" s="14" t="s">
        <v>46</v>
      </c>
      <c r="H2" s="12"/>
    </row>
    <row r="3" spans="2:13" x14ac:dyDescent="0.25">
      <c r="B3" s="2" t="s">
        <v>0</v>
      </c>
      <c r="C3" s="5" t="s">
        <v>4</v>
      </c>
      <c r="D3" s="2" t="s">
        <v>6</v>
      </c>
      <c r="E3" s="2" t="s">
        <v>7</v>
      </c>
      <c r="F3" s="2" t="s">
        <v>8</v>
      </c>
      <c r="G3" s="5" t="s">
        <v>9</v>
      </c>
      <c r="H3" s="5" t="s">
        <v>10</v>
      </c>
      <c r="I3" s="5" t="s">
        <v>10</v>
      </c>
      <c r="J3" s="5" t="s">
        <v>13</v>
      </c>
      <c r="K3" s="2" t="s">
        <v>2</v>
      </c>
      <c r="L3" s="5" t="s">
        <v>3</v>
      </c>
      <c r="M3" s="5" t="s">
        <v>3</v>
      </c>
    </row>
    <row r="4" spans="2:13" x14ac:dyDescent="0.25">
      <c r="B4" s="3"/>
      <c r="C4" s="4" t="s">
        <v>5</v>
      </c>
      <c r="D4" s="3"/>
      <c r="E4" s="3"/>
      <c r="F4" s="3"/>
      <c r="G4" s="4" t="s">
        <v>6</v>
      </c>
      <c r="H4" s="4" t="s">
        <v>12</v>
      </c>
      <c r="I4" s="4" t="s">
        <v>11</v>
      </c>
      <c r="J4" s="4" t="s">
        <v>14</v>
      </c>
      <c r="K4" s="3"/>
      <c r="L4" s="4" t="s">
        <v>15</v>
      </c>
      <c r="M4" s="4" t="s">
        <v>16</v>
      </c>
    </row>
    <row r="5" spans="2:13" x14ac:dyDescent="0.25">
      <c r="B5" s="7">
        <v>121</v>
      </c>
      <c r="C5" s="7" t="s">
        <v>21</v>
      </c>
      <c r="D5" s="7" t="s">
        <v>31</v>
      </c>
      <c r="E5" s="6" t="s">
        <v>36</v>
      </c>
      <c r="F5" s="8">
        <v>1450000</v>
      </c>
      <c r="G5" s="8">
        <f>F5*1.5%</f>
        <v>21750</v>
      </c>
      <c r="H5" s="8">
        <f>F5*2%</f>
        <v>29000</v>
      </c>
      <c r="I5" s="8">
        <f>F5*2.5%</f>
        <v>36250</v>
      </c>
      <c r="J5" s="8">
        <f>K5*12</f>
        <v>174000</v>
      </c>
      <c r="K5" s="8">
        <f>F5*1%</f>
        <v>14500</v>
      </c>
      <c r="L5" s="8">
        <f>F5+G5+H5+I5+J5</f>
        <v>1711000</v>
      </c>
      <c r="M5" s="8">
        <f>L5-K5</f>
        <v>1696500</v>
      </c>
    </row>
    <row r="6" spans="2:13" x14ac:dyDescent="0.25">
      <c r="B6" s="7">
        <v>122</v>
      </c>
      <c r="C6" s="7" t="s">
        <v>22</v>
      </c>
      <c r="D6" s="7" t="s">
        <v>32</v>
      </c>
      <c r="E6" s="6" t="s">
        <v>37</v>
      </c>
      <c r="F6" s="8">
        <v>1461818.18181818</v>
      </c>
      <c r="G6" s="8">
        <f t="shared" ref="G6:G14" si="0">F6*1.5%</f>
        <v>21927.272727272699</v>
      </c>
      <c r="H6" s="8">
        <f t="shared" ref="H6:H14" si="1">F6*2%</f>
        <v>29236.3636363636</v>
      </c>
      <c r="I6" s="8">
        <f t="shared" ref="I6:I14" si="2">F6*2.5%</f>
        <v>36545.4545454545</v>
      </c>
      <c r="J6" s="8">
        <f>K6*13</f>
        <v>190036.36363636339</v>
      </c>
      <c r="K6" s="8">
        <f t="shared" ref="K6:K14" si="3">F6*1%</f>
        <v>14618.1818181818</v>
      </c>
      <c r="L6" s="8">
        <f t="shared" ref="L6:L14" si="4">F6+G6+H6+I6+J6</f>
        <v>1739563.6363636341</v>
      </c>
      <c r="M6" s="8">
        <f t="shared" ref="M6:M14" si="5">L6-K6</f>
        <v>1724945.4545454523</v>
      </c>
    </row>
    <row r="7" spans="2:13" x14ac:dyDescent="0.25">
      <c r="B7" s="7">
        <v>123</v>
      </c>
      <c r="C7" s="7" t="s">
        <v>23</v>
      </c>
      <c r="D7" s="7" t="s">
        <v>33</v>
      </c>
      <c r="E7" s="6" t="s">
        <v>40</v>
      </c>
      <c r="F7" s="8">
        <v>1473636.36363636</v>
      </c>
      <c r="G7" s="8">
        <f t="shared" si="0"/>
        <v>22104.545454545401</v>
      </c>
      <c r="H7" s="8">
        <f t="shared" si="1"/>
        <v>29472.727272727203</v>
      </c>
      <c r="I7" s="8">
        <f t="shared" si="2"/>
        <v>36840.909090909001</v>
      </c>
      <c r="J7" s="8">
        <f>K7*10</f>
        <v>147363.636363636</v>
      </c>
      <c r="K7" s="8">
        <f t="shared" si="3"/>
        <v>14736.363636363601</v>
      </c>
      <c r="L7" s="8">
        <f t="shared" si="4"/>
        <v>1709418.1818181777</v>
      </c>
      <c r="M7" s="8">
        <f t="shared" si="5"/>
        <v>1694681.8181818142</v>
      </c>
    </row>
    <row r="8" spans="2:13" x14ac:dyDescent="0.25">
      <c r="B8" s="7">
        <v>124</v>
      </c>
      <c r="C8" s="7" t="s">
        <v>24</v>
      </c>
      <c r="D8" s="7" t="s">
        <v>32</v>
      </c>
      <c r="E8" s="6" t="s">
        <v>38</v>
      </c>
      <c r="F8" s="8">
        <v>1485454.5454545501</v>
      </c>
      <c r="G8" s="8">
        <f t="shared" si="0"/>
        <v>22281.818181818249</v>
      </c>
      <c r="H8" s="8">
        <f t="shared" si="1"/>
        <v>29709.090909091003</v>
      </c>
      <c r="I8" s="8">
        <f t="shared" si="2"/>
        <v>37136.363636363756</v>
      </c>
      <c r="J8" s="8">
        <f>K8*14</f>
        <v>207963.63636363702</v>
      </c>
      <c r="K8" s="8">
        <f t="shared" si="3"/>
        <v>14854.545454545501</v>
      </c>
      <c r="L8" s="8">
        <f t="shared" si="4"/>
        <v>1782545.4545454602</v>
      </c>
      <c r="M8" s="8">
        <f t="shared" si="5"/>
        <v>1767690.9090909148</v>
      </c>
    </row>
    <row r="9" spans="2:13" x14ac:dyDescent="0.25">
      <c r="B9" s="7">
        <v>125</v>
      </c>
      <c r="C9" s="7" t="s">
        <v>25</v>
      </c>
      <c r="D9" s="7" t="s">
        <v>34</v>
      </c>
      <c r="E9" s="6" t="s">
        <v>41</v>
      </c>
      <c r="F9" s="8">
        <v>1497272.7272727301</v>
      </c>
      <c r="G9" s="8">
        <f t="shared" si="0"/>
        <v>22459.090909090952</v>
      </c>
      <c r="H9" s="8">
        <f t="shared" si="1"/>
        <v>29945.454545454602</v>
      </c>
      <c r="I9" s="8">
        <f t="shared" si="2"/>
        <v>37431.818181818257</v>
      </c>
      <c r="J9" s="8">
        <f>K9*9</f>
        <v>134754.5454545457</v>
      </c>
      <c r="K9" s="8">
        <f t="shared" si="3"/>
        <v>14972.727272727301</v>
      </c>
      <c r="L9" s="8">
        <f t="shared" si="4"/>
        <v>1721863.6363636397</v>
      </c>
      <c r="M9" s="8">
        <f t="shared" si="5"/>
        <v>1706890.9090909124</v>
      </c>
    </row>
    <row r="10" spans="2:13" x14ac:dyDescent="0.25">
      <c r="B10" s="7">
        <v>126</v>
      </c>
      <c r="C10" s="7" t="s">
        <v>30</v>
      </c>
      <c r="D10" s="7" t="s">
        <v>35</v>
      </c>
      <c r="E10" s="6" t="s">
        <v>42</v>
      </c>
      <c r="F10" s="8">
        <v>1509090.9090909101</v>
      </c>
      <c r="G10" s="8">
        <f t="shared" si="0"/>
        <v>22636.363636363651</v>
      </c>
      <c r="H10" s="8">
        <f t="shared" si="1"/>
        <v>30181.818181818202</v>
      </c>
      <c r="I10" s="8">
        <f t="shared" si="2"/>
        <v>37727.272727272757</v>
      </c>
      <c r="J10" s="8">
        <f>K10*5</f>
        <v>75454.5454545455</v>
      </c>
      <c r="K10" s="8">
        <f t="shared" si="3"/>
        <v>15090.909090909101</v>
      </c>
      <c r="L10" s="8">
        <f t="shared" si="4"/>
        <v>1675090.9090909101</v>
      </c>
      <c r="M10" s="8">
        <f t="shared" si="5"/>
        <v>1660000.0000000009</v>
      </c>
    </row>
    <row r="11" spans="2:13" x14ac:dyDescent="0.25">
      <c r="B11" s="7">
        <v>127</v>
      </c>
      <c r="C11" s="7" t="s">
        <v>26</v>
      </c>
      <c r="D11" s="7" t="s">
        <v>35</v>
      </c>
      <c r="E11" s="6" t="s">
        <v>43</v>
      </c>
      <c r="F11" s="8">
        <v>1520909.0909090899</v>
      </c>
      <c r="G11" s="8">
        <f t="shared" si="0"/>
        <v>22813.636363636346</v>
      </c>
      <c r="H11" s="8">
        <f t="shared" si="1"/>
        <v>30418.181818181798</v>
      </c>
      <c r="I11" s="8">
        <f t="shared" si="2"/>
        <v>38022.72727272725</v>
      </c>
      <c r="J11" s="8">
        <f>K11*8</f>
        <v>121672.72727272719</v>
      </c>
      <c r="K11" s="8">
        <f t="shared" si="3"/>
        <v>15209.090909090899</v>
      </c>
      <c r="L11" s="8">
        <f t="shared" si="4"/>
        <v>1733836.3636363626</v>
      </c>
      <c r="M11" s="8">
        <f t="shared" si="5"/>
        <v>1718627.2727272718</v>
      </c>
    </row>
    <row r="12" spans="2:13" x14ac:dyDescent="0.25">
      <c r="B12" s="7">
        <v>128</v>
      </c>
      <c r="C12" s="7" t="s">
        <v>27</v>
      </c>
      <c r="D12" s="7" t="s">
        <v>31</v>
      </c>
      <c r="E12" s="6" t="s">
        <v>44</v>
      </c>
      <c r="F12" s="8">
        <v>1532727.2727272699</v>
      </c>
      <c r="G12" s="8">
        <f t="shared" si="0"/>
        <v>22990.909090909048</v>
      </c>
      <c r="H12" s="8">
        <f t="shared" si="1"/>
        <v>30654.545454545398</v>
      </c>
      <c r="I12" s="8">
        <f t="shared" si="2"/>
        <v>38318.181818181751</v>
      </c>
      <c r="J12" s="8">
        <f>K12*7</f>
        <v>107290.90909090888</v>
      </c>
      <c r="K12" s="8">
        <f t="shared" si="3"/>
        <v>15327.272727272699</v>
      </c>
      <c r="L12" s="8">
        <f t="shared" si="4"/>
        <v>1731981.8181818149</v>
      </c>
      <c r="M12" s="8">
        <f t="shared" si="5"/>
        <v>1716654.5454545422</v>
      </c>
    </row>
    <row r="13" spans="2:13" x14ac:dyDescent="0.25">
      <c r="B13" s="7">
        <v>129</v>
      </c>
      <c r="C13" s="7" t="s">
        <v>28</v>
      </c>
      <c r="D13" s="7" t="s">
        <v>31</v>
      </c>
      <c r="E13" s="6" t="s">
        <v>39</v>
      </c>
      <c r="F13" s="8">
        <v>1544545.4545454499</v>
      </c>
      <c r="G13" s="8">
        <f t="shared" si="0"/>
        <v>23168.181818181747</v>
      </c>
      <c r="H13" s="8">
        <f t="shared" si="1"/>
        <v>30890.909090909001</v>
      </c>
      <c r="I13" s="8">
        <f t="shared" si="2"/>
        <v>38613.636363636251</v>
      </c>
      <c r="J13" s="8">
        <f>K13*15</f>
        <v>231681.81818181751</v>
      </c>
      <c r="K13" s="8">
        <f t="shared" si="3"/>
        <v>15445.4545454545</v>
      </c>
      <c r="L13" s="8">
        <f t="shared" si="4"/>
        <v>1868899.9999999942</v>
      </c>
      <c r="M13" s="8">
        <f t="shared" si="5"/>
        <v>1853454.5454545396</v>
      </c>
    </row>
    <row r="14" spans="2:13" x14ac:dyDescent="0.25">
      <c r="B14" s="7">
        <v>130</v>
      </c>
      <c r="C14" s="7" t="s">
        <v>29</v>
      </c>
      <c r="D14" s="7" t="s">
        <v>32</v>
      </c>
      <c r="E14" s="6" t="s">
        <v>36</v>
      </c>
      <c r="F14" s="8">
        <v>1556363.63636364</v>
      </c>
      <c r="G14" s="8">
        <f t="shared" si="0"/>
        <v>23345.454545454599</v>
      </c>
      <c r="H14" s="8">
        <f t="shared" si="1"/>
        <v>31127.272727272801</v>
      </c>
      <c r="I14" s="8">
        <f t="shared" si="2"/>
        <v>38909.090909090999</v>
      </c>
      <c r="J14" s="8">
        <f t="shared" ref="J14" si="6">K14*12</f>
        <v>186763.63636363682</v>
      </c>
      <c r="K14" s="8">
        <f t="shared" si="3"/>
        <v>15563.6363636364</v>
      </c>
      <c r="L14" s="8">
        <f t="shared" si="4"/>
        <v>1836509.090909095</v>
      </c>
      <c r="M14" s="8">
        <f t="shared" si="5"/>
        <v>1820945.4545454585</v>
      </c>
    </row>
    <row r="15" spans="2:13" x14ac:dyDescent="0.25">
      <c r="B15" s="9" t="s">
        <v>17</v>
      </c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8">
        <f>SUM(M5:M14)</f>
        <v>17360390.909090903</v>
      </c>
    </row>
    <row r="16" spans="2:13" x14ac:dyDescent="0.25">
      <c r="B16" s="9" t="s">
        <v>18</v>
      </c>
      <c r="C16" s="10"/>
      <c r="D16" s="10"/>
      <c r="E16" s="10"/>
      <c r="F16" s="10"/>
      <c r="G16" s="10"/>
      <c r="H16" s="10"/>
      <c r="I16" s="10"/>
      <c r="J16" s="10"/>
      <c r="K16" s="10"/>
      <c r="L16" s="11"/>
      <c r="M16" s="8">
        <f>AVERAGE(M5:M14)</f>
        <v>1736039.0909090904</v>
      </c>
    </row>
    <row r="17" spans="2:13" x14ac:dyDescent="0.25">
      <c r="B17" s="9" t="s">
        <v>19</v>
      </c>
      <c r="C17" s="10"/>
      <c r="D17" s="10"/>
      <c r="E17" s="10"/>
      <c r="F17" s="10"/>
      <c r="G17" s="10"/>
      <c r="H17" s="10"/>
      <c r="I17" s="10"/>
      <c r="J17" s="10"/>
      <c r="K17" s="10"/>
      <c r="L17" s="11"/>
      <c r="M17" s="8">
        <f>MAX(M5:M14)</f>
        <v>1853454.5454545396</v>
      </c>
    </row>
    <row r="18" spans="2:13" x14ac:dyDescent="0.25">
      <c r="B18" s="9" t="s">
        <v>20</v>
      </c>
      <c r="C18" s="10"/>
      <c r="D18" s="10"/>
      <c r="E18" s="10"/>
      <c r="F18" s="10"/>
      <c r="G18" s="10"/>
      <c r="H18" s="10"/>
      <c r="I18" s="10"/>
      <c r="J18" s="10"/>
      <c r="K18" s="10"/>
      <c r="L18" s="11"/>
      <c r="M18" s="8">
        <f>MIN(M5:M14)</f>
        <v>1660000.0000000009</v>
      </c>
    </row>
  </sheetData>
  <mergeCells count="5">
    <mergeCell ref="B3:B4"/>
    <mergeCell ref="D3:D4"/>
    <mergeCell ref="E3:E4"/>
    <mergeCell ref="F3:F4"/>
    <mergeCell ref="K3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Dhika</dc:creator>
  <cp:lastModifiedBy>Dhika</cp:lastModifiedBy>
  <dcterms:created xsi:type="dcterms:W3CDTF">2025-01-24T06:13:52Z</dcterms:created>
  <dcterms:modified xsi:type="dcterms:W3CDTF">2025-01-24T07:42:45Z</dcterms:modified>
</cp:coreProperties>
</file>