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n\Desktop\assignments\DATA ANALYST\assignment 1\"/>
    </mc:Choice>
  </mc:AlternateContent>
  <xr:revisionPtr revIDLastSave="0" documentId="13_ncr:1_{CC99A1BA-29A9-4BAD-9A57-7DFC1A4A1FAC}" xr6:coauthVersionLast="47" xr6:coauthVersionMax="47" xr10:uidLastSave="{00000000-0000-0000-0000-000000000000}"/>
  <bookViews>
    <workbookView xWindow="-108" yWindow="-108" windowWidth="23256" windowHeight="12576" activeTab="1" xr2:uid="{BBB0A2B2-95CD-43EC-BE4C-AB0EC2D17D62}"/>
  </bookViews>
  <sheets>
    <sheet name="Operators" sheetId="2" r:id="rId1"/>
    <sheet name="Arithmatic Function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3" i="1" l="1"/>
  <c r="N22" i="1"/>
  <c r="N29" i="1"/>
  <c r="N30" i="1"/>
  <c r="Q32" i="1"/>
  <c r="Q30" i="1"/>
  <c r="Q31" i="1"/>
  <c r="Q29" i="1"/>
  <c r="Q28" i="1"/>
  <c r="Q27" i="1"/>
  <c r="Q26" i="1"/>
  <c r="Q25" i="1"/>
  <c r="Q24" i="1"/>
  <c r="Q23" i="1"/>
  <c r="Q22" i="1"/>
  <c r="O25" i="1"/>
  <c r="P32" i="1"/>
  <c r="P31" i="1"/>
  <c r="P30" i="1"/>
  <c r="P29" i="1"/>
  <c r="P28" i="1"/>
  <c r="P27" i="1"/>
  <c r="P26" i="1"/>
  <c r="P25" i="1"/>
  <c r="P24" i="1"/>
  <c r="P23" i="1"/>
  <c r="P22" i="1"/>
  <c r="O32" i="1"/>
  <c r="O31" i="1"/>
  <c r="O30" i="1"/>
  <c r="O29" i="1"/>
  <c r="O28" i="1"/>
  <c r="O27" i="1"/>
  <c r="O26" i="1"/>
  <c r="O24" i="1"/>
  <c r="O23" i="1"/>
  <c r="O22" i="1"/>
  <c r="N32" i="1"/>
  <c r="N31" i="1"/>
  <c r="N28" i="1"/>
  <c r="N27" i="1"/>
  <c r="N26" i="1"/>
  <c r="N25" i="1"/>
  <c r="N24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O9" i="2"/>
  <c r="N9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<sst xmlns="http://schemas.openxmlformats.org/spreadsheetml/2006/main" count="512" uniqueCount="119">
  <si>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</si>
  <si>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</si>
  <si>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</si>
  <si>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</si>
  <si>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</si>
  <si>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</si>
  <si>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</si>
  <si>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</si>
  <si>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</si>
  <si>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</si>
  <si>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</si>
  <si>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</si>
  <si>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</si>
  <si>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</si>
  <si>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</si>
  <si>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</si>
  <si>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</si>
  <si>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</si>
  <si>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</si>
  <si>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</si>
  <si>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</si>
  <si>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</si>
  <si>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</si>
  <si>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</si>
  <si>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</si>
  <si>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</si>
  <si>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</si>
  <si>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</si>
  <si>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</si>
  <si>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</si>
  <si>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</si>
  <si>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</si>
  <si>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</si>
  <si>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</si>
  <si>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</si>
  <si>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</si>
  <si>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</si>
  <si>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</si>
  <si>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</si>
  <si>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</si>
  <si>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</si>
  <si>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</si>
  <si>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</si>
  <si>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</si>
  <si>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</si>
  <si>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</si>
  <si>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</si>
  <si>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</si>
  <si>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</si>
  <si>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</si>
  <si>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</si>
  <si>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</si>
  <si>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</si>
  <si>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</si>
  <si>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</si>
  <si>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</si>
  <si>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</si>
  <si>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</si>
  <si>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</si>
  <si>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</si>
  <si>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</si>
  <si>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</si>
  <si>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</si>
  <si>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</si>
  <si>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</si>
  <si>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</si>
  <si>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</si>
  <si>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</si>
  <si>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</si>
  <si>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</si>
  <si>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</si>
  <si>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</si>
  <si>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</si>
  <si>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</si>
  <si>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</si>
  <si>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</si>
  <si>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</si>
  <si>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</si>
  <si>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</si>
  <si>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</si>
  <si>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</si>
  <si>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</si>
  <si>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</si>
  <si>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</si>
  <si>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</si>
  <si>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</si>
  <si>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</si>
  <si>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</si>
  <si>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</si>
  <si>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</si>
  <si>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</si>
  <si>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</si>
  <si>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</si>
  <si>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</si>
  <si>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</si>
  <si>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</si>
  <si>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</si>
  <si>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</si>
  <si>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</si>
  <si>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</si>
  <si>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</si>
  <si>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</si>
  <si>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</si>
  <si>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</si>
  <si>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</si>
  <si>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</si>
  <si>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</si>
  <si>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</si>
  <si>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</si>
  <si>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</si>
  <si>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</si>
  <si>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</si>
  <si>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</si>
  <si>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</si>
  <si>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Department/Region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</si>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</sst>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opLeftCell="A10" workbookViewId="0">
      <selection activeCell="P4" sqref="P4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108</v>
      </c>
    </row>
    <row r="3" spans="2:15" x14ac:dyDescent="0.3">
      <c r="B3" s="7">
        <v>2</v>
      </c>
      <c r="C3" s="7" t="s">
        <v>109</v>
      </c>
    </row>
    <row r="4" spans="2:15" x14ac:dyDescent="0.3">
      <c r="B4" s="7">
        <v>3</v>
      </c>
      <c r="C4" s="7" t="s">
        <v>110</v>
      </c>
    </row>
    <row r="5" spans="2:15" x14ac:dyDescent="0.3">
      <c r="B5" s="7">
        <v>4</v>
      </c>
      <c r="C5" s="7" t="s">
        <v>112</v>
      </c>
    </row>
    <row r="6" spans="2:15" x14ac:dyDescent="0.3">
      <c r="B6" s="7">
        <v>5</v>
      </c>
      <c r="C6" s="7" t="s">
        <v>111</v>
      </c>
    </row>
    <row r="8" spans="2:15" x14ac:dyDescent="0.3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92</v>
      </c>
      <c r="J8" s="1" t="s">
        <v>7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(J9*5%)+1000</f>
        <v>3400</v>
      </c>
      <c r="M9" s="5">
        <f>(J9+K9+L9)</f>
        <v>73000</v>
      </c>
      <c r="N9" s="5">
        <f>J9*5%</f>
        <v>2400</v>
      </c>
      <c r="O9" s="5">
        <f>(M9-N9)</f>
        <v>70600</v>
      </c>
    </row>
    <row r="10" spans="2:15" x14ac:dyDescent="0.3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(J10*5%)+1000</f>
        <v>2750</v>
      </c>
      <c r="M10" s="5">
        <f t="shared" ref="M10:M46" si="2">(J10+K10+L10)</f>
        <v>53500</v>
      </c>
      <c r="N10" s="5">
        <f t="shared" ref="N10:N46" si="3">J10*5%</f>
        <v>1750</v>
      </c>
      <c r="O10" s="5">
        <f t="shared" ref="O10:O46" si="4">(M10-N10)</f>
        <v>51750</v>
      </c>
    </row>
    <row r="11" spans="2:15" x14ac:dyDescent="0.3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3350</v>
      </c>
      <c r="O11" s="5">
        <f t="shared" si="4"/>
        <v>98150</v>
      </c>
    </row>
    <row r="12" spans="2:15" x14ac:dyDescent="0.3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4350</v>
      </c>
      <c r="O12" s="5">
        <f t="shared" si="4"/>
        <v>127150</v>
      </c>
    </row>
    <row r="13" spans="2:15" x14ac:dyDescent="0.3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1100</v>
      </c>
      <c r="O13" s="5">
        <f t="shared" si="4"/>
        <v>32900</v>
      </c>
    </row>
    <row r="14" spans="2:15" x14ac:dyDescent="0.3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4550</v>
      </c>
      <c r="O14" s="5">
        <f t="shared" si="4"/>
        <v>132950</v>
      </c>
    </row>
    <row r="15" spans="2:15" x14ac:dyDescent="0.3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3850</v>
      </c>
      <c r="O15" s="5">
        <f t="shared" si="4"/>
        <v>112650</v>
      </c>
    </row>
    <row r="16" spans="2:15" x14ac:dyDescent="0.3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2250</v>
      </c>
      <c r="O16" s="5">
        <f t="shared" si="4"/>
        <v>66250</v>
      </c>
    </row>
    <row r="17" spans="2:15" x14ac:dyDescent="0.3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4600</v>
      </c>
      <c r="O17" s="5">
        <f t="shared" si="4"/>
        <v>134400</v>
      </c>
    </row>
    <row r="18" spans="2:15" x14ac:dyDescent="0.3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2500</v>
      </c>
      <c r="O18" s="5">
        <f t="shared" si="4"/>
        <v>73500</v>
      </c>
    </row>
    <row r="19" spans="2:15" x14ac:dyDescent="0.3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1850</v>
      </c>
      <c r="O19" s="5">
        <f t="shared" si="4"/>
        <v>54650</v>
      </c>
    </row>
    <row r="20" spans="2:15" x14ac:dyDescent="0.3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2150</v>
      </c>
      <c r="O20" s="5">
        <f t="shared" si="4"/>
        <v>63350</v>
      </c>
    </row>
    <row r="21" spans="2:15" x14ac:dyDescent="0.3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4500</v>
      </c>
      <c r="O21" s="5">
        <f t="shared" si="4"/>
        <v>131500</v>
      </c>
    </row>
    <row r="22" spans="2:15" x14ac:dyDescent="0.3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1700</v>
      </c>
      <c r="O22" s="5">
        <f t="shared" si="4"/>
        <v>50300</v>
      </c>
    </row>
    <row r="23" spans="2:15" x14ac:dyDescent="0.3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4100</v>
      </c>
      <c r="O23" s="5">
        <f t="shared" si="4"/>
        <v>119900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3350</v>
      </c>
      <c r="O24" s="5">
        <f t="shared" si="4"/>
        <v>98150</v>
      </c>
    </row>
    <row r="25" spans="2:15" x14ac:dyDescent="0.3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4250</v>
      </c>
      <c r="O25" s="5">
        <f t="shared" si="4"/>
        <v>124250</v>
      </c>
    </row>
    <row r="26" spans="2:15" x14ac:dyDescent="0.3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3100</v>
      </c>
      <c r="O26" s="5">
        <f t="shared" si="4"/>
        <v>90900</v>
      </c>
    </row>
    <row r="27" spans="2:15" x14ac:dyDescent="0.3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750</v>
      </c>
      <c r="O27" s="5">
        <f t="shared" si="4"/>
        <v>22750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4050</v>
      </c>
      <c r="O28" s="5">
        <f t="shared" si="4"/>
        <v>118450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950</v>
      </c>
      <c r="O29" s="5">
        <f t="shared" si="4"/>
        <v>28550</v>
      </c>
    </row>
    <row r="30" spans="2:15" x14ac:dyDescent="0.3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3750</v>
      </c>
      <c r="O30" s="5">
        <f t="shared" si="4"/>
        <v>109750</v>
      </c>
    </row>
    <row r="31" spans="2:15" x14ac:dyDescent="0.3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2450</v>
      </c>
      <c r="O31" s="5">
        <f t="shared" si="4"/>
        <v>72050</v>
      </c>
    </row>
    <row r="32" spans="2:15" x14ac:dyDescent="0.3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2500</v>
      </c>
      <c r="O32" s="5">
        <f t="shared" si="4"/>
        <v>73500</v>
      </c>
    </row>
    <row r="33" spans="2:15" x14ac:dyDescent="0.3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4150</v>
      </c>
      <c r="O33" s="5">
        <f t="shared" si="4"/>
        <v>121350</v>
      </c>
    </row>
    <row r="34" spans="2:15" x14ac:dyDescent="0.3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2650</v>
      </c>
      <c r="O34" s="5">
        <f t="shared" si="4"/>
        <v>77850</v>
      </c>
    </row>
    <row r="35" spans="2:15" x14ac:dyDescent="0.3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3250</v>
      </c>
      <c r="O35" s="5">
        <f t="shared" si="4"/>
        <v>95250</v>
      </c>
    </row>
    <row r="36" spans="2:15" x14ac:dyDescent="0.3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4250</v>
      </c>
      <c r="O36" s="5">
        <f t="shared" si="4"/>
        <v>124250</v>
      </c>
    </row>
    <row r="37" spans="2:15" x14ac:dyDescent="0.3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1000</v>
      </c>
      <c r="O37" s="5">
        <f t="shared" si="4"/>
        <v>30000</v>
      </c>
    </row>
    <row r="38" spans="2:15" x14ac:dyDescent="0.3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2350</v>
      </c>
      <c r="O38" s="5">
        <f t="shared" si="4"/>
        <v>69150</v>
      </c>
    </row>
    <row r="39" spans="2:15" x14ac:dyDescent="0.3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4350</v>
      </c>
      <c r="O39" s="5">
        <f t="shared" si="4"/>
        <v>127150</v>
      </c>
    </row>
    <row r="40" spans="2:15" x14ac:dyDescent="0.3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2850</v>
      </c>
      <c r="O40" s="5">
        <f t="shared" si="4"/>
        <v>83650</v>
      </c>
    </row>
    <row r="41" spans="2:15" x14ac:dyDescent="0.3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1350</v>
      </c>
      <c r="O41" s="5">
        <f t="shared" si="4"/>
        <v>40150</v>
      </c>
    </row>
    <row r="42" spans="2:15" x14ac:dyDescent="0.3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4050</v>
      </c>
      <c r="O42" s="5">
        <f t="shared" si="4"/>
        <v>118450</v>
      </c>
    </row>
    <row r="43" spans="2:15" x14ac:dyDescent="0.3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2600</v>
      </c>
      <c r="O43" s="5">
        <f t="shared" si="4"/>
        <v>76400</v>
      </c>
    </row>
    <row r="44" spans="2:15" x14ac:dyDescent="0.3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2900</v>
      </c>
      <c r="O44" s="5">
        <f t="shared" si="4"/>
        <v>85100</v>
      </c>
    </row>
    <row r="45" spans="2:15" x14ac:dyDescent="0.3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2350</v>
      </c>
      <c r="O45" s="5">
        <f t="shared" si="4"/>
        <v>69150</v>
      </c>
    </row>
    <row r="46" spans="2:15" x14ac:dyDescent="0.3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1300</v>
      </c>
      <c r="O46" s="5">
        <f t="shared" si="4"/>
        <v>38700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B10" workbookViewId="0">
      <selection activeCell="N22" sqref="N22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91</v>
      </c>
      <c r="D2" s="6"/>
      <c r="E2" s="6"/>
      <c r="F2" s="6"/>
      <c r="G2" s="6"/>
      <c r="H2" s="6"/>
      <c r="M2" s="9" t="s">
        <v>106</v>
      </c>
      <c r="N2" s="10"/>
    </row>
    <row r="3" spans="2:14" x14ac:dyDescent="0.3">
      <c r="C3" s="6" t="s">
        <v>107</v>
      </c>
      <c r="D3" s="6"/>
      <c r="E3" s="6"/>
      <c r="F3" s="6"/>
      <c r="G3" s="6"/>
      <c r="H3" s="6"/>
      <c r="M3" s="1" t="s">
        <v>97</v>
      </c>
      <c r="N3" s="5">
        <f>SUM(J7:J44)</f>
        <v>2191000</v>
      </c>
    </row>
    <row r="4" spans="2:14" x14ac:dyDescent="0.3">
      <c r="M4" s="1" t="s">
        <v>98</v>
      </c>
      <c r="N4" s="5">
        <f>AVERAGE(J7:J44)</f>
        <v>57657.894736842107</v>
      </c>
    </row>
    <row r="5" spans="2:14" x14ac:dyDescent="0.3">
      <c r="M5" s="1" t="s">
        <v>99</v>
      </c>
      <c r="N5" s="5">
        <f>MEDIAN(J7:J44)</f>
        <v>55000</v>
      </c>
    </row>
    <row r="6" spans="2:14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COUNT(B7:B44)</f>
        <v>38</v>
      </c>
    </row>
    <row r="7" spans="2:14" x14ac:dyDescent="0.3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MAX(J7:J44)</f>
        <v>92000</v>
      </c>
    </row>
    <row r="8" spans="2:14" x14ac:dyDescent="0.3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MIN(J7:J44)</f>
        <v>15000</v>
      </c>
    </row>
    <row r="9" spans="2:14" x14ac:dyDescent="0.3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4" x14ac:dyDescent="0.3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9" t="s">
        <v>105</v>
      </c>
      <c r="N10" s="10"/>
    </row>
    <row r="11" spans="2:14" x14ac:dyDescent="0.3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COUNTIF(F7:F44,F10)</f>
        <v>23</v>
      </c>
    </row>
    <row r="12" spans="2:14" x14ac:dyDescent="0.3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COUNTIF(F7:F44,F29)</f>
        <v>15</v>
      </c>
    </row>
    <row r="13" spans="2:14" x14ac:dyDescent="0.3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COUNTIF(I7:I44,I34)</f>
        <v>10</v>
      </c>
    </row>
    <row r="14" spans="2:14" x14ac:dyDescent="0.3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  <c r="M14" s="5" t="s">
        <v>115</v>
      </c>
      <c r="N14" s="5">
        <f>AVERAGEIFS(J7:J44,I7:I44,I34,H7:H44,H38)</f>
        <v>52000</v>
      </c>
    </row>
    <row r="15" spans="2:14" x14ac:dyDescent="0.3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5" t="s">
        <v>116</v>
      </c>
      <c r="N15" s="5">
        <f>_xlfn.MAXIFS(J7:J44,H7:H44,H21)</f>
        <v>92000</v>
      </c>
    </row>
    <row r="16" spans="2:14" x14ac:dyDescent="0.3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5" t="s">
        <v>117</v>
      </c>
      <c r="N16" s="5">
        <f>_xlfn.MINIFS(J7:J44,I7:I44,I42)</f>
        <v>19000</v>
      </c>
    </row>
    <row r="17" spans="2:17" x14ac:dyDescent="0.3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</row>
    <row r="18" spans="2:17" x14ac:dyDescent="0.3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</row>
    <row r="19" spans="2:17" x14ac:dyDescent="0.3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</row>
    <row r="20" spans="2:17" x14ac:dyDescent="0.3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9" t="s">
        <v>118</v>
      </c>
      <c r="N20" s="10"/>
    </row>
    <row r="21" spans="2:17" x14ac:dyDescent="0.3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1" t="s">
        <v>114</v>
      </c>
      <c r="N21" s="1" t="s">
        <v>93</v>
      </c>
      <c r="O21" s="1" t="s">
        <v>95</v>
      </c>
      <c r="P21" s="1" t="s">
        <v>94</v>
      </c>
      <c r="Q21" s="1" t="s">
        <v>96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38</v>
      </c>
      <c r="N22" s="5">
        <f>SUMIFS(J7:J44,I7:I44,I34,H7:H44,H7)</f>
        <v>48000</v>
      </c>
      <c r="O22" s="5">
        <f>SUMIFS(J7:J44,I7:I44,I17,H7:H44,H24)</f>
        <v>62000</v>
      </c>
      <c r="P22" s="5">
        <f>SUMIFS(J7:J44,I7:I44,I20,H7:H44,H7)</f>
        <v>0</v>
      </c>
      <c r="Q22" s="5">
        <f>SUMIFS(J7:J44,I7:I44,I13,H7:H44,H24)</f>
        <v>0</v>
      </c>
    </row>
    <row r="23" spans="2:17" x14ac:dyDescent="0.3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20</v>
      </c>
      <c r="N23" s="5">
        <f>SUMIFS(J7:J44,I7:I44,I16,H7:H44,H8)</f>
        <v>183000</v>
      </c>
      <c r="O23" s="5">
        <f>SUMIFS(J7:J44,I7:I44,I30,H7:H44,H8)</f>
        <v>82000</v>
      </c>
      <c r="P23" s="5">
        <f>SUMIFS(J7:J44,I7:I44,I15,H7:H44,H21)</f>
        <v>92000</v>
      </c>
      <c r="Q23" s="5">
        <f>SUMIFS(J7:J44,I7:I44,I43,H7:H44,H8)</f>
        <v>45000</v>
      </c>
    </row>
    <row r="24" spans="2:17" x14ac:dyDescent="0.3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29</v>
      </c>
      <c r="N24" s="5">
        <f>SUMIFS(J7:J44,I7:I44,I11,H7:H44,H16)</f>
        <v>50000</v>
      </c>
      <c r="O24" s="5">
        <f>SUMIFS(J7:J44,I7:I44,I10,H7:H44,H22)</f>
        <v>154000</v>
      </c>
      <c r="P24" s="5">
        <f>SUMIFS(J7:J44,I7:I44,I35,H7:H44,H16)</f>
        <v>95000</v>
      </c>
      <c r="Q24" s="5">
        <f>SUMIFS(J7:J44,I7:I44,I13,H7:H44,H25)</f>
        <v>15000</v>
      </c>
    </row>
    <row r="25" spans="2:17" x14ac:dyDescent="0.3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15</v>
      </c>
      <c r="N25" s="5">
        <f>SUMIFS(J7:J44,I7:I44,I11,H7:H44,H11)</f>
        <v>22000</v>
      </c>
      <c r="O25" s="5">
        <f>SUMIFS(J7:J44,I7:I44,I10,H7:H44,H11)</f>
        <v>58000</v>
      </c>
      <c r="P25" s="5">
        <f>SUMIFS(J7:J44,I7:I44,I18,H7:H44,H39)</f>
        <v>27000</v>
      </c>
      <c r="Q25" s="5">
        <f>SUMIFS(J7:J44,I7:I44,I43,H7:H44,H11)</f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26</v>
      </c>
      <c r="N26" s="5">
        <f>SUMIFS(J7:J44,I7:I44,I12,H7:H44,H12)</f>
        <v>91000</v>
      </c>
      <c r="O26" s="5">
        <f>SUMIFS(J7:J44,I7:I44,I10,H7:H44,H12)</f>
        <v>87000</v>
      </c>
      <c r="P26" s="5">
        <f>SUMIFS(J7:J44,I7:I44,I35,H7:H44,H12)</f>
        <v>0</v>
      </c>
      <c r="Q26" s="5">
        <f>SUMIFS(J7:J44,I7:I44,I13,H7:H44,H37)</f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56</v>
      </c>
      <c r="N27" s="5">
        <f>SUMIFS(J7:J44,I7:I44,I12,H7:H44,H13)</f>
        <v>0</v>
      </c>
      <c r="O27" s="5">
        <f>SUMIFS(J7:J44,I7:I44,I10,H7:H44,H13)</f>
        <v>37000</v>
      </c>
      <c r="P27" s="5">
        <f>SUMIFS(J7:J44,I7:I44,I18,H7:H44,H18)</f>
        <v>43000</v>
      </c>
      <c r="Q27" s="5">
        <f>SUMIFS(J7:J44,I7:I44,I43,H7:H44,H13)</f>
        <v>77000</v>
      </c>
    </row>
    <row r="28" spans="2:17" x14ac:dyDescent="0.3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  <c r="M28" s="3" t="s">
        <v>49</v>
      </c>
      <c r="N28" s="5">
        <f>SUMIFS(J7:J44,I7:I44,I11,H7:H44,H19)</f>
        <v>0</v>
      </c>
      <c r="O28" s="5">
        <f>SUMIFS(J7:J44,I7:I44,I17,H7:H44,H19)</f>
        <v>0</v>
      </c>
      <c r="P28" s="5">
        <f>SUMIFS(J7:J44,I7:I44,I35,H7:H44,H19)</f>
        <v>90000</v>
      </c>
      <c r="Q28" s="5">
        <f>SUMIFS(J7:J44,I7:I44,I13,H7:H44,H19)</f>
        <v>0</v>
      </c>
    </row>
    <row r="29" spans="2:17" x14ac:dyDescent="0.3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  <c r="M29" s="3" t="s">
        <v>32</v>
      </c>
      <c r="N29" s="5">
        <f>SUMIFS(J14:J51,I7:I44,I41,H7:H44,H20)</f>
        <v>0</v>
      </c>
      <c r="O29" s="5">
        <f>SUMIFS(J7:J44,I7:I44,I10,H7:H44,H30)</f>
        <v>135000</v>
      </c>
      <c r="P29" s="5">
        <f>SUMIFS(J7:J44,I7:I44,I15,H7:H44,H30)</f>
        <v>81000</v>
      </c>
      <c r="Q29" s="5">
        <f>SUMIFS(J7:J44,I7:I44,I43,H7:H44,H20)</f>
        <v>0</v>
      </c>
    </row>
    <row r="30" spans="2:17" x14ac:dyDescent="0.3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  <c r="M30" s="3" t="s">
        <v>67</v>
      </c>
      <c r="N30" s="5">
        <f>SUMIFS(J7:J44,I7:I44,I16,H7:H44,H26)</f>
        <v>0</v>
      </c>
      <c r="O30" s="5">
        <f>SUMIFS(J7:J44,I7:I44,I27,H7:H44,H26)</f>
        <v>146000</v>
      </c>
      <c r="P30" s="5">
        <f>SUMIFS(J7:J44,I7:I44,I15,H7:H44,H33)</f>
        <v>0</v>
      </c>
      <c r="Q30" s="5">
        <f>SUMIFS(J7:J44,I7:I44,I13,H7:H44,H33)</f>
        <v>0</v>
      </c>
    </row>
    <row r="31" spans="2:17" x14ac:dyDescent="0.3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  <c r="M31" s="3" t="s">
        <v>12</v>
      </c>
      <c r="N31" s="5">
        <f>SUMIFS(J7:J44,I7:I44,I16,H7:H44,H27)</f>
        <v>85000</v>
      </c>
      <c r="O31" s="5">
        <f>SUMIFS(J7:J44,I7:I44,I10,H7:H44,H29)</f>
        <v>19000</v>
      </c>
      <c r="P31" s="5">
        <f>SUMIFS(J7:J44,I7:I44,I15,H7:H44,H27)</f>
        <v>49000</v>
      </c>
      <c r="Q31" s="5">
        <f>SUMIFS(J7:J44,I7:I44,I43,H7:H44,H29)</f>
        <v>83000</v>
      </c>
    </row>
    <row r="32" spans="2:17" x14ac:dyDescent="0.3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  <c r="M32" s="3" t="s">
        <v>35</v>
      </c>
      <c r="N32" s="5">
        <f>SUMIFS(J7:J44,I7:I44,I16,H7:H44,H32)</f>
        <v>52000</v>
      </c>
      <c r="O32" s="5">
        <f>SUMIFS(J7:J44,I7:I44,I33,H7:H44,H32)</f>
        <v>110000</v>
      </c>
      <c r="P32" s="5">
        <f>SUMIFS(J7:J44,I7:I44,I29,H7:H44,H32)</f>
        <v>0</v>
      </c>
      <c r="Q32" s="5">
        <f>SUMIFS(J7:J44,I7:I44,I43,H7:H44,H32)</f>
        <v>0</v>
      </c>
    </row>
    <row r="33" spans="2:10" x14ac:dyDescent="0.3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3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3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3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3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3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3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3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3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3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3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3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</cp:lastModifiedBy>
  <dcterms:created xsi:type="dcterms:W3CDTF">2022-07-27T05:54:27Z</dcterms:created>
  <dcterms:modified xsi:type="dcterms:W3CDTF">2023-08-28T06:58:07Z</dcterms:modified>
</cp:coreProperties>
</file>