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a\OneDrive\Desktop\govhack\"/>
    </mc:Choice>
  </mc:AlternateContent>
  <xr:revisionPtr revIDLastSave="0" documentId="8_{6589C841-AF13-4B5A-AC8B-F579E1CCDDE6}" xr6:coauthVersionLast="47" xr6:coauthVersionMax="47" xr10:uidLastSave="{00000000-0000-0000-0000-000000000000}"/>
  <bookViews>
    <workbookView xWindow="-108" yWindow="-108" windowWidth="23256" windowHeight="12576" xr2:uid="{CF75B44B-F87F-42B8-9342-E35E31A18195}"/>
  </bookViews>
  <sheets>
    <sheet name="Calculate" sheetId="1" r:id="rId1"/>
    <sheet name="U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2" i="1"/>
  <c r="AA2" i="1"/>
  <c r="Z2" i="1"/>
  <c r="Y2" i="1"/>
  <c r="X2" i="1"/>
  <c r="W2" i="1"/>
  <c r="V2" i="1"/>
  <c r="U2" i="1"/>
  <c r="T2" i="1"/>
  <c r="S2" i="1"/>
  <c r="D539" i="1" l="1"/>
  <c r="D331" i="1"/>
  <c r="D563" i="1"/>
  <c r="D435" i="1"/>
  <c r="D459" i="1"/>
  <c r="D291" i="1"/>
  <c r="D411" i="1"/>
  <c r="D587" i="1"/>
  <c r="D485" i="1"/>
  <c r="D381" i="1"/>
  <c r="D357" i="1"/>
  <c r="D293" i="1"/>
  <c r="D253" i="1"/>
  <c r="D245" i="1"/>
  <c r="D213" i="1"/>
  <c r="D205" i="1"/>
  <c r="D165" i="1"/>
  <c r="D125" i="1"/>
  <c r="D509" i="1"/>
  <c r="D461" i="1"/>
  <c r="D564" i="1"/>
  <c r="D484" i="1"/>
  <c r="D460" i="1"/>
  <c r="D436" i="1"/>
  <c r="D356" i="1"/>
  <c r="D332" i="1"/>
  <c r="D292" i="1"/>
  <c r="D252" i="1"/>
  <c r="D327" i="1"/>
  <c r="D167" i="1"/>
  <c r="D127" i="1"/>
  <c r="D103" i="1"/>
  <c r="D87" i="1"/>
  <c r="D55" i="1"/>
  <c r="D16" i="1"/>
  <c r="D15" i="1"/>
  <c r="D585" i="1"/>
  <c r="D577" i="1"/>
  <c r="D558" i="1"/>
  <c r="D534" i="1"/>
  <c r="D486" i="1"/>
  <c r="D470" i="1"/>
  <c r="D422" i="1"/>
  <c r="D382" i="1"/>
  <c r="D366" i="1"/>
  <c r="D342" i="1"/>
  <c r="D329" i="1"/>
  <c r="D270" i="1"/>
  <c r="D230" i="1"/>
  <c r="D190" i="1"/>
  <c r="D150" i="1"/>
  <c r="D110" i="1"/>
  <c r="D102" i="1"/>
  <c r="D86" i="1"/>
  <c r="D62" i="1"/>
  <c r="D54" i="1"/>
  <c r="D582" i="1"/>
  <c r="D574" i="1"/>
  <c r="D550" i="1"/>
  <c r="D510" i="1"/>
  <c r="D494" i="1"/>
  <c r="D446" i="1"/>
  <c r="D430" i="1"/>
  <c r="D406" i="1"/>
  <c r="D358" i="1"/>
  <c r="D206" i="1"/>
  <c r="D166" i="1"/>
  <c r="D142" i="1"/>
  <c r="D126" i="1"/>
  <c r="D78" i="1"/>
  <c r="D30" i="1"/>
  <c r="D2" i="1"/>
  <c r="D593" i="1"/>
  <c r="D594" i="1"/>
  <c r="D570" i="1"/>
  <c r="D546" i="1"/>
  <c r="D538" i="1"/>
  <c r="D514" i="1"/>
  <c r="D490" i="1"/>
  <c r="D466" i="1"/>
  <c r="D442" i="1"/>
  <c r="D354" i="1"/>
  <c r="D330" i="1"/>
  <c r="D306" i="1"/>
  <c r="D282" i="1"/>
  <c r="D258" i="1"/>
  <c r="D234" i="1"/>
  <c r="D210" i="1"/>
  <c r="D186" i="1"/>
  <c r="D146" i="1"/>
  <c r="D122" i="1"/>
  <c r="D98" i="1"/>
  <c r="D74" i="1"/>
  <c r="D50" i="1"/>
  <c r="D26" i="1"/>
  <c r="D601" i="1"/>
  <c r="D586" i="1"/>
  <c r="D554" i="1"/>
  <c r="D530" i="1"/>
  <c r="D498" i="1"/>
  <c r="D482" i="1"/>
  <c r="D458" i="1"/>
  <c r="D434" i="1"/>
  <c r="D418" i="1"/>
  <c r="D394" i="1"/>
  <c r="D378" i="1"/>
  <c r="D362" i="1"/>
  <c r="D338" i="1"/>
  <c r="D314" i="1"/>
  <c r="D290" i="1"/>
  <c r="D274" i="1"/>
  <c r="D250" i="1"/>
  <c r="D218" i="1"/>
  <c r="D194" i="1"/>
  <c r="D178" i="1"/>
  <c r="D162" i="1"/>
  <c r="D138" i="1"/>
  <c r="D114" i="1"/>
  <c r="D90" i="1"/>
  <c r="D58" i="1"/>
  <c r="D42" i="1"/>
  <c r="D18" i="1"/>
  <c r="D578" i="1"/>
  <c r="D562" i="1"/>
  <c r="D522" i="1"/>
  <c r="D506" i="1"/>
  <c r="D474" i="1"/>
  <c r="D450" i="1"/>
  <c r="D426" i="1"/>
  <c r="D410" i="1"/>
  <c r="D402" i="1"/>
  <c r="D386" i="1"/>
  <c r="D370" i="1"/>
  <c r="D346" i="1"/>
  <c r="D322" i="1"/>
  <c r="D298" i="1"/>
  <c r="D266" i="1"/>
  <c r="D242" i="1"/>
  <c r="D226" i="1"/>
  <c r="D202" i="1"/>
  <c r="D170" i="1"/>
  <c r="D154" i="1"/>
  <c r="D130" i="1"/>
  <c r="D106" i="1"/>
  <c r="D82" i="1"/>
  <c r="D66" i="1"/>
  <c r="D34" i="1"/>
  <c r="D10" i="1"/>
  <c r="D572" i="1"/>
  <c r="D548" i="1"/>
  <c r="D533" i="1"/>
  <c r="D523" i="1"/>
  <c r="D475" i="1"/>
  <c r="D420" i="1"/>
  <c r="D308" i="1"/>
  <c r="D267" i="1"/>
  <c r="D244" i="1"/>
  <c r="D227" i="1"/>
  <c r="D204" i="1"/>
  <c r="D181" i="1"/>
  <c r="D149" i="1"/>
  <c r="D29" i="1"/>
  <c r="D595" i="1"/>
  <c r="D573" i="1"/>
  <c r="D524" i="1"/>
  <c r="D444" i="1"/>
  <c r="D421" i="1"/>
  <c r="D405" i="1"/>
  <c r="D397" i="1"/>
  <c r="D380" i="1"/>
  <c r="D371" i="1"/>
  <c r="D347" i="1"/>
  <c r="D341" i="1"/>
  <c r="D309" i="1"/>
  <c r="D284" i="1"/>
  <c r="D268" i="1"/>
  <c r="D189" i="1"/>
  <c r="D547" i="1"/>
  <c r="D525" i="1"/>
  <c r="D508" i="1"/>
  <c r="D499" i="1"/>
  <c r="D483" i="1"/>
  <c r="D469" i="1"/>
  <c r="D445" i="1"/>
  <c r="D395" i="1"/>
  <c r="D372" i="1"/>
  <c r="D355" i="1"/>
  <c r="D228" i="1"/>
  <c r="D188" i="1"/>
  <c r="D596" i="1"/>
  <c r="D549" i="1"/>
  <c r="D500" i="1"/>
  <c r="D419" i="1"/>
  <c r="D396" i="1"/>
  <c r="D316" i="1"/>
  <c r="D307" i="1"/>
  <c r="D269" i="1"/>
  <c r="D229" i="1"/>
  <c r="D85" i="1"/>
  <c r="D600" i="1"/>
  <c r="D454" i="1"/>
  <c r="D14" i="1"/>
  <c r="D319" i="1"/>
  <c r="D239" i="1"/>
  <c r="D199" i="1"/>
  <c r="D175" i="1"/>
  <c r="D135" i="1"/>
  <c r="D598" i="1"/>
  <c r="D566" i="1"/>
  <c r="D502" i="1"/>
  <c r="D438" i="1"/>
  <c r="D350" i="1"/>
  <c r="D302" i="1"/>
  <c r="D294" i="1"/>
  <c r="D238" i="1"/>
  <c r="D214" i="1"/>
  <c r="D597" i="1"/>
  <c r="D589" i="1"/>
  <c r="D581" i="1"/>
  <c r="D565" i="1"/>
  <c r="D557" i="1"/>
  <c r="D541" i="1"/>
  <c r="D517" i="1"/>
  <c r="D501" i="1"/>
  <c r="D493" i="1"/>
  <c r="D477" i="1"/>
  <c r="D453" i="1"/>
  <c r="D437" i="1"/>
  <c r="D429" i="1"/>
  <c r="D413" i="1"/>
  <c r="D389" i="1"/>
  <c r="D373" i="1"/>
  <c r="D365" i="1"/>
  <c r="D349" i="1"/>
  <c r="D333" i="1"/>
  <c r="D325" i="1"/>
  <c r="D317" i="1"/>
  <c r="D301" i="1"/>
  <c r="D285" i="1"/>
  <c r="D277" i="1"/>
  <c r="D261" i="1"/>
  <c r="D237" i="1"/>
  <c r="D221" i="1"/>
  <c r="D197" i="1"/>
  <c r="D173" i="1"/>
  <c r="D157" i="1"/>
  <c r="D141" i="1"/>
  <c r="D133" i="1"/>
  <c r="D117" i="1"/>
  <c r="D109" i="1"/>
  <c r="D101" i="1"/>
  <c r="D93" i="1"/>
  <c r="D77" i="1"/>
  <c r="D69" i="1"/>
  <c r="D61" i="1"/>
  <c r="D53" i="1"/>
  <c r="D45" i="1"/>
  <c r="D37" i="1"/>
  <c r="D21" i="1"/>
  <c r="D13" i="1"/>
  <c r="D5" i="1"/>
  <c r="D49" i="1"/>
  <c r="D592" i="1"/>
  <c r="D390" i="1"/>
  <c r="D263" i="1"/>
  <c r="D599" i="1"/>
  <c r="D279" i="1"/>
  <c r="D231" i="1"/>
  <c r="D191" i="1"/>
  <c r="D111" i="1"/>
  <c r="D590" i="1"/>
  <c r="D526" i="1"/>
  <c r="D462" i="1"/>
  <c r="D398" i="1"/>
  <c r="D38" i="1"/>
  <c r="D588" i="1"/>
  <c r="D580" i="1"/>
  <c r="D556" i="1"/>
  <c r="D540" i="1"/>
  <c r="D532" i="1"/>
  <c r="D516" i="1"/>
  <c r="D492" i="1"/>
  <c r="D476" i="1"/>
  <c r="D468" i="1"/>
  <c r="D452" i="1"/>
  <c r="D428" i="1"/>
  <c r="D412" i="1"/>
  <c r="D404" i="1"/>
  <c r="D388" i="1"/>
  <c r="D364" i="1"/>
  <c r="D348" i="1"/>
  <c r="D340" i="1"/>
  <c r="D324" i="1"/>
  <c r="D300" i="1"/>
  <c r="D276" i="1"/>
  <c r="D260" i="1"/>
  <c r="D236" i="1"/>
  <c r="D220" i="1"/>
  <c r="D212" i="1"/>
  <c r="D196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73" i="1"/>
  <c r="D9" i="1"/>
  <c r="D518" i="1"/>
  <c r="D303" i="1"/>
  <c r="D295" i="1"/>
  <c r="D255" i="1"/>
  <c r="D215" i="1"/>
  <c r="D151" i="1"/>
  <c r="D39" i="1"/>
  <c r="D542" i="1"/>
  <c r="D478" i="1"/>
  <c r="D414" i="1"/>
  <c r="D374" i="1"/>
  <c r="D318" i="1"/>
  <c r="D278" i="1"/>
  <c r="D254" i="1"/>
  <c r="D174" i="1"/>
  <c r="D579" i="1"/>
  <c r="D571" i="1"/>
  <c r="D555" i="1"/>
  <c r="D531" i="1"/>
  <c r="D515" i="1"/>
  <c r="D507" i="1"/>
  <c r="D491" i="1"/>
  <c r="D467" i="1"/>
  <c r="D451" i="1"/>
  <c r="D443" i="1"/>
  <c r="D427" i="1"/>
  <c r="D403" i="1"/>
  <c r="D387" i="1"/>
  <c r="D379" i="1"/>
  <c r="D363" i="1"/>
  <c r="D339" i="1"/>
  <c r="D323" i="1"/>
  <c r="D315" i="1"/>
  <c r="D299" i="1"/>
  <c r="D283" i="1"/>
  <c r="D275" i="1"/>
  <c r="D259" i="1"/>
  <c r="D251" i="1"/>
  <c r="D243" i="1"/>
  <c r="D235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569" i="1"/>
  <c r="D545" i="1"/>
  <c r="D521" i="1"/>
  <c r="D497" i="1"/>
  <c r="D473" i="1"/>
  <c r="D449" i="1"/>
  <c r="D425" i="1"/>
  <c r="D401" i="1"/>
  <c r="D377" i="1"/>
  <c r="D353" i="1"/>
  <c r="D321" i="1"/>
  <c r="D297" i="1"/>
  <c r="D273" i="1"/>
  <c r="D249" i="1"/>
  <c r="D225" i="1"/>
  <c r="D201" i="1"/>
  <c r="D177" i="1"/>
  <c r="D153" i="1"/>
  <c r="D129" i="1"/>
  <c r="D113" i="1"/>
  <c r="D89" i="1"/>
  <c r="D41" i="1"/>
  <c r="D17" i="1"/>
  <c r="D584" i="1"/>
  <c r="D560" i="1"/>
  <c r="D536" i="1"/>
  <c r="D512" i="1"/>
  <c r="D488" i="1"/>
  <c r="D472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8" i="1"/>
  <c r="D561" i="1"/>
  <c r="D537" i="1"/>
  <c r="D513" i="1"/>
  <c r="D489" i="1"/>
  <c r="D465" i="1"/>
  <c r="D441" i="1"/>
  <c r="D417" i="1"/>
  <c r="D393" i="1"/>
  <c r="D369" i="1"/>
  <c r="D345" i="1"/>
  <c r="D313" i="1"/>
  <c r="D289" i="1"/>
  <c r="D265" i="1"/>
  <c r="D241" i="1"/>
  <c r="D217" i="1"/>
  <c r="D193" i="1"/>
  <c r="D169" i="1"/>
  <c r="D145" i="1"/>
  <c r="D121" i="1"/>
  <c r="D97" i="1"/>
  <c r="D65" i="1"/>
  <c r="D33" i="1"/>
  <c r="D576" i="1"/>
  <c r="D552" i="1"/>
  <c r="D528" i="1"/>
  <c r="D496" i="1"/>
  <c r="D464" i="1"/>
  <c r="D583" i="1"/>
  <c r="D559" i="1"/>
  <c r="D543" i="1"/>
  <c r="D527" i="1"/>
  <c r="D511" i="1"/>
  <c r="D495" i="1"/>
  <c r="D479" i="1"/>
  <c r="D455" i="1"/>
  <c r="D439" i="1"/>
  <c r="D423" i="1"/>
  <c r="D407" i="1"/>
  <c r="D391" i="1"/>
  <c r="D375" i="1"/>
  <c r="D359" i="1"/>
  <c r="D343" i="1"/>
  <c r="D287" i="1"/>
  <c r="D271" i="1"/>
  <c r="D247" i="1"/>
  <c r="D223" i="1"/>
  <c r="D207" i="1"/>
  <c r="D183" i="1"/>
  <c r="D159" i="1"/>
  <c r="D143" i="1"/>
  <c r="D119" i="1"/>
  <c r="D95" i="1"/>
  <c r="D79" i="1"/>
  <c r="D71" i="1"/>
  <c r="D63" i="1"/>
  <c r="D47" i="1"/>
  <c r="D31" i="1"/>
  <c r="D23" i="1"/>
  <c r="D7" i="1"/>
  <c r="D553" i="1"/>
  <c r="D529" i="1"/>
  <c r="D505" i="1"/>
  <c r="D481" i="1"/>
  <c r="D457" i="1"/>
  <c r="D433" i="1"/>
  <c r="D409" i="1"/>
  <c r="D385" i="1"/>
  <c r="D361" i="1"/>
  <c r="D337" i="1"/>
  <c r="D305" i="1"/>
  <c r="D281" i="1"/>
  <c r="D257" i="1"/>
  <c r="D233" i="1"/>
  <c r="D209" i="1"/>
  <c r="D185" i="1"/>
  <c r="D161" i="1"/>
  <c r="D137" i="1"/>
  <c r="D105" i="1"/>
  <c r="D81" i="1"/>
  <c r="D57" i="1"/>
  <c r="D25" i="1"/>
  <c r="D568" i="1"/>
  <c r="D544" i="1"/>
  <c r="D520" i="1"/>
  <c r="D504" i="1"/>
  <c r="D480" i="1"/>
  <c r="D591" i="1"/>
  <c r="D575" i="1"/>
  <c r="D567" i="1"/>
  <c r="D551" i="1"/>
  <c r="D535" i="1"/>
  <c r="D519" i="1"/>
  <c r="D503" i="1"/>
  <c r="D487" i="1"/>
  <c r="D471" i="1"/>
  <c r="D463" i="1"/>
  <c r="D447" i="1"/>
  <c r="D431" i="1"/>
  <c r="D415" i="1"/>
  <c r="D399" i="1"/>
  <c r="D383" i="1"/>
  <c r="D367" i="1"/>
  <c r="D351" i="1"/>
  <c r="D335" i="1"/>
  <c r="D311" i="1"/>
  <c r="D334" i="1"/>
  <c r="D326" i="1"/>
  <c r="D310" i="1"/>
  <c r="D286" i="1"/>
  <c r="D262" i="1"/>
  <c r="D246" i="1"/>
  <c r="D222" i="1"/>
  <c r="D198" i="1"/>
  <c r="D182" i="1"/>
  <c r="D158" i="1"/>
  <c r="D134" i="1"/>
  <c r="D118" i="1"/>
  <c r="D94" i="1"/>
  <c r="D70" i="1"/>
  <c r="D46" i="1"/>
  <c r="D22" i="1"/>
  <c r="D6" i="1"/>
  <c r="E2" i="1" l="1"/>
  <c r="R2" i="1"/>
  <c r="E334" i="1"/>
  <c r="R334" i="1"/>
  <c r="E209" i="1"/>
  <c r="R209" i="1"/>
  <c r="E143" i="1"/>
  <c r="R143" i="1"/>
  <c r="E64" i="1"/>
  <c r="R64" i="1"/>
  <c r="E192" i="1"/>
  <c r="R192" i="1"/>
  <c r="E384" i="1"/>
  <c r="R384" i="1"/>
  <c r="E11" i="1"/>
  <c r="R11" i="1"/>
  <c r="E283" i="1"/>
  <c r="R283" i="1"/>
  <c r="E295" i="1"/>
  <c r="R295" i="1"/>
  <c r="E260" i="1"/>
  <c r="R260" i="1"/>
  <c r="E390" i="1"/>
  <c r="R390" i="1"/>
  <c r="E373" i="1"/>
  <c r="R373" i="1"/>
  <c r="E600" i="1"/>
  <c r="R600" i="1"/>
  <c r="E523" i="1"/>
  <c r="R523" i="1"/>
  <c r="E58" i="1"/>
  <c r="R58" i="1"/>
  <c r="E210" i="1"/>
  <c r="R210" i="1"/>
  <c r="E270" i="1"/>
  <c r="R270" i="1"/>
  <c r="E205" i="1"/>
  <c r="R205" i="1"/>
  <c r="E567" i="1"/>
  <c r="R567" i="1"/>
  <c r="E31" i="1"/>
  <c r="R31" i="1"/>
  <c r="E528" i="1"/>
  <c r="R528" i="1"/>
  <c r="E72" i="1"/>
  <c r="R72" i="1"/>
  <c r="E328" i="1"/>
  <c r="R328" i="1"/>
  <c r="E249" i="1"/>
  <c r="R249" i="1"/>
  <c r="E147" i="1"/>
  <c r="R147" i="1"/>
  <c r="E427" i="1"/>
  <c r="R427" i="1"/>
  <c r="E36" i="1"/>
  <c r="R36" i="1"/>
  <c r="E540" i="1"/>
  <c r="R540" i="1"/>
  <c r="E61" i="1"/>
  <c r="R61" i="1"/>
  <c r="E238" i="1"/>
  <c r="R238" i="1"/>
  <c r="E469" i="1"/>
  <c r="R469" i="1"/>
  <c r="E533" i="1"/>
  <c r="R533" i="1"/>
  <c r="E90" i="1"/>
  <c r="R90" i="1"/>
  <c r="E234" i="1"/>
  <c r="R234" i="1"/>
  <c r="E430" i="1"/>
  <c r="R430" i="1"/>
  <c r="E558" i="1"/>
  <c r="R558" i="1"/>
  <c r="E213" i="1"/>
  <c r="R213" i="1"/>
  <c r="E463" i="1"/>
  <c r="R463" i="1"/>
  <c r="E457" i="1"/>
  <c r="R457" i="1"/>
  <c r="E511" i="1"/>
  <c r="R511" i="1"/>
  <c r="E393" i="1"/>
  <c r="R393" i="1"/>
  <c r="E272" i="1"/>
  <c r="R272" i="1"/>
  <c r="E89" i="1"/>
  <c r="R89" i="1"/>
  <c r="E91" i="1"/>
  <c r="R91" i="1"/>
  <c r="E443" i="1"/>
  <c r="R443" i="1"/>
  <c r="E44" i="1"/>
  <c r="R44" i="1"/>
  <c r="E428" i="1"/>
  <c r="R428" i="1"/>
  <c r="E69" i="1"/>
  <c r="R69" i="1"/>
  <c r="E541" i="1"/>
  <c r="R541" i="1"/>
  <c r="E596" i="1"/>
  <c r="R596" i="1"/>
  <c r="E227" i="1"/>
  <c r="R227" i="1"/>
  <c r="E506" i="1"/>
  <c r="R506" i="1"/>
  <c r="E50" i="1"/>
  <c r="R50" i="1"/>
  <c r="E446" i="1"/>
  <c r="R446" i="1"/>
  <c r="E167" i="1"/>
  <c r="R167" i="1"/>
  <c r="E70" i="1"/>
  <c r="R70" i="1"/>
  <c r="E591" i="1"/>
  <c r="R591" i="1"/>
  <c r="E481" i="1"/>
  <c r="R481" i="1"/>
  <c r="E391" i="1"/>
  <c r="R391" i="1"/>
  <c r="E217" i="1"/>
  <c r="R217" i="1"/>
  <c r="E216" i="1"/>
  <c r="R216" i="1"/>
  <c r="E488" i="1"/>
  <c r="R488" i="1"/>
  <c r="E497" i="1"/>
  <c r="R497" i="1"/>
  <c r="E235" i="1"/>
  <c r="R235" i="1"/>
  <c r="E9" i="1"/>
  <c r="R9" i="1"/>
  <c r="E324" i="1"/>
  <c r="R324" i="1"/>
  <c r="E191" i="1"/>
  <c r="R191" i="1"/>
  <c r="E429" i="1"/>
  <c r="R429" i="1"/>
  <c r="E499" i="1"/>
  <c r="R499" i="1"/>
  <c r="E572" i="1"/>
  <c r="R572" i="1"/>
  <c r="E522" i="1"/>
  <c r="R522" i="1"/>
  <c r="E314" i="1"/>
  <c r="R314" i="1"/>
  <c r="E538" i="1"/>
  <c r="R538" i="1"/>
  <c r="E494" i="1"/>
  <c r="R494" i="1"/>
  <c r="E366" i="1"/>
  <c r="R366" i="1"/>
  <c r="E564" i="1"/>
  <c r="R564" i="1"/>
  <c r="E459" i="1"/>
  <c r="R459" i="1"/>
  <c r="E94" i="1"/>
  <c r="R94" i="1"/>
  <c r="E262" i="1"/>
  <c r="R262" i="1"/>
  <c r="E367" i="1"/>
  <c r="R367" i="1"/>
  <c r="E487" i="1"/>
  <c r="R487" i="1"/>
  <c r="E480" i="1"/>
  <c r="R480" i="1"/>
  <c r="E105" i="1"/>
  <c r="R105" i="1"/>
  <c r="E305" i="1"/>
  <c r="R305" i="1"/>
  <c r="E505" i="1"/>
  <c r="R505" i="1"/>
  <c r="E71" i="1"/>
  <c r="R71" i="1"/>
  <c r="E223" i="1"/>
  <c r="R223" i="1"/>
  <c r="E407" i="1"/>
  <c r="R407" i="1"/>
  <c r="E543" i="1"/>
  <c r="R543" i="1"/>
  <c r="E33" i="1"/>
  <c r="R33" i="1"/>
  <c r="E241" i="1"/>
  <c r="R241" i="1"/>
  <c r="E441" i="1"/>
  <c r="R441" i="1"/>
  <c r="E32" i="1"/>
  <c r="R32" i="1"/>
  <c r="E96" i="1"/>
  <c r="R96" i="1"/>
  <c r="E160" i="1"/>
  <c r="R160" i="1"/>
  <c r="E224" i="1"/>
  <c r="R224" i="1"/>
  <c r="E288" i="1"/>
  <c r="R288" i="1"/>
  <c r="E352" i="1"/>
  <c r="R352" i="1"/>
  <c r="E416" i="1"/>
  <c r="R416" i="1"/>
  <c r="E512" i="1"/>
  <c r="R512" i="1"/>
  <c r="E129" i="1"/>
  <c r="R129" i="1"/>
  <c r="E321" i="1"/>
  <c r="R321" i="1"/>
  <c r="E521" i="1"/>
  <c r="R521" i="1"/>
  <c r="E43" i="1"/>
  <c r="R43" i="1"/>
  <c r="E107" i="1"/>
  <c r="R107" i="1"/>
  <c r="E171" i="1"/>
  <c r="R171" i="1"/>
  <c r="E243" i="1"/>
  <c r="R243" i="1"/>
  <c r="E339" i="1"/>
  <c r="R339" i="1"/>
  <c r="E467" i="1"/>
  <c r="R467" i="1"/>
  <c r="E174" i="1"/>
  <c r="R174" i="1"/>
  <c r="E39" i="1"/>
  <c r="R39" i="1"/>
  <c r="E73" i="1"/>
  <c r="R73" i="1"/>
  <c r="E60" i="1"/>
  <c r="R60" i="1"/>
  <c r="E124" i="1"/>
  <c r="R124" i="1"/>
  <c r="E196" i="1"/>
  <c r="R196" i="1"/>
  <c r="E340" i="1"/>
  <c r="R340" i="1"/>
  <c r="E468" i="1"/>
  <c r="R468" i="1"/>
  <c r="E588" i="1"/>
  <c r="R588" i="1"/>
  <c r="E231" i="1"/>
  <c r="R231" i="1"/>
  <c r="E13" i="1"/>
  <c r="R13" i="1"/>
  <c r="E93" i="1"/>
  <c r="R93" i="1"/>
  <c r="E197" i="1"/>
  <c r="R197" i="1"/>
  <c r="E325" i="1"/>
  <c r="R325" i="1"/>
  <c r="E437" i="1"/>
  <c r="R437" i="1"/>
  <c r="E565" i="1"/>
  <c r="R565" i="1"/>
  <c r="E350" i="1"/>
  <c r="R350" i="1"/>
  <c r="E239" i="1"/>
  <c r="R239" i="1"/>
  <c r="E307" i="1"/>
  <c r="R307" i="1"/>
  <c r="E228" i="1"/>
  <c r="R228" i="1"/>
  <c r="E508" i="1"/>
  <c r="R508" i="1"/>
  <c r="E347" i="1"/>
  <c r="R347" i="1"/>
  <c r="E573" i="1"/>
  <c r="R573" i="1"/>
  <c r="E267" i="1"/>
  <c r="R267" i="1"/>
  <c r="E10" i="1"/>
  <c r="R10" i="1"/>
  <c r="E202" i="1"/>
  <c r="R202" i="1"/>
  <c r="E386" i="1"/>
  <c r="R386" i="1"/>
  <c r="E562" i="1"/>
  <c r="R562" i="1"/>
  <c r="E162" i="1"/>
  <c r="R162" i="1"/>
  <c r="E338" i="1"/>
  <c r="R338" i="1"/>
  <c r="E498" i="1"/>
  <c r="R498" i="1"/>
  <c r="E98" i="1"/>
  <c r="R98" i="1"/>
  <c r="E306" i="1"/>
  <c r="R306" i="1"/>
  <c r="E546" i="1"/>
  <c r="R546" i="1"/>
  <c r="E142" i="1"/>
  <c r="R142" i="1"/>
  <c r="E510" i="1"/>
  <c r="R510" i="1"/>
  <c r="E110" i="1"/>
  <c r="R110" i="1"/>
  <c r="E382" i="1"/>
  <c r="R382" i="1"/>
  <c r="E15" i="1"/>
  <c r="R15" i="1"/>
  <c r="E252" i="1"/>
  <c r="R252" i="1"/>
  <c r="E461" i="1"/>
  <c r="R461" i="1"/>
  <c r="E293" i="1"/>
  <c r="R293" i="1"/>
  <c r="E435" i="1"/>
  <c r="R435" i="1"/>
  <c r="E6" i="1"/>
  <c r="R6" i="1"/>
  <c r="E551" i="1"/>
  <c r="R551" i="1"/>
  <c r="E23" i="1"/>
  <c r="R23" i="1"/>
  <c r="E496" i="1"/>
  <c r="R496" i="1"/>
  <c r="E145" i="1"/>
  <c r="R145" i="1"/>
  <c r="E320" i="1"/>
  <c r="R320" i="1"/>
  <c r="E225" i="1"/>
  <c r="R225" i="1"/>
  <c r="E139" i="1"/>
  <c r="R139" i="1"/>
  <c r="E531" i="1"/>
  <c r="R531" i="1"/>
  <c r="E92" i="1"/>
  <c r="R92" i="1"/>
  <c r="E532" i="1"/>
  <c r="R532" i="1"/>
  <c r="E133" i="1"/>
  <c r="R133" i="1"/>
  <c r="E214" i="1"/>
  <c r="R214" i="1"/>
  <c r="E445" i="1"/>
  <c r="R445" i="1"/>
  <c r="E405" i="1"/>
  <c r="R405" i="1"/>
  <c r="E106" i="1"/>
  <c r="R106" i="1"/>
  <c r="E250" i="1"/>
  <c r="R250" i="1"/>
  <c r="E406" i="1"/>
  <c r="R406" i="1"/>
  <c r="E534" i="1"/>
  <c r="R534" i="1"/>
  <c r="E587" i="1"/>
  <c r="R587" i="1"/>
  <c r="E311" i="1"/>
  <c r="R311" i="1"/>
  <c r="E25" i="1"/>
  <c r="R25" i="1"/>
  <c r="E159" i="1"/>
  <c r="R159" i="1"/>
  <c r="E369" i="1"/>
  <c r="R369" i="1"/>
  <c r="E200" i="1"/>
  <c r="R200" i="1"/>
  <c r="E456" i="1"/>
  <c r="R456" i="1"/>
  <c r="E19" i="1"/>
  <c r="R19" i="1"/>
  <c r="E211" i="1"/>
  <c r="R211" i="1"/>
  <c r="E303" i="1"/>
  <c r="R303" i="1"/>
  <c r="E276" i="1"/>
  <c r="R276" i="1"/>
  <c r="E590" i="1"/>
  <c r="R590" i="1"/>
  <c r="E285" i="1"/>
  <c r="R285" i="1"/>
  <c r="E85" i="1"/>
  <c r="R85" i="1"/>
  <c r="E421" i="1"/>
  <c r="R421" i="1"/>
  <c r="E322" i="1"/>
  <c r="R322" i="1"/>
  <c r="E274" i="1"/>
  <c r="R274" i="1"/>
  <c r="E30" i="1"/>
  <c r="R30" i="1"/>
  <c r="E460" i="1"/>
  <c r="R460" i="1"/>
  <c r="E46" i="1"/>
  <c r="R46" i="1"/>
  <c r="E57" i="1"/>
  <c r="R57" i="1"/>
  <c r="E183" i="1"/>
  <c r="R183" i="1"/>
  <c r="E193" i="1"/>
  <c r="R193" i="1"/>
  <c r="E144" i="1"/>
  <c r="R144" i="1"/>
  <c r="E400" i="1"/>
  <c r="R400" i="1"/>
  <c r="E473" i="1"/>
  <c r="R473" i="1"/>
  <c r="E219" i="1"/>
  <c r="R219" i="1"/>
  <c r="E478" i="1"/>
  <c r="R478" i="1"/>
  <c r="E172" i="1"/>
  <c r="R172" i="1"/>
  <c r="E111" i="1"/>
  <c r="R111" i="1"/>
  <c r="E301" i="1"/>
  <c r="R301" i="1"/>
  <c r="E175" i="1"/>
  <c r="R175" i="1"/>
  <c r="E483" i="1"/>
  <c r="R483" i="1"/>
  <c r="E154" i="1"/>
  <c r="R154" i="1"/>
  <c r="E290" i="1"/>
  <c r="R290" i="1"/>
  <c r="E514" i="1"/>
  <c r="R514" i="1"/>
  <c r="E342" i="1"/>
  <c r="R342" i="1"/>
  <c r="E245" i="1"/>
  <c r="R245" i="1"/>
  <c r="E351" i="1"/>
  <c r="R351" i="1"/>
  <c r="E281" i="1"/>
  <c r="R281" i="1"/>
  <c r="E527" i="1"/>
  <c r="R527" i="1"/>
  <c r="E24" i="1"/>
  <c r="R24" i="1"/>
  <c r="E344" i="1"/>
  <c r="R344" i="1"/>
  <c r="E297" i="1"/>
  <c r="R297" i="1"/>
  <c r="E163" i="1"/>
  <c r="R163" i="1"/>
  <c r="E579" i="1"/>
  <c r="R579" i="1"/>
  <c r="E116" i="1"/>
  <c r="R116" i="1"/>
  <c r="E580" i="1"/>
  <c r="R580" i="1"/>
  <c r="E173" i="1"/>
  <c r="R173" i="1"/>
  <c r="E302" i="1"/>
  <c r="R302" i="1"/>
  <c r="E188" i="1"/>
  <c r="R188" i="1"/>
  <c r="E341" i="1"/>
  <c r="R341" i="1"/>
  <c r="E370" i="1"/>
  <c r="R370" i="1"/>
  <c r="E282" i="1"/>
  <c r="R282" i="1"/>
  <c r="E585" i="1"/>
  <c r="R585" i="1"/>
  <c r="E286" i="1"/>
  <c r="R286" i="1"/>
  <c r="E383" i="1"/>
  <c r="R383" i="1"/>
  <c r="E503" i="1"/>
  <c r="R503" i="1"/>
  <c r="E504" i="1"/>
  <c r="R504" i="1"/>
  <c r="E137" i="1"/>
  <c r="R137" i="1"/>
  <c r="E337" i="1"/>
  <c r="R337" i="1"/>
  <c r="E529" i="1"/>
  <c r="R529" i="1"/>
  <c r="E79" i="1"/>
  <c r="R79" i="1"/>
  <c r="E247" i="1"/>
  <c r="R247" i="1"/>
  <c r="E423" i="1"/>
  <c r="R423" i="1"/>
  <c r="E559" i="1"/>
  <c r="R559" i="1"/>
  <c r="E65" i="1"/>
  <c r="R65" i="1"/>
  <c r="E265" i="1"/>
  <c r="R265" i="1"/>
  <c r="E465" i="1"/>
  <c r="R465" i="1"/>
  <c r="E40" i="1"/>
  <c r="R40" i="1"/>
  <c r="E104" i="1"/>
  <c r="R104" i="1"/>
  <c r="E168" i="1"/>
  <c r="R168" i="1"/>
  <c r="E232" i="1"/>
  <c r="R232" i="1"/>
  <c r="E296" i="1"/>
  <c r="R296" i="1"/>
  <c r="E360" i="1"/>
  <c r="R360" i="1"/>
  <c r="E424" i="1"/>
  <c r="R424" i="1"/>
  <c r="E536" i="1"/>
  <c r="R536" i="1"/>
  <c r="E153" i="1"/>
  <c r="R153" i="1"/>
  <c r="E353" i="1"/>
  <c r="R353" i="1"/>
  <c r="E545" i="1"/>
  <c r="R545" i="1"/>
  <c r="E51" i="1"/>
  <c r="R51" i="1"/>
  <c r="E115" i="1"/>
  <c r="R115" i="1"/>
  <c r="E179" i="1"/>
  <c r="R179" i="1"/>
  <c r="E251" i="1"/>
  <c r="R251" i="1"/>
  <c r="E363" i="1"/>
  <c r="R363" i="1"/>
  <c r="E491" i="1"/>
  <c r="R491" i="1"/>
  <c r="E254" i="1"/>
  <c r="R254" i="1"/>
  <c r="E151" i="1"/>
  <c r="R151" i="1"/>
  <c r="E4" i="1"/>
  <c r="R4" i="1"/>
  <c r="E68" i="1"/>
  <c r="R68" i="1"/>
  <c r="E132" i="1"/>
  <c r="R132" i="1"/>
  <c r="E212" i="1"/>
  <c r="R212" i="1"/>
  <c r="E348" i="1"/>
  <c r="R348" i="1"/>
  <c r="E476" i="1"/>
  <c r="R476" i="1"/>
  <c r="E38" i="1"/>
  <c r="R38" i="1"/>
  <c r="E279" i="1"/>
  <c r="R279" i="1"/>
  <c r="E21" i="1"/>
  <c r="R21" i="1"/>
  <c r="E101" i="1"/>
  <c r="R101" i="1"/>
  <c r="E221" i="1"/>
  <c r="R221" i="1"/>
  <c r="E333" i="1"/>
  <c r="R333" i="1"/>
  <c r="E453" i="1"/>
  <c r="R453" i="1"/>
  <c r="E581" i="1"/>
  <c r="R581" i="1"/>
  <c r="E438" i="1"/>
  <c r="R438" i="1"/>
  <c r="E319" i="1"/>
  <c r="R319" i="1"/>
  <c r="E316" i="1"/>
  <c r="R316" i="1"/>
  <c r="E355" i="1"/>
  <c r="R355" i="1"/>
  <c r="E525" i="1"/>
  <c r="R525" i="1"/>
  <c r="E371" i="1"/>
  <c r="R371" i="1"/>
  <c r="E595" i="1"/>
  <c r="R595" i="1"/>
  <c r="E308" i="1"/>
  <c r="R308" i="1"/>
  <c r="E34" i="1"/>
  <c r="R34" i="1"/>
  <c r="E226" i="1"/>
  <c r="R226" i="1"/>
  <c r="E402" i="1"/>
  <c r="R402" i="1"/>
  <c r="E578" i="1"/>
  <c r="R578" i="1"/>
  <c r="E178" i="1"/>
  <c r="R178" i="1"/>
  <c r="E362" i="1"/>
  <c r="R362" i="1"/>
  <c r="E530" i="1"/>
  <c r="R530" i="1"/>
  <c r="E122" i="1"/>
  <c r="R122" i="1"/>
  <c r="E330" i="1"/>
  <c r="R330" i="1"/>
  <c r="E570" i="1"/>
  <c r="R570" i="1"/>
  <c r="E166" i="1"/>
  <c r="R166" i="1"/>
  <c r="E550" i="1"/>
  <c r="R550" i="1"/>
  <c r="E150" i="1"/>
  <c r="R150" i="1"/>
  <c r="E422" i="1"/>
  <c r="R422" i="1"/>
  <c r="E16" i="1"/>
  <c r="R16" i="1"/>
  <c r="E292" i="1"/>
  <c r="R292" i="1"/>
  <c r="E509" i="1"/>
  <c r="R509" i="1"/>
  <c r="E357" i="1"/>
  <c r="R357" i="1"/>
  <c r="E563" i="1"/>
  <c r="R563" i="1"/>
  <c r="E431" i="1"/>
  <c r="R431" i="1"/>
  <c r="E409" i="1"/>
  <c r="R409" i="1"/>
  <c r="E479" i="1"/>
  <c r="R479" i="1"/>
  <c r="E345" i="1"/>
  <c r="R345" i="1"/>
  <c r="E256" i="1"/>
  <c r="R256" i="1"/>
  <c r="E17" i="1"/>
  <c r="R17" i="1"/>
  <c r="E75" i="1"/>
  <c r="R75" i="1"/>
  <c r="E403" i="1"/>
  <c r="R403" i="1"/>
  <c r="E28" i="1"/>
  <c r="R28" i="1"/>
  <c r="E404" i="1"/>
  <c r="R404" i="1"/>
  <c r="E53" i="1"/>
  <c r="R53" i="1"/>
  <c r="E501" i="1"/>
  <c r="R501" i="1"/>
  <c r="E500" i="1"/>
  <c r="R500" i="1"/>
  <c r="E268" i="1"/>
  <c r="R268" i="1"/>
  <c r="E298" i="1"/>
  <c r="R298" i="1"/>
  <c r="E418" i="1"/>
  <c r="R418" i="1"/>
  <c r="E466" i="1"/>
  <c r="R466" i="1"/>
  <c r="E103" i="1"/>
  <c r="R103" i="1"/>
  <c r="E22" i="1"/>
  <c r="R22" i="1"/>
  <c r="E198" i="1"/>
  <c r="R198" i="1"/>
  <c r="E233" i="1"/>
  <c r="R233" i="1"/>
  <c r="E359" i="1"/>
  <c r="R359" i="1"/>
  <c r="E169" i="1"/>
  <c r="R169" i="1"/>
  <c r="E136" i="1"/>
  <c r="R136" i="1"/>
  <c r="E392" i="1"/>
  <c r="R392" i="1"/>
  <c r="E449" i="1"/>
  <c r="R449" i="1"/>
  <c r="E299" i="1"/>
  <c r="R299" i="1"/>
  <c r="E414" i="1"/>
  <c r="R414" i="1"/>
  <c r="E164" i="1"/>
  <c r="R164" i="1"/>
  <c r="E592" i="1"/>
  <c r="R592" i="1"/>
  <c r="E389" i="1"/>
  <c r="R389" i="1"/>
  <c r="E135" i="1"/>
  <c r="R135" i="1"/>
  <c r="E284" i="1"/>
  <c r="R284" i="1"/>
  <c r="E130" i="1"/>
  <c r="R130" i="1"/>
  <c r="E434" i="1"/>
  <c r="R434" i="1"/>
  <c r="E490" i="1"/>
  <c r="R490" i="1"/>
  <c r="E127" i="1"/>
  <c r="R127" i="1"/>
  <c r="E222" i="1"/>
  <c r="R222" i="1"/>
  <c r="E575" i="1"/>
  <c r="R575" i="1"/>
  <c r="E47" i="1"/>
  <c r="R47" i="1"/>
  <c r="E552" i="1"/>
  <c r="R552" i="1"/>
  <c r="E80" i="1"/>
  <c r="R80" i="1"/>
  <c r="E336" i="1"/>
  <c r="R336" i="1"/>
  <c r="E273" i="1"/>
  <c r="R273" i="1"/>
  <c r="E155" i="1"/>
  <c r="R155" i="1"/>
  <c r="E571" i="1"/>
  <c r="R571" i="1"/>
  <c r="E108" i="1"/>
  <c r="R108" i="1"/>
  <c r="E556" i="1"/>
  <c r="R556" i="1"/>
  <c r="E157" i="1"/>
  <c r="R157" i="1"/>
  <c r="E294" i="1"/>
  <c r="R294" i="1"/>
  <c r="E309" i="1"/>
  <c r="R309" i="1"/>
  <c r="E548" i="1"/>
  <c r="R548" i="1"/>
  <c r="E114" i="1"/>
  <c r="R114" i="1"/>
  <c r="E258" i="1"/>
  <c r="R258" i="1"/>
  <c r="E86" i="1"/>
  <c r="R86" i="1"/>
  <c r="E484" i="1"/>
  <c r="R484" i="1"/>
  <c r="E246" i="1"/>
  <c r="R246" i="1"/>
  <c r="E81" i="1"/>
  <c r="R81" i="1"/>
  <c r="E576" i="1"/>
  <c r="R576" i="1"/>
  <c r="E88" i="1"/>
  <c r="R88" i="1"/>
  <c r="E280" i="1"/>
  <c r="R280" i="1"/>
  <c r="E113" i="1"/>
  <c r="R113" i="1"/>
  <c r="E99" i="1"/>
  <c r="R99" i="1"/>
  <c r="E451" i="1"/>
  <c r="R451" i="1"/>
  <c r="E52" i="1"/>
  <c r="R52" i="1"/>
  <c r="E452" i="1"/>
  <c r="R452" i="1"/>
  <c r="E77" i="1"/>
  <c r="R77" i="1"/>
  <c r="E557" i="1"/>
  <c r="R557" i="1"/>
  <c r="E199" i="1"/>
  <c r="R199" i="1"/>
  <c r="E524" i="1"/>
  <c r="R524" i="1"/>
  <c r="E170" i="1"/>
  <c r="R170" i="1"/>
  <c r="E74" i="1"/>
  <c r="R74" i="1"/>
  <c r="E327" i="1"/>
  <c r="R327" i="1"/>
  <c r="E118" i="1"/>
  <c r="R118" i="1"/>
  <c r="E310" i="1"/>
  <c r="R310" i="1"/>
  <c r="E519" i="1"/>
  <c r="R519" i="1"/>
  <c r="E520" i="1"/>
  <c r="R520" i="1"/>
  <c r="E161" i="1"/>
  <c r="R161" i="1"/>
  <c r="E361" i="1"/>
  <c r="R361" i="1"/>
  <c r="E553" i="1"/>
  <c r="R553" i="1"/>
  <c r="E95" i="1"/>
  <c r="R95" i="1"/>
  <c r="E271" i="1"/>
  <c r="R271" i="1"/>
  <c r="E439" i="1"/>
  <c r="R439" i="1"/>
  <c r="E583" i="1"/>
  <c r="R583" i="1"/>
  <c r="E97" i="1"/>
  <c r="R97" i="1"/>
  <c r="E289" i="1"/>
  <c r="R289" i="1"/>
  <c r="E489" i="1"/>
  <c r="R489" i="1"/>
  <c r="E48" i="1"/>
  <c r="R48" i="1"/>
  <c r="E112" i="1"/>
  <c r="R112" i="1"/>
  <c r="E176" i="1"/>
  <c r="R176" i="1"/>
  <c r="E240" i="1"/>
  <c r="R240" i="1"/>
  <c r="E304" i="1"/>
  <c r="R304" i="1"/>
  <c r="E368" i="1"/>
  <c r="R368" i="1"/>
  <c r="E432" i="1"/>
  <c r="R432" i="1"/>
  <c r="E560" i="1"/>
  <c r="R560" i="1"/>
  <c r="E177" i="1"/>
  <c r="R177" i="1"/>
  <c r="E377" i="1"/>
  <c r="R377" i="1"/>
  <c r="E569" i="1"/>
  <c r="R569" i="1"/>
  <c r="E59" i="1"/>
  <c r="R59" i="1"/>
  <c r="E123" i="1"/>
  <c r="R123" i="1"/>
  <c r="E187" i="1"/>
  <c r="R187" i="1"/>
  <c r="E259" i="1"/>
  <c r="R259" i="1"/>
  <c r="E379" i="1"/>
  <c r="R379" i="1"/>
  <c r="E507" i="1"/>
  <c r="R507" i="1"/>
  <c r="E278" i="1"/>
  <c r="R278" i="1"/>
  <c r="E215" i="1"/>
  <c r="R215" i="1"/>
  <c r="E12" i="1"/>
  <c r="R12" i="1"/>
  <c r="E76" i="1"/>
  <c r="R76" i="1"/>
  <c r="E140" i="1"/>
  <c r="R140" i="1"/>
  <c r="E220" i="1"/>
  <c r="R220" i="1"/>
  <c r="E364" i="1"/>
  <c r="R364" i="1"/>
  <c r="E492" i="1"/>
  <c r="R492" i="1"/>
  <c r="E398" i="1"/>
  <c r="R398" i="1"/>
  <c r="E599" i="1"/>
  <c r="R599" i="1"/>
  <c r="E37" i="1"/>
  <c r="R37" i="1"/>
  <c r="E109" i="1"/>
  <c r="R109" i="1"/>
  <c r="E237" i="1"/>
  <c r="R237" i="1"/>
  <c r="E349" i="1"/>
  <c r="R349" i="1"/>
  <c r="E477" i="1"/>
  <c r="R477" i="1"/>
  <c r="E589" i="1"/>
  <c r="R589" i="1"/>
  <c r="E502" i="1"/>
  <c r="R502" i="1"/>
  <c r="E14" i="1"/>
  <c r="R14" i="1"/>
  <c r="E396" i="1"/>
  <c r="R396" i="1"/>
  <c r="E372" i="1"/>
  <c r="R372" i="1"/>
  <c r="E547" i="1"/>
  <c r="R547" i="1"/>
  <c r="E380" i="1"/>
  <c r="R380" i="1"/>
  <c r="E29" i="1"/>
  <c r="R29" i="1"/>
  <c r="E420" i="1"/>
  <c r="R420" i="1"/>
  <c r="E66" i="1"/>
  <c r="R66" i="1"/>
  <c r="E242" i="1"/>
  <c r="R242" i="1"/>
  <c r="E410" i="1"/>
  <c r="R410" i="1"/>
  <c r="E18" i="1"/>
  <c r="R18" i="1"/>
  <c r="E194" i="1"/>
  <c r="R194" i="1"/>
  <c r="E378" i="1"/>
  <c r="R378" i="1"/>
  <c r="E554" i="1"/>
  <c r="R554" i="1"/>
  <c r="E146" i="1"/>
  <c r="R146" i="1"/>
  <c r="E354" i="1"/>
  <c r="R354" i="1"/>
  <c r="E594" i="1"/>
  <c r="R594" i="1"/>
  <c r="E206" i="1"/>
  <c r="R206" i="1"/>
  <c r="E574" i="1"/>
  <c r="R574" i="1"/>
  <c r="E190" i="1"/>
  <c r="R190" i="1"/>
  <c r="E470" i="1"/>
  <c r="R470" i="1"/>
  <c r="E55" i="1"/>
  <c r="R55" i="1"/>
  <c r="E332" i="1"/>
  <c r="R332" i="1"/>
  <c r="E125" i="1"/>
  <c r="R125" i="1"/>
  <c r="E381" i="1"/>
  <c r="R381" i="1"/>
  <c r="E331" i="1"/>
  <c r="R331" i="1"/>
  <c r="E182" i="1"/>
  <c r="R182" i="1"/>
  <c r="E568" i="1"/>
  <c r="R568" i="1"/>
  <c r="E343" i="1"/>
  <c r="R343" i="1"/>
  <c r="E537" i="1"/>
  <c r="R537" i="1"/>
  <c r="E128" i="1"/>
  <c r="R128" i="1"/>
  <c r="E448" i="1"/>
  <c r="R448" i="1"/>
  <c r="E425" i="1"/>
  <c r="R425" i="1"/>
  <c r="E203" i="1"/>
  <c r="R203" i="1"/>
  <c r="E374" i="1"/>
  <c r="R374" i="1"/>
  <c r="E156" i="1"/>
  <c r="R156" i="1"/>
  <c r="E526" i="1"/>
  <c r="R526" i="1"/>
  <c r="E277" i="1"/>
  <c r="R277" i="1"/>
  <c r="E598" i="1"/>
  <c r="R598" i="1"/>
  <c r="E181" i="1"/>
  <c r="R181" i="1"/>
  <c r="E450" i="1"/>
  <c r="R450" i="1"/>
  <c r="E601" i="1"/>
  <c r="R601" i="1"/>
  <c r="E54" i="1"/>
  <c r="R54" i="1"/>
  <c r="E436" i="1"/>
  <c r="R436" i="1"/>
  <c r="E447" i="1"/>
  <c r="R447" i="1"/>
  <c r="E433" i="1"/>
  <c r="R433" i="1"/>
  <c r="E495" i="1"/>
  <c r="R495" i="1"/>
  <c r="E561" i="1"/>
  <c r="R561" i="1"/>
  <c r="E264" i="1"/>
  <c r="R264" i="1"/>
  <c r="E41" i="1"/>
  <c r="R41" i="1"/>
  <c r="E83" i="1"/>
  <c r="R83" i="1"/>
  <c r="E555" i="1"/>
  <c r="R555" i="1"/>
  <c r="E100" i="1"/>
  <c r="R100" i="1"/>
  <c r="E412" i="1"/>
  <c r="R412" i="1"/>
  <c r="E141" i="1"/>
  <c r="R141" i="1"/>
  <c r="E517" i="1"/>
  <c r="R517" i="1"/>
  <c r="E549" i="1"/>
  <c r="R549" i="1"/>
  <c r="E204" i="1"/>
  <c r="R204" i="1"/>
  <c r="E474" i="1"/>
  <c r="R474" i="1"/>
  <c r="E26" i="1"/>
  <c r="R26" i="1"/>
  <c r="E62" i="1"/>
  <c r="R62" i="1"/>
  <c r="E329" i="1"/>
  <c r="R329" i="1"/>
  <c r="E411" i="1"/>
  <c r="R411" i="1"/>
  <c r="E335" i="1"/>
  <c r="R335" i="1"/>
  <c r="E257" i="1"/>
  <c r="R257" i="1"/>
  <c r="E375" i="1"/>
  <c r="R375" i="1"/>
  <c r="E8" i="1"/>
  <c r="R8" i="1"/>
  <c r="E208" i="1"/>
  <c r="R208" i="1"/>
  <c r="E472" i="1"/>
  <c r="R472" i="1"/>
  <c r="E27" i="1"/>
  <c r="R27" i="1"/>
  <c r="E315" i="1"/>
  <c r="R315" i="1"/>
  <c r="E518" i="1"/>
  <c r="R518" i="1"/>
  <c r="E300" i="1"/>
  <c r="R300" i="1"/>
  <c r="E49" i="1"/>
  <c r="R49" i="1"/>
  <c r="E413" i="1"/>
  <c r="R413" i="1"/>
  <c r="E229" i="1"/>
  <c r="R229" i="1"/>
  <c r="E444" i="1"/>
  <c r="R444" i="1"/>
  <c r="E346" i="1"/>
  <c r="R346" i="1"/>
  <c r="E458" i="1"/>
  <c r="R458" i="1"/>
  <c r="E78" i="1"/>
  <c r="R78" i="1"/>
  <c r="E577" i="1"/>
  <c r="R577" i="1"/>
  <c r="E291" i="1"/>
  <c r="R291" i="1"/>
  <c r="E471" i="1"/>
  <c r="R471" i="1"/>
  <c r="E63" i="1"/>
  <c r="R63" i="1"/>
  <c r="E207" i="1"/>
  <c r="R207" i="1"/>
  <c r="E417" i="1"/>
  <c r="R417" i="1"/>
  <c r="E152" i="1"/>
  <c r="R152" i="1"/>
  <c r="E408" i="1"/>
  <c r="R408" i="1"/>
  <c r="E35" i="1"/>
  <c r="R35" i="1"/>
  <c r="E323" i="1"/>
  <c r="R323" i="1"/>
  <c r="E542" i="1"/>
  <c r="R542" i="1"/>
  <c r="E180" i="1"/>
  <c r="R180" i="1"/>
  <c r="E5" i="1"/>
  <c r="R5" i="1"/>
  <c r="E317" i="1"/>
  <c r="R317" i="1"/>
  <c r="E269" i="1"/>
  <c r="R269" i="1"/>
  <c r="E244" i="1"/>
  <c r="R244" i="1"/>
  <c r="E138" i="1"/>
  <c r="R138" i="1"/>
  <c r="E482" i="1"/>
  <c r="R482" i="1"/>
  <c r="E126" i="1"/>
  <c r="R126" i="1"/>
  <c r="E102" i="1"/>
  <c r="R102" i="1"/>
  <c r="E253" i="1"/>
  <c r="R253" i="1"/>
  <c r="E134" i="1"/>
  <c r="R134" i="1"/>
  <c r="E399" i="1"/>
  <c r="R399" i="1"/>
  <c r="E158" i="1"/>
  <c r="R158" i="1"/>
  <c r="E326" i="1"/>
  <c r="R326" i="1"/>
  <c r="E415" i="1"/>
  <c r="R415" i="1"/>
  <c r="E535" i="1"/>
  <c r="R535" i="1"/>
  <c r="E544" i="1"/>
  <c r="R544" i="1"/>
  <c r="E185" i="1"/>
  <c r="R185" i="1"/>
  <c r="E385" i="1"/>
  <c r="R385" i="1"/>
  <c r="E7" i="1"/>
  <c r="R7" i="1"/>
  <c r="E119" i="1"/>
  <c r="R119" i="1"/>
  <c r="E287" i="1"/>
  <c r="R287" i="1"/>
  <c r="E455" i="1"/>
  <c r="R455" i="1"/>
  <c r="E464" i="1"/>
  <c r="R464" i="1"/>
  <c r="E121" i="1"/>
  <c r="R121" i="1"/>
  <c r="E313" i="1"/>
  <c r="R313" i="1"/>
  <c r="E513" i="1"/>
  <c r="R513" i="1"/>
  <c r="E56" i="1"/>
  <c r="R56" i="1"/>
  <c r="E120" i="1"/>
  <c r="R120" i="1"/>
  <c r="E184" i="1"/>
  <c r="R184" i="1"/>
  <c r="E248" i="1"/>
  <c r="R248" i="1"/>
  <c r="E312" i="1"/>
  <c r="R312" i="1"/>
  <c r="E376" i="1"/>
  <c r="R376" i="1"/>
  <c r="E440" i="1"/>
  <c r="R440" i="1"/>
  <c r="E584" i="1"/>
  <c r="R584" i="1"/>
  <c r="E201" i="1"/>
  <c r="R201" i="1"/>
  <c r="E401" i="1"/>
  <c r="R401" i="1"/>
  <c r="E3" i="1"/>
  <c r="R3" i="1"/>
  <c r="E67" i="1"/>
  <c r="R67" i="1"/>
  <c r="E131" i="1"/>
  <c r="R131" i="1"/>
  <c r="E195" i="1"/>
  <c r="R195" i="1"/>
  <c r="E275" i="1"/>
  <c r="R275" i="1"/>
  <c r="E387" i="1"/>
  <c r="R387" i="1"/>
  <c r="E515" i="1"/>
  <c r="R515" i="1"/>
  <c r="E318" i="1"/>
  <c r="R318" i="1"/>
  <c r="E255" i="1"/>
  <c r="R255" i="1"/>
  <c r="E20" i="1"/>
  <c r="R20" i="1"/>
  <c r="E84" i="1"/>
  <c r="R84" i="1"/>
  <c r="E148" i="1"/>
  <c r="R148" i="1"/>
  <c r="E236" i="1"/>
  <c r="R236" i="1"/>
  <c r="E388" i="1"/>
  <c r="R388" i="1"/>
  <c r="E516" i="1"/>
  <c r="R516" i="1"/>
  <c r="E462" i="1"/>
  <c r="R462" i="1"/>
  <c r="E263" i="1"/>
  <c r="R263" i="1"/>
  <c r="E45" i="1"/>
  <c r="R45" i="1"/>
  <c r="E117" i="1"/>
  <c r="R117" i="1"/>
  <c r="E261" i="1"/>
  <c r="R261" i="1"/>
  <c r="E365" i="1"/>
  <c r="R365" i="1"/>
  <c r="E493" i="1"/>
  <c r="R493" i="1"/>
  <c r="E597" i="1"/>
  <c r="R597" i="1"/>
  <c r="E566" i="1"/>
  <c r="R566" i="1"/>
  <c r="E454" i="1"/>
  <c r="R454" i="1"/>
  <c r="E419" i="1"/>
  <c r="R419" i="1"/>
  <c r="E395" i="1"/>
  <c r="R395" i="1"/>
  <c r="E189" i="1"/>
  <c r="R189" i="1"/>
  <c r="E397" i="1"/>
  <c r="R397" i="1"/>
  <c r="E149" i="1"/>
  <c r="R149" i="1"/>
  <c r="E475" i="1"/>
  <c r="R475" i="1"/>
  <c r="E82" i="1"/>
  <c r="R82" i="1"/>
  <c r="E266" i="1"/>
  <c r="R266" i="1"/>
  <c r="E426" i="1"/>
  <c r="R426" i="1"/>
  <c r="E42" i="1"/>
  <c r="R42" i="1"/>
  <c r="E218" i="1"/>
  <c r="R218" i="1"/>
  <c r="E394" i="1"/>
  <c r="R394" i="1"/>
  <c r="E586" i="1"/>
  <c r="R586" i="1"/>
  <c r="E186" i="1"/>
  <c r="R186" i="1"/>
  <c r="E442" i="1"/>
  <c r="R442" i="1"/>
  <c r="E593" i="1"/>
  <c r="R593" i="1"/>
  <c r="E358" i="1"/>
  <c r="R358" i="1"/>
  <c r="E582" i="1"/>
  <c r="R582" i="1"/>
  <c r="E230" i="1"/>
  <c r="R230" i="1"/>
  <c r="E486" i="1"/>
  <c r="R486" i="1"/>
  <c r="E87" i="1"/>
  <c r="R87" i="1"/>
  <c r="E356" i="1"/>
  <c r="R356" i="1"/>
  <c r="E165" i="1"/>
  <c r="R165" i="1"/>
  <c r="E485" i="1"/>
  <c r="R485" i="1"/>
  <c r="E539" i="1"/>
  <c r="R539" i="1"/>
  <c r="B5" i="1" l="1"/>
  <c r="B6" i="1" s="1"/>
  <c r="B7" i="1" s="1"/>
  <c r="A5" i="1"/>
  <c r="A6" i="1" s="1"/>
  <c r="A7" i="1" s="1"/>
  <c r="F7" i="2"/>
  <c r="F8" i="2" s="1"/>
  <c r="F9" i="2" s="1"/>
  <c r="E7" i="2"/>
  <c r="E8" i="2" s="1"/>
  <c r="E9" i="2" s="1"/>
  <c r="A2" i="1"/>
  <c r="A3" i="1" s="1"/>
  <c r="A4" i="1" s="1"/>
  <c r="E4" i="2"/>
  <c r="E5" i="2" s="1"/>
  <c r="E6" i="2" s="1"/>
  <c r="B2" i="1"/>
  <c r="B3" i="1" s="1"/>
  <c r="B4" i="1" s="1"/>
  <c r="F4" i="2"/>
  <c r="F5" i="2" s="1"/>
  <c r="F6" i="2" s="1"/>
</calcChain>
</file>

<file path=xl/sharedStrings.xml><?xml version="1.0" encoding="utf-8"?>
<sst xmlns="http://schemas.openxmlformats.org/spreadsheetml/2006/main" count="615" uniqueCount="614">
  <si>
    <t>Core Competencies</t>
  </si>
  <si>
    <t>Rating</t>
  </si>
  <si>
    <t>Chief Executives and Managing Directors</t>
  </si>
  <si>
    <t>Numeracy</t>
  </si>
  <si>
    <t>General Managers</t>
  </si>
  <si>
    <t>Digital engagement</t>
  </si>
  <si>
    <t>Livestock Farmers</t>
  </si>
  <si>
    <t>Teamwork</t>
  </si>
  <si>
    <t>Mixed Crop and Livestock Farmers</t>
  </si>
  <si>
    <t>Writing</t>
  </si>
  <si>
    <t>Corporate Services Managers</t>
  </si>
  <si>
    <t>Reading</t>
  </si>
  <si>
    <t>Finance Managers</t>
  </si>
  <si>
    <t>Learning</t>
  </si>
  <si>
    <t>Human Resource Managers</t>
  </si>
  <si>
    <t>Problem solving</t>
  </si>
  <si>
    <t>Policy and Planning Managers</t>
  </si>
  <si>
    <t>Oral communication</t>
  </si>
  <si>
    <t>Research and Development Managers</t>
  </si>
  <si>
    <t>Planning and organising</t>
  </si>
  <si>
    <t>Construction Managers</t>
  </si>
  <si>
    <t>Initiative and innovation</t>
  </si>
  <si>
    <t>Engineering Managers</t>
  </si>
  <si>
    <t>Importers, Exporters and Wholesalers</t>
  </si>
  <si>
    <t>Supply, Distribution and Procurement Managers</t>
  </si>
  <si>
    <t>Child Care Centre Managers</t>
  </si>
  <si>
    <t>Health and Welfare Services Managers</t>
  </si>
  <si>
    <t>School Principals</t>
  </si>
  <si>
    <t>Education Managers</t>
  </si>
  <si>
    <t>ICT Managers</t>
  </si>
  <si>
    <t>Cafe and Restaurant Managers</t>
  </si>
  <si>
    <t>Hotel and Motel Managers</t>
  </si>
  <si>
    <t>Licensed Club Managers</t>
  </si>
  <si>
    <t>Retail Managers</t>
  </si>
  <si>
    <t>Amusement, Fitness and Sports Centre Managers</t>
  </si>
  <si>
    <t>Conference and Event Organisers</t>
  </si>
  <si>
    <t>Photographers</t>
  </si>
  <si>
    <t>Visual Arts and Crafts Professionals</t>
  </si>
  <si>
    <t>Film, Television, Radio and Stage Directors</t>
  </si>
  <si>
    <t>Journalists and Writers</t>
  </si>
  <si>
    <t>Financial Brokers</t>
  </si>
  <si>
    <t>Financial Dealers</t>
  </si>
  <si>
    <t>ICT Trainers</t>
  </si>
  <si>
    <t>Training and Development Professionals</t>
  </si>
  <si>
    <t>Economists</t>
  </si>
  <si>
    <t>Land Economists and Valuers</t>
  </si>
  <si>
    <t>Librarians</t>
  </si>
  <si>
    <t>Advertising and Marketing Professionals</t>
  </si>
  <si>
    <t>ICT Sales Professionals</t>
  </si>
  <si>
    <t>Public Relations Professionals</t>
  </si>
  <si>
    <t>Technical Sales Representatives</t>
  </si>
  <si>
    <t>Air Transport Professionals</t>
  </si>
  <si>
    <t>Surveyors and Spatial Scientists</t>
  </si>
  <si>
    <t>Interior Designers</t>
  </si>
  <si>
    <t>Urban and Regional Planners</t>
  </si>
  <si>
    <t>Electrical Engineers</t>
  </si>
  <si>
    <t>Electronics Engineers</t>
  </si>
  <si>
    <t>Agricultural and Forestry Scientists</t>
  </si>
  <si>
    <t>Geologists, Geophysicists and Hydrogeologists</t>
  </si>
  <si>
    <t>Medical Laboratory Scientists</t>
  </si>
  <si>
    <t>Veterinarians</t>
  </si>
  <si>
    <t>Early Childhood Teachers</t>
  </si>
  <si>
    <t>Primary School Teachers</t>
  </si>
  <si>
    <t>Middle School Teachers</t>
  </si>
  <si>
    <t>Secondary School Teachers</t>
  </si>
  <si>
    <t>Special Education Teachers</t>
  </si>
  <si>
    <t>Vocational Education Teachers</t>
  </si>
  <si>
    <t>Education Advisers and Reviewers</t>
  </si>
  <si>
    <t>Private Art, Dance, Drama and Music Teachers</t>
  </si>
  <si>
    <t>Nutrition Professionals</t>
  </si>
  <si>
    <t>Chiropractors and Osteopaths</t>
  </si>
  <si>
    <t>Complementary Health Therapists</t>
  </si>
  <si>
    <t>Dental Practitioners</t>
  </si>
  <si>
    <t>Occupational Therapists</t>
  </si>
  <si>
    <t>Physiotherapists</t>
  </si>
  <si>
    <t>Podiatrists</t>
  </si>
  <si>
    <t>Anaesthetists</t>
  </si>
  <si>
    <t>Specialist Physicians</t>
  </si>
  <si>
    <t>Psychiatrists</t>
  </si>
  <si>
    <t>Surgeons</t>
  </si>
  <si>
    <t>Midwives</t>
  </si>
  <si>
    <t>Nurse Managers</t>
  </si>
  <si>
    <t>Registered Nurses</t>
  </si>
  <si>
    <t>ICT Business and Systems Analysts</t>
  </si>
  <si>
    <t>Telecommunications Engineering Professionals</t>
  </si>
  <si>
    <t>Barristers</t>
  </si>
  <si>
    <t>Judicial and Legal Professionals</t>
  </si>
  <si>
    <t>Solicitors</t>
  </si>
  <si>
    <t>Counsellors</t>
  </si>
  <si>
    <t>Ministers of Religion</t>
  </si>
  <si>
    <t>Social Professionals</t>
  </si>
  <si>
    <t>Social Workers</t>
  </si>
  <si>
    <t>Agricultural Technicians</t>
  </si>
  <si>
    <t>Primary Products Inspectors</t>
  </si>
  <si>
    <t>Electronic Engineering Draftspersons and Technicians</t>
  </si>
  <si>
    <t>Telecommunications Technical Specialists</t>
  </si>
  <si>
    <t>Automotive Electricians</t>
  </si>
  <si>
    <t>Metal Casting, Forging and Finishing Trades Workers</t>
  </si>
  <si>
    <t>Sheetmetal Trades Workers</t>
  </si>
  <si>
    <t>Panelbeaters</t>
  </si>
  <si>
    <t>Vehicle Body Builders and Trimmers</t>
  </si>
  <si>
    <t>Vehicle Painters</t>
  </si>
  <si>
    <t>Floor Finishers</t>
  </si>
  <si>
    <t>Painting Trades Workers</t>
  </si>
  <si>
    <t>Glaziers</t>
  </si>
  <si>
    <t>Roof Tilers</t>
  </si>
  <si>
    <t>Wall and Floor Tilers</t>
  </si>
  <si>
    <t>Electricians</t>
  </si>
  <si>
    <t>Airconditioning and Refrigeration Mechanics</t>
  </si>
  <si>
    <t>Electrical Distribution Trades Workers</t>
  </si>
  <si>
    <t>Telecommunications Trades Workers</t>
  </si>
  <si>
    <t>Bakers and Pastrycooks</t>
  </si>
  <si>
    <t>Butchers and Smallgoods Makers</t>
  </si>
  <si>
    <t>Chefs</t>
  </si>
  <si>
    <t>Cooks</t>
  </si>
  <si>
    <t>Animal Attendants and Trainers</t>
  </si>
  <si>
    <t>Veterinary Nurses</t>
  </si>
  <si>
    <t>Florists</t>
  </si>
  <si>
    <t>Gardeners</t>
  </si>
  <si>
    <t>Greenkeepers</t>
  </si>
  <si>
    <t>Nurserypersons</t>
  </si>
  <si>
    <t>Hairdressers</t>
  </si>
  <si>
    <t>Graphic Pre-press Trades Workers</t>
  </si>
  <si>
    <t>Printers</t>
  </si>
  <si>
    <t>Upholsterers</t>
  </si>
  <si>
    <t>Cabinetmakers</t>
  </si>
  <si>
    <t>Boat Builders and Shipwrights</t>
  </si>
  <si>
    <t>Jewellers</t>
  </si>
  <si>
    <t>Signwriters</t>
  </si>
  <si>
    <t>Ambulance Officers and Paramedics</t>
  </si>
  <si>
    <t>Diversional Therapists</t>
  </si>
  <si>
    <t>Indigenous Health Workers</t>
  </si>
  <si>
    <t>Massage Therapists</t>
  </si>
  <si>
    <t>Education Aides</t>
  </si>
  <si>
    <t>Aged and Disabled Carers</t>
  </si>
  <si>
    <t>Dental Assistants</t>
  </si>
  <si>
    <t>Special Care Workers</t>
  </si>
  <si>
    <t>Cafe Workers</t>
  </si>
  <si>
    <t>Gaming Workers</t>
  </si>
  <si>
    <t>Hotel Service Managers</t>
  </si>
  <si>
    <t>Waiters</t>
  </si>
  <si>
    <t>Prison Officers</t>
  </si>
  <si>
    <t>Beauty Therapists</t>
  </si>
  <si>
    <t>Driving Instructors</t>
  </si>
  <si>
    <t>Funeral Workers</t>
  </si>
  <si>
    <t>Gallery, Museum and Tour Guides</t>
  </si>
  <si>
    <t>Travel Attendants</t>
  </si>
  <si>
    <t>Fitness Instructors</t>
  </si>
  <si>
    <t>Outdoor Adventure Guides</t>
  </si>
  <si>
    <t>Sports Coaches, Instructors and Officials</t>
  </si>
  <si>
    <t>Sportspersons</t>
  </si>
  <si>
    <t>Office Managers</t>
  </si>
  <si>
    <t>Personal Assistants</t>
  </si>
  <si>
    <t>General Clerks</t>
  </si>
  <si>
    <t>Information Officers</t>
  </si>
  <si>
    <t>Bookkeepers</t>
  </si>
  <si>
    <t>Payroll Clerks</t>
  </si>
  <si>
    <t>Bank Workers</t>
  </si>
  <si>
    <t>Credit and Loans Officers</t>
  </si>
  <si>
    <t>Betting Clerks</t>
  </si>
  <si>
    <t>Filing and Registry Clerks</t>
  </si>
  <si>
    <t>Mail Sorters</t>
  </si>
  <si>
    <t>Survey Interviewers</t>
  </si>
  <si>
    <t>Switchboard Operators</t>
  </si>
  <si>
    <t>Transport and Despatch Clerks</t>
  </si>
  <si>
    <t>Conveyancers and Legal Executives</t>
  </si>
  <si>
    <t>Court and Legal Clerks</t>
  </si>
  <si>
    <t>Debt Collectors</t>
  </si>
  <si>
    <t>Human Resource Clerks</t>
  </si>
  <si>
    <t>Inspectors and Regulatory Officers</t>
  </si>
  <si>
    <t>Insurance Investigators, Loss Adjusters and Risk Surveyors</t>
  </si>
  <si>
    <t>Library Assistants</t>
  </si>
  <si>
    <t>Auctioneers, and Stock and Station Agents</t>
  </si>
  <si>
    <t>Insurance Agents</t>
  </si>
  <si>
    <t>Sales Representatives</t>
  </si>
  <si>
    <t xml:space="preserve">Sales Assistants </t>
  </si>
  <si>
    <t>Pharmacy Sales Assistants</t>
  </si>
  <si>
    <t>Retail Supervisors</t>
  </si>
  <si>
    <t>Street Vendors and Related Salespersons</t>
  </si>
  <si>
    <t>Checkout Operators and Office Cashiers</t>
  </si>
  <si>
    <t>Telemarketers</t>
  </si>
  <si>
    <t>Ticket Salespersons</t>
  </si>
  <si>
    <t>Visual Merchandisers</t>
  </si>
  <si>
    <t>Clay, Concrete, Glass and Stone Processing Machine Operators</t>
  </si>
  <si>
    <t>Industrial Spraypainters</t>
  </si>
  <si>
    <t>Paper and Wood Processing Machine Operators</t>
  </si>
  <si>
    <t>Photographic Developers and Printers</t>
  </si>
  <si>
    <t>Plastics and Rubber Production Machine Operators</t>
  </si>
  <si>
    <t>Sewing Machinists</t>
  </si>
  <si>
    <t>Textile and Footwear Production Machine Operators</t>
  </si>
  <si>
    <t>Crane, Hoist and Lift Operators</t>
  </si>
  <si>
    <t>Engineering Production Workers</t>
  </si>
  <si>
    <t>Forklift Drivers</t>
  </si>
  <si>
    <t>Automobile Drivers</t>
  </si>
  <si>
    <t>Bus and Coach Drivers</t>
  </si>
  <si>
    <t>Delivery Drivers</t>
  </si>
  <si>
    <t>Truck Drivers</t>
  </si>
  <si>
    <t>Storepersons</t>
  </si>
  <si>
    <t>Car Detailers</t>
  </si>
  <si>
    <t>Commercial Cleaners</t>
  </si>
  <si>
    <t>Domestic Cleaners</t>
  </si>
  <si>
    <t>Housekeepers</t>
  </si>
  <si>
    <t>Laundry Workers</t>
  </si>
  <si>
    <t>Concreters</t>
  </si>
  <si>
    <t>Fencers</t>
  </si>
  <si>
    <t>Paving and Surfacing Labourers</t>
  </si>
  <si>
    <t>Railway Track Workers</t>
  </si>
  <si>
    <t>Food and Drink Factory Workers</t>
  </si>
  <si>
    <t>Meat, Poultry and Seafood Process Workers</t>
  </si>
  <si>
    <t>Packers</t>
  </si>
  <si>
    <t>Product Assemblers</t>
  </si>
  <si>
    <t>Factory Process Workers</t>
  </si>
  <si>
    <t>Crop Farm Workers</t>
  </si>
  <si>
    <t>Garden and Nursery Labourers</t>
  </si>
  <si>
    <t>Livestock Farm Workers</t>
  </si>
  <si>
    <t>Mixed Crop and Livestock Farm Workers</t>
  </si>
  <si>
    <t>Fast Food Cooks</t>
  </si>
  <si>
    <t>Food Trades Assistants</t>
  </si>
  <si>
    <t>Kitchenhands</t>
  </si>
  <si>
    <t>Freight and Furniture Handlers</t>
  </si>
  <si>
    <t>Shelf Fillers</t>
  </si>
  <si>
    <t>Caretakers</t>
  </si>
  <si>
    <t>Handypersons</t>
  </si>
  <si>
    <t>Motor Vehicle Parts and Accessories Fitters</t>
  </si>
  <si>
    <t>Recycling and Rubbish Collectors</t>
  </si>
  <si>
    <t>Vending Machine Attendants</t>
  </si>
  <si>
    <t>Sales and Marketing Manager</t>
  </si>
  <si>
    <t>Advertising Manager</t>
  </si>
  <si>
    <t>Public Relations Manager</t>
  </si>
  <si>
    <t>Production Manager in Manufacturing</t>
  </si>
  <si>
    <t>Production Manager in Mining</t>
  </si>
  <si>
    <t>Faculty Head</t>
  </si>
  <si>
    <t>Chief Information Officer</t>
  </si>
  <si>
    <t>Environmental Manager</t>
  </si>
  <si>
    <t>Laboratory Manager</t>
  </si>
  <si>
    <t>Quality Assurance Manager</t>
  </si>
  <si>
    <t>Hair or Beauty Salon Manager</t>
  </si>
  <si>
    <t>Post Office Manager</t>
  </si>
  <si>
    <t>Call or Contact Centre Manager</t>
  </si>
  <si>
    <t>Customer Service Manager</t>
  </si>
  <si>
    <t>Fleet Manager</t>
  </si>
  <si>
    <t>Transport Company Manager</t>
  </si>
  <si>
    <t>Facilities Manager</t>
  </si>
  <si>
    <t>Financial Institution Branch Manager</t>
  </si>
  <si>
    <t>Actor</t>
  </si>
  <si>
    <t>Dancer or Choreographer</t>
  </si>
  <si>
    <t>Entertainer or Variety Artist</t>
  </si>
  <si>
    <t>Composer</t>
  </si>
  <si>
    <t>Musician</t>
  </si>
  <si>
    <t>Singer</t>
  </si>
  <si>
    <t>Artistic Director</t>
  </si>
  <si>
    <t>Media Producer</t>
  </si>
  <si>
    <t>Radio Presenter</t>
  </si>
  <si>
    <t>Author</t>
  </si>
  <si>
    <t>Book or Script Editor</t>
  </si>
  <si>
    <t>Film and Video Editor</t>
  </si>
  <si>
    <t>Copywriter</t>
  </si>
  <si>
    <t>Technical Writer</t>
  </si>
  <si>
    <t xml:space="preserve">Accountant  </t>
  </si>
  <si>
    <t>Management Accountant</t>
  </si>
  <si>
    <t>Taxation Accountant</t>
  </si>
  <si>
    <t>Corporate Treasurer</t>
  </si>
  <si>
    <t>External Auditor</t>
  </si>
  <si>
    <t>Internal Auditor</t>
  </si>
  <si>
    <t>Commodities Trader</t>
  </si>
  <si>
    <t>Financial Investment Adviser</t>
  </si>
  <si>
    <t>Financial Investment Manager</t>
  </si>
  <si>
    <t>Human Resource Adviser</t>
  </si>
  <si>
    <t>Recruitment Consultant</t>
  </si>
  <si>
    <t>Workplace Relations Adviser</t>
  </si>
  <si>
    <t>Actuary</t>
  </si>
  <si>
    <t>Mathematician</t>
  </si>
  <si>
    <t>Statistician</t>
  </si>
  <si>
    <t>Archivist</t>
  </si>
  <si>
    <t>Gallery or Museum Curator</t>
  </si>
  <si>
    <t>Health Information Manager</t>
  </si>
  <si>
    <t>Records Manager</t>
  </si>
  <si>
    <t>Intelligence Officer</t>
  </si>
  <si>
    <t>Policy Analyst</t>
  </si>
  <si>
    <t>Valuer</t>
  </si>
  <si>
    <t>Management Consultant</t>
  </si>
  <si>
    <t>Organisation and Methods Analyst</t>
  </si>
  <si>
    <t>Liaison Officer</t>
  </si>
  <si>
    <t>Market Research Analyst</t>
  </si>
  <si>
    <t>Marketing Specialist</t>
  </si>
  <si>
    <t>Aeroplane Pilot</t>
  </si>
  <si>
    <t>Air Traffic Controller</t>
  </si>
  <si>
    <t>Ship's Master</t>
  </si>
  <si>
    <t>Ship's Officer</t>
  </si>
  <si>
    <t>Architect</t>
  </si>
  <si>
    <t>Landscape Architect</t>
  </si>
  <si>
    <t>Fashion Designer</t>
  </si>
  <si>
    <t>Industrial Designer</t>
  </si>
  <si>
    <t>Graphic Designer</t>
  </si>
  <si>
    <t>Illustrator</t>
  </si>
  <si>
    <t>Multimedia Designer</t>
  </si>
  <si>
    <t>Web Designer</t>
  </si>
  <si>
    <t>Chemical Engineer</t>
  </si>
  <si>
    <t>Materials Engineer</t>
  </si>
  <si>
    <t>Civil Engineer</t>
  </si>
  <si>
    <t>Geotechnical Engineer</t>
  </si>
  <si>
    <t>Quantity Surveyor</t>
  </si>
  <si>
    <t>Structural Engineer</t>
  </si>
  <si>
    <t>Transport Engineer</t>
  </si>
  <si>
    <t>Industrial Engineer</t>
  </si>
  <si>
    <t>Mechanical Engineer</t>
  </si>
  <si>
    <t>Production or Plant Engineer</t>
  </si>
  <si>
    <t xml:space="preserve">Mining Engineer </t>
  </si>
  <si>
    <t>Petroleum Engineer</t>
  </si>
  <si>
    <t>Aeronautical Engineer</t>
  </si>
  <si>
    <t>Biomedical Engineer</t>
  </si>
  <si>
    <t>Engineering Technologist</t>
  </si>
  <si>
    <t>Environmental Engineer</t>
  </si>
  <si>
    <t>Naval Architect</t>
  </si>
  <si>
    <t>Chemist</t>
  </si>
  <si>
    <t>Food Technologist</t>
  </si>
  <si>
    <t>Wine Maker</t>
  </si>
  <si>
    <t>Conservation Officer</t>
  </si>
  <si>
    <t>Environmental Consultant</t>
  </si>
  <si>
    <t>Environmental Research Scientist</t>
  </si>
  <si>
    <t>Park Ranger</t>
  </si>
  <si>
    <t xml:space="preserve">Life Scientist  </t>
  </si>
  <si>
    <t>Biochemist</t>
  </si>
  <si>
    <t>Biotechnologist</t>
  </si>
  <si>
    <t>Botanist</t>
  </si>
  <si>
    <t>Microbiologist</t>
  </si>
  <si>
    <t>Zoologist</t>
  </si>
  <si>
    <t>Conservator</t>
  </si>
  <si>
    <t>Metallurgist</t>
  </si>
  <si>
    <t>Meteorologist</t>
  </si>
  <si>
    <t>Physicist</t>
  </si>
  <si>
    <t>University Lecturer</t>
  </si>
  <si>
    <t>University Tutor</t>
  </si>
  <si>
    <t xml:space="preserve">Dance Teacher </t>
  </si>
  <si>
    <t xml:space="preserve">Music Teacher </t>
  </si>
  <si>
    <t>Medical Diagnostic Radiographer</t>
  </si>
  <si>
    <t>Medical Radiation Therapist</t>
  </si>
  <si>
    <t>Nuclear Medicine Technologist</t>
  </si>
  <si>
    <t>Sonographer</t>
  </si>
  <si>
    <t>Environmental Health Officer</t>
  </si>
  <si>
    <t>Occupational Health and Safety Adviser</t>
  </si>
  <si>
    <t>Optometrist</t>
  </si>
  <si>
    <t>Orthoptist</t>
  </si>
  <si>
    <t>Hospital Pharmacist</t>
  </si>
  <si>
    <t>Retail Pharmacist</t>
  </si>
  <si>
    <t>Health Promotion Officer</t>
  </si>
  <si>
    <t>Orthotist or Prosthetist</t>
  </si>
  <si>
    <t>Acupuncturist</t>
  </si>
  <si>
    <t>Naturopath</t>
  </si>
  <si>
    <t>Audiologist</t>
  </si>
  <si>
    <t>Speech Pathologist</t>
  </si>
  <si>
    <t>General Practitioner</t>
  </si>
  <si>
    <t>Resident Medical Officer</t>
  </si>
  <si>
    <t>Intensive Care Specialist</t>
  </si>
  <si>
    <t>Neurologist</t>
  </si>
  <si>
    <t>Paediatrician</t>
  </si>
  <si>
    <t>Thoracic Medicine Specialist</t>
  </si>
  <si>
    <t>Dermatologist</t>
  </si>
  <si>
    <t>Emergency Medicine Specialist</t>
  </si>
  <si>
    <t>Obstetrician and Gynaecologist</t>
  </si>
  <si>
    <t>Ophthalmologist</t>
  </si>
  <si>
    <t>Pathologist</t>
  </si>
  <si>
    <t>Diagnostic and Interventional Radiologist</t>
  </si>
  <si>
    <t>Nurse Educator</t>
  </si>
  <si>
    <t>Nurse Researcher</t>
  </si>
  <si>
    <t>Nurse Practitioner</t>
  </si>
  <si>
    <t>Registered Nurse (Critical Care and Emergency)</t>
  </si>
  <si>
    <t>Registered Nurse (Mental Health)</t>
  </si>
  <si>
    <t>Registered Nurse (Surgical)</t>
  </si>
  <si>
    <t>Multimedia Specialist</t>
  </si>
  <si>
    <t>Web Developer</t>
  </si>
  <si>
    <t>Analyst Programmer</t>
  </si>
  <si>
    <t>Developer Programmer</t>
  </si>
  <si>
    <t>Software Engineer</t>
  </si>
  <si>
    <t>Software Tester</t>
  </si>
  <si>
    <t>Database Administrator</t>
  </si>
  <si>
    <t>ICT Security Specialist</t>
  </si>
  <si>
    <t>Systems Administrator</t>
  </si>
  <si>
    <t>Computer Network and Systems Engineer</t>
  </si>
  <si>
    <t>Network Administrator</t>
  </si>
  <si>
    <t>Network Analyst</t>
  </si>
  <si>
    <t>ICT Quality Assurance Engineer</t>
  </si>
  <si>
    <t>ICT Support Engineer</t>
  </si>
  <si>
    <t>ICT Systems Test Engineer</t>
  </si>
  <si>
    <t>Careers Counsellor</t>
  </si>
  <si>
    <t>Drug and Alcohol Counsellor</t>
  </si>
  <si>
    <t>Family and Marriage Counsellor</t>
  </si>
  <si>
    <t>Rehabilitation Counsellor</t>
  </si>
  <si>
    <t>Student Counsellor</t>
  </si>
  <si>
    <t>Clinical Psychologist</t>
  </si>
  <si>
    <t>Educational Psychologist</t>
  </si>
  <si>
    <t>Organisational Psychologist</t>
  </si>
  <si>
    <t>Historian</t>
  </si>
  <si>
    <t>Interpreter</t>
  </si>
  <si>
    <t>Translator</t>
  </si>
  <si>
    <t>Recreation Officer</t>
  </si>
  <si>
    <t>Welfare Worker</t>
  </si>
  <si>
    <t>Anaesthetic Technician</t>
  </si>
  <si>
    <t>Cardiac Technician</t>
  </si>
  <si>
    <t>Medical Laboratory Technician</t>
  </si>
  <si>
    <t>Operating Theatre Technician</t>
  </si>
  <si>
    <t>Pharmacy Technician</t>
  </si>
  <si>
    <t>Pathology Collector</t>
  </si>
  <si>
    <t>Chemistry Technician</t>
  </si>
  <si>
    <t>Earth Science Technician</t>
  </si>
  <si>
    <t>Life Science Technician</t>
  </si>
  <si>
    <t>Architectural Draftsperson</t>
  </si>
  <si>
    <t>Building Associate</t>
  </si>
  <si>
    <t>Building Inspector</t>
  </si>
  <si>
    <t>Construction Estimator</t>
  </si>
  <si>
    <t>Surveying or Spatial Science Technician</t>
  </si>
  <si>
    <t>Civil Engineering Draftsperson</t>
  </si>
  <si>
    <t>Civil Engineering Technician</t>
  </si>
  <si>
    <t>Electrical Engineering Draftsperson</t>
  </si>
  <si>
    <t>Electrical Engineering Technician</t>
  </si>
  <si>
    <t>Mechanical Engineering Draftsperson</t>
  </si>
  <si>
    <t>Mechanical Engineering Technician</t>
  </si>
  <si>
    <t>Hardware Technician</t>
  </si>
  <si>
    <t>ICT Customer Support Officer</t>
  </si>
  <si>
    <t>Web Administrator</t>
  </si>
  <si>
    <t xml:space="preserve">Motor Mechanic  </t>
  </si>
  <si>
    <t>Diesel Motor Mechanic</t>
  </si>
  <si>
    <t>Motorcycle Mechanic</t>
  </si>
  <si>
    <t>Small Engine Mechanic</t>
  </si>
  <si>
    <t>Metal Fabricator</t>
  </si>
  <si>
    <t>Welder</t>
  </si>
  <si>
    <t>Aircraft Maintenance Engineer (Avionics)</t>
  </si>
  <si>
    <t>Aircraft Maintenance Engineer (Mechanical)</t>
  </si>
  <si>
    <t xml:space="preserve">Fitter  </t>
  </si>
  <si>
    <t xml:space="preserve">Metal Machinist </t>
  </si>
  <si>
    <t>Locksmith</t>
  </si>
  <si>
    <t>Precision Instrument Maker and Repairer</t>
  </si>
  <si>
    <t>Watch and Clock Maker and Repairer</t>
  </si>
  <si>
    <t>Engineering Patternmaker</t>
  </si>
  <si>
    <t>Toolmaker</t>
  </si>
  <si>
    <t>Bricklayer</t>
  </si>
  <si>
    <t>Stonemason</t>
  </si>
  <si>
    <t>Carpenter</t>
  </si>
  <si>
    <t>Joiner</t>
  </si>
  <si>
    <t>Fibrous Plasterer</t>
  </si>
  <si>
    <t>Solid Plasterer</t>
  </si>
  <si>
    <t xml:space="preserve">Plumber  </t>
  </si>
  <si>
    <t>Drainer</t>
  </si>
  <si>
    <t>Gasfitter</t>
  </si>
  <si>
    <t>Roof Plumber</t>
  </si>
  <si>
    <t>Lift Mechanic</t>
  </si>
  <si>
    <t>Business Machine Mechanic</t>
  </si>
  <si>
    <t>Communications Operator</t>
  </si>
  <si>
    <t>Electronic Equipment Trades Worker</t>
  </si>
  <si>
    <t xml:space="preserve">Electronic Instrument Trades Worker  </t>
  </si>
  <si>
    <t>Telecommunications Linesworker</t>
  </si>
  <si>
    <t>Pet Groomer</t>
  </si>
  <si>
    <t>Arborist</t>
  </si>
  <si>
    <t>Print Finisher</t>
  </si>
  <si>
    <t>Screen Printer</t>
  </si>
  <si>
    <t>Clothing Patternmaker</t>
  </si>
  <si>
    <t>Dressmaker or Tailor</t>
  </si>
  <si>
    <t>Furniture Finisher</t>
  </si>
  <si>
    <t>Wood Machinist</t>
  </si>
  <si>
    <t>Gas or Petroleum Operator</t>
  </si>
  <si>
    <t>Power Generation Plant Operator</t>
  </si>
  <si>
    <t>Gallery or Museum Technician</t>
  </si>
  <si>
    <t>Library Technician</t>
  </si>
  <si>
    <t>Broadcast Transmitter Operator</t>
  </si>
  <si>
    <t xml:space="preserve">Camera Operator </t>
  </si>
  <si>
    <t>Make Up Artist</t>
  </si>
  <si>
    <t>Musical Instrument Maker or Repairer</t>
  </si>
  <si>
    <t>Sound Technician</t>
  </si>
  <si>
    <t>Diver</t>
  </si>
  <si>
    <t>Optical Dispenser</t>
  </si>
  <si>
    <t>Dental Hygienist</t>
  </si>
  <si>
    <t>Dental Technician</t>
  </si>
  <si>
    <t>Dental Therapist</t>
  </si>
  <si>
    <t>Enrolled Nurse</t>
  </si>
  <si>
    <t>Mothercraft Nurse</t>
  </si>
  <si>
    <t>Community Worker</t>
  </si>
  <si>
    <t>Disabilities Services Officer</t>
  </si>
  <si>
    <t>Family Support Worker</t>
  </si>
  <si>
    <t>Parole or Probation Officer</t>
  </si>
  <si>
    <t>Residential Care Officer</t>
  </si>
  <si>
    <t>Youth Worker</t>
  </si>
  <si>
    <t>Child Care Worker</t>
  </si>
  <si>
    <t>Nanny</t>
  </si>
  <si>
    <t>Integration Aide</t>
  </si>
  <si>
    <t>Hospital Orderly</t>
  </si>
  <si>
    <t>Nursing Support Worker</t>
  </si>
  <si>
    <t>Personal Care Assistant</t>
  </si>
  <si>
    <t>Therapy Aide</t>
  </si>
  <si>
    <t>Bar Attendant</t>
  </si>
  <si>
    <t>Barista</t>
  </si>
  <si>
    <t>Doorperson or Luggage Porter</t>
  </si>
  <si>
    <t>Emergency Service Worker</t>
  </si>
  <si>
    <t>Fire Fighter</t>
  </si>
  <si>
    <t>Detective</t>
  </si>
  <si>
    <t>Police Officer</t>
  </si>
  <si>
    <t>Private Investigator</t>
  </si>
  <si>
    <t>Retail Loss Prevention Officer</t>
  </si>
  <si>
    <t>Security Consultant</t>
  </si>
  <si>
    <t>Security Officer</t>
  </si>
  <si>
    <t>Travel Consultant</t>
  </si>
  <si>
    <t>Sports Umpire</t>
  </si>
  <si>
    <t>Lifeguard</t>
  </si>
  <si>
    <t>Contract Administrator</t>
  </si>
  <si>
    <t>Program or Project Administrator</t>
  </si>
  <si>
    <t>Health Practice Manager</t>
  </si>
  <si>
    <t xml:space="preserve">Secretary  </t>
  </si>
  <si>
    <t>Legal Secretary</t>
  </si>
  <si>
    <t>Data Entry Operator</t>
  </si>
  <si>
    <t>Word Processing Operator</t>
  </si>
  <si>
    <t>Call or Contact Centre Team Leader</t>
  </si>
  <si>
    <t>Call or Contact Centre Operator</t>
  </si>
  <si>
    <t xml:space="preserve">Receptionist  </t>
  </si>
  <si>
    <t>Admissions Clerk</t>
  </si>
  <si>
    <t>Hotel or Motel Receptionist</t>
  </si>
  <si>
    <t>Medical Receptionist</t>
  </si>
  <si>
    <t>Accounts Clerk</t>
  </si>
  <si>
    <t>Cost Clerk</t>
  </si>
  <si>
    <t>Insurance Consultant</t>
  </si>
  <si>
    <t>Statistical Clerk</t>
  </si>
  <si>
    <t>Courier</t>
  </si>
  <si>
    <t>Postal Delivery Officer</t>
  </si>
  <si>
    <t>Mail Clerk</t>
  </si>
  <si>
    <t>Meter Reader</t>
  </si>
  <si>
    <t>Parking Inspector</t>
  </si>
  <si>
    <t>Production Clerk</t>
  </si>
  <si>
    <t>Purchasing Officer</t>
  </si>
  <si>
    <t>Stock Clerk</t>
  </si>
  <si>
    <t>Warehouse Administrator</t>
  </si>
  <si>
    <t>Order Clerk</t>
  </si>
  <si>
    <t>Customs Officer</t>
  </si>
  <si>
    <t>Immigration Officer</t>
  </si>
  <si>
    <t>Taxation Inspector</t>
  </si>
  <si>
    <t>Transport Operations Inspector</t>
  </si>
  <si>
    <t>Proof Reader</t>
  </si>
  <si>
    <t>Radio Despatcher</t>
  </si>
  <si>
    <t>Clinical Coder</t>
  </si>
  <si>
    <t>Facilities Administrator</t>
  </si>
  <si>
    <t>Property Manager</t>
  </si>
  <si>
    <t>Real Estate Agent</t>
  </si>
  <si>
    <t>Real Estate Representative</t>
  </si>
  <si>
    <t>Motor Vehicle or Caravan Salesperson</t>
  </si>
  <si>
    <t>Motor Vehicle Parts Interpreter</t>
  </si>
  <si>
    <t>Materials Recycler</t>
  </si>
  <si>
    <t>Model</t>
  </si>
  <si>
    <t>Sales Demonstrator</t>
  </si>
  <si>
    <t>Retail Buyer</t>
  </si>
  <si>
    <t>Stone Processing Machine Operator</t>
  </si>
  <si>
    <t>Motion Picture Projectionist</t>
  </si>
  <si>
    <t>Sterilisation Technician</t>
  </si>
  <si>
    <t>Driller</t>
  </si>
  <si>
    <t>Miner</t>
  </si>
  <si>
    <t>Shot Firer</t>
  </si>
  <si>
    <t>Boiler or Engine Operator</t>
  </si>
  <si>
    <t>Bulk Materials Handling Plant Operator</t>
  </si>
  <si>
    <t>Concrete Pump Operator</t>
  </si>
  <si>
    <t>Railway Signal Operator</t>
  </si>
  <si>
    <t>Waste Water or Water Plant Operator</t>
  </si>
  <si>
    <t>Weighbridge Operator</t>
  </si>
  <si>
    <t>Agricultural and Horticultural Mobile Plant Operator</t>
  </si>
  <si>
    <t xml:space="preserve">Earthmoving Plant Operator  </t>
  </si>
  <si>
    <t>Backhoe Operator</t>
  </si>
  <si>
    <t>Bulldozer Operator</t>
  </si>
  <si>
    <t>Excavator Operator</t>
  </si>
  <si>
    <t>Grader Operator</t>
  </si>
  <si>
    <t>Loader Operator</t>
  </si>
  <si>
    <t>Paving Plant Operator</t>
  </si>
  <si>
    <t>Road Roller Operator</t>
  </si>
  <si>
    <t>Train Driver</t>
  </si>
  <si>
    <t>Builder's Labourer</t>
  </si>
  <si>
    <t>Building Insulation Installer</t>
  </si>
  <si>
    <t>Home Improvement Installer</t>
  </si>
  <si>
    <t>Construction Rigger</t>
  </si>
  <si>
    <t>Scaffolder</t>
  </si>
  <si>
    <t>Steel Fixer</t>
  </si>
  <si>
    <t>Structural Steel Erector</t>
  </si>
  <si>
    <t>Crane Chaser</t>
  </si>
  <si>
    <t>Driller's Assistant</t>
  </si>
  <si>
    <t>Lagger</t>
  </si>
  <si>
    <t>Mining Support Worker</t>
  </si>
  <si>
    <t>Meat Boner and Slicer</t>
  </si>
  <si>
    <t>Slaughterer</t>
  </si>
  <si>
    <t>Product Examiner</t>
  </si>
  <si>
    <t>Product Grader</t>
  </si>
  <si>
    <t>Product Tester</t>
  </si>
  <si>
    <t>Chemical Plant Worker</t>
  </si>
  <si>
    <t>Recycling Worker</t>
  </si>
  <si>
    <t>Forestry Worker</t>
  </si>
  <si>
    <t>Logging Assistant</t>
  </si>
  <si>
    <t>Tree Faller</t>
  </si>
  <si>
    <t>Hunter-Trapper</t>
  </si>
  <si>
    <t>Pest Controller</t>
  </si>
  <si>
    <t>Deck Hand</t>
  </si>
  <si>
    <t>Fishing Hand</t>
  </si>
  <si>
    <t>Autoglazier</t>
  </si>
  <si>
    <t>Tyre Fitter</t>
  </si>
  <si>
    <t>Bicycle Mechanic</t>
  </si>
  <si>
    <t>Car Park Attendant</t>
  </si>
  <si>
    <t>Crossing Supervisor</t>
  </si>
  <si>
    <t>Electrical or Telecommunications Trades Assistant</t>
  </si>
  <si>
    <t>Leaflet or Newspaper Deliverer</t>
  </si>
  <si>
    <t>Sign Erector</t>
  </si>
  <si>
    <t>Ticket Collector or Usher</t>
  </si>
  <si>
    <t>Road Traffic Controller</t>
  </si>
  <si>
    <t>Registered Nurse (Aged Care)</t>
  </si>
  <si>
    <t>Registered Nurse (Child and Family Health)</t>
  </si>
  <si>
    <t>Registered Nurse (Community Health)</t>
  </si>
  <si>
    <t>Registered Nurse (Developmental Disability)</t>
  </si>
  <si>
    <t>Registered Nurse (Disability and Rehabilitation)</t>
  </si>
  <si>
    <t>Registered Nurse (Medical)</t>
  </si>
  <si>
    <t>Registered Nurse (Medical Practice)</t>
  </si>
  <si>
    <t>Registered Nurse (Perioperative)</t>
  </si>
  <si>
    <t>Registered Nurse (Paediatrics)</t>
  </si>
  <si>
    <t>Possible Careers</t>
  </si>
  <si>
    <t>Career Match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</si>
</sst>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right" indent="1"/>
    </xf>
    <xf numFmtId="0" fontId="0" fillId="0" borderId="0" xfId="0" applyFill="1" applyBorder="1" applyAlignment="1">
      <alignment horizontal="left" inden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right" indent="1"/>
    </xf>
    <xf numFmtId="0" fontId="0" fillId="2" borderId="4" xfId="0" applyFill="1" applyBorder="1" applyAlignment="1">
      <alignment horizontal="right" indent="1"/>
    </xf>
    <xf numFmtId="0" fontId="0" fillId="2" borderId="8" xfId="0" applyFill="1" applyBorder="1" applyAlignment="1">
      <alignment horizontal="right" indent="1"/>
    </xf>
    <xf numFmtId="0" fontId="0" fillId="2" borderId="9" xfId="0" applyFill="1" applyBorder="1" applyAlignment="1">
      <alignment horizontal="right" indent="1"/>
    </xf>
    <xf numFmtId="0" fontId="0" fillId="2" borderId="10" xfId="0" applyFill="1" applyBorder="1"/>
    <xf numFmtId="0" fontId="0" fillId="2" borderId="6" xfId="0" applyFill="1" applyBorder="1"/>
    <xf numFmtId="0" fontId="0" fillId="0" borderId="11" xfId="0" applyBorder="1" applyAlignment="1">
      <alignment horizontal="right" indent="1"/>
    </xf>
    <xf numFmtId="9" fontId="0" fillId="0" borderId="12" xfId="0" applyNumberFormat="1" applyBorder="1" applyAlignment="1">
      <alignment horizontal="center"/>
    </xf>
    <xf numFmtId="0" fontId="0" fillId="0" borderId="9" xfId="0" applyBorder="1" applyAlignment="1">
      <alignment horizontal="right" indent="1"/>
    </xf>
    <xf numFmtId="9" fontId="0" fillId="0" borderId="13" xfId="0" applyNumberFormat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673B-A82E-4F97-A409-37C9406099F9}">
  <dimension ref="A1:AB601"/>
  <sheetViews>
    <sheetView tabSelected="1" workbookViewId="0">
      <selection activeCell="C13" sqref="C13"/>
    </sheetView>
  </sheetViews>
  <sheetFormatPr defaultRowHeight="14.4" x14ac:dyDescent="0.3"/>
  <cols>
    <col min="1" max="1" width="32" customWidth="1"/>
    <col min="2" max="2" width="10.33203125" customWidth="1"/>
    <col min="5" max="5" width="13.21875" customWidth="1"/>
    <col min="7" max="7" width="43.21875" customWidth="1"/>
  </cols>
  <sheetData>
    <row r="1" spans="1:28" x14ac:dyDescent="0.3">
      <c r="A1" s="1" t="s">
        <v>612</v>
      </c>
    </row>
    <row r="2" spans="1:28" x14ac:dyDescent="0.3">
      <c r="A2" t="str">
        <f>VLOOKUP(SMALL(E2:E300,1),$E$2:$G$300,3,FALSE)</f>
        <v>Vehicle Painters</v>
      </c>
      <c r="B2" s="2">
        <f>(100-VLOOKUP(SMALL(E2:E300,1),$E$2:$G$300,1,FALSE))/100</f>
        <v>0.77</v>
      </c>
      <c r="D2">
        <f>COUNTIF(S2:AB2, "&gt;= 0")</f>
        <v>6</v>
      </c>
      <c r="E2" t="str">
        <f>IF(D2&gt;=9,SUM(S2:AB2),"Not Suitable")</f>
        <v>Not Suitable</v>
      </c>
      <c r="F2">
        <v>1111</v>
      </c>
      <c r="G2" t="s">
        <v>2</v>
      </c>
      <c r="H2">
        <v>6</v>
      </c>
      <c r="I2">
        <v>6</v>
      </c>
      <c r="J2">
        <v>7</v>
      </c>
      <c r="K2">
        <v>7</v>
      </c>
      <c r="L2">
        <v>8</v>
      </c>
      <c r="M2">
        <v>8</v>
      </c>
      <c r="N2">
        <v>8</v>
      </c>
      <c r="O2">
        <v>8</v>
      </c>
      <c r="P2">
        <v>9</v>
      </c>
      <c r="Q2">
        <v>9</v>
      </c>
      <c r="R2" t="str">
        <f>IF(D2&gt;=9,SUM(S2:AB2),"Not Suitable")</f>
        <v>Not Suitable</v>
      </c>
      <c r="S2">
        <f>UI!$C$4-H2</f>
        <v>4</v>
      </c>
      <c r="T2">
        <f>UI!$C$5-I2</f>
        <v>2</v>
      </c>
      <c r="U2">
        <f>UI!$C$6-J2</f>
        <v>-4</v>
      </c>
      <c r="V2">
        <f>UI!$C$7-K2</f>
        <v>-1</v>
      </c>
      <c r="W2">
        <f>UI!$C$8-L2</f>
        <v>-4</v>
      </c>
      <c r="X2">
        <f>UI!$C$9-M2</f>
        <v>0</v>
      </c>
      <c r="Y2">
        <f>UI!$C$10-N2</f>
        <v>1</v>
      </c>
      <c r="Z2">
        <f>UI!$C$11-O2</f>
        <v>1</v>
      </c>
      <c r="AA2">
        <f>UI!$C$12-P2</f>
        <v>-2</v>
      </c>
      <c r="AB2">
        <f>UI!$C$13-Q2</f>
        <v>1</v>
      </c>
    </row>
    <row r="3" spans="1:28" x14ac:dyDescent="0.3">
      <c r="A3" t="str">
        <f>IF(VLOOKUP(SMALL(E2:E300,3),$E$2:$G$300,3,FALSE)=A2,VLOOKUP(SMALL(E:E,13),$E$2:$G$300,3,FALSE),VLOOKUP(SMALL(E:E,3),$E$2:$G$300,3,FALSE))</f>
        <v>Floor Finishers</v>
      </c>
      <c r="B3" s="2">
        <f>(100-IF(VLOOKUP(SMALL(E2:E300,1),$E$2:$G$300,3,FALSE)=B2,VLOOKUP(SMALL(E:E,13),$E$2:$G$300,1,FALSE),VLOOKUP(SMALL(E:E,3),$E$2:$G$300,1,FALSE)))/100</f>
        <v>0.75</v>
      </c>
      <c r="D3">
        <f>COUNTIF(S3:AB3, "&gt;= 0")</f>
        <v>6</v>
      </c>
      <c r="E3" t="str">
        <f>IF(D3&gt;=9,SUM(S3:AB3),"Not Suitable")</f>
        <v>Not Suitable</v>
      </c>
      <c r="F3">
        <v>1112</v>
      </c>
      <c r="G3" t="s">
        <v>4</v>
      </c>
      <c r="H3">
        <v>5</v>
      </c>
      <c r="I3">
        <v>6</v>
      </c>
      <c r="J3">
        <v>7</v>
      </c>
      <c r="K3">
        <v>7</v>
      </c>
      <c r="L3">
        <v>7</v>
      </c>
      <c r="M3">
        <v>6</v>
      </c>
      <c r="N3">
        <v>6</v>
      </c>
      <c r="O3">
        <v>7</v>
      </c>
      <c r="P3">
        <v>8</v>
      </c>
      <c r="Q3">
        <v>8</v>
      </c>
      <c r="R3" t="str">
        <f>IF(D3&gt;=9,SUM(S3:AB3),"Not Suitable")</f>
        <v>Not Suitable</v>
      </c>
      <c r="S3">
        <f>UI!$C$4-H3</f>
        <v>5</v>
      </c>
      <c r="T3">
        <f>UI!$C$5-I3</f>
        <v>2</v>
      </c>
      <c r="U3">
        <f>UI!$C$6-J3</f>
        <v>-4</v>
      </c>
      <c r="V3">
        <f>UI!$C$7-K3</f>
        <v>-1</v>
      </c>
      <c r="W3">
        <f>UI!$C$8-L3</f>
        <v>-3</v>
      </c>
      <c r="X3">
        <f>UI!$C$9-M3</f>
        <v>2</v>
      </c>
      <c r="Y3">
        <f>UI!$C$10-N3</f>
        <v>3</v>
      </c>
      <c r="Z3">
        <f>UI!$C$11-O3</f>
        <v>2</v>
      </c>
      <c r="AA3">
        <f>UI!$C$12-P3</f>
        <v>-1</v>
      </c>
      <c r="AB3">
        <f>UI!$C$13-Q3</f>
        <v>2</v>
      </c>
    </row>
    <row r="4" spans="1:28" x14ac:dyDescent="0.3">
      <c r="A4" t="str">
        <f>IF(VLOOKUP(SMALL(E2:E300,5),$E$2:$G$601,3,FALSE)=A3,VLOOKUP(SMALL(E2:E300,15),$E$2:$G$601,3,FALSE),VLOOKUP(SMALL(E2:E300,5),$E$2:$G$601,3,FALSE))</f>
        <v>Cooks</v>
      </c>
      <c r="B4" s="2">
        <f>(100-IF(VLOOKUP(SMALL(E2:E300,5),$E$2:$G$601,1,FALSE)=B3,VLOOKUP(SMALL(E2:E300,15),$E$2:$G$601,1,FALSE),VLOOKUP(SMALL(E2:E300,5),$E$2:$G$601,1,FALSE)))/100</f>
        <v>0.74</v>
      </c>
      <c r="D4">
        <f>COUNTIF(S4:AB4, "&gt;= 0")</f>
        <v>7</v>
      </c>
      <c r="E4" t="str">
        <f>IF(D4&gt;=9,SUM(S4:AB4),"Not Suitable")</f>
        <v>Not Suitable</v>
      </c>
      <c r="F4">
        <v>1213</v>
      </c>
      <c r="G4" t="s">
        <v>6</v>
      </c>
      <c r="H4">
        <v>6</v>
      </c>
      <c r="I4">
        <v>4</v>
      </c>
      <c r="J4">
        <v>5</v>
      </c>
      <c r="K4">
        <v>6</v>
      </c>
      <c r="L4">
        <v>6</v>
      </c>
      <c r="M4">
        <v>6</v>
      </c>
      <c r="N4">
        <v>6</v>
      </c>
      <c r="O4">
        <v>6</v>
      </c>
      <c r="P4">
        <v>9</v>
      </c>
      <c r="Q4">
        <v>8</v>
      </c>
      <c r="R4" t="str">
        <f>IF(D4&gt;=9,SUM(S4:AB4),"Not Suitable")</f>
        <v>Not Suitable</v>
      </c>
      <c r="S4">
        <f>UI!$C$4-H4</f>
        <v>4</v>
      </c>
      <c r="T4">
        <f>UI!$C$5-I4</f>
        <v>4</v>
      </c>
      <c r="U4">
        <f>UI!$C$6-J4</f>
        <v>-2</v>
      </c>
      <c r="V4">
        <f>UI!$C$7-K4</f>
        <v>0</v>
      </c>
      <c r="W4">
        <f>UI!$C$8-L4</f>
        <v>-2</v>
      </c>
      <c r="X4">
        <f>UI!$C$9-M4</f>
        <v>2</v>
      </c>
      <c r="Y4">
        <f>UI!$C$10-N4</f>
        <v>3</v>
      </c>
      <c r="Z4">
        <f>UI!$C$11-O4</f>
        <v>3</v>
      </c>
      <c r="AA4">
        <f>UI!$C$12-P4</f>
        <v>-2</v>
      </c>
      <c r="AB4">
        <f>UI!$C$13-Q4</f>
        <v>2</v>
      </c>
    </row>
    <row r="5" spans="1:28" x14ac:dyDescent="0.3">
      <c r="A5" t="str">
        <f>VLOOKUP(SMALL(E301:E601,1),$E$301:$G$601,3,FALSE)</f>
        <v>Business Machine Mechanic</v>
      </c>
      <c r="B5" s="2">
        <f>(100-VLOOKUP(SMALL(E301:E601,1),$E$301:$G$601,1,FALSE))/100</f>
        <v>0.78</v>
      </c>
      <c r="D5">
        <f>COUNTIF(S5:AB5, "&gt;= 0")</f>
        <v>7</v>
      </c>
      <c r="E5" t="str">
        <f>IF(D5&gt;=9,SUM(S5:AB5),"Not Suitable")</f>
        <v>Not Suitable</v>
      </c>
      <c r="F5">
        <v>1214</v>
      </c>
      <c r="G5" t="s">
        <v>8</v>
      </c>
      <c r="H5">
        <v>6</v>
      </c>
      <c r="I5">
        <v>4</v>
      </c>
      <c r="J5">
        <v>5</v>
      </c>
      <c r="K5">
        <v>6</v>
      </c>
      <c r="L5">
        <v>6</v>
      </c>
      <c r="M5">
        <v>6</v>
      </c>
      <c r="N5">
        <v>6</v>
      </c>
      <c r="O5">
        <v>6</v>
      </c>
      <c r="P5">
        <v>9</v>
      </c>
      <c r="Q5">
        <v>8</v>
      </c>
      <c r="R5" t="str">
        <f>IF(D5&gt;=9,SUM(S5:AB5),"Not Suitable")</f>
        <v>Not Suitable</v>
      </c>
      <c r="S5">
        <f>UI!$C$4-H5</f>
        <v>4</v>
      </c>
      <c r="T5">
        <f>UI!$C$5-I5</f>
        <v>4</v>
      </c>
      <c r="U5">
        <f>UI!$C$6-J5</f>
        <v>-2</v>
      </c>
      <c r="V5">
        <f>UI!$C$7-K5</f>
        <v>0</v>
      </c>
      <c r="W5">
        <f>UI!$C$8-L5</f>
        <v>-2</v>
      </c>
      <c r="X5">
        <f>UI!$C$9-M5</f>
        <v>2</v>
      </c>
      <c r="Y5">
        <f>UI!$C$10-N5</f>
        <v>3</v>
      </c>
      <c r="Z5">
        <f>UI!$C$11-O5</f>
        <v>3</v>
      </c>
      <c r="AA5">
        <f>UI!$C$12-P5</f>
        <v>-2</v>
      </c>
      <c r="AB5">
        <f>UI!$C$13-Q5</f>
        <v>2</v>
      </c>
    </row>
    <row r="6" spans="1:28" x14ac:dyDescent="0.3">
      <c r="A6" t="str">
        <f>IF(VLOOKUP(SMALL(E301:E601,3),$E$301:$G$601,3,FALSE)=A5,VLOOKUP(SMALL(E301:E601,13),$E$301:$G$601,3,FALSE),VLOOKUP(SMALL(E301:E601,3),$E$301:$G$601,3,FALSE))</f>
        <v xml:space="preserve">Earthmoving Plant Operator  </v>
      </c>
      <c r="B6" s="2">
        <f>(100-(IF(VLOOKUP(SMALL(E301:E601,3),$E$301:$G$601,1,FALSE)=B5,VLOOKUP(SMALL(E301:E601,13),$E$301:$G$601,1,FALSE),VLOOKUP(SMALL(E301:E601,3),$E$301:$G$601,1,FALSE))))/100</f>
        <v>0.73</v>
      </c>
      <c r="D6">
        <f>COUNTIF(S6:AB6, "&gt;= 0")</f>
        <v>6</v>
      </c>
      <c r="E6" t="str">
        <f>IF(D6&gt;=9,SUM(S6:AB6),"Not Suitable")</f>
        <v>Not Suitable</v>
      </c>
      <c r="F6">
        <v>1321</v>
      </c>
      <c r="G6" t="s">
        <v>10</v>
      </c>
      <c r="H6">
        <v>5</v>
      </c>
      <c r="I6">
        <v>6</v>
      </c>
      <c r="J6">
        <v>7</v>
      </c>
      <c r="K6">
        <v>7</v>
      </c>
      <c r="L6">
        <v>7</v>
      </c>
      <c r="M6">
        <v>6</v>
      </c>
      <c r="N6">
        <v>6</v>
      </c>
      <c r="O6">
        <v>7</v>
      </c>
      <c r="P6">
        <v>8</v>
      </c>
      <c r="Q6">
        <v>8</v>
      </c>
      <c r="R6" t="str">
        <f>IF(D6&gt;=9,SUM(S6:AB6),"Not Suitable")</f>
        <v>Not Suitable</v>
      </c>
      <c r="S6">
        <f>UI!$C$4-H6</f>
        <v>5</v>
      </c>
      <c r="T6">
        <f>UI!$C$5-I6</f>
        <v>2</v>
      </c>
      <c r="U6">
        <f>UI!$C$6-J6</f>
        <v>-4</v>
      </c>
      <c r="V6">
        <f>UI!$C$7-K6</f>
        <v>-1</v>
      </c>
      <c r="W6">
        <f>UI!$C$8-L6</f>
        <v>-3</v>
      </c>
      <c r="X6">
        <f>UI!$C$9-M6</f>
        <v>2</v>
      </c>
      <c r="Y6">
        <f>UI!$C$10-N6</f>
        <v>3</v>
      </c>
      <c r="Z6">
        <f>UI!$C$11-O6</f>
        <v>2</v>
      </c>
      <c r="AA6">
        <f>UI!$C$12-P6</f>
        <v>-1</v>
      </c>
      <c r="AB6">
        <f>UI!$C$13-Q6</f>
        <v>2</v>
      </c>
    </row>
    <row r="7" spans="1:28" x14ac:dyDescent="0.3">
      <c r="A7" t="str">
        <f>IF(VLOOKUP(SMALL(E302:E602,5),$E$301:$G$601,3,FALSE)=A6,VLOOKUP(SMALL(E302:E602,15),$E$301:$G$601,3,FALSE),VLOOKUP(SMALL(E302:E602,5),$E$301:$G$601,3,FALSE))</f>
        <v>Metal Fabricator</v>
      </c>
      <c r="B7" s="2">
        <f>(100-IF(VLOOKUP(SMALL(E302:E602,5),$E$301:$G$601,1,FALSE)=B6,VLOOKUP(SMALL(E302:E602,15),$E$301:$G$601,1,FALSE),VLOOKUP(SMALL(E302:E602,5),$E$301:$G$601,1,FALSE)))/100</f>
        <v>0.73</v>
      </c>
      <c r="D7">
        <f>COUNTIF(S7:AB7, "&gt;= 0")</f>
        <v>6</v>
      </c>
      <c r="E7" t="str">
        <f>IF(D7&gt;=9,SUM(S7:AB7),"Not Suitable")</f>
        <v>Not Suitable</v>
      </c>
      <c r="F7">
        <v>1322</v>
      </c>
      <c r="G7" t="s">
        <v>12</v>
      </c>
      <c r="H7">
        <v>7</v>
      </c>
      <c r="I7">
        <v>7</v>
      </c>
      <c r="J7">
        <v>6</v>
      </c>
      <c r="K7">
        <v>7</v>
      </c>
      <c r="L7">
        <v>7</v>
      </c>
      <c r="M7">
        <v>7</v>
      </c>
      <c r="N7">
        <v>7</v>
      </c>
      <c r="O7">
        <v>7</v>
      </c>
      <c r="P7">
        <v>9</v>
      </c>
      <c r="Q7">
        <v>8</v>
      </c>
      <c r="R7" t="str">
        <f>IF(D7&gt;=9,SUM(S7:AB7),"Not Suitable")</f>
        <v>Not Suitable</v>
      </c>
      <c r="S7">
        <f>UI!$C$4-H7</f>
        <v>3</v>
      </c>
      <c r="T7">
        <f>UI!$C$5-I7</f>
        <v>1</v>
      </c>
      <c r="U7">
        <f>UI!$C$6-J7</f>
        <v>-3</v>
      </c>
      <c r="V7">
        <f>UI!$C$7-K7</f>
        <v>-1</v>
      </c>
      <c r="W7">
        <f>UI!$C$8-L7</f>
        <v>-3</v>
      </c>
      <c r="X7">
        <f>UI!$C$9-M7</f>
        <v>1</v>
      </c>
      <c r="Y7">
        <f>UI!$C$10-N7</f>
        <v>2</v>
      </c>
      <c r="Z7">
        <f>UI!$C$11-O7</f>
        <v>2</v>
      </c>
      <c r="AA7">
        <f>UI!$C$12-P7</f>
        <v>-2</v>
      </c>
      <c r="AB7">
        <f>UI!$C$13-Q7</f>
        <v>2</v>
      </c>
    </row>
    <row r="8" spans="1:28" x14ac:dyDescent="0.3">
      <c r="A8" s="7"/>
      <c r="B8" s="8"/>
      <c r="D8">
        <f>COUNTIF(S8:AB8, "&gt;= 0")</f>
        <v>6</v>
      </c>
      <c r="E8" t="str">
        <f>IF(D8&gt;=9,SUM(S8:AB8),"Not Suitable")</f>
        <v>Not Suitable</v>
      </c>
      <c r="F8">
        <v>1323</v>
      </c>
      <c r="G8" t="s">
        <v>14</v>
      </c>
      <c r="H8">
        <v>6</v>
      </c>
      <c r="I8">
        <v>6</v>
      </c>
      <c r="J8">
        <v>8</v>
      </c>
      <c r="K8">
        <v>7</v>
      </c>
      <c r="L8">
        <v>7</v>
      </c>
      <c r="M8">
        <v>7</v>
      </c>
      <c r="N8">
        <v>6</v>
      </c>
      <c r="O8">
        <v>7</v>
      </c>
      <c r="P8">
        <v>8</v>
      </c>
      <c r="Q8">
        <v>8</v>
      </c>
      <c r="R8" t="str">
        <f>IF(D8&gt;=9,SUM(S8:AB8),"Not Suitable")</f>
        <v>Not Suitable</v>
      </c>
      <c r="S8">
        <f>UI!$C$4-H8</f>
        <v>4</v>
      </c>
      <c r="T8">
        <f>UI!$C$5-I8</f>
        <v>2</v>
      </c>
      <c r="U8">
        <f>UI!$C$6-J8</f>
        <v>-5</v>
      </c>
      <c r="V8">
        <f>UI!$C$7-K8</f>
        <v>-1</v>
      </c>
      <c r="W8">
        <f>UI!$C$8-L8</f>
        <v>-3</v>
      </c>
      <c r="X8">
        <f>UI!$C$9-M8</f>
        <v>1</v>
      </c>
      <c r="Y8">
        <f>UI!$C$10-N8</f>
        <v>3</v>
      </c>
      <c r="Z8">
        <f>UI!$C$11-O8</f>
        <v>2</v>
      </c>
      <c r="AA8">
        <f>UI!$C$12-P8</f>
        <v>-1</v>
      </c>
      <c r="AB8">
        <f>UI!$C$13-Q8</f>
        <v>2</v>
      </c>
    </row>
    <row r="9" spans="1:28" x14ac:dyDescent="0.3">
      <c r="A9" s="7"/>
      <c r="B9" s="8"/>
      <c r="D9">
        <f>COUNTIF(S9:AB9, "&gt;= 0")</f>
        <v>6</v>
      </c>
      <c r="E9" t="str">
        <f>IF(D9&gt;=9,SUM(S9:AB9),"Not Suitable")</f>
        <v>Not Suitable</v>
      </c>
      <c r="F9">
        <v>1324</v>
      </c>
      <c r="G9" t="s">
        <v>16</v>
      </c>
      <c r="H9">
        <v>6</v>
      </c>
      <c r="I9">
        <v>6</v>
      </c>
      <c r="J9">
        <v>7</v>
      </c>
      <c r="K9">
        <v>7</v>
      </c>
      <c r="L9">
        <v>8</v>
      </c>
      <c r="M9">
        <v>8</v>
      </c>
      <c r="N9">
        <v>8</v>
      </c>
      <c r="O9">
        <v>8</v>
      </c>
      <c r="P9">
        <v>9</v>
      </c>
      <c r="Q9">
        <v>9</v>
      </c>
      <c r="R9" t="str">
        <f>IF(D9&gt;=9,SUM(S9:AB9),"Not Suitable")</f>
        <v>Not Suitable</v>
      </c>
      <c r="S9">
        <f>UI!$C$4-H9</f>
        <v>4</v>
      </c>
      <c r="T9">
        <f>UI!$C$5-I9</f>
        <v>2</v>
      </c>
      <c r="U9">
        <f>UI!$C$6-J9</f>
        <v>-4</v>
      </c>
      <c r="V9">
        <f>UI!$C$7-K9</f>
        <v>-1</v>
      </c>
      <c r="W9">
        <f>UI!$C$8-L9</f>
        <v>-4</v>
      </c>
      <c r="X9">
        <f>UI!$C$9-M9</f>
        <v>0</v>
      </c>
      <c r="Y9">
        <f>UI!$C$10-N9</f>
        <v>1</v>
      </c>
      <c r="Z9">
        <f>UI!$C$11-O9</f>
        <v>1</v>
      </c>
      <c r="AA9">
        <f>UI!$C$12-P9</f>
        <v>-2</v>
      </c>
      <c r="AB9">
        <f>UI!$C$13-Q9</f>
        <v>1</v>
      </c>
    </row>
    <row r="10" spans="1:28" x14ac:dyDescent="0.3">
      <c r="A10" s="7"/>
      <c r="B10" s="8"/>
      <c r="D10">
        <f>COUNTIF(S10:AB10, "&gt;= 0")</f>
        <v>6</v>
      </c>
      <c r="E10" t="str">
        <f>IF(D10&gt;=9,SUM(S10:AB10),"Not Suitable")</f>
        <v>Not Suitable</v>
      </c>
      <c r="F10">
        <v>1325</v>
      </c>
      <c r="G10" t="s">
        <v>18</v>
      </c>
      <c r="H10">
        <v>7</v>
      </c>
      <c r="I10">
        <v>6</v>
      </c>
      <c r="J10">
        <v>6</v>
      </c>
      <c r="K10">
        <v>7</v>
      </c>
      <c r="L10">
        <v>8</v>
      </c>
      <c r="M10">
        <v>8</v>
      </c>
      <c r="N10">
        <v>7</v>
      </c>
      <c r="O10">
        <v>8</v>
      </c>
      <c r="P10">
        <v>9</v>
      </c>
      <c r="Q10">
        <v>8</v>
      </c>
      <c r="R10" t="str">
        <f>IF(D10&gt;=9,SUM(S10:AB10),"Not Suitable")</f>
        <v>Not Suitable</v>
      </c>
      <c r="S10">
        <f>UI!$C$4-H10</f>
        <v>3</v>
      </c>
      <c r="T10">
        <f>UI!$C$5-I10</f>
        <v>2</v>
      </c>
      <c r="U10">
        <f>UI!$C$6-J10</f>
        <v>-3</v>
      </c>
      <c r="V10">
        <f>UI!$C$7-K10</f>
        <v>-1</v>
      </c>
      <c r="W10">
        <f>UI!$C$8-L10</f>
        <v>-4</v>
      </c>
      <c r="X10">
        <f>UI!$C$9-M10</f>
        <v>0</v>
      </c>
      <c r="Y10">
        <f>UI!$C$10-N10</f>
        <v>2</v>
      </c>
      <c r="Z10">
        <f>UI!$C$11-O10</f>
        <v>1</v>
      </c>
      <c r="AA10">
        <f>UI!$C$12-P10</f>
        <v>-2</v>
      </c>
      <c r="AB10">
        <f>UI!$C$13-Q10</f>
        <v>2</v>
      </c>
    </row>
    <row r="11" spans="1:28" x14ac:dyDescent="0.3">
      <c r="A11" s="7"/>
      <c r="B11" s="8"/>
      <c r="D11">
        <f>COUNTIF(S11:AB11, "&gt;= 0")</f>
        <v>6</v>
      </c>
      <c r="E11" t="str">
        <f>IF(D11&gt;=9,SUM(S11:AB11),"Not Suitable")</f>
        <v>Not Suitable</v>
      </c>
      <c r="F11">
        <v>1331</v>
      </c>
      <c r="G11" t="s">
        <v>20</v>
      </c>
      <c r="H11">
        <v>6</v>
      </c>
      <c r="I11">
        <v>6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9</v>
      </c>
      <c r="Q11">
        <v>7</v>
      </c>
      <c r="R11" t="str">
        <f>IF(D11&gt;=9,SUM(S11:AB11),"Not Suitable")</f>
        <v>Not Suitable</v>
      </c>
      <c r="S11">
        <f>UI!$C$4-H11</f>
        <v>4</v>
      </c>
      <c r="T11">
        <f>UI!$C$5-I11</f>
        <v>2</v>
      </c>
      <c r="U11">
        <f>UI!$C$6-J11</f>
        <v>-4</v>
      </c>
      <c r="V11">
        <f>UI!$C$7-K11</f>
        <v>-1</v>
      </c>
      <c r="W11">
        <f>UI!$C$8-L11</f>
        <v>-3</v>
      </c>
      <c r="X11">
        <f>UI!$C$9-M11</f>
        <v>1</v>
      </c>
      <c r="Y11">
        <f>UI!$C$10-N11</f>
        <v>2</v>
      </c>
      <c r="Z11">
        <f>UI!$C$11-O11</f>
        <v>2</v>
      </c>
      <c r="AA11">
        <f>UI!$C$12-P11</f>
        <v>-2</v>
      </c>
      <c r="AB11">
        <f>UI!$C$13-Q11</f>
        <v>3</v>
      </c>
    </row>
    <row r="12" spans="1:28" x14ac:dyDescent="0.3">
      <c r="D12">
        <f>COUNTIF(S12:AB12, "&gt;= 0")</f>
        <v>6</v>
      </c>
      <c r="E12" t="str">
        <f>IF(D12&gt;=9,SUM(S12:AB12),"Not Suitable")</f>
        <v>Not Suitable</v>
      </c>
      <c r="F12">
        <v>1332</v>
      </c>
      <c r="G12" t="s">
        <v>22</v>
      </c>
      <c r="H12">
        <v>6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7</v>
      </c>
      <c r="P12">
        <v>9</v>
      </c>
      <c r="Q12">
        <v>8</v>
      </c>
      <c r="R12" t="str">
        <f>IF(D12&gt;=9,SUM(S12:AB12),"Not Suitable")</f>
        <v>Not Suitable</v>
      </c>
      <c r="S12">
        <f>UI!$C$4-H12</f>
        <v>4</v>
      </c>
      <c r="T12">
        <f>UI!$C$5-I12</f>
        <v>1</v>
      </c>
      <c r="U12">
        <f>UI!$C$6-J12</f>
        <v>-4</v>
      </c>
      <c r="V12">
        <f>UI!$C$7-K12</f>
        <v>-1</v>
      </c>
      <c r="W12">
        <f>UI!$C$8-L12</f>
        <v>-3</v>
      </c>
      <c r="X12">
        <f>UI!$C$9-M12</f>
        <v>1</v>
      </c>
      <c r="Y12">
        <f>UI!$C$10-N12</f>
        <v>2</v>
      </c>
      <c r="Z12">
        <f>UI!$C$11-O12</f>
        <v>2</v>
      </c>
      <c r="AA12">
        <f>UI!$C$12-P12</f>
        <v>-2</v>
      </c>
      <c r="AB12">
        <f>UI!$C$13-Q12</f>
        <v>2</v>
      </c>
    </row>
    <row r="13" spans="1:28" x14ac:dyDescent="0.3">
      <c r="D13">
        <f>COUNTIF(S13:AB13, "&gt;= 0")</f>
        <v>7</v>
      </c>
      <c r="E13" t="str">
        <f>IF(D13&gt;=9,SUM(S13:AB13),"Not Suitable")</f>
        <v>Not Suitable</v>
      </c>
      <c r="F13">
        <v>1333</v>
      </c>
      <c r="G13" t="s">
        <v>23</v>
      </c>
      <c r="H13">
        <v>6</v>
      </c>
      <c r="I13">
        <v>6</v>
      </c>
      <c r="J13">
        <v>7</v>
      </c>
      <c r="K13">
        <v>6</v>
      </c>
      <c r="L13">
        <v>7</v>
      </c>
      <c r="M13">
        <v>7</v>
      </c>
      <c r="N13">
        <v>5</v>
      </c>
      <c r="O13">
        <v>7</v>
      </c>
      <c r="P13">
        <v>8</v>
      </c>
      <c r="Q13">
        <v>7</v>
      </c>
      <c r="R13" t="str">
        <f>IF(D13&gt;=9,SUM(S13:AB13),"Not Suitable")</f>
        <v>Not Suitable</v>
      </c>
      <c r="S13">
        <f>UI!$C$4-H13</f>
        <v>4</v>
      </c>
      <c r="T13">
        <f>UI!$C$5-I13</f>
        <v>2</v>
      </c>
      <c r="U13">
        <f>UI!$C$6-J13</f>
        <v>-4</v>
      </c>
      <c r="V13">
        <f>UI!$C$7-K13</f>
        <v>0</v>
      </c>
      <c r="W13">
        <f>UI!$C$8-L13</f>
        <v>-3</v>
      </c>
      <c r="X13">
        <f>UI!$C$9-M13</f>
        <v>1</v>
      </c>
      <c r="Y13">
        <f>UI!$C$10-N13</f>
        <v>4</v>
      </c>
      <c r="Z13">
        <f>UI!$C$11-O13</f>
        <v>2</v>
      </c>
      <c r="AA13">
        <f>UI!$C$12-P13</f>
        <v>-1</v>
      </c>
      <c r="AB13">
        <f>UI!$C$13-Q13</f>
        <v>3</v>
      </c>
    </row>
    <row r="14" spans="1:28" x14ac:dyDescent="0.3">
      <c r="D14">
        <f>COUNTIF(S14:AB14, "&gt;= 0")</f>
        <v>6</v>
      </c>
      <c r="E14" t="str">
        <f>IF(D14&gt;=9,SUM(S14:AB14),"Not Suitable")</f>
        <v>Not Suitable</v>
      </c>
      <c r="F14">
        <v>1336</v>
      </c>
      <c r="G14" t="s">
        <v>24</v>
      </c>
      <c r="H14">
        <v>5</v>
      </c>
      <c r="I14">
        <v>7</v>
      </c>
      <c r="J14">
        <v>6</v>
      </c>
      <c r="K14">
        <v>7</v>
      </c>
      <c r="L14">
        <v>7</v>
      </c>
      <c r="M14">
        <v>6</v>
      </c>
      <c r="N14">
        <v>7</v>
      </c>
      <c r="O14">
        <v>7</v>
      </c>
      <c r="P14">
        <v>9</v>
      </c>
      <c r="Q14">
        <v>8</v>
      </c>
      <c r="R14" t="str">
        <f>IF(D14&gt;=9,SUM(S14:AB14),"Not Suitable")</f>
        <v>Not Suitable</v>
      </c>
      <c r="S14">
        <f>UI!$C$4-H14</f>
        <v>5</v>
      </c>
      <c r="T14">
        <f>UI!$C$5-I14</f>
        <v>1</v>
      </c>
      <c r="U14">
        <f>UI!$C$6-J14</f>
        <v>-3</v>
      </c>
      <c r="V14">
        <f>UI!$C$7-K14</f>
        <v>-1</v>
      </c>
      <c r="W14">
        <f>UI!$C$8-L14</f>
        <v>-3</v>
      </c>
      <c r="X14">
        <f>UI!$C$9-M14</f>
        <v>2</v>
      </c>
      <c r="Y14">
        <f>UI!$C$10-N14</f>
        <v>2</v>
      </c>
      <c r="Z14">
        <f>UI!$C$11-O14</f>
        <v>2</v>
      </c>
      <c r="AA14">
        <f>UI!$C$12-P14</f>
        <v>-2</v>
      </c>
      <c r="AB14">
        <f>UI!$C$13-Q14</f>
        <v>2</v>
      </c>
    </row>
    <row r="15" spans="1:28" x14ac:dyDescent="0.3">
      <c r="D15">
        <f>COUNTIF(S15:AB15, "&gt;= 0")</f>
        <v>7</v>
      </c>
      <c r="E15" t="str">
        <f>IF(D15&gt;=9,SUM(S15:AB15),"Not Suitable")</f>
        <v>Not Suitable</v>
      </c>
      <c r="F15">
        <v>1341</v>
      </c>
      <c r="G15" t="s">
        <v>25</v>
      </c>
      <c r="H15">
        <v>5</v>
      </c>
      <c r="I15">
        <v>5</v>
      </c>
      <c r="J15">
        <v>9</v>
      </c>
      <c r="K15">
        <v>6</v>
      </c>
      <c r="L15">
        <v>7</v>
      </c>
      <c r="M15">
        <v>6</v>
      </c>
      <c r="N15">
        <v>5</v>
      </c>
      <c r="O15">
        <v>7</v>
      </c>
      <c r="P15">
        <v>8</v>
      </c>
      <c r="Q15">
        <v>8</v>
      </c>
      <c r="R15" t="str">
        <f>IF(D15&gt;=9,SUM(S15:AB15),"Not Suitable")</f>
        <v>Not Suitable</v>
      </c>
      <c r="S15">
        <f>UI!$C$4-H15</f>
        <v>5</v>
      </c>
      <c r="T15">
        <f>UI!$C$5-I15</f>
        <v>3</v>
      </c>
      <c r="U15">
        <f>UI!$C$6-J15</f>
        <v>-6</v>
      </c>
      <c r="V15">
        <f>UI!$C$7-K15</f>
        <v>0</v>
      </c>
      <c r="W15">
        <f>UI!$C$8-L15</f>
        <v>-3</v>
      </c>
      <c r="X15">
        <f>UI!$C$9-M15</f>
        <v>2</v>
      </c>
      <c r="Y15">
        <f>UI!$C$10-N15</f>
        <v>4</v>
      </c>
      <c r="Z15">
        <f>UI!$C$11-O15</f>
        <v>2</v>
      </c>
      <c r="AA15">
        <f>UI!$C$12-P15</f>
        <v>-1</v>
      </c>
      <c r="AB15">
        <f>UI!$C$13-Q15</f>
        <v>2</v>
      </c>
    </row>
    <row r="16" spans="1:28" x14ac:dyDescent="0.3">
      <c r="D16">
        <f>COUNTIF(S16:AB16, "&gt;= 0")</f>
        <v>6</v>
      </c>
      <c r="E16" t="str">
        <f>IF(D16&gt;=9,SUM(S16:AB16),"Not Suitable")</f>
        <v>Not Suitable</v>
      </c>
      <c r="F16">
        <v>1342</v>
      </c>
      <c r="G16" t="s">
        <v>26</v>
      </c>
      <c r="H16">
        <v>5</v>
      </c>
      <c r="I16">
        <v>7</v>
      </c>
      <c r="J16">
        <v>6</v>
      </c>
      <c r="K16">
        <v>7</v>
      </c>
      <c r="L16">
        <v>7</v>
      </c>
      <c r="M16">
        <v>7</v>
      </c>
      <c r="N16">
        <v>6</v>
      </c>
      <c r="O16">
        <v>7</v>
      </c>
      <c r="P16">
        <v>9</v>
      </c>
      <c r="Q16">
        <v>8</v>
      </c>
      <c r="R16" t="str">
        <f>IF(D16&gt;=9,SUM(S16:AB16),"Not Suitable")</f>
        <v>Not Suitable</v>
      </c>
      <c r="S16">
        <f>UI!$C$4-H16</f>
        <v>5</v>
      </c>
      <c r="T16">
        <f>UI!$C$5-I16</f>
        <v>1</v>
      </c>
      <c r="U16">
        <f>UI!$C$6-J16</f>
        <v>-3</v>
      </c>
      <c r="V16">
        <f>UI!$C$7-K16</f>
        <v>-1</v>
      </c>
      <c r="W16">
        <f>UI!$C$8-L16</f>
        <v>-3</v>
      </c>
      <c r="X16">
        <f>UI!$C$9-M16</f>
        <v>1</v>
      </c>
      <c r="Y16">
        <f>UI!$C$10-N16</f>
        <v>3</v>
      </c>
      <c r="Z16">
        <f>UI!$C$11-O16</f>
        <v>2</v>
      </c>
      <c r="AA16">
        <f>UI!$C$12-P16</f>
        <v>-2</v>
      </c>
      <c r="AB16">
        <f>UI!$C$13-Q16</f>
        <v>2</v>
      </c>
    </row>
    <row r="17" spans="4:28" x14ac:dyDescent="0.3">
      <c r="D17">
        <f>COUNTIF(S17:AB17, "&gt;= 0")</f>
        <v>6</v>
      </c>
      <c r="E17" t="str">
        <f>IF(D17&gt;=9,SUM(S17:AB17),"Not Suitable")</f>
        <v>Not Suitable</v>
      </c>
      <c r="F17">
        <v>1343</v>
      </c>
      <c r="G17" t="s">
        <v>27</v>
      </c>
      <c r="H17">
        <v>6</v>
      </c>
      <c r="I17">
        <v>6</v>
      </c>
      <c r="J17">
        <v>8</v>
      </c>
      <c r="K17">
        <v>7</v>
      </c>
      <c r="L17">
        <v>7</v>
      </c>
      <c r="M17">
        <v>7</v>
      </c>
      <c r="N17">
        <v>7</v>
      </c>
      <c r="O17">
        <v>7</v>
      </c>
      <c r="P17">
        <v>10</v>
      </c>
      <c r="Q17">
        <v>8</v>
      </c>
      <c r="R17" t="str">
        <f>IF(D17&gt;=9,SUM(S17:AB17),"Not Suitable")</f>
        <v>Not Suitable</v>
      </c>
      <c r="S17">
        <f>UI!$C$4-H17</f>
        <v>4</v>
      </c>
      <c r="T17">
        <f>UI!$C$5-I17</f>
        <v>2</v>
      </c>
      <c r="U17">
        <f>UI!$C$6-J17</f>
        <v>-5</v>
      </c>
      <c r="V17">
        <f>UI!$C$7-K17</f>
        <v>-1</v>
      </c>
      <c r="W17">
        <f>UI!$C$8-L17</f>
        <v>-3</v>
      </c>
      <c r="X17">
        <f>UI!$C$9-M17</f>
        <v>1</v>
      </c>
      <c r="Y17">
        <f>UI!$C$10-N17</f>
        <v>2</v>
      </c>
      <c r="Z17">
        <f>UI!$C$11-O17</f>
        <v>2</v>
      </c>
      <c r="AA17">
        <f>UI!$C$12-P17</f>
        <v>-3</v>
      </c>
      <c r="AB17">
        <f>UI!$C$13-Q17</f>
        <v>2</v>
      </c>
    </row>
    <row r="18" spans="4:28" x14ac:dyDescent="0.3">
      <c r="D18">
        <f>COUNTIF(S18:AB18, "&gt;= 0")</f>
        <v>6</v>
      </c>
      <c r="E18" t="str">
        <f>IF(D18&gt;=9,SUM(S18:AB18),"Not Suitable")</f>
        <v>Not Suitable</v>
      </c>
      <c r="F18">
        <v>1344</v>
      </c>
      <c r="G18" t="s">
        <v>28</v>
      </c>
      <c r="H18">
        <v>5</v>
      </c>
      <c r="I18">
        <v>6</v>
      </c>
      <c r="J18">
        <v>7</v>
      </c>
      <c r="K18">
        <v>7</v>
      </c>
      <c r="L18">
        <v>7</v>
      </c>
      <c r="M18">
        <v>7</v>
      </c>
      <c r="N18">
        <v>6</v>
      </c>
      <c r="O18">
        <v>7</v>
      </c>
      <c r="P18">
        <v>10</v>
      </c>
      <c r="Q18">
        <v>8</v>
      </c>
      <c r="R18" t="str">
        <f>IF(D18&gt;=9,SUM(S18:AB18),"Not Suitable")</f>
        <v>Not Suitable</v>
      </c>
      <c r="S18">
        <f>UI!$C$4-H18</f>
        <v>5</v>
      </c>
      <c r="T18">
        <f>UI!$C$5-I18</f>
        <v>2</v>
      </c>
      <c r="U18">
        <f>UI!$C$6-J18</f>
        <v>-4</v>
      </c>
      <c r="V18">
        <f>UI!$C$7-K18</f>
        <v>-1</v>
      </c>
      <c r="W18">
        <f>UI!$C$8-L18</f>
        <v>-3</v>
      </c>
      <c r="X18">
        <f>UI!$C$9-M18</f>
        <v>1</v>
      </c>
      <c r="Y18">
        <f>UI!$C$10-N18</f>
        <v>3</v>
      </c>
      <c r="Z18">
        <f>UI!$C$11-O18</f>
        <v>2</v>
      </c>
      <c r="AA18">
        <f>UI!$C$12-P18</f>
        <v>-3</v>
      </c>
      <c r="AB18">
        <f>UI!$C$13-Q18</f>
        <v>2</v>
      </c>
    </row>
    <row r="19" spans="4:28" x14ac:dyDescent="0.3">
      <c r="D19">
        <f>COUNTIF(S19:AB19, "&gt;= 0")</f>
        <v>6</v>
      </c>
      <c r="E19" t="str">
        <f>IF(D19&gt;=9,SUM(S19:AB19),"Not Suitable")</f>
        <v>Not Suitable</v>
      </c>
      <c r="F19">
        <v>1351</v>
      </c>
      <c r="G19" t="s">
        <v>29</v>
      </c>
      <c r="H19">
        <v>5</v>
      </c>
      <c r="I19">
        <v>8</v>
      </c>
      <c r="J19">
        <v>6</v>
      </c>
      <c r="K19">
        <v>7</v>
      </c>
      <c r="L19">
        <v>7</v>
      </c>
      <c r="M19">
        <v>6</v>
      </c>
      <c r="N19">
        <v>6</v>
      </c>
      <c r="O19">
        <v>7</v>
      </c>
      <c r="P19">
        <v>10</v>
      </c>
      <c r="Q19">
        <v>7</v>
      </c>
      <c r="R19" t="str">
        <f>IF(D19&gt;=9,SUM(S19:AB19),"Not Suitable")</f>
        <v>Not Suitable</v>
      </c>
      <c r="S19">
        <f>UI!$C$4-H19</f>
        <v>5</v>
      </c>
      <c r="T19">
        <f>UI!$C$5-I19</f>
        <v>0</v>
      </c>
      <c r="U19">
        <f>UI!$C$6-J19</f>
        <v>-3</v>
      </c>
      <c r="V19">
        <f>UI!$C$7-K19</f>
        <v>-1</v>
      </c>
      <c r="W19">
        <f>UI!$C$8-L19</f>
        <v>-3</v>
      </c>
      <c r="X19">
        <f>UI!$C$9-M19</f>
        <v>2</v>
      </c>
      <c r="Y19">
        <f>UI!$C$10-N19</f>
        <v>3</v>
      </c>
      <c r="Z19">
        <f>UI!$C$11-O19</f>
        <v>2</v>
      </c>
      <c r="AA19">
        <f>UI!$C$12-P19</f>
        <v>-3</v>
      </c>
      <c r="AB19">
        <f>UI!$C$13-Q19</f>
        <v>3</v>
      </c>
    </row>
    <row r="20" spans="4:28" x14ac:dyDescent="0.3">
      <c r="D20">
        <f>COUNTIF(S20:AB20, "&gt;= 0")</f>
        <v>8</v>
      </c>
      <c r="E20" t="str">
        <f>IF(D20&gt;=9,SUM(S20:AB20),"Not Suitable")</f>
        <v>Not Suitable</v>
      </c>
      <c r="F20">
        <v>1411</v>
      </c>
      <c r="G20" t="s">
        <v>30</v>
      </c>
      <c r="H20">
        <v>5</v>
      </c>
      <c r="I20">
        <v>5</v>
      </c>
      <c r="J20">
        <v>8</v>
      </c>
      <c r="K20">
        <v>5</v>
      </c>
      <c r="L20">
        <v>6</v>
      </c>
      <c r="M20">
        <v>6</v>
      </c>
      <c r="N20">
        <v>5</v>
      </c>
      <c r="O20">
        <v>6</v>
      </c>
      <c r="P20">
        <v>6</v>
      </c>
      <c r="Q20">
        <v>8</v>
      </c>
      <c r="R20" t="str">
        <f>IF(D20&gt;=9,SUM(S20:AB20),"Not Suitable")</f>
        <v>Not Suitable</v>
      </c>
      <c r="S20">
        <f>UI!$C$4-H20</f>
        <v>5</v>
      </c>
      <c r="T20">
        <f>UI!$C$5-I20</f>
        <v>3</v>
      </c>
      <c r="U20">
        <f>UI!$C$6-J20</f>
        <v>-5</v>
      </c>
      <c r="V20">
        <f>UI!$C$7-K20</f>
        <v>1</v>
      </c>
      <c r="W20">
        <f>UI!$C$8-L20</f>
        <v>-2</v>
      </c>
      <c r="X20">
        <f>UI!$C$9-M20</f>
        <v>2</v>
      </c>
      <c r="Y20">
        <f>UI!$C$10-N20</f>
        <v>4</v>
      </c>
      <c r="Z20">
        <f>UI!$C$11-O20</f>
        <v>3</v>
      </c>
      <c r="AA20">
        <f>UI!$C$12-P20</f>
        <v>1</v>
      </c>
      <c r="AB20">
        <f>UI!$C$13-Q20</f>
        <v>2</v>
      </c>
    </row>
    <row r="21" spans="4:28" x14ac:dyDescent="0.3">
      <c r="D21">
        <f>COUNTIF(S21:AB21, "&gt;= 0")</f>
        <v>6</v>
      </c>
      <c r="E21" t="str">
        <f>IF(D21&gt;=9,SUM(S21:AB21),"Not Suitable")</f>
        <v>Not Suitable</v>
      </c>
      <c r="F21">
        <v>1413</v>
      </c>
      <c r="G21" t="s">
        <v>31</v>
      </c>
      <c r="H21">
        <v>5</v>
      </c>
      <c r="I21">
        <v>7</v>
      </c>
      <c r="J21">
        <v>9</v>
      </c>
      <c r="K21">
        <v>7</v>
      </c>
      <c r="L21">
        <v>7</v>
      </c>
      <c r="M21">
        <v>7</v>
      </c>
      <c r="N21">
        <v>6</v>
      </c>
      <c r="O21">
        <v>7</v>
      </c>
      <c r="P21">
        <v>8</v>
      </c>
      <c r="Q21">
        <v>9</v>
      </c>
      <c r="R21" t="str">
        <f>IF(D21&gt;=9,SUM(S21:AB21),"Not Suitable")</f>
        <v>Not Suitable</v>
      </c>
      <c r="S21">
        <f>UI!$C$4-H21</f>
        <v>5</v>
      </c>
      <c r="T21">
        <f>UI!$C$5-I21</f>
        <v>1</v>
      </c>
      <c r="U21">
        <f>UI!$C$6-J21</f>
        <v>-6</v>
      </c>
      <c r="V21">
        <f>UI!$C$7-K21</f>
        <v>-1</v>
      </c>
      <c r="W21">
        <f>UI!$C$8-L21</f>
        <v>-3</v>
      </c>
      <c r="X21">
        <f>UI!$C$9-M21</f>
        <v>1</v>
      </c>
      <c r="Y21">
        <f>UI!$C$10-N21</f>
        <v>3</v>
      </c>
      <c r="Z21">
        <f>UI!$C$11-O21</f>
        <v>2</v>
      </c>
      <c r="AA21">
        <f>UI!$C$12-P21</f>
        <v>-1</v>
      </c>
      <c r="AB21">
        <f>UI!$C$13-Q21</f>
        <v>1</v>
      </c>
    </row>
    <row r="22" spans="4:28" x14ac:dyDescent="0.3">
      <c r="D22">
        <f>COUNTIF(S22:AB22, "&gt;= 0")</f>
        <v>7</v>
      </c>
      <c r="E22" t="str">
        <f>IF(D22&gt;=9,SUM(S22:AB22),"Not Suitable")</f>
        <v>Not Suitable</v>
      </c>
      <c r="F22">
        <v>1414</v>
      </c>
      <c r="G22" t="s">
        <v>32</v>
      </c>
      <c r="H22">
        <v>5</v>
      </c>
      <c r="I22">
        <v>7</v>
      </c>
      <c r="J22">
        <v>8</v>
      </c>
      <c r="K22">
        <v>6</v>
      </c>
      <c r="L22">
        <v>7</v>
      </c>
      <c r="M22">
        <v>6</v>
      </c>
      <c r="N22">
        <v>6</v>
      </c>
      <c r="O22">
        <v>7</v>
      </c>
      <c r="P22">
        <v>8</v>
      </c>
      <c r="Q22">
        <v>8</v>
      </c>
      <c r="R22" t="str">
        <f>IF(D22&gt;=9,SUM(S22:AB22),"Not Suitable")</f>
        <v>Not Suitable</v>
      </c>
      <c r="S22">
        <f>UI!$C$4-H22</f>
        <v>5</v>
      </c>
      <c r="T22">
        <f>UI!$C$5-I22</f>
        <v>1</v>
      </c>
      <c r="U22">
        <f>UI!$C$6-J22</f>
        <v>-5</v>
      </c>
      <c r="V22">
        <f>UI!$C$7-K22</f>
        <v>0</v>
      </c>
      <c r="W22">
        <f>UI!$C$8-L22</f>
        <v>-3</v>
      </c>
      <c r="X22">
        <f>UI!$C$9-M22</f>
        <v>2</v>
      </c>
      <c r="Y22">
        <f>UI!$C$10-N22</f>
        <v>3</v>
      </c>
      <c r="Z22">
        <f>UI!$C$11-O22</f>
        <v>2</v>
      </c>
      <c r="AA22">
        <f>UI!$C$12-P22</f>
        <v>-1</v>
      </c>
      <c r="AB22">
        <f>UI!$C$13-Q22</f>
        <v>2</v>
      </c>
    </row>
    <row r="23" spans="4:28" x14ac:dyDescent="0.3">
      <c r="D23">
        <f>COUNTIF(S23:AB23, "&gt;= 0")</f>
        <v>7</v>
      </c>
      <c r="E23" t="str">
        <f>IF(D23&gt;=9,SUM(S23:AB23),"Not Suitable")</f>
        <v>Not Suitable</v>
      </c>
      <c r="F23">
        <v>1421</v>
      </c>
      <c r="G23" t="s">
        <v>33</v>
      </c>
      <c r="H23">
        <v>5</v>
      </c>
      <c r="I23">
        <v>4</v>
      </c>
      <c r="J23">
        <v>8</v>
      </c>
      <c r="K23">
        <v>6</v>
      </c>
      <c r="L23">
        <v>6</v>
      </c>
      <c r="M23">
        <v>6</v>
      </c>
      <c r="N23">
        <v>6</v>
      </c>
      <c r="O23">
        <v>6</v>
      </c>
      <c r="P23">
        <v>8</v>
      </c>
      <c r="Q23">
        <v>8</v>
      </c>
      <c r="R23" t="str">
        <f>IF(D23&gt;=9,SUM(S23:AB23),"Not Suitable")</f>
        <v>Not Suitable</v>
      </c>
      <c r="S23">
        <f>UI!$C$4-H23</f>
        <v>5</v>
      </c>
      <c r="T23">
        <f>UI!$C$5-I23</f>
        <v>4</v>
      </c>
      <c r="U23">
        <f>UI!$C$6-J23</f>
        <v>-5</v>
      </c>
      <c r="V23">
        <f>UI!$C$7-K23</f>
        <v>0</v>
      </c>
      <c r="W23">
        <f>UI!$C$8-L23</f>
        <v>-2</v>
      </c>
      <c r="X23">
        <f>UI!$C$9-M23</f>
        <v>2</v>
      </c>
      <c r="Y23">
        <f>UI!$C$10-N23</f>
        <v>3</v>
      </c>
      <c r="Z23">
        <f>UI!$C$11-O23</f>
        <v>3</v>
      </c>
      <c r="AA23">
        <f>UI!$C$12-P23</f>
        <v>-1</v>
      </c>
      <c r="AB23">
        <f>UI!$C$13-Q23</f>
        <v>2</v>
      </c>
    </row>
    <row r="24" spans="4:28" x14ac:dyDescent="0.3">
      <c r="D24">
        <f>COUNTIF(S24:AB24, "&gt;= 0")</f>
        <v>7</v>
      </c>
      <c r="E24" t="str">
        <f>IF(D24&gt;=9,SUM(S24:AB24),"Not Suitable")</f>
        <v>Not Suitable</v>
      </c>
      <c r="F24">
        <v>1491</v>
      </c>
      <c r="G24" t="s">
        <v>34</v>
      </c>
      <c r="H24">
        <v>5</v>
      </c>
      <c r="I24">
        <v>5</v>
      </c>
      <c r="J24">
        <v>8</v>
      </c>
      <c r="K24">
        <v>6</v>
      </c>
      <c r="L24">
        <v>7</v>
      </c>
      <c r="M24">
        <v>6</v>
      </c>
      <c r="N24">
        <v>5</v>
      </c>
      <c r="O24">
        <v>7</v>
      </c>
      <c r="P24">
        <v>8</v>
      </c>
      <c r="Q24">
        <v>8</v>
      </c>
      <c r="R24" t="str">
        <f>IF(D24&gt;=9,SUM(S24:AB24),"Not Suitable")</f>
        <v>Not Suitable</v>
      </c>
      <c r="S24">
        <f>UI!$C$4-H24</f>
        <v>5</v>
      </c>
      <c r="T24">
        <f>UI!$C$5-I24</f>
        <v>3</v>
      </c>
      <c r="U24">
        <f>UI!$C$6-J24</f>
        <v>-5</v>
      </c>
      <c r="V24">
        <f>UI!$C$7-K24</f>
        <v>0</v>
      </c>
      <c r="W24">
        <f>UI!$C$8-L24</f>
        <v>-3</v>
      </c>
      <c r="X24">
        <f>UI!$C$9-M24</f>
        <v>2</v>
      </c>
      <c r="Y24">
        <f>UI!$C$10-N24</f>
        <v>4</v>
      </c>
      <c r="Z24">
        <f>UI!$C$11-O24</f>
        <v>2</v>
      </c>
      <c r="AA24">
        <f>UI!$C$12-P24</f>
        <v>-1</v>
      </c>
      <c r="AB24">
        <f>UI!$C$13-Q24</f>
        <v>2</v>
      </c>
    </row>
    <row r="25" spans="4:28" x14ac:dyDescent="0.3">
      <c r="D25">
        <f>COUNTIF(S25:AB25, "&gt;= 0")</f>
        <v>7</v>
      </c>
      <c r="E25" t="str">
        <f>IF(D25&gt;=9,SUM(S25:AB25),"Not Suitable")</f>
        <v>Not Suitable</v>
      </c>
      <c r="F25">
        <v>1493</v>
      </c>
      <c r="G25" t="s">
        <v>35</v>
      </c>
      <c r="H25">
        <v>5</v>
      </c>
      <c r="I25">
        <v>6</v>
      </c>
      <c r="J25">
        <v>9</v>
      </c>
      <c r="K25">
        <v>6</v>
      </c>
      <c r="L25">
        <v>7</v>
      </c>
      <c r="M25">
        <v>5</v>
      </c>
      <c r="N25">
        <v>6</v>
      </c>
      <c r="O25">
        <v>7</v>
      </c>
      <c r="P25">
        <v>9</v>
      </c>
      <c r="Q25">
        <v>8</v>
      </c>
      <c r="R25" t="str">
        <f>IF(D25&gt;=9,SUM(S25:AB25),"Not Suitable")</f>
        <v>Not Suitable</v>
      </c>
      <c r="S25">
        <f>UI!$C$4-H25</f>
        <v>5</v>
      </c>
      <c r="T25">
        <f>UI!$C$5-I25</f>
        <v>2</v>
      </c>
      <c r="U25">
        <f>UI!$C$6-J25</f>
        <v>-6</v>
      </c>
      <c r="V25">
        <f>UI!$C$7-K25</f>
        <v>0</v>
      </c>
      <c r="W25">
        <f>UI!$C$8-L25</f>
        <v>-3</v>
      </c>
      <c r="X25">
        <f>UI!$C$9-M25</f>
        <v>3</v>
      </c>
      <c r="Y25">
        <f>UI!$C$10-N25</f>
        <v>3</v>
      </c>
      <c r="Z25">
        <f>UI!$C$11-O25</f>
        <v>2</v>
      </c>
      <c r="AA25">
        <f>UI!$C$12-P25</f>
        <v>-2</v>
      </c>
      <c r="AB25">
        <f>UI!$C$13-Q25</f>
        <v>2</v>
      </c>
    </row>
    <row r="26" spans="4:28" x14ac:dyDescent="0.3">
      <c r="D26">
        <f>COUNTIF(S26:AB26, "&gt;= 0")</f>
        <v>7</v>
      </c>
      <c r="E26" t="str">
        <f>IF(D26&gt;=9,SUM(S26:AB26),"Not Suitable")</f>
        <v>Not Suitable</v>
      </c>
      <c r="F26">
        <v>2113</v>
      </c>
      <c r="G26" t="s">
        <v>36</v>
      </c>
      <c r="H26">
        <v>3</v>
      </c>
      <c r="I26">
        <v>7</v>
      </c>
      <c r="J26">
        <v>7</v>
      </c>
      <c r="K26">
        <v>5</v>
      </c>
      <c r="L26">
        <v>5</v>
      </c>
      <c r="M26">
        <v>5</v>
      </c>
      <c r="N26">
        <v>5</v>
      </c>
      <c r="O26">
        <v>6</v>
      </c>
      <c r="P26">
        <v>8</v>
      </c>
      <c r="Q26">
        <v>8</v>
      </c>
      <c r="R26" t="str">
        <f>IF(D26&gt;=9,SUM(S26:AB26),"Not Suitable")</f>
        <v>Not Suitable</v>
      </c>
      <c r="S26">
        <f>UI!$C$4-H26</f>
        <v>7</v>
      </c>
      <c r="T26">
        <f>UI!$C$5-I26</f>
        <v>1</v>
      </c>
      <c r="U26">
        <f>UI!$C$6-J26</f>
        <v>-4</v>
      </c>
      <c r="V26">
        <f>UI!$C$7-K26</f>
        <v>1</v>
      </c>
      <c r="W26">
        <f>UI!$C$8-L26</f>
        <v>-1</v>
      </c>
      <c r="X26">
        <f>UI!$C$9-M26</f>
        <v>3</v>
      </c>
      <c r="Y26">
        <f>UI!$C$10-N26</f>
        <v>4</v>
      </c>
      <c r="Z26">
        <f>UI!$C$11-O26</f>
        <v>3</v>
      </c>
      <c r="AA26">
        <f>UI!$C$12-P26</f>
        <v>-1</v>
      </c>
      <c r="AB26">
        <f>UI!$C$13-Q26</f>
        <v>2</v>
      </c>
    </row>
    <row r="27" spans="4:28" x14ac:dyDescent="0.3">
      <c r="D27">
        <f>COUNTIF(S27:AB27, "&gt;= 0")</f>
        <v>8</v>
      </c>
      <c r="E27" t="str">
        <f>IF(D27&gt;=9,SUM(S27:AB27),"Not Suitable")</f>
        <v>Not Suitable</v>
      </c>
      <c r="F27">
        <v>2114</v>
      </c>
      <c r="G27" t="s">
        <v>37</v>
      </c>
      <c r="H27">
        <v>3</v>
      </c>
      <c r="I27">
        <v>5</v>
      </c>
      <c r="J27">
        <v>5</v>
      </c>
      <c r="K27">
        <v>5</v>
      </c>
      <c r="L27">
        <v>5</v>
      </c>
      <c r="M27">
        <v>6</v>
      </c>
      <c r="N27">
        <v>5</v>
      </c>
      <c r="O27">
        <v>5</v>
      </c>
      <c r="P27">
        <v>7</v>
      </c>
      <c r="Q27">
        <v>8</v>
      </c>
      <c r="R27" t="str">
        <f>IF(D27&gt;=9,SUM(S27:AB27),"Not Suitable")</f>
        <v>Not Suitable</v>
      </c>
      <c r="S27">
        <f>UI!$C$4-H27</f>
        <v>7</v>
      </c>
      <c r="T27">
        <f>UI!$C$5-I27</f>
        <v>3</v>
      </c>
      <c r="U27">
        <f>UI!$C$6-J27</f>
        <v>-2</v>
      </c>
      <c r="V27">
        <f>UI!$C$7-K27</f>
        <v>1</v>
      </c>
      <c r="W27">
        <f>UI!$C$8-L27</f>
        <v>-1</v>
      </c>
      <c r="X27">
        <f>UI!$C$9-M27</f>
        <v>2</v>
      </c>
      <c r="Y27">
        <f>UI!$C$10-N27</f>
        <v>4</v>
      </c>
      <c r="Z27">
        <f>UI!$C$11-O27</f>
        <v>4</v>
      </c>
      <c r="AA27">
        <f>UI!$C$12-P27</f>
        <v>0</v>
      </c>
      <c r="AB27">
        <f>UI!$C$13-Q27</f>
        <v>2</v>
      </c>
    </row>
    <row r="28" spans="4:28" x14ac:dyDescent="0.3">
      <c r="D28">
        <f>COUNTIF(S28:AB28, "&gt;= 0")</f>
        <v>7</v>
      </c>
      <c r="E28" t="str">
        <f>IF(D28&gt;=9,SUM(S28:AB28),"Not Suitable")</f>
        <v>Not Suitable</v>
      </c>
      <c r="F28">
        <v>2123</v>
      </c>
      <c r="G28" t="s">
        <v>38</v>
      </c>
      <c r="H28">
        <v>4</v>
      </c>
      <c r="I28">
        <v>6</v>
      </c>
      <c r="J28">
        <v>7</v>
      </c>
      <c r="K28">
        <v>6</v>
      </c>
      <c r="L28">
        <v>7</v>
      </c>
      <c r="M28">
        <v>6</v>
      </c>
      <c r="N28">
        <v>5</v>
      </c>
      <c r="O28">
        <v>7</v>
      </c>
      <c r="P28">
        <v>8</v>
      </c>
      <c r="Q28">
        <v>8</v>
      </c>
      <c r="R28" t="str">
        <f>IF(D28&gt;=9,SUM(S28:AB28),"Not Suitable")</f>
        <v>Not Suitable</v>
      </c>
      <c r="S28">
        <f>UI!$C$4-H28</f>
        <v>6</v>
      </c>
      <c r="T28">
        <f>UI!$C$5-I28</f>
        <v>2</v>
      </c>
      <c r="U28">
        <f>UI!$C$6-J28</f>
        <v>-4</v>
      </c>
      <c r="V28">
        <f>UI!$C$7-K28</f>
        <v>0</v>
      </c>
      <c r="W28">
        <f>UI!$C$8-L28</f>
        <v>-3</v>
      </c>
      <c r="X28">
        <f>UI!$C$9-M28</f>
        <v>2</v>
      </c>
      <c r="Y28">
        <f>UI!$C$10-N28</f>
        <v>4</v>
      </c>
      <c r="Z28">
        <f>UI!$C$11-O28</f>
        <v>2</v>
      </c>
      <c r="AA28">
        <f>UI!$C$12-P28</f>
        <v>-1</v>
      </c>
      <c r="AB28">
        <f>UI!$C$13-Q28</f>
        <v>2</v>
      </c>
    </row>
    <row r="29" spans="4:28" x14ac:dyDescent="0.3">
      <c r="D29">
        <f>COUNTIF(S29:AB29, "&gt;= 0")</f>
        <v>6</v>
      </c>
      <c r="E29" t="str">
        <f>IF(D29&gt;=9,SUM(S29:AB29),"Not Suitable")</f>
        <v>Not Suitable</v>
      </c>
      <c r="F29">
        <v>2124</v>
      </c>
      <c r="G29" t="s">
        <v>39</v>
      </c>
      <c r="H29">
        <v>2</v>
      </c>
      <c r="I29">
        <v>5</v>
      </c>
      <c r="J29">
        <v>6</v>
      </c>
      <c r="K29">
        <v>8</v>
      </c>
      <c r="L29">
        <v>7</v>
      </c>
      <c r="M29">
        <v>6</v>
      </c>
      <c r="N29">
        <v>6</v>
      </c>
      <c r="O29">
        <v>7</v>
      </c>
      <c r="P29">
        <v>8</v>
      </c>
      <c r="Q29">
        <v>8</v>
      </c>
      <c r="R29" t="str">
        <f>IF(D29&gt;=9,SUM(S29:AB29),"Not Suitable")</f>
        <v>Not Suitable</v>
      </c>
      <c r="S29">
        <f>UI!$C$4-H29</f>
        <v>8</v>
      </c>
      <c r="T29">
        <f>UI!$C$5-I29</f>
        <v>3</v>
      </c>
      <c r="U29">
        <f>UI!$C$6-J29</f>
        <v>-3</v>
      </c>
      <c r="V29">
        <f>UI!$C$7-K29</f>
        <v>-2</v>
      </c>
      <c r="W29">
        <f>UI!$C$8-L29</f>
        <v>-3</v>
      </c>
      <c r="X29">
        <f>UI!$C$9-M29</f>
        <v>2</v>
      </c>
      <c r="Y29">
        <f>UI!$C$10-N29</f>
        <v>3</v>
      </c>
      <c r="Z29">
        <f>UI!$C$11-O29</f>
        <v>2</v>
      </c>
      <c r="AA29">
        <f>UI!$C$12-P29</f>
        <v>-1</v>
      </c>
      <c r="AB29">
        <f>UI!$C$13-Q29</f>
        <v>2</v>
      </c>
    </row>
    <row r="30" spans="4:28" x14ac:dyDescent="0.3">
      <c r="D30">
        <f>COUNTIF(S30:AB30, "&gt;= 0")</f>
        <v>7</v>
      </c>
      <c r="E30" t="str">
        <f>IF(D30&gt;=9,SUM(S30:AB30),"Not Suitable")</f>
        <v>Not Suitable</v>
      </c>
      <c r="F30">
        <v>2221</v>
      </c>
      <c r="G30" t="s">
        <v>40</v>
      </c>
      <c r="H30">
        <v>6</v>
      </c>
      <c r="I30">
        <v>6</v>
      </c>
      <c r="J30">
        <v>7</v>
      </c>
      <c r="K30">
        <v>6</v>
      </c>
      <c r="L30">
        <v>7</v>
      </c>
      <c r="M30">
        <v>5</v>
      </c>
      <c r="N30">
        <v>6</v>
      </c>
      <c r="O30">
        <v>7</v>
      </c>
      <c r="P30">
        <v>8</v>
      </c>
      <c r="Q30">
        <v>8</v>
      </c>
      <c r="R30" t="str">
        <f>IF(D30&gt;=9,SUM(S30:AB30),"Not Suitable")</f>
        <v>Not Suitable</v>
      </c>
      <c r="S30">
        <f>UI!$C$4-H30</f>
        <v>4</v>
      </c>
      <c r="T30">
        <f>UI!$C$5-I30</f>
        <v>2</v>
      </c>
      <c r="U30">
        <f>UI!$C$6-J30</f>
        <v>-4</v>
      </c>
      <c r="V30">
        <f>UI!$C$7-K30</f>
        <v>0</v>
      </c>
      <c r="W30">
        <f>UI!$C$8-L30</f>
        <v>-3</v>
      </c>
      <c r="X30">
        <f>UI!$C$9-M30</f>
        <v>3</v>
      </c>
      <c r="Y30">
        <f>UI!$C$10-N30</f>
        <v>3</v>
      </c>
      <c r="Z30">
        <f>UI!$C$11-O30</f>
        <v>2</v>
      </c>
      <c r="AA30">
        <f>UI!$C$12-P30</f>
        <v>-1</v>
      </c>
      <c r="AB30">
        <f>UI!$C$13-Q30</f>
        <v>2</v>
      </c>
    </row>
    <row r="31" spans="4:28" x14ac:dyDescent="0.3">
      <c r="D31">
        <f>COUNTIF(S31:AB31, "&gt;= 0")</f>
        <v>8</v>
      </c>
      <c r="E31" t="str">
        <f>IF(D31&gt;=9,SUM(S31:AB31),"Not Suitable")</f>
        <v>Not Suitable</v>
      </c>
      <c r="F31">
        <v>2222</v>
      </c>
      <c r="G31" t="s">
        <v>41</v>
      </c>
      <c r="H31">
        <v>7</v>
      </c>
      <c r="I31">
        <v>8</v>
      </c>
      <c r="J31">
        <v>5</v>
      </c>
      <c r="K31">
        <v>6</v>
      </c>
      <c r="L31">
        <v>7</v>
      </c>
      <c r="M31">
        <v>6</v>
      </c>
      <c r="N31">
        <v>6</v>
      </c>
      <c r="O31">
        <v>7</v>
      </c>
      <c r="P31">
        <v>7</v>
      </c>
      <c r="Q31">
        <v>7</v>
      </c>
      <c r="R31" t="str">
        <f>IF(D31&gt;=9,SUM(S31:AB31),"Not Suitable")</f>
        <v>Not Suitable</v>
      </c>
      <c r="S31">
        <f>UI!$C$4-H31</f>
        <v>3</v>
      </c>
      <c r="T31">
        <f>UI!$C$5-I31</f>
        <v>0</v>
      </c>
      <c r="U31">
        <f>UI!$C$6-J31</f>
        <v>-2</v>
      </c>
      <c r="V31">
        <f>UI!$C$7-K31</f>
        <v>0</v>
      </c>
      <c r="W31">
        <f>UI!$C$8-L31</f>
        <v>-3</v>
      </c>
      <c r="X31">
        <f>UI!$C$9-M31</f>
        <v>2</v>
      </c>
      <c r="Y31">
        <f>UI!$C$10-N31</f>
        <v>3</v>
      </c>
      <c r="Z31">
        <f>UI!$C$11-O31</f>
        <v>2</v>
      </c>
      <c r="AA31">
        <f>UI!$C$12-P31</f>
        <v>0</v>
      </c>
      <c r="AB31">
        <f>UI!$C$13-Q31</f>
        <v>3</v>
      </c>
    </row>
    <row r="32" spans="4:28" x14ac:dyDescent="0.3">
      <c r="D32">
        <f>COUNTIF(S32:AB32, "&gt;= 0")</f>
        <v>6</v>
      </c>
      <c r="E32" t="str">
        <f>IF(D32&gt;=9,SUM(S32:AB32),"Not Suitable")</f>
        <v>Not Suitable</v>
      </c>
      <c r="F32">
        <v>2232</v>
      </c>
      <c r="G32" t="s">
        <v>42</v>
      </c>
      <c r="H32">
        <v>5</v>
      </c>
      <c r="I32">
        <v>8</v>
      </c>
      <c r="J32">
        <v>6</v>
      </c>
      <c r="K32">
        <v>7</v>
      </c>
      <c r="L32">
        <v>7</v>
      </c>
      <c r="M32">
        <v>7</v>
      </c>
      <c r="N32">
        <v>6</v>
      </c>
      <c r="O32">
        <v>7</v>
      </c>
      <c r="P32">
        <v>9</v>
      </c>
      <c r="Q32">
        <v>9</v>
      </c>
      <c r="R32" t="str">
        <f>IF(D32&gt;=9,SUM(S32:AB32),"Not Suitable")</f>
        <v>Not Suitable</v>
      </c>
      <c r="S32">
        <f>UI!$C$4-H32</f>
        <v>5</v>
      </c>
      <c r="T32">
        <f>UI!$C$5-I32</f>
        <v>0</v>
      </c>
      <c r="U32">
        <f>UI!$C$6-J32</f>
        <v>-3</v>
      </c>
      <c r="V32">
        <f>UI!$C$7-K32</f>
        <v>-1</v>
      </c>
      <c r="W32">
        <f>UI!$C$8-L32</f>
        <v>-3</v>
      </c>
      <c r="X32">
        <f>UI!$C$9-M32</f>
        <v>1</v>
      </c>
      <c r="Y32">
        <f>UI!$C$10-N32</f>
        <v>3</v>
      </c>
      <c r="Z32">
        <f>UI!$C$11-O32</f>
        <v>2</v>
      </c>
      <c r="AA32">
        <f>UI!$C$12-P32</f>
        <v>-2</v>
      </c>
      <c r="AB32">
        <f>UI!$C$13-Q32</f>
        <v>1</v>
      </c>
    </row>
    <row r="33" spans="4:28" x14ac:dyDescent="0.3">
      <c r="D33">
        <f>COUNTIF(S33:AB33, "&gt;= 0")</f>
        <v>6</v>
      </c>
      <c r="E33" t="str">
        <f>IF(D33&gt;=9,SUM(S33:AB33),"Not Suitable")</f>
        <v>Not Suitable</v>
      </c>
      <c r="F33">
        <v>2233</v>
      </c>
      <c r="G33" t="s">
        <v>43</v>
      </c>
      <c r="H33">
        <v>5</v>
      </c>
      <c r="I33">
        <v>6</v>
      </c>
      <c r="J33">
        <v>8</v>
      </c>
      <c r="K33">
        <v>7</v>
      </c>
      <c r="L33">
        <v>7</v>
      </c>
      <c r="M33">
        <v>7</v>
      </c>
      <c r="N33">
        <v>7</v>
      </c>
      <c r="O33">
        <v>7</v>
      </c>
      <c r="P33">
        <v>9</v>
      </c>
      <c r="Q33">
        <v>8</v>
      </c>
      <c r="R33" t="str">
        <f>IF(D33&gt;=9,SUM(S33:AB33),"Not Suitable")</f>
        <v>Not Suitable</v>
      </c>
      <c r="S33">
        <f>UI!$C$4-H33</f>
        <v>5</v>
      </c>
      <c r="T33">
        <f>UI!$C$5-I33</f>
        <v>2</v>
      </c>
      <c r="U33">
        <f>UI!$C$6-J33</f>
        <v>-5</v>
      </c>
      <c r="V33">
        <f>UI!$C$7-K33</f>
        <v>-1</v>
      </c>
      <c r="W33">
        <f>UI!$C$8-L33</f>
        <v>-3</v>
      </c>
      <c r="X33">
        <f>UI!$C$9-M33</f>
        <v>1</v>
      </c>
      <c r="Y33">
        <f>UI!$C$10-N33</f>
        <v>2</v>
      </c>
      <c r="Z33">
        <f>UI!$C$11-O33</f>
        <v>2</v>
      </c>
      <c r="AA33">
        <f>UI!$C$12-P33</f>
        <v>-2</v>
      </c>
      <c r="AB33">
        <f>UI!$C$13-Q33</f>
        <v>2</v>
      </c>
    </row>
    <row r="34" spans="4:28" x14ac:dyDescent="0.3">
      <c r="D34">
        <f>COUNTIF(S34:AB34, "&gt;= 0")</f>
        <v>6</v>
      </c>
      <c r="E34" t="str">
        <f>IF(D34&gt;=9,SUM(S34:AB34),"Not Suitable")</f>
        <v>Not Suitable</v>
      </c>
      <c r="F34">
        <v>2243</v>
      </c>
      <c r="G34" t="s">
        <v>44</v>
      </c>
      <c r="H34">
        <v>7</v>
      </c>
      <c r="I34">
        <v>8</v>
      </c>
      <c r="J34">
        <v>4</v>
      </c>
      <c r="K34">
        <v>7</v>
      </c>
      <c r="L34">
        <v>7</v>
      </c>
      <c r="M34">
        <v>7</v>
      </c>
      <c r="N34">
        <v>7</v>
      </c>
      <c r="O34">
        <v>7</v>
      </c>
      <c r="P34">
        <v>8</v>
      </c>
      <c r="Q34">
        <v>8</v>
      </c>
      <c r="R34" t="str">
        <f>IF(D34&gt;=9,SUM(S34:AB34),"Not Suitable")</f>
        <v>Not Suitable</v>
      </c>
      <c r="S34">
        <f>UI!$C$4-H34</f>
        <v>3</v>
      </c>
      <c r="T34">
        <f>UI!$C$5-I34</f>
        <v>0</v>
      </c>
      <c r="U34">
        <f>UI!$C$6-J34</f>
        <v>-1</v>
      </c>
      <c r="V34">
        <f>UI!$C$7-K34</f>
        <v>-1</v>
      </c>
      <c r="W34">
        <f>UI!$C$8-L34</f>
        <v>-3</v>
      </c>
      <c r="X34">
        <f>UI!$C$9-M34</f>
        <v>1</v>
      </c>
      <c r="Y34">
        <f>UI!$C$10-N34</f>
        <v>2</v>
      </c>
      <c r="Z34">
        <f>UI!$C$11-O34</f>
        <v>2</v>
      </c>
      <c r="AA34">
        <f>UI!$C$12-P34</f>
        <v>-1</v>
      </c>
      <c r="AB34">
        <f>UI!$C$13-Q34</f>
        <v>2</v>
      </c>
    </row>
    <row r="35" spans="4:28" x14ac:dyDescent="0.3">
      <c r="D35">
        <f>COUNTIF(S35:AB35, "&gt;= 0")</f>
        <v>6</v>
      </c>
      <c r="E35" t="str">
        <f>IF(D35&gt;=9,SUM(S35:AB35),"Not Suitable")</f>
        <v>Not Suitable</v>
      </c>
      <c r="F35">
        <v>2245</v>
      </c>
      <c r="G35" t="s">
        <v>45</v>
      </c>
      <c r="H35">
        <v>6</v>
      </c>
      <c r="I35">
        <v>6</v>
      </c>
      <c r="J35">
        <v>8</v>
      </c>
      <c r="K35">
        <v>7</v>
      </c>
      <c r="L35">
        <v>7</v>
      </c>
      <c r="M35">
        <v>7</v>
      </c>
      <c r="N35">
        <v>7</v>
      </c>
      <c r="O35">
        <v>7</v>
      </c>
      <c r="P35">
        <v>9</v>
      </c>
      <c r="Q35">
        <v>8</v>
      </c>
      <c r="R35" t="str">
        <f>IF(D35&gt;=9,SUM(S35:AB35),"Not Suitable")</f>
        <v>Not Suitable</v>
      </c>
      <c r="S35">
        <f>UI!$C$4-H35</f>
        <v>4</v>
      </c>
      <c r="T35">
        <f>UI!$C$5-I35</f>
        <v>2</v>
      </c>
      <c r="U35">
        <f>UI!$C$6-J35</f>
        <v>-5</v>
      </c>
      <c r="V35">
        <f>UI!$C$7-K35</f>
        <v>-1</v>
      </c>
      <c r="W35">
        <f>UI!$C$8-L35</f>
        <v>-3</v>
      </c>
      <c r="X35">
        <f>UI!$C$9-M35</f>
        <v>1</v>
      </c>
      <c r="Y35">
        <f>UI!$C$10-N35</f>
        <v>2</v>
      </c>
      <c r="Z35">
        <f>UI!$C$11-O35</f>
        <v>2</v>
      </c>
      <c r="AA35">
        <f>UI!$C$12-P35</f>
        <v>-2</v>
      </c>
      <c r="AB35">
        <f>UI!$C$13-Q35</f>
        <v>2</v>
      </c>
    </row>
    <row r="36" spans="4:28" x14ac:dyDescent="0.3">
      <c r="D36">
        <f>COUNTIF(S36:AB36, "&gt;= 0")</f>
        <v>6</v>
      </c>
      <c r="E36" t="str">
        <f>IF(D36&gt;=9,SUM(S36:AB36),"Not Suitable")</f>
        <v>Not Suitable</v>
      </c>
      <c r="F36">
        <v>2246</v>
      </c>
      <c r="G36" t="s">
        <v>46</v>
      </c>
      <c r="H36">
        <v>4</v>
      </c>
      <c r="I36">
        <v>6</v>
      </c>
      <c r="J36">
        <v>8</v>
      </c>
      <c r="K36">
        <v>7</v>
      </c>
      <c r="L36">
        <v>7</v>
      </c>
      <c r="M36">
        <v>6</v>
      </c>
      <c r="N36">
        <v>5</v>
      </c>
      <c r="O36">
        <v>7</v>
      </c>
      <c r="P36">
        <v>8</v>
      </c>
      <c r="Q36">
        <v>8</v>
      </c>
      <c r="R36" t="str">
        <f>IF(D36&gt;=9,SUM(S36:AB36),"Not Suitable")</f>
        <v>Not Suitable</v>
      </c>
      <c r="S36">
        <f>UI!$C$4-H36</f>
        <v>6</v>
      </c>
      <c r="T36">
        <f>UI!$C$5-I36</f>
        <v>2</v>
      </c>
      <c r="U36">
        <f>UI!$C$6-J36</f>
        <v>-5</v>
      </c>
      <c r="V36">
        <f>UI!$C$7-K36</f>
        <v>-1</v>
      </c>
      <c r="W36">
        <f>UI!$C$8-L36</f>
        <v>-3</v>
      </c>
      <c r="X36">
        <f>UI!$C$9-M36</f>
        <v>2</v>
      </c>
      <c r="Y36">
        <f>UI!$C$10-N36</f>
        <v>4</v>
      </c>
      <c r="Z36">
        <f>UI!$C$11-O36</f>
        <v>2</v>
      </c>
      <c r="AA36">
        <f>UI!$C$12-P36</f>
        <v>-1</v>
      </c>
      <c r="AB36">
        <f>UI!$C$13-Q36</f>
        <v>2</v>
      </c>
    </row>
    <row r="37" spans="4:28" x14ac:dyDescent="0.3">
      <c r="D37">
        <f>COUNTIF(S37:AB37, "&gt;= 0")</f>
        <v>6</v>
      </c>
      <c r="E37" t="str">
        <f>IF(D37&gt;=9,SUM(S37:AB37),"Not Suitable")</f>
        <v>Not Suitable</v>
      </c>
      <c r="F37">
        <v>2251</v>
      </c>
      <c r="G37" t="s">
        <v>47</v>
      </c>
      <c r="H37">
        <v>5</v>
      </c>
      <c r="I37">
        <v>5</v>
      </c>
      <c r="J37">
        <v>7</v>
      </c>
      <c r="K37">
        <v>7</v>
      </c>
      <c r="L37">
        <v>7</v>
      </c>
      <c r="M37">
        <v>7</v>
      </c>
      <c r="N37">
        <v>7</v>
      </c>
      <c r="O37">
        <v>7</v>
      </c>
      <c r="P37">
        <v>9</v>
      </c>
      <c r="Q37">
        <v>9</v>
      </c>
      <c r="R37" t="str">
        <f>IF(D37&gt;=9,SUM(S37:AB37),"Not Suitable")</f>
        <v>Not Suitable</v>
      </c>
      <c r="S37">
        <f>UI!$C$4-H37</f>
        <v>5</v>
      </c>
      <c r="T37">
        <f>UI!$C$5-I37</f>
        <v>3</v>
      </c>
      <c r="U37">
        <f>UI!$C$6-J37</f>
        <v>-4</v>
      </c>
      <c r="V37">
        <f>UI!$C$7-K37</f>
        <v>-1</v>
      </c>
      <c r="W37">
        <f>UI!$C$8-L37</f>
        <v>-3</v>
      </c>
      <c r="X37">
        <f>UI!$C$9-M37</f>
        <v>1</v>
      </c>
      <c r="Y37">
        <f>UI!$C$10-N37</f>
        <v>2</v>
      </c>
      <c r="Z37">
        <f>UI!$C$11-O37</f>
        <v>2</v>
      </c>
      <c r="AA37">
        <f>UI!$C$12-P37</f>
        <v>-2</v>
      </c>
      <c r="AB37">
        <f>UI!$C$13-Q37</f>
        <v>1</v>
      </c>
    </row>
    <row r="38" spans="4:28" x14ac:dyDescent="0.3">
      <c r="D38">
        <f>COUNTIF(S38:AB38, "&gt;= 0")</f>
        <v>7</v>
      </c>
      <c r="E38" t="str">
        <f>IF(D38&gt;=9,SUM(S38:AB38),"Not Suitable")</f>
        <v>Not Suitable</v>
      </c>
      <c r="F38">
        <v>2252</v>
      </c>
      <c r="G38" t="s">
        <v>48</v>
      </c>
      <c r="H38">
        <v>5</v>
      </c>
      <c r="I38">
        <v>5</v>
      </c>
      <c r="J38">
        <v>6</v>
      </c>
      <c r="K38">
        <v>6</v>
      </c>
      <c r="L38">
        <v>7</v>
      </c>
      <c r="M38">
        <v>6</v>
      </c>
      <c r="N38">
        <v>5</v>
      </c>
      <c r="O38">
        <v>7</v>
      </c>
      <c r="P38">
        <v>8</v>
      </c>
      <c r="Q38">
        <v>8</v>
      </c>
      <c r="R38" t="str">
        <f>IF(D38&gt;=9,SUM(S38:AB38),"Not Suitable")</f>
        <v>Not Suitable</v>
      </c>
      <c r="S38">
        <f>UI!$C$4-H38</f>
        <v>5</v>
      </c>
      <c r="T38">
        <f>UI!$C$5-I38</f>
        <v>3</v>
      </c>
      <c r="U38">
        <f>UI!$C$6-J38</f>
        <v>-3</v>
      </c>
      <c r="V38">
        <f>UI!$C$7-K38</f>
        <v>0</v>
      </c>
      <c r="W38">
        <f>UI!$C$8-L38</f>
        <v>-3</v>
      </c>
      <c r="X38">
        <f>UI!$C$9-M38</f>
        <v>2</v>
      </c>
      <c r="Y38">
        <f>UI!$C$10-N38</f>
        <v>4</v>
      </c>
      <c r="Z38">
        <f>UI!$C$11-O38</f>
        <v>2</v>
      </c>
      <c r="AA38">
        <f>UI!$C$12-P38</f>
        <v>-1</v>
      </c>
      <c r="AB38">
        <f>UI!$C$13-Q38</f>
        <v>2</v>
      </c>
    </row>
    <row r="39" spans="4:28" x14ac:dyDescent="0.3">
      <c r="D39">
        <f>COUNTIF(S39:AB39, "&gt;= 0")</f>
        <v>6</v>
      </c>
      <c r="E39" t="str">
        <f>IF(D39&gt;=9,SUM(S39:AB39),"Not Suitable")</f>
        <v>Not Suitable</v>
      </c>
      <c r="F39">
        <v>2253</v>
      </c>
      <c r="G39" t="s">
        <v>49</v>
      </c>
      <c r="H39">
        <v>4</v>
      </c>
      <c r="I39">
        <v>6</v>
      </c>
      <c r="J39">
        <v>7</v>
      </c>
      <c r="K39">
        <v>7</v>
      </c>
      <c r="L39">
        <v>7</v>
      </c>
      <c r="M39">
        <v>6</v>
      </c>
      <c r="N39">
        <v>6</v>
      </c>
      <c r="O39">
        <v>7</v>
      </c>
      <c r="P39">
        <v>9</v>
      </c>
      <c r="Q39">
        <v>8</v>
      </c>
      <c r="R39" t="str">
        <f>IF(D39&gt;=9,SUM(S39:AB39),"Not Suitable")</f>
        <v>Not Suitable</v>
      </c>
      <c r="S39">
        <f>UI!$C$4-H39</f>
        <v>6</v>
      </c>
      <c r="T39">
        <f>UI!$C$5-I39</f>
        <v>2</v>
      </c>
      <c r="U39">
        <f>UI!$C$6-J39</f>
        <v>-4</v>
      </c>
      <c r="V39">
        <f>UI!$C$7-K39</f>
        <v>-1</v>
      </c>
      <c r="W39">
        <f>UI!$C$8-L39</f>
        <v>-3</v>
      </c>
      <c r="X39">
        <f>UI!$C$9-M39</f>
        <v>2</v>
      </c>
      <c r="Y39">
        <f>UI!$C$10-N39</f>
        <v>3</v>
      </c>
      <c r="Z39">
        <f>UI!$C$11-O39</f>
        <v>2</v>
      </c>
      <c r="AA39">
        <f>UI!$C$12-P39</f>
        <v>-2</v>
      </c>
      <c r="AB39">
        <f>UI!$C$13-Q39</f>
        <v>2</v>
      </c>
    </row>
    <row r="40" spans="4:28" x14ac:dyDescent="0.3">
      <c r="D40">
        <f>COUNTIF(S40:AB40, "&gt;= 0")</f>
        <v>7</v>
      </c>
      <c r="E40" t="str">
        <f>IF(D40&gt;=9,SUM(S40:AB40),"Not Suitable")</f>
        <v>Not Suitable</v>
      </c>
      <c r="F40">
        <v>2254</v>
      </c>
      <c r="G40" t="s">
        <v>50</v>
      </c>
      <c r="H40">
        <v>5</v>
      </c>
      <c r="I40">
        <v>5</v>
      </c>
      <c r="J40">
        <v>6</v>
      </c>
      <c r="K40">
        <v>6</v>
      </c>
      <c r="L40">
        <v>7</v>
      </c>
      <c r="M40">
        <v>6</v>
      </c>
      <c r="N40">
        <v>5</v>
      </c>
      <c r="O40">
        <v>7</v>
      </c>
      <c r="P40">
        <v>8</v>
      </c>
      <c r="Q40">
        <v>8</v>
      </c>
      <c r="R40" t="str">
        <f>IF(D40&gt;=9,SUM(S40:AB40),"Not Suitable")</f>
        <v>Not Suitable</v>
      </c>
      <c r="S40">
        <f>UI!$C$4-H40</f>
        <v>5</v>
      </c>
      <c r="T40">
        <f>UI!$C$5-I40</f>
        <v>3</v>
      </c>
      <c r="U40">
        <f>UI!$C$6-J40</f>
        <v>-3</v>
      </c>
      <c r="V40">
        <f>UI!$C$7-K40</f>
        <v>0</v>
      </c>
      <c r="W40">
        <f>UI!$C$8-L40</f>
        <v>-3</v>
      </c>
      <c r="X40">
        <f>UI!$C$9-M40</f>
        <v>2</v>
      </c>
      <c r="Y40">
        <f>UI!$C$10-N40</f>
        <v>4</v>
      </c>
      <c r="Z40">
        <f>UI!$C$11-O40</f>
        <v>2</v>
      </c>
      <c r="AA40">
        <f>UI!$C$12-P40</f>
        <v>-1</v>
      </c>
      <c r="AB40">
        <f>UI!$C$13-Q40</f>
        <v>2</v>
      </c>
    </row>
    <row r="41" spans="4:28" x14ac:dyDescent="0.3">
      <c r="D41">
        <f>COUNTIF(S41:AB41, "&gt;= 0")</f>
        <v>7</v>
      </c>
      <c r="E41" t="str">
        <f>IF(D41&gt;=9,SUM(S41:AB41),"Not Suitable")</f>
        <v>Not Suitable</v>
      </c>
      <c r="F41">
        <v>2311</v>
      </c>
      <c r="G41" t="s">
        <v>51</v>
      </c>
      <c r="H41">
        <v>7</v>
      </c>
      <c r="I41">
        <v>7</v>
      </c>
      <c r="J41">
        <v>7</v>
      </c>
      <c r="K41">
        <v>6</v>
      </c>
      <c r="L41">
        <v>7</v>
      </c>
      <c r="M41">
        <v>7</v>
      </c>
      <c r="N41">
        <v>7</v>
      </c>
      <c r="O41">
        <v>6</v>
      </c>
      <c r="P41">
        <v>8</v>
      </c>
      <c r="Q41">
        <v>7</v>
      </c>
      <c r="R41" t="str">
        <f>IF(D41&gt;=9,SUM(S41:AB41),"Not Suitable")</f>
        <v>Not Suitable</v>
      </c>
      <c r="S41">
        <f>UI!$C$4-H41</f>
        <v>3</v>
      </c>
      <c r="T41">
        <f>UI!$C$5-I41</f>
        <v>1</v>
      </c>
      <c r="U41">
        <f>UI!$C$6-J41</f>
        <v>-4</v>
      </c>
      <c r="V41">
        <f>UI!$C$7-K41</f>
        <v>0</v>
      </c>
      <c r="W41">
        <f>UI!$C$8-L41</f>
        <v>-3</v>
      </c>
      <c r="X41">
        <f>UI!$C$9-M41</f>
        <v>1</v>
      </c>
      <c r="Y41">
        <f>UI!$C$10-N41</f>
        <v>2</v>
      </c>
      <c r="Z41">
        <f>UI!$C$11-O41</f>
        <v>3</v>
      </c>
      <c r="AA41">
        <f>UI!$C$12-P41</f>
        <v>-1</v>
      </c>
      <c r="AB41">
        <f>UI!$C$13-Q41</f>
        <v>3</v>
      </c>
    </row>
    <row r="42" spans="4:28" x14ac:dyDescent="0.3">
      <c r="D42">
        <f>COUNTIF(S42:AB42, "&gt;= 0")</f>
        <v>7</v>
      </c>
      <c r="E42" t="str">
        <f>IF(D42&gt;=9,SUM(S42:AB42),"Not Suitable")</f>
        <v>Not Suitable</v>
      </c>
      <c r="F42">
        <v>2322</v>
      </c>
      <c r="G42" t="s">
        <v>52</v>
      </c>
      <c r="H42">
        <v>7</v>
      </c>
      <c r="I42">
        <v>7</v>
      </c>
      <c r="J42">
        <v>5</v>
      </c>
      <c r="K42">
        <v>6</v>
      </c>
      <c r="L42">
        <v>7</v>
      </c>
      <c r="M42">
        <v>6</v>
      </c>
      <c r="N42">
        <v>6</v>
      </c>
      <c r="O42">
        <v>7</v>
      </c>
      <c r="P42">
        <v>8</v>
      </c>
      <c r="Q42">
        <v>7</v>
      </c>
      <c r="R42" t="str">
        <f>IF(D42&gt;=9,SUM(S42:AB42),"Not Suitable")</f>
        <v>Not Suitable</v>
      </c>
      <c r="S42">
        <f>UI!$C$4-H42</f>
        <v>3</v>
      </c>
      <c r="T42">
        <f>UI!$C$5-I42</f>
        <v>1</v>
      </c>
      <c r="U42">
        <f>UI!$C$6-J42</f>
        <v>-2</v>
      </c>
      <c r="V42">
        <f>UI!$C$7-K42</f>
        <v>0</v>
      </c>
      <c r="W42">
        <f>UI!$C$8-L42</f>
        <v>-3</v>
      </c>
      <c r="X42">
        <f>UI!$C$9-M42</f>
        <v>2</v>
      </c>
      <c r="Y42">
        <f>UI!$C$10-N42</f>
        <v>3</v>
      </c>
      <c r="Z42">
        <f>UI!$C$11-O42</f>
        <v>2</v>
      </c>
      <c r="AA42">
        <f>UI!$C$12-P42</f>
        <v>-1</v>
      </c>
      <c r="AB42">
        <f>UI!$C$13-Q42</f>
        <v>3</v>
      </c>
    </row>
    <row r="43" spans="4:28" x14ac:dyDescent="0.3">
      <c r="D43">
        <f>COUNTIF(S43:AB43, "&gt;= 0")</f>
        <v>7</v>
      </c>
      <c r="E43" t="str">
        <f>IF(D43&gt;=9,SUM(S43:AB43),"Not Suitable")</f>
        <v>Not Suitable</v>
      </c>
      <c r="F43">
        <v>2325</v>
      </c>
      <c r="G43" t="s">
        <v>53</v>
      </c>
      <c r="H43">
        <v>5</v>
      </c>
      <c r="I43">
        <v>6</v>
      </c>
      <c r="J43">
        <v>7</v>
      </c>
      <c r="K43">
        <v>6</v>
      </c>
      <c r="L43">
        <v>7</v>
      </c>
      <c r="M43">
        <v>6</v>
      </c>
      <c r="N43">
        <v>6</v>
      </c>
      <c r="O43">
        <v>7</v>
      </c>
      <c r="P43">
        <v>9</v>
      </c>
      <c r="Q43">
        <v>9</v>
      </c>
      <c r="R43" t="str">
        <f>IF(D43&gt;=9,SUM(S43:AB43),"Not Suitable")</f>
        <v>Not Suitable</v>
      </c>
      <c r="S43">
        <f>UI!$C$4-H43</f>
        <v>5</v>
      </c>
      <c r="T43">
        <f>UI!$C$5-I43</f>
        <v>2</v>
      </c>
      <c r="U43">
        <f>UI!$C$6-J43</f>
        <v>-4</v>
      </c>
      <c r="V43">
        <f>UI!$C$7-K43</f>
        <v>0</v>
      </c>
      <c r="W43">
        <f>UI!$C$8-L43</f>
        <v>-3</v>
      </c>
      <c r="X43">
        <f>UI!$C$9-M43</f>
        <v>2</v>
      </c>
      <c r="Y43">
        <f>UI!$C$10-N43</f>
        <v>3</v>
      </c>
      <c r="Z43">
        <f>UI!$C$11-O43</f>
        <v>2</v>
      </c>
      <c r="AA43">
        <f>UI!$C$12-P43</f>
        <v>-2</v>
      </c>
      <c r="AB43">
        <f>UI!$C$13-Q43</f>
        <v>1</v>
      </c>
    </row>
    <row r="44" spans="4:28" x14ac:dyDescent="0.3">
      <c r="D44">
        <f>COUNTIF(S44:AB44, "&gt;= 0")</f>
        <v>6</v>
      </c>
      <c r="E44" t="str">
        <f>IF(D44&gt;=9,SUM(S44:AB44),"Not Suitable")</f>
        <v>Not Suitable</v>
      </c>
      <c r="F44">
        <v>2326</v>
      </c>
      <c r="G44" t="s">
        <v>54</v>
      </c>
      <c r="H44">
        <v>6</v>
      </c>
      <c r="I44">
        <v>6</v>
      </c>
      <c r="J44">
        <v>8</v>
      </c>
      <c r="K44">
        <v>7</v>
      </c>
      <c r="L44">
        <v>7</v>
      </c>
      <c r="M44">
        <v>7</v>
      </c>
      <c r="N44">
        <v>7</v>
      </c>
      <c r="O44">
        <v>7</v>
      </c>
      <c r="P44">
        <v>9</v>
      </c>
      <c r="Q44">
        <v>8</v>
      </c>
      <c r="R44" t="str">
        <f>IF(D44&gt;=9,SUM(S44:AB44),"Not Suitable")</f>
        <v>Not Suitable</v>
      </c>
      <c r="S44">
        <f>UI!$C$4-H44</f>
        <v>4</v>
      </c>
      <c r="T44">
        <f>UI!$C$5-I44</f>
        <v>2</v>
      </c>
      <c r="U44">
        <f>UI!$C$6-J44</f>
        <v>-5</v>
      </c>
      <c r="V44">
        <f>UI!$C$7-K44</f>
        <v>-1</v>
      </c>
      <c r="W44">
        <f>UI!$C$8-L44</f>
        <v>-3</v>
      </c>
      <c r="X44">
        <f>UI!$C$9-M44</f>
        <v>1</v>
      </c>
      <c r="Y44">
        <f>UI!$C$10-N44</f>
        <v>2</v>
      </c>
      <c r="Z44">
        <f>UI!$C$11-O44</f>
        <v>2</v>
      </c>
      <c r="AA44">
        <f>UI!$C$12-P44</f>
        <v>-2</v>
      </c>
      <c r="AB44">
        <f>UI!$C$13-Q44</f>
        <v>2</v>
      </c>
    </row>
    <row r="45" spans="4:28" x14ac:dyDescent="0.3">
      <c r="D45">
        <f>COUNTIF(S45:AB45, "&gt;= 0")</f>
        <v>6</v>
      </c>
      <c r="E45" t="str">
        <f>IF(D45&gt;=9,SUM(S45:AB45),"Not Suitable")</f>
        <v>Not Suitable</v>
      </c>
      <c r="F45">
        <v>2333</v>
      </c>
      <c r="G45" t="s">
        <v>55</v>
      </c>
      <c r="H45">
        <v>7</v>
      </c>
      <c r="I45">
        <v>7</v>
      </c>
      <c r="J45">
        <v>6</v>
      </c>
      <c r="K45">
        <v>7</v>
      </c>
      <c r="L45">
        <v>7</v>
      </c>
      <c r="M45">
        <v>6</v>
      </c>
      <c r="N45">
        <v>6</v>
      </c>
      <c r="O45">
        <v>7</v>
      </c>
      <c r="P45">
        <v>8</v>
      </c>
      <c r="Q45">
        <v>7</v>
      </c>
      <c r="R45" t="str">
        <f>IF(D45&gt;=9,SUM(S45:AB45),"Not Suitable")</f>
        <v>Not Suitable</v>
      </c>
      <c r="S45">
        <f>UI!$C$4-H45</f>
        <v>3</v>
      </c>
      <c r="T45">
        <f>UI!$C$5-I45</f>
        <v>1</v>
      </c>
      <c r="U45">
        <f>UI!$C$6-J45</f>
        <v>-3</v>
      </c>
      <c r="V45">
        <f>UI!$C$7-K45</f>
        <v>-1</v>
      </c>
      <c r="W45">
        <f>UI!$C$8-L45</f>
        <v>-3</v>
      </c>
      <c r="X45">
        <f>UI!$C$9-M45</f>
        <v>2</v>
      </c>
      <c r="Y45">
        <f>UI!$C$10-N45</f>
        <v>3</v>
      </c>
      <c r="Z45">
        <f>UI!$C$11-O45</f>
        <v>2</v>
      </c>
      <c r="AA45">
        <f>UI!$C$12-P45</f>
        <v>-1</v>
      </c>
      <c r="AB45">
        <f>UI!$C$13-Q45</f>
        <v>3</v>
      </c>
    </row>
    <row r="46" spans="4:28" x14ac:dyDescent="0.3">
      <c r="D46">
        <f>COUNTIF(S46:AB46, "&gt;= 0")</f>
        <v>6</v>
      </c>
      <c r="E46" t="str">
        <f>IF(D46&gt;=9,SUM(S46:AB46),"Not Suitable")</f>
        <v>Not Suitable</v>
      </c>
      <c r="F46">
        <v>2334</v>
      </c>
      <c r="G46" t="s">
        <v>56</v>
      </c>
      <c r="H46">
        <v>6</v>
      </c>
      <c r="I46">
        <v>8</v>
      </c>
      <c r="J46">
        <v>6</v>
      </c>
      <c r="K46">
        <v>7</v>
      </c>
      <c r="L46">
        <v>7</v>
      </c>
      <c r="M46">
        <v>6</v>
      </c>
      <c r="N46">
        <v>7</v>
      </c>
      <c r="O46">
        <v>7</v>
      </c>
      <c r="P46">
        <v>8</v>
      </c>
      <c r="Q46">
        <v>9</v>
      </c>
      <c r="R46" t="str">
        <f>IF(D46&gt;=9,SUM(S46:AB46),"Not Suitable")</f>
        <v>Not Suitable</v>
      </c>
      <c r="S46">
        <f>UI!$C$4-H46</f>
        <v>4</v>
      </c>
      <c r="T46">
        <f>UI!$C$5-I46</f>
        <v>0</v>
      </c>
      <c r="U46">
        <f>UI!$C$6-J46</f>
        <v>-3</v>
      </c>
      <c r="V46">
        <f>UI!$C$7-K46</f>
        <v>-1</v>
      </c>
      <c r="W46">
        <f>UI!$C$8-L46</f>
        <v>-3</v>
      </c>
      <c r="X46">
        <f>UI!$C$9-M46</f>
        <v>2</v>
      </c>
      <c r="Y46">
        <f>UI!$C$10-N46</f>
        <v>2</v>
      </c>
      <c r="Z46">
        <f>UI!$C$11-O46</f>
        <v>2</v>
      </c>
      <c r="AA46">
        <f>UI!$C$12-P46</f>
        <v>-1</v>
      </c>
      <c r="AB46">
        <f>UI!$C$13-Q46</f>
        <v>1</v>
      </c>
    </row>
    <row r="47" spans="4:28" x14ac:dyDescent="0.3">
      <c r="D47">
        <f>COUNTIF(S47:AB47, "&gt;= 0")</f>
        <v>6</v>
      </c>
      <c r="E47" t="str">
        <f>IF(D47&gt;=9,SUM(S47:AB47),"Not Suitable")</f>
        <v>Not Suitable</v>
      </c>
      <c r="F47">
        <v>2341</v>
      </c>
      <c r="G47" t="s">
        <v>57</v>
      </c>
      <c r="H47">
        <v>7</v>
      </c>
      <c r="I47">
        <v>7</v>
      </c>
      <c r="J47">
        <v>5</v>
      </c>
      <c r="K47">
        <v>7</v>
      </c>
      <c r="L47">
        <v>8</v>
      </c>
      <c r="M47">
        <v>7</v>
      </c>
      <c r="N47">
        <v>7</v>
      </c>
      <c r="O47">
        <v>7</v>
      </c>
      <c r="P47">
        <v>9</v>
      </c>
      <c r="Q47">
        <v>8</v>
      </c>
      <c r="R47" t="str">
        <f>IF(D47&gt;=9,SUM(S47:AB47),"Not Suitable")</f>
        <v>Not Suitable</v>
      </c>
      <c r="S47">
        <f>UI!$C$4-H47</f>
        <v>3</v>
      </c>
      <c r="T47">
        <f>UI!$C$5-I47</f>
        <v>1</v>
      </c>
      <c r="U47">
        <f>UI!$C$6-J47</f>
        <v>-2</v>
      </c>
      <c r="V47">
        <f>UI!$C$7-K47</f>
        <v>-1</v>
      </c>
      <c r="W47">
        <f>UI!$C$8-L47</f>
        <v>-4</v>
      </c>
      <c r="X47">
        <f>UI!$C$9-M47</f>
        <v>1</v>
      </c>
      <c r="Y47">
        <f>UI!$C$10-N47</f>
        <v>2</v>
      </c>
      <c r="Z47">
        <f>UI!$C$11-O47</f>
        <v>2</v>
      </c>
      <c r="AA47">
        <f>UI!$C$12-P47</f>
        <v>-2</v>
      </c>
      <c r="AB47">
        <f>UI!$C$13-Q47</f>
        <v>2</v>
      </c>
    </row>
    <row r="48" spans="4:28" x14ac:dyDescent="0.3">
      <c r="D48">
        <f>COUNTIF(S48:AB48, "&gt;= 0")</f>
        <v>6</v>
      </c>
      <c r="E48" t="str">
        <f>IF(D48&gt;=9,SUM(S48:AB48),"Not Suitable")</f>
        <v>Not Suitable</v>
      </c>
      <c r="F48">
        <v>2344</v>
      </c>
      <c r="G48" t="s">
        <v>58</v>
      </c>
      <c r="H48">
        <v>7</v>
      </c>
      <c r="I48">
        <v>7</v>
      </c>
      <c r="J48">
        <v>4</v>
      </c>
      <c r="K48">
        <v>7</v>
      </c>
      <c r="L48">
        <v>8</v>
      </c>
      <c r="M48">
        <v>6</v>
      </c>
      <c r="N48">
        <v>7</v>
      </c>
      <c r="O48">
        <v>7</v>
      </c>
      <c r="P48">
        <v>9</v>
      </c>
      <c r="Q48">
        <v>8</v>
      </c>
      <c r="R48" t="str">
        <f>IF(D48&gt;=9,SUM(S48:AB48),"Not Suitable")</f>
        <v>Not Suitable</v>
      </c>
      <c r="S48">
        <f>UI!$C$4-H48</f>
        <v>3</v>
      </c>
      <c r="T48">
        <f>UI!$C$5-I48</f>
        <v>1</v>
      </c>
      <c r="U48">
        <f>UI!$C$6-J48</f>
        <v>-1</v>
      </c>
      <c r="V48">
        <f>UI!$C$7-K48</f>
        <v>-1</v>
      </c>
      <c r="W48">
        <f>UI!$C$8-L48</f>
        <v>-4</v>
      </c>
      <c r="X48">
        <f>UI!$C$9-M48</f>
        <v>2</v>
      </c>
      <c r="Y48">
        <f>UI!$C$10-N48</f>
        <v>2</v>
      </c>
      <c r="Z48">
        <f>UI!$C$11-O48</f>
        <v>2</v>
      </c>
      <c r="AA48">
        <f>UI!$C$12-P48</f>
        <v>-2</v>
      </c>
      <c r="AB48">
        <f>UI!$C$13-Q48</f>
        <v>2</v>
      </c>
    </row>
    <row r="49" spans="4:28" x14ac:dyDescent="0.3">
      <c r="D49">
        <f>COUNTIF(S49:AB49, "&gt;= 0")</f>
        <v>6</v>
      </c>
      <c r="E49" t="str">
        <f>IF(D49&gt;=9,SUM(S49:AB49),"Not Suitable")</f>
        <v>Not Suitable</v>
      </c>
      <c r="F49">
        <v>2346</v>
      </c>
      <c r="G49" t="s">
        <v>59</v>
      </c>
      <c r="H49">
        <v>7</v>
      </c>
      <c r="I49">
        <v>6</v>
      </c>
      <c r="J49">
        <v>6</v>
      </c>
      <c r="K49">
        <v>8</v>
      </c>
      <c r="L49">
        <v>9</v>
      </c>
      <c r="M49">
        <v>7</v>
      </c>
      <c r="N49">
        <v>7</v>
      </c>
      <c r="O49">
        <v>7</v>
      </c>
      <c r="P49">
        <v>9</v>
      </c>
      <c r="Q49">
        <v>9</v>
      </c>
      <c r="R49" t="str">
        <f>IF(D49&gt;=9,SUM(S49:AB49),"Not Suitable")</f>
        <v>Not Suitable</v>
      </c>
      <c r="S49">
        <f>UI!$C$4-H49</f>
        <v>3</v>
      </c>
      <c r="T49">
        <f>UI!$C$5-I49</f>
        <v>2</v>
      </c>
      <c r="U49">
        <f>UI!$C$6-J49</f>
        <v>-3</v>
      </c>
      <c r="V49">
        <f>UI!$C$7-K49</f>
        <v>-2</v>
      </c>
      <c r="W49">
        <f>UI!$C$8-L49</f>
        <v>-5</v>
      </c>
      <c r="X49">
        <f>UI!$C$9-M49</f>
        <v>1</v>
      </c>
      <c r="Y49">
        <f>UI!$C$10-N49</f>
        <v>2</v>
      </c>
      <c r="Z49">
        <f>UI!$C$11-O49</f>
        <v>2</v>
      </c>
      <c r="AA49">
        <f>UI!$C$12-P49</f>
        <v>-2</v>
      </c>
      <c r="AB49">
        <f>UI!$C$13-Q49</f>
        <v>1</v>
      </c>
    </row>
    <row r="50" spans="4:28" x14ac:dyDescent="0.3">
      <c r="D50">
        <f>COUNTIF(S50:AB50, "&gt;= 0")</f>
        <v>6</v>
      </c>
      <c r="E50" t="str">
        <f>IF(D50&gt;=9,SUM(S50:AB50),"Not Suitable")</f>
        <v>Not Suitable</v>
      </c>
      <c r="F50">
        <v>2347</v>
      </c>
      <c r="G50" t="s">
        <v>60</v>
      </c>
      <c r="H50">
        <v>5</v>
      </c>
      <c r="I50">
        <v>5</v>
      </c>
      <c r="J50">
        <v>9</v>
      </c>
      <c r="K50">
        <v>7</v>
      </c>
      <c r="L50">
        <v>8</v>
      </c>
      <c r="M50">
        <v>7</v>
      </c>
      <c r="N50">
        <v>6</v>
      </c>
      <c r="O50">
        <v>7</v>
      </c>
      <c r="P50">
        <v>8</v>
      </c>
      <c r="Q50">
        <v>8</v>
      </c>
      <c r="R50" t="str">
        <f>IF(D50&gt;=9,SUM(S50:AB50),"Not Suitable")</f>
        <v>Not Suitable</v>
      </c>
      <c r="S50">
        <f>UI!$C$4-H50</f>
        <v>5</v>
      </c>
      <c r="T50">
        <f>UI!$C$5-I50</f>
        <v>3</v>
      </c>
      <c r="U50">
        <f>UI!$C$6-J50</f>
        <v>-6</v>
      </c>
      <c r="V50">
        <f>UI!$C$7-K50</f>
        <v>-1</v>
      </c>
      <c r="W50">
        <f>UI!$C$8-L50</f>
        <v>-4</v>
      </c>
      <c r="X50">
        <f>UI!$C$9-M50</f>
        <v>1</v>
      </c>
      <c r="Y50">
        <f>UI!$C$10-N50</f>
        <v>3</v>
      </c>
      <c r="Z50">
        <f>UI!$C$11-O50</f>
        <v>2</v>
      </c>
      <c r="AA50">
        <f>UI!$C$12-P50</f>
        <v>-1</v>
      </c>
      <c r="AB50">
        <f>UI!$C$13-Q50</f>
        <v>2</v>
      </c>
    </row>
    <row r="51" spans="4:28" x14ac:dyDescent="0.3">
      <c r="D51">
        <f>COUNTIF(S51:AB51, "&gt;= 0")</f>
        <v>8</v>
      </c>
      <c r="E51" t="str">
        <f>IF(D51&gt;=9,SUM(S51:AB51),"Not Suitable")</f>
        <v>Not Suitable</v>
      </c>
      <c r="F51">
        <v>2411</v>
      </c>
      <c r="G51" t="s">
        <v>61</v>
      </c>
      <c r="H51">
        <v>4</v>
      </c>
      <c r="I51">
        <v>3</v>
      </c>
      <c r="J51">
        <v>8</v>
      </c>
      <c r="K51">
        <v>5</v>
      </c>
      <c r="L51">
        <v>6</v>
      </c>
      <c r="M51">
        <v>5</v>
      </c>
      <c r="N51">
        <v>5</v>
      </c>
      <c r="O51">
        <v>6</v>
      </c>
      <c r="P51">
        <v>7</v>
      </c>
      <c r="Q51">
        <v>8</v>
      </c>
      <c r="R51" t="str">
        <f>IF(D51&gt;=9,SUM(S51:AB51),"Not Suitable")</f>
        <v>Not Suitable</v>
      </c>
      <c r="S51">
        <f>UI!$C$4-H51</f>
        <v>6</v>
      </c>
      <c r="T51">
        <f>UI!$C$5-I51</f>
        <v>5</v>
      </c>
      <c r="U51">
        <f>UI!$C$6-J51</f>
        <v>-5</v>
      </c>
      <c r="V51">
        <f>UI!$C$7-K51</f>
        <v>1</v>
      </c>
      <c r="W51">
        <f>UI!$C$8-L51</f>
        <v>-2</v>
      </c>
      <c r="X51">
        <f>UI!$C$9-M51</f>
        <v>3</v>
      </c>
      <c r="Y51">
        <f>UI!$C$10-N51</f>
        <v>4</v>
      </c>
      <c r="Z51">
        <f>UI!$C$11-O51</f>
        <v>3</v>
      </c>
      <c r="AA51">
        <f>UI!$C$12-P51</f>
        <v>0</v>
      </c>
      <c r="AB51">
        <f>UI!$C$13-Q51</f>
        <v>2</v>
      </c>
    </row>
    <row r="52" spans="4:28" x14ac:dyDescent="0.3">
      <c r="D52">
        <f>COUNTIF(S52:AB52, "&gt;= 0")</f>
        <v>6</v>
      </c>
      <c r="E52" t="str">
        <f>IF(D52&gt;=9,SUM(S52:AB52),"Not Suitable")</f>
        <v>Not Suitable</v>
      </c>
      <c r="F52">
        <v>2412</v>
      </c>
      <c r="G52" t="s">
        <v>62</v>
      </c>
      <c r="H52">
        <v>5</v>
      </c>
      <c r="I52">
        <v>6</v>
      </c>
      <c r="J52">
        <v>9</v>
      </c>
      <c r="K52">
        <v>7</v>
      </c>
      <c r="L52">
        <v>7</v>
      </c>
      <c r="M52">
        <v>6</v>
      </c>
      <c r="N52">
        <v>6</v>
      </c>
      <c r="O52">
        <v>6</v>
      </c>
      <c r="P52">
        <v>9</v>
      </c>
      <c r="Q52">
        <v>8</v>
      </c>
      <c r="R52" t="str">
        <f>IF(D52&gt;=9,SUM(S52:AB52),"Not Suitable")</f>
        <v>Not Suitable</v>
      </c>
      <c r="S52">
        <f>UI!$C$4-H52</f>
        <v>5</v>
      </c>
      <c r="T52">
        <f>UI!$C$5-I52</f>
        <v>2</v>
      </c>
      <c r="U52">
        <f>UI!$C$6-J52</f>
        <v>-6</v>
      </c>
      <c r="V52">
        <f>UI!$C$7-K52</f>
        <v>-1</v>
      </c>
      <c r="W52">
        <f>UI!$C$8-L52</f>
        <v>-3</v>
      </c>
      <c r="X52">
        <f>UI!$C$9-M52</f>
        <v>2</v>
      </c>
      <c r="Y52">
        <f>UI!$C$10-N52</f>
        <v>3</v>
      </c>
      <c r="Z52">
        <f>UI!$C$11-O52</f>
        <v>3</v>
      </c>
      <c r="AA52">
        <f>UI!$C$12-P52</f>
        <v>-2</v>
      </c>
      <c r="AB52">
        <f>UI!$C$13-Q52</f>
        <v>2</v>
      </c>
    </row>
    <row r="53" spans="4:28" x14ac:dyDescent="0.3">
      <c r="D53">
        <f>COUNTIF(S53:AB53, "&gt;= 0")</f>
        <v>6</v>
      </c>
      <c r="E53" t="str">
        <f>IF(D53&gt;=9,SUM(S53:AB53),"Not Suitable")</f>
        <v>Not Suitable</v>
      </c>
      <c r="F53">
        <v>2413</v>
      </c>
      <c r="G53" t="s">
        <v>63</v>
      </c>
      <c r="H53">
        <v>5</v>
      </c>
      <c r="I53">
        <v>6</v>
      </c>
      <c r="J53">
        <v>9</v>
      </c>
      <c r="K53">
        <v>7</v>
      </c>
      <c r="L53">
        <v>7</v>
      </c>
      <c r="M53">
        <v>6</v>
      </c>
      <c r="N53">
        <v>5</v>
      </c>
      <c r="O53">
        <v>7</v>
      </c>
      <c r="P53">
        <v>9</v>
      </c>
      <c r="Q53">
        <v>9</v>
      </c>
      <c r="R53" t="str">
        <f>IF(D53&gt;=9,SUM(S53:AB53),"Not Suitable")</f>
        <v>Not Suitable</v>
      </c>
      <c r="S53">
        <f>UI!$C$4-H53</f>
        <v>5</v>
      </c>
      <c r="T53">
        <f>UI!$C$5-I53</f>
        <v>2</v>
      </c>
      <c r="U53">
        <f>UI!$C$6-J53</f>
        <v>-6</v>
      </c>
      <c r="V53">
        <f>UI!$C$7-K53</f>
        <v>-1</v>
      </c>
      <c r="W53">
        <f>UI!$C$8-L53</f>
        <v>-3</v>
      </c>
      <c r="X53">
        <f>UI!$C$9-M53</f>
        <v>2</v>
      </c>
      <c r="Y53">
        <f>UI!$C$10-N53</f>
        <v>4</v>
      </c>
      <c r="Z53">
        <f>UI!$C$11-O53</f>
        <v>2</v>
      </c>
      <c r="AA53">
        <f>UI!$C$12-P53</f>
        <v>-2</v>
      </c>
      <c r="AB53">
        <f>UI!$C$13-Q53</f>
        <v>1</v>
      </c>
    </row>
    <row r="54" spans="4:28" x14ac:dyDescent="0.3">
      <c r="D54">
        <f>COUNTIF(S54:AB54, "&gt;= 0")</f>
        <v>6</v>
      </c>
      <c r="E54" t="str">
        <f>IF(D54&gt;=9,SUM(S54:AB54),"Not Suitable")</f>
        <v>Not Suitable</v>
      </c>
      <c r="F54">
        <v>2414</v>
      </c>
      <c r="G54" t="s">
        <v>64</v>
      </c>
      <c r="H54">
        <v>5</v>
      </c>
      <c r="I54">
        <v>6</v>
      </c>
      <c r="J54">
        <v>8</v>
      </c>
      <c r="K54">
        <v>7</v>
      </c>
      <c r="L54">
        <v>7</v>
      </c>
      <c r="M54">
        <v>6</v>
      </c>
      <c r="N54">
        <v>6</v>
      </c>
      <c r="O54">
        <v>7</v>
      </c>
      <c r="P54">
        <v>8</v>
      </c>
      <c r="Q54">
        <v>8</v>
      </c>
      <c r="R54" t="str">
        <f>IF(D54&gt;=9,SUM(S54:AB54),"Not Suitable")</f>
        <v>Not Suitable</v>
      </c>
      <c r="S54">
        <f>UI!$C$4-H54</f>
        <v>5</v>
      </c>
      <c r="T54">
        <f>UI!$C$5-I54</f>
        <v>2</v>
      </c>
      <c r="U54">
        <f>UI!$C$6-J54</f>
        <v>-5</v>
      </c>
      <c r="V54">
        <f>UI!$C$7-K54</f>
        <v>-1</v>
      </c>
      <c r="W54">
        <f>UI!$C$8-L54</f>
        <v>-3</v>
      </c>
      <c r="X54">
        <f>UI!$C$9-M54</f>
        <v>2</v>
      </c>
      <c r="Y54">
        <f>UI!$C$10-N54</f>
        <v>3</v>
      </c>
      <c r="Z54">
        <f>UI!$C$11-O54</f>
        <v>2</v>
      </c>
      <c r="AA54">
        <f>UI!$C$12-P54</f>
        <v>-1</v>
      </c>
      <c r="AB54">
        <f>UI!$C$13-Q54</f>
        <v>2</v>
      </c>
    </row>
    <row r="55" spans="4:28" x14ac:dyDescent="0.3">
      <c r="D55">
        <f>COUNTIF(S55:AB55, "&gt;= 0")</f>
        <v>7</v>
      </c>
      <c r="E55" t="str">
        <f>IF(D55&gt;=9,SUM(S55:AB55),"Not Suitable")</f>
        <v>Not Suitable</v>
      </c>
      <c r="F55">
        <v>2415</v>
      </c>
      <c r="G55" t="s">
        <v>65</v>
      </c>
      <c r="H55">
        <v>5</v>
      </c>
      <c r="I55">
        <v>6</v>
      </c>
      <c r="J55">
        <v>8</v>
      </c>
      <c r="K55">
        <v>6</v>
      </c>
      <c r="L55">
        <v>7</v>
      </c>
      <c r="M55">
        <v>6</v>
      </c>
      <c r="N55">
        <v>5</v>
      </c>
      <c r="O55">
        <v>6</v>
      </c>
      <c r="P55">
        <v>8</v>
      </c>
      <c r="Q55">
        <v>8</v>
      </c>
      <c r="R55" t="str">
        <f>IF(D55&gt;=9,SUM(S55:AB55),"Not Suitable")</f>
        <v>Not Suitable</v>
      </c>
      <c r="S55">
        <f>UI!$C$4-H55</f>
        <v>5</v>
      </c>
      <c r="T55">
        <f>UI!$C$5-I55</f>
        <v>2</v>
      </c>
      <c r="U55">
        <f>UI!$C$6-J55</f>
        <v>-5</v>
      </c>
      <c r="V55">
        <f>UI!$C$7-K55</f>
        <v>0</v>
      </c>
      <c r="W55">
        <f>UI!$C$8-L55</f>
        <v>-3</v>
      </c>
      <c r="X55">
        <f>UI!$C$9-M55</f>
        <v>2</v>
      </c>
      <c r="Y55">
        <f>UI!$C$10-N55</f>
        <v>4</v>
      </c>
      <c r="Z55">
        <f>UI!$C$11-O55</f>
        <v>3</v>
      </c>
      <c r="AA55">
        <f>UI!$C$12-P55</f>
        <v>-1</v>
      </c>
      <c r="AB55">
        <f>UI!$C$13-Q55</f>
        <v>2</v>
      </c>
    </row>
    <row r="56" spans="4:28" x14ac:dyDescent="0.3">
      <c r="D56">
        <f>COUNTIF(S56:AB56, "&gt;= 0")</f>
        <v>7</v>
      </c>
      <c r="E56" t="str">
        <f>IF(D56&gt;=9,SUM(S56:AB56),"Not Suitable")</f>
        <v>Not Suitable</v>
      </c>
      <c r="F56">
        <v>2422</v>
      </c>
      <c r="G56" t="s">
        <v>66</v>
      </c>
      <c r="H56">
        <v>4</v>
      </c>
      <c r="I56">
        <v>3</v>
      </c>
      <c r="J56">
        <v>9</v>
      </c>
      <c r="K56">
        <v>7</v>
      </c>
      <c r="L56">
        <v>7</v>
      </c>
      <c r="M56">
        <v>6</v>
      </c>
      <c r="N56">
        <v>6</v>
      </c>
      <c r="O56">
        <v>7</v>
      </c>
      <c r="P56">
        <v>7</v>
      </c>
      <c r="Q56">
        <v>8</v>
      </c>
      <c r="R56" t="str">
        <f>IF(D56&gt;=9,SUM(S56:AB56),"Not Suitable")</f>
        <v>Not Suitable</v>
      </c>
      <c r="S56">
        <f>UI!$C$4-H56</f>
        <v>6</v>
      </c>
      <c r="T56">
        <f>UI!$C$5-I56</f>
        <v>5</v>
      </c>
      <c r="U56">
        <f>UI!$C$6-J56</f>
        <v>-6</v>
      </c>
      <c r="V56">
        <f>UI!$C$7-K56</f>
        <v>-1</v>
      </c>
      <c r="W56">
        <f>UI!$C$8-L56</f>
        <v>-3</v>
      </c>
      <c r="X56">
        <f>UI!$C$9-M56</f>
        <v>2</v>
      </c>
      <c r="Y56">
        <f>UI!$C$10-N56</f>
        <v>3</v>
      </c>
      <c r="Z56">
        <f>UI!$C$11-O56</f>
        <v>2</v>
      </c>
      <c r="AA56">
        <f>UI!$C$12-P56</f>
        <v>0</v>
      </c>
      <c r="AB56">
        <f>UI!$C$13-Q56</f>
        <v>2</v>
      </c>
    </row>
    <row r="57" spans="4:28" x14ac:dyDescent="0.3">
      <c r="D57">
        <f>COUNTIF(S57:AB57, "&gt;= 0")</f>
        <v>6</v>
      </c>
      <c r="E57" t="str">
        <f>IF(D57&gt;=9,SUM(S57:AB57),"Not Suitable")</f>
        <v>Not Suitable</v>
      </c>
      <c r="F57">
        <v>2491</v>
      </c>
      <c r="G57" t="s">
        <v>67</v>
      </c>
      <c r="H57">
        <v>5</v>
      </c>
      <c r="I57">
        <v>6</v>
      </c>
      <c r="J57">
        <v>9</v>
      </c>
      <c r="K57">
        <v>7</v>
      </c>
      <c r="L57">
        <v>7</v>
      </c>
      <c r="M57">
        <v>7</v>
      </c>
      <c r="N57">
        <v>6</v>
      </c>
      <c r="O57">
        <v>7</v>
      </c>
      <c r="P57">
        <v>9</v>
      </c>
      <c r="Q57">
        <v>8</v>
      </c>
      <c r="R57" t="str">
        <f>IF(D57&gt;=9,SUM(S57:AB57),"Not Suitable")</f>
        <v>Not Suitable</v>
      </c>
      <c r="S57">
        <f>UI!$C$4-H57</f>
        <v>5</v>
      </c>
      <c r="T57">
        <f>UI!$C$5-I57</f>
        <v>2</v>
      </c>
      <c r="U57">
        <f>UI!$C$6-J57</f>
        <v>-6</v>
      </c>
      <c r="V57">
        <f>UI!$C$7-K57</f>
        <v>-1</v>
      </c>
      <c r="W57">
        <f>UI!$C$8-L57</f>
        <v>-3</v>
      </c>
      <c r="X57">
        <f>UI!$C$9-M57</f>
        <v>1</v>
      </c>
      <c r="Y57">
        <f>UI!$C$10-N57</f>
        <v>3</v>
      </c>
      <c r="Z57">
        <f>UI!$C$11-O57</f>
        <v>2</v>
      </c>
      <c r="AA57">
        <f>UI!$C$12-P57</f>
        <v>-2</v>
      </c>
      <c r="AB57">
        <f>UI!$C$13-Q57</f>
        <v>2</v>
      </c>
    </row>
    <row r="58" spans="4:28" x14ac:dyDescent="0.3">
      <c r="D58">
        <f>COUNTIF(S58:AB58, "&gt;= 0")</f>
        <v>8</v>
      </c>
      <c r="E58" t="str">
        <f>IF(D58&gt;=9,SUM(S58:AB58),"Not Suitable")</f>
        <v>Not Suitable</v>
      </c>
      <c r="F58">
        <v>2492</v>
      </c>
      <c r="G58" t="s">
        <v>68</v>
      </c>
      <c r="H58">
        <v>3</v>
      </c>
      <c r="I58">
        <v>4</v>
      </c>
      <c r="J58">
        <v>6</v>
      </c>
      <c r="K58">
        <v>6</v>
      </c>
      <c r="L58">
        <v>6</v>
      </c>
      <c r="M58">
        <v>5</v>
      </c>
      <c r="N58">
        <v>5</v>
      </c>
      <c r="O58">
        <v>6</v>
      </c>
      <c r="P58">
        <v>7</v>
      </c>
      <c r="Q58">
        <v>8</v>
      </c>
      <c r="R58" t="str">
        <f>IF(D58&gt;=9,SUM(S58:AB58),"Not Suitable")</f>
        <v>Not Suitable</v>
      </c>
      <c r="S58">
        <f>UI!$C$4-H58</f>
        <v>7</v>
      </c>
      <c r="T58">
        <f>UI!$C$5-I58</f>
        <v>4</v>
      </c>
      <c r="U58">
        <f>UI!$C$6-J58</f>
        <v>-3</v>
      </c>
      <c r="V58">
        <f>UI!$C$7-K58</f>
        <v>0</v>
      </c>
      <c r="W58">
        <f>UI!$C$8-L58</f>
        <v>-2</v>
      </c>
      <c r="X58">
        <f>UI!$C$9-M58</f>
        <v>3</v>
      </c>
      <c r="Y58">
        <f>UI!$C$10-N58</f>
        <v>4</v>
      </c>
      <c r="Z58">
        <f>UI!$C$11-O58</f>
        <v>3</v>
      </c>
      <c r="AA58">
        <f>UI!$C$12-P58</f>
        <v>0</v>
      </c>
      <c r="AB58">
        <f>UI!$C$13-Q58</f>
        <v>2</v>
      </c>
    </row>
    <row r="59" spans="4:28" x14ac:dyDescent="0.3">
      <c r="D59">
        <f>COUNTIF(S59:AB59, "&gt;= 0")</f>
        <v>6</v>
      </c>
      <c r="E59" t="str">
        <f>IF(D59&gt;=9,SUM(S59:AB59),"Not Suitable")</f>
        <v>Not Suitable</v>
      </c>
      <c r="F59">
        <v>2511</v>
      </c>
      <c r="G59" t="s">
        <v>69</v>
      </c>
      <c r="H59">
        <v>5</v>
      </c>
      <c r="I59">
        <v>5</v>
      </c>
      <c r="J59">
        <v>8</v>
      </c>
      <c r="K59">
        <v>7</v>
      </c>
      <c r="L59">
        <v>8</v>
      </c>
      <c r="M59">
        <v>7</v>
      </c>
      <c r="N59">
        <v>7</v>
      </c>
      <c r="O59">
        <v>7</v>
      </c>
      <c r="P59">
        <v>8</v>
      </c>
      <c r="Q59">
        <v>8</v>
      </c>
      <c r="R59" t="str">
        <f>IF(D59&gt;=9,SUM(S59:AB59),"Not Suitable")</f>
        <v>Not Suitable</v>
      </c>
      <c r="S59">
        <f>UI!$C$4-H59</f>
        <v>5</v>
      </c>
      <c r="T59">
        <f>UI!$C$5-I59</f>
        <v>3</v>
      </c>
      <c r="U59">
        <f>UI!$C$6-J59</f>
        <v>-5</v>
      </c>
      <c r="V59">
        <f>UI!$C$7-K59</f>
        <v>-1</v>
      </c>
      <c r="W59">
        <f>UI!$C$8-L59</f>
        <v>-4</v>
      </c>
      <c r="X59">
        <f>UI!$C$9-M59</f>
        <v>1</v>
      </c>
      <c r="Y59">
        <f>UI!$C$10-N59</f>
        <v>2</v>
      </c>
      <c r="Z59">
        <f>UI!$C$11-O59</f>
        <v>2</v>
      </c>
      <c r="AA59">
        <f>UI!$C$12-P59</f>
        <v>-1</v>
      </c>
      <c r="AB59">
        <f>UI!$C$13-Q59</f>
        <v>2</v>
      </c>
    </row>
    <row r="60" spans="4:28" x14ac:dyDescent="0.3">
      <c r="D60">
        <f>COUNTIF(S60:AB60, "&gt;= 0")</f>
        <v>6</v>
      </c>
      <c r="E60" t="str">
        <f>IF(D60&gt;=9,SUM(S60:AB60),"Not Suitable")</f>
        <v>Not Suitable</v>
      </c>
      <c r="F60">
        <v>2521</v>
      </c>
      <c r="G60" t="s">
        <v>70</v>
      </c>
      <c r="H60">
        <v>5</v>
      </c>
      <c r="I60">
        <v>6</v>
      </c>
      <c r="J60">
        <v>8</v>
      </c>
      <c r="K60">
        <v>7</v>
      </c>
      <c r="L60">
        <v>7</v>
      </c>
      <c r="M60">
        <v>7</v>
      </c>
      <c r="N60">
        <v>6</v>
      </c>
      <c r="O60">
        <v>7</v>
      </c>
      <c r="P60">
        <v>8</v>
      </c>
      <c r="Q60">
        <v>8</v>
      </c>
      <c r="R60" t="str">
        <f>IF(D60&gt;=9,SUM(S60:AB60),"Not Suitable")</f>
        <v>Not Suitable</v>
      </c>
      <c r="S60">
        <f>UI!$C$4-H60</f>
        <v>5</v>
      </c>
      <c r="T60">
        <f>UI!$C$5-I60</f>
        <v>2</v>
      </c>
      <c r="U60">
        <f>UI!$C$6-J60</f>
        <v>-5</v>
      </c>
      <c r="V60">
        <f>UI!$C$7-K60</f>
        <v>-1</v>
      </c>
      <c r="W60">
        <f>UI!$C$8-L60</f>
        <v>-3</v>
      </c>
      <c r="X60">
        <f>UI!$C$9-M60</f>
        <v>1</v>
      </c>
      <c r="Y60">
        <f>UI!$C$10-N60</f>
        <v>3</v>
      </c>
      <c r="Z60">
        <f>UI!$C$11-O60</f>
        <v>2</v>
      </c>
      <c r="AA60">
        <f>UI!$C$12-P60</f>
        <v>-1</v>
      </c>
      <c r="AB60">
        <f>UI!$C$13-Q60</f>
        <v>2</v>
      </c>
    </row>
    <row r="61" spans="4:28" x14ac:dyDescent="0.3">
      <c r="D61">
        <f>COUNTIF(S61:AB61, "&gt;= 0")</f>
        <v>7</v>
      </c>
      <c r="E61" t="str">
        <f>IF(D61&gt;=9,SUM(S61:AB61),"Not Suitable")</f>
        <v>Not Suitable</v>
      </c>
      <c r="F61">
        <v>2522</v>
      </c>
      <c r="G61" t="s">
        <v>71</v>
      </c>
      <c r="H61">
        <v>5</v>
      </c>
      <c r="I61">
        <v>6</v>
      </c>
      <c r="J61">
        <v>7</v>
      </c>
      <c r="K61">
        <v>7</v>
      </c>
      <c r="L61">
        <v>8</v>
      </c>
      <c r="M61">
        <v>7</v>
      </c>
      <c r="N61">
        <v>7</v>
      </c>
      <c r="O61">
        <v>7</v>
      </c>
      <c r="P61">
        <v>7</v>
      </c>
      <c r="Q61">
        <v>7</v>
      </c>
      <c r="R61" t="str">
        <f>IF(D61&gt;=9,SUM(S61:AB61),"Not Suitable")</f>
        <v>Not Suitable</v>
      </c>
      <c r="S61">
        <f>UI!$C$4-H61</f>
        <v>5</v>
      </c>
      <c r="T61">
        <f>UI!$C$5-I61</f>
        <v>2</v>
      </c>
      <c r="U61">
        <f>UI!$C$6-J61</f>
        <v>-4</v>
      </c>
      <c r="V61">
        <f>UI!$C$7-K61</f>
        <v>-1</v>
      </c>
      <c r="W61">
        <f>UI!$C$8-L61</f>
        <v>-4</v>
      </c>
      <c r="X61">
        <f>UI!$C$9-M61</f>
        <v>1</v>
      </c>
      <c r="Y61">
        <f>UI!$C$10-N61</f>
        <v>2</v>
      </c>
      <c r="Z61">
        <f>UI!$C$11-O61</f>
        <v>2</v>
      </c>
      <c r="AA61">
        <f>UI!$C$12-P61</f>
        <v>0</v>
      </c>
      <c r="AB61">
        <f>UI!$C$13-Q61</f>
        <v>3</v>
      </c>
    </row>
    <row r="62" spans="4:28" x14ac:dyDescent="0.3">
      <c r="D62">
        <f>COUNTIF(S62:AB62, "&gt;= 0")</f>
        <v>6</v>
      </c>
      <c r="E62" t="str">
        <f>IF(D62&gt;=9,SUM(S62:AB62),"Not Suitable")</f>
        <v>Not Suitable</v>
      </c>
      <c r="F62">
        <v>2523</v>
      </c>
      <c r="G62" t="s">
        <v>72</v>
      </c>
      <c r="H62">
        <v>5</v>
      </c>
      <c r="I62">
        <v>6</v>
      </c>
      <c r="J62">
        <v>7</v>
      </c>
      <c r="K62">
        <v>7</v>
      </c>
      <c r="L62">
        <v>8</v>
      </c>
      <c r="M62">
        <v>7</v>
      </c>
      <c r="N62">
        <v>7</v>
      </c>
      <c r="O62">
        <v>7</v>
      </c>
      <c r="P62">
        <v>8</v>
      </c>
      <c r="Q62">
        <v>7</v>
      </c>
      <c r="R62" t="str">
        <f>IF(D62&gt;=9,SUM(S62:AB62),"Not Suitable")</f>
        <v>Not Suitable</v>
      </c>
      <c r="S62">
        <f>UI!$C$4-H62</f>
        <v>5</v>
      </c>
      <c r="T62">
        <f>UI!$C$5-I62</f>
        <v>2</v>
      </c>
      <c r="U62">
        <f>UI!$C$6-J62</f>
        <v>-4</v>
      </c>
      <c r="V62">
        <f>UI!$C$7-K62</f>
        <v>-1</v>
      </c>
      <c r="W62">
        <f>UI!$C$8-L62</f>
        <v>-4</v>
      </c>
      <c r="X62">
        <f>UI!$C$9-M62</f>
        <v>1</v>
      </c>
      <c r="Y62">
        <f>UI!$C$10-N62</f>
        <v>2</v>
      </c>
      <c r="Z62">
        <f>UI!$C$11-O62</f>
        <v>2</v>
      </c>
      <c r="AA62">
        <f>UI!$C$12-P62</f>
        <v>-1</v>
      </c>
      <c r="AB62">
        <f>UI!$C$13-Q62</f>
        <v>3</v>
      </c>
    </row>
    <row r="63" spans="4:28" x14ac:dyDescent="0.3">
      <c r="D63">
        <f>COUNTIF(S63:AB63, "&gt;= 0")</f>
        <v>6</v>
      </c>
      <c r="E63" t="str">
        <f>IF(D63&gt;=9,SUM(S63:AB63),"Not Suitable")</f>
        <v>Not Suitable</v>
      </c>
      <c r="F63">
        <v>2524</v>
      </c>
      <c r="G63" t="s">
        <v>73</v>
      </c>
      <c r="H63">
        <v>4</v>
      </c>
      <c r="I63">
        <v>5</v>
      </c>
      <c r="J63">
        <v>8</v>
      </c>
      <c r="K63">
        <v>7</v>
      </c>
      <c r="L63">
        <v>7</v>
      </c>
      <c r="M63">
        <v>7</v>
      </c>
      <c r="N63">
        <v>6</v>
      </c>
      <c r="O63">
        <v>7</v>
      </c>
      <c r="P63">
        <v>8</v>
      </c>
      <c r="Q63">
        <v>8</v>
      </c>
      <c r="R63" t="str">
        <f>IF(D63&gt;=9,SUM(S63:AB63),"Not Suitable")</f>
        <v>Not Suitable</v>
      </c>
      <c r="S63">
        <f>UI!$C$4-H63</f>
        <v>6</v>
      </c>
      <c r="T63">
        <f>UI!$C$5-I63</f>
        <v>3</v>
      </c>
      <c r="U63">
        <f>UI!$C$6-J63</f>
        <v>-5</v>
      </c>
      <c r="V63">
        <f>UI!$C$7-K63</f>
        <v>-1</v>
      </c>
      <c r="W63">
        <f>UI!$C$8-L63</f>
        <v>-3</v>
      </c>
      <c r="X63">
        <f>UI!$C$9-M63</f>
        <v>1</v>
      </c>
      <c r="Y63">
        <f>UI!$C$10-N63</f>
        <v>3</v>
      </c>
      <c r="Z63">
        <f>UI!$C$11-O63</f>
        <v>2</v>
      </c>
      <c r="AA63">
        <f>UI!$C$12-P63</f>
        <v>-1</v>
      </c>
      <c r="AB63">
        <f>UI!$C$13-Q63</f>
        <v>2</v>
      </c>
    </row>
    <row r="64" spans="4:28" x14ac:dyDescent="0.3">
      <c r="D64">
        <f>COUNTIF(S64:AB64, "&gt;= 0")</f>
        <v>7</v>
      </c>
      <c r="E64" t="str">
        <f>IF(D64&gt;=9,SUM(S64:AB64),"Not Suitable")</f>
        <v>Not Suitable</v>
      </c>
      <c r="F64">
        <v>2525</v>
      </c>
      <c r="G64" t="s">
        <v>74</v>
      </c>
      <c r="H64">
        <v>5</v>
      </c>
      <c r="I64">
        <v>5</v>
      </c>
      <c r="J64">
        <v>9</v>
      </c>
      <c r="K64">
        <v>7</v>
      </c>
      <c r="L64">
        <v>7</v>
      </c>
      <c r="M64">
        <v>6</v>
      </c>
      <c r="N64">
        <v>6</v>
      </c>
      <c r="O64">
        <v>7</v>
      </c>
      <c r="P64">
        <v>7</v>
      </c>
      <c r="Q64">
        <v>8</v>
      </c>
      <c r="R64" t="str">
        <f>IF(D64&gt;=9,SUM(S64:AB64),"Not Suitable")</f>
        <v>Not Suitable</v>
      </c>
      <c r="S64">
        <f>UI!$C$4-H64</f>
        <v>5</v>
      </c>
      <c r="T64">
        <f>UI!$C$5-I64</f>
        <v>3</v>
      </c>
      <c r="U64">
        <f>UI!$C$6-J64</f>
        <v>-6</v>
      </c>
      <c r="V64">
        <f>UI!$C$7-K64</f>
        <v>-1</v>
      </c>
      <c r="W64">
        <f>UI!$C$8-L64</f>
        <v>-3</v>
      </c>
      <c r="X64">
        <f>UI!$C$9-M64</f>
        <v>2</v>
      </c>
      <c r="Y64">
        <f>UI!$C$10-N64</f>
        <v>3</v>
      </c>
      <c r="Z64">
        <f>UI!$C$11-O64</f>
        <v>2</v>
      </c>
      <c r="AA64">
        <f>UI!$C$12-P64</f>
        <v>0</v>
      </c>
      <c r="AB64">
        <f>UI!$C$13-Q64</f>
        <v>2</v>
      </c>
    </row>
    <row r="65" spans="4:28" x14ac:dyDescent="0.3">
      <c r="D65">
        <f>COUNTIF(S65:AB65, "&gt;= 0")</f>
        <v>7</v>
      </c>
      <c r="E65" t="str">
        <f>IF(D65&gt;=9,SUM(S65:AB65),"Not Suitable")</f>
        <v>Not Suitable</v>
      </c>
      <c r="F65">
        <v>2526</v>
      </c>
      <c r="G65" t="s">
        <v>75</v>
      </c>
      <c r="H65">
        <v>5</v>
      </c>
      <c r="I65">
        <v>6</v>
      </c>
      <c r="J65">
        <v>7</v>
      </c>
      <c r="K65">
        <v>7</v>
      </c>
      <c r="L65">
        <v>9</v>
      </c>
      <c r="M65">
        <v>8</v>
      </c>
      <c r="N65">
        <v>7</v>
      </c>
      <c r="O65">
        <v>7</v>
      </c>
      <c r="P65">
        <v>6</v>
      </c>
      <c r="Q65">
        <v>8</v>
      </c>
      <c r="R65" t="str">
        <f>IF(D65&gt;=9,SUM(S65:AB65),"Not Suitable")</f>
        <v>Not Suitable</v>
      </c>
      <c r="S65">
        <f>UI!$C$4-H65</f>
        <v>5</v>
      </c>
      <c r="T65">
        <f>UI!$C$5-I65</f>
        <v>2</v>
      </c>
      <c r="U65">
        <f>UI!$C$6-J65</f>
        <v>-4</v>
      </c>
      <c r="V65">
        <f>UI!$C$7-K65</f>
        <v>-1</v>
      </c>
      <c r="W65">
        <f>UI!$C$8-L65</f>
        <v>-5</v>
      </c>
      <c r="X65">
        <f>UI!$C$9-M65</f>
        <v>0</v>
      </c>
      <c r="Y65">
        <f>UI!$C$10-N65</f>
        <v>2</v>
      </c>
      <c r="Z65">
        <f>UI!$C$11-O65</f>
        <v>2</v>
      </c>
      <c r="AA65">
        <f>UI!$C$12-P65</f>
        <v>1</v>
      </c>
      <c r="AB65">
        <f>UI!$C$13-Q65</f>
        <v>2</v>
      </c>
    </row>
    <row r="66" spans="4:28" x14ac:dyDescent="0.3">
      <c r="D66">
        <f>COUNTIF(S66:AB66, "&gt;= 0")</f>
        <v>6</v>
      </c>
      <c r="E66" t="str">
        <f>IF(D66&gt;=9,SUM(S66:AB66),"Not Suitable")</f>
        <v>Not Suitable</v>
      </c>
      <c r="F66">
        <v>2532</v>
      </c>
      <c r="G66" t="s">
        <v>76</v>
      </c>
      <c r="H66">
        <v>6</v>
      </c>
      <c r="I66">
        <v>6</v>
      </c>
      <c r="J66">
        <v>7</v>
      </c>
      <c r="K66">
        <v>7</v>
      </c>
      <c r="L66">
        <v>8</v>
      </c>
      <c r="M66">
        <v>7</v>
      </c>
      <c r="N66">
        <v>7</v>
      </c>
      <c r="O66">
        <v>7</v>
      </c>
      <c r="P66">
        <v>8</v>
      </c>
      <c r="Q66">
        <v>7</v>
      </c>
      <c r="R66" t="str">
        <f>IF(D66&gt;=9,SUM(S66:AB66),"Not Suitable")</f>
        <v>Not Suitable</v>
      </c>
      <c r="S66">
        <f>UI!$C$4-H66</f>
        <v>4</v>
      </c>
      <c r="T66">
        <f>UI!$C$5-I66</f>
        <v>2</v>
      </c>
      <c r="U66">
        <f>UI!$C$6-J66</f>
        <v>-4</v>
      </c>
      <c r="V66">
        <f>UI!$C$7-K66</f>
        <v>-1</v>
      </c>
      <c r="W66">
        <f>UI!$C$8-L66</f>
        <v>-4</v>
      </c>
      <c r="X66">
        <f>UI!$C$9-M66</f>
        <v>1</v>
      </c>
      <c r="Y66">
        <f>UI!$C$10-N66</f>
        <v>2</v>
      </c>
      <c r="Z66">
        <f>UI!$C$11-O66</f>
        <v>2</v>
      </c>
      <c r="AA66">
        <f>UI!$C$12-P66</f>
        <v>-1</v>
      </c>
      <c r="AB66">
        <f>UI!$C$13-Q66</f>
        <v>3</v>
      </c>
    </row>
    <row r="67" spans="4:28" x14ac:dyDescent="0.3">
      <c r="D67">
        <f>COUNTIF(S67:AB67, "&gt;= 0")</f>
        <v>6</v>
      </c>
      <c r="E67" t="str">
        <f>IF(D67&gt;=9,SUM(S67:AB67),"Not Suitable")</f>
        <v>Not Suitable</v>
      </c>
      <c r="F67">
        <v>2533</v>
      </c>
      <c r="G67" t="s">
        <v>77</v>
      </c>
      <c r="H67">
        <v>5</v>
      </c>
      <c r="I67">
        <v>6</v>
      </c>
      <c r="J67">
        <v>9</v>
      </c>
      <c r="K67">
        <v>7</v>
      </c>
      <c r="L67">
        <v>8</v>
      </c>
      <c r="M67">
        <v>7</v>
      </c>
      <c r="N67">
        <v>7</v>
      </c>
      <c r="O67">
        <v>7</v>
      </c>
      <c r="P67">
        <v>9</v>
      </c>
      <c r="Q67">
        <v>7</v>
      </c>
      <c r="R67" t="str">
        <f>IF(D67&gt;=9,SUM(S67:AB67),"Not Suitable")</f>
        <v>Not Suitable</v>
      </c>
      <c r="S67">
        <f>UI!$C$4-H67</f>
        <v>5</v>
      </c>
      <c r="T67">
        <f>UI!$C$5-I67</f>
        <v>2</v>
      </c>
      <c r="U67">
        <f>UI!$C$6-J67</f>
        <v>-6</v>
      </c>
      <c r="V67">
        <f>UI!$C$7-K67</f>
        <v>-1</v>
      </c>
      <c r="W67">
        <f>UI!$C$8-L67</f>
        <v>-4</v>
      </c>
      <c r="X67">
        <f>UI!$C$9-M67</f>
        <v>1</v>
      </c>
      <c r="Y67">
        <f>UI!$C$10-N67</f>
        <v>2</v>
      </c>
      <c r="Z67">
        <f>UI!$C$11-O67</f>
        <v>2</v>
      </c>
      <c r="AA67">
        <f>UI!$C$12-P67</f>
        <v>-2</v>
      </c>
      <c r="AB67">
        <f>UI!$C$13-Q67</f>
        <v>3</v>
      </c>
    </row>
    <row r="68" spans="4:28" x14ac:dyDescent="0.3">
      <c r="D68">
        <f>COUNTIF(S68:AB68, "&gt;= 0")</f>
        <v>7</v>
      </c>
      <c r="E68" t="str">
        <f>IF(D68&gt;=9,SUM(S68:AB68),"Not Suitable")</f>
        <v>Not Suitable</v>
      </c>
      <c r="F68">
        <v>2534</v>
      </c>
      <c r="G68" t="s">
        <v>78</v>
      </c>
      <c r="H68">
        <v>4</v>
      </c>
      <c r="I68">
        <v>5</v>
      </c>
      <c r="J68">
        <v>8</v>
      </c>
      <c r="K68">
        <v>7</v>
      </c>
      <c r="L68">
        <v>8</v>
      </c>
      <c r="M68">
        <v>7</v>
      </c>
      <c r="N68">
        <v>7</v>
      </c>
      <c r="O68">
        <v>8</v>
      </c>
      <c r="P68">
        <v>7</v>
      </c>
      <c r="Q68">
        <v>8</v>
      </c>
      <c r="R68" t="str">
        <f>IF(D68&gt;=9,SUM(S68:AB68),"Not Suitable")</f>
        <v>Not Suitable</v>
      </c>
      <c r="S68">
        <f>UI!$C$4-H68</f>
        <v>6</v>
      </c>
      <c r="T68">
        <f>UI!$C$5-I68</f>
        <v>3</v>
      </c>
      <c r="U68">
        <f>UI!$C$6-J68</f>
        <v>-5</v>
      </c>
      <c r="V68">
        <f>UI!$C$7-K68</f>
        <v>-1</v>
      </c>
      <c r="W68">
        <f>UI!$C$8-L68</f>
        <v>-4</v>
      </c>
      <c r="X68">
        <f>UI!$C$9-M68</f>
        <v>1</v>
      </c>
      <c r="Y68">
        <f>UI!$C$10-N68</f>
        <v>2</v>
      </c>
      <c r="Z68">
        <f>UI!$C$11-O68</f>
        <v>1</v>
      </c>
      <c r="AA68">
        <f>UI!$C$12-P68</f>
        <v>0</v>
      </c>
      <c r="AB68">
        <f>UI!$C$13-Q68</f>
        <v>2</v>
      </c>
    </row>
    <row r="69" spans="4:28" x14ac:dyDescent="0.3">
      <c r="D69">
        <f>COUNTIF(S69:AB69, "&gt;= 0")</f>
        <v>6</v>
      </c>
      <c r="E69" t="str">
        <f>IF(D69&gt;=9,SUM(S69:AB69),"Not Suitable")</f>
        <v>Not Suitable</v>
      </c>
      <c r="F69">
        <v>2535</v>
      </c>
      <c r="G69" t="s">
        <v>79</v>
      </c>
      <c r="H69">
        <v>6</v>
      </c>
      <c r="I69">
        <v>6</v>
      </c>
      <c r="J69">
        <v>8</v>
      </c>
      <c r="K69">
        <v>7</v>
      </c>
      <c r="L69">
        <v>9</v>
      </c>
      <c r="M69">
        <v>8</v>
      </c>
      <c r="N69">
        <v>8</v>
      </c>
      <c r="O69">
        <v>8</v>
      </c>
      <c r="P69">
        <v>8</v>
      </c>
      <c r="Q69">
        <v>8</v>
      </c>
      <c r="R69" t="str">
        <f>IF(D69&gt;=9,SUM(S69:AB69),"Not Suitable")</f>
        <v>Not Suitable</v>
      </c>
      <c r="S69">
        <f>UI!$C$4-H69</f>
        <v>4</v>
      </c>
      <c r="T69">
        <f>UI!$C$5-I69</f>
        <v>2</v>
      </c>
      <c r="U69">
        <f>UI!$C$6-J69</f>
        <v>-5</v>
      </c>
      <c r="V69">
        <f>UI!$C$7-K69</f>
        <v>-1</v>
      </c>
      <c r="W69">
        <f>UI!$C$8-L69</f>
        <v>-5</v>
      </c>
      <c r="X69">
        <f>UI!$C$9-M69</f>
        <v>0</v>
      </c>
      <c r="Y69">
        <f>UI!$C$10-N69</f>
        <v>1</v>
      </c>
      <c r="Z69">
        <f>UI!$C$11-O69</f>
        <v>1</v>
      </c>
      <c r="AA69">
        <f>UI!$C$12-P69</f>
        <v>-1</v>
      </c>
      <c r="AB69">
        <f>UI!$C$13-Q69</f>
        <v>2</v>
      </c>
    </row>
    <row r="70" spans="4:28" x14ac:dyDescent="0.3">
      <c r="D70">
        <f>COUNTIF(S70:AB70, "&gt;= 0")</f>
        <v>6</v>
      </c>
      <c r="E70" t="str">
        <f>IF(D70&gt;=9,SUM(S70:AB70),"Not Suitable")</f>
        <v>Not Suitable</v>
      </c>
      <c r="F70">
        <v>2541</v>
      </c>
      <c r="G70" t="s">
        <v>80</v>
      </c>
      <c r="H70">
        <v>5</v>
      </c>
      <c r="I70">
        <v>6</v>
      </c>
      <c r="J70">
        <v>9</v>
      </c>
      <c r="K70">
        <v>7</v>
      </c>
      <c r="L70">
        <v>7</v>
      </c>
      <c r="M70">
        <v>7</v>
      </c>
      <c r="N70">
        <v>6</v>
      </c>
      <c r="O70">
        <v>7</v>
      </c>
      <c r="P70">
        <v>8</v>
      </c>
      <c r="Q70">
        <v>7</v>
      </c>
      <c r="R70" t="str">
        <f>IF(D70&gt;=9,SUM(S70:AB70),"Not Suitable")</f>
        <v>Not Suitable</v>
      </c>
      <c r="S70">
        <f>UI!$C$4-H70</f>
        <v>5</v>
      </c>
      <c r="T70">
        <f>UI!$C$5-I70</f>
        <v>2</v>
      </c>
      <c r="U70">
        <f>UI!$C$6-J70</f>
        <v>-6</v>
      </c>
      <c r="V70">
        <f>UI!$C$7-K70</f>
        <v>-1</v>
      </c>
      <c r="W70">
        <f>UI!$C$8-L70</f>
        <v>-3</v>
      </c>
      <c r="X70">
        <f>UI!$C$9-M70</f>
        <v>1</v>
      </c>
      <c r="Y70">
        <f>UI!$C$10-N70</f>
        <v>3</v>
      </c>
      <c r="Z70">
        <f>UI!$C$11-O70</f>
        <v>2</v>
      </c>
      <c r="AA70">
        <f>UI!$C$12-P70</f>
        <v>-1</v>
      </c>
      <c r="AB70">
        <f>UI!$C$13-Q70</f>
        <v>3</v>
      </c>
    </row>
    <row r="71" spans="4:28" x14ac:dyDescent="0.3">
      <c r="D71">
        <f>COUNTIF(S71:AB71, "&gt;= 0")</f>
        <v>6</v>
      </c>
      <c r="E71" t="str">
        <f>IF(D71&gt;=9,SUM(S71:AB71),"Not Suitable")</f>
        <v>Not Suitable</v>
      </c>
      <c r="F71">
        <v>2543</v>
      </c>
      <c r="G71" t="s">
        <v>81</v>
      </c>
      <c r="H71">
        <v>5</v>
      </c>
      <c r="I71">
        <v>7</v>
      </c>
      <c r="J71">
        <v>6</v>
      </c>
      <c r="K71">
        <v>7</v>
      </c>
      <c r="L71">
        <v>7</v>
      </c>
      <c r="M71">
        <v>7</v>
      </c>
      <c r="N71">
        <v>6</v>
      </c>
      <c r="O71">
        <v>7</v>
      </c>
      <c r="P71">
        <v>9</v>
      </c>
      <c r="Q71">
        <v>8</v>
      </c>
      <c r="R71" t="str">
        <f>IF(D71&gt;=9,SUM(S71:AB71),"Not Suitable")</f>
        <v>Not Suitable</v>
      </c>
      <c r="S71">
        <f>UI!$C$4-H71</f>
        <v>5</v>
      </c>
      <c r="T71">
        <f>UI!$C$5-I71</f>
        <v>1</v>
      </c>
      <c r="U71">
        <f>UI!$C$6-J71</f>
        <v>-3</v>
      </c>
      <c r="V71">
        <f>UI!$C$7-K71</f>
        <v>-1</v>
      </c>
      <c r="W71">
        <f>UI!$C$8-L71</f>
        <v>-3</v>
      </c>
      <c r="X71">
        <f>UI!$C$9-M71</f>
        <v>1</v>
      </c>
      <c r="Y71">
        <f>UI!$C$10-N71</f>
        <v>3</v>
      </c>
      <c r="Z71">
        <f>UI!$C$11-O71</f>
        <v>2</v>
      </c>
      <c r="AA71">
        <f>UI!$C$12-P71</f>
        <v>-2</v>
      </c>
      <c r="AB71">
        <f>UI!$C$13-Q71</f>
        <v>2</v>
      </c>
    </row>
    <row r="72" spans="4:28" x14ac:dyDescent="0.3">
      <c r="D72">
        <f>COUNTIF(S72:AB72, "&gt;= 0")</f>
        <v>7</v>
      </c>
      <c r="E72" t="str">
        <f>IF(D72&gt;=9,SUM(S72:AB72),"Not Suitable")</f>
        <v>Not Suitable</v>
      </c>
      <c r="F72">
        <v>2544</v>
      </c>
      <c r="G72" t="s">
        <v>82</v>
      </c>
      <c r="H72">
        <v>5</v>
      </c>
      <c r="I72">
        <v>6</v>
      </c>
      <c r="J72">
        <v>9</v>
      </c>
      <c r="K72">
        <v>6</v>
      </c>
      <c r="L72">
        <v>7</v>
      </c>
      <c r="M72">
        <v>6</v>
      </c>
      <c r="N72">
        <v>6</v>
      </c>
      <c r="O72">
        <v>7</v>
      </c>
      <c r="P72">
        <v>8</v>
      </c>
      <c r="Q72">
        <v>8</v>
      </c>
      <c r="R72" t="str">
        <f>IF(D72&gt;=9,SUM(S72:AB72),"Not Suitable")</f>
        <v>Not Suitable</v>
      </c>
      <c r="S72">
        <f>UI!$C$4-H72</f>
        <v>5</v>
      </c>
      <c r="T72">
        <f>UI!$C$5-I72</f>
        <v>2</v>
      </c>
      <c r="U72">
        <f>UI!$C$6-J72</f>
        <v>-6</v>
      </c>
      <c r="V72">
        <f>UI!$C$7-K72</f>
        <v>0</v>
      </c>
      <c r="W72">
        <f>UI!$C$8-L72</f>
        <v>-3</v>
      </c>
      <c r="X72">
        <f>UI!$C$9-M72</f>
        <v>2</v>
      </c>
      <c r="Y72">
        <f>UI!$C$10-N72</f>
        <v>3</v>
      </c>
      <c r="Z72">
        <f>UI!$C$11-O72</f>
        <v>2</v>
      </c>
      <c r="AA72">
        <f>UI!$C$12-P72</f>
        <v>-1</v>
      </c>
      <c r="AB72">
        <f>UI!$C$13-Q72</f>
        <v>2</v>
      </c>
    </row>
    <row r="73" spans="4:28" x14ac:dyDescent="0.3">
      <c r="D73">
        <f>COUNTIF(S73:AB73, "&gt;= 0")</f>
        <v>6</v>
      </c>
      <c r="E73" t="str">
        <f>IF(D73&gt;=9,SUM(S73:AB73),"Not Suitable")</f>
        <v>Not Suitable</v>
      </c>
      <c r="F73">
        <v>2611</v>
      </c>
      <c r="G73" t="s">
        <v>83</v>
      </c>
      <c r="H73">
        <v>6</v>
      </c>
      <c r="I73">
        <v>8</v>
      </c>
      <c r="J73">
        <v>7</v>
      </c>
      <c r="K73">
        <v>7</v>
      </c>
      <c r="L73">
        <v>7</v>
      </c>
      <c r="M73">
        <v>7</v>
      </c>
      <c r="N73">
        <v>7</v>
      </c>
      <c r="O73">
        <v>7</v>
      </c>
      <c r="P73">
        <v>8</v>
      </c>
      <c r="Q73">
        <v>7</v>
      </c>
      <c r="R73" t="str">
        <f>IF(D73&gt;=9,SUM(S73:AB73),"Not Suitable")</f>
        <v>Not Suitable</v>
      </c>
      <c r="S73">
        <f>UI!$C$4-H73</f>
        <v>4</v>
      </c>
      <c r="T73">
        <f>UI!$C$5-I73</f>
        <v>0</v>
      </c>
      <c r="U73">
        <f>UI!$C$6-J73</f>
        <v>-4</v>
      </c>
      <c r="V73">
        <f>UI!$C$7-K73</f>
        <v>-1</v>
      </c>
      <c r="W73">
        <f>UI!$C$8-L73</f>
        <v>-3</v>
      </c>
      <c r="X73">
        <f>UI!$C$9-M73</f>
        <v>1</v>
      </c>
      <c r="Y73">
        <f>UI!$C$10-N73</f>
        <v>2</v>
      </c>
      <c r="Z73">
        <f>UI!$C$11-O73</f>
        <v>2</v>
      </c>
      <c r="AA73">
        <f>UI!$C$12-P73</f>
        <v>-1</v>
      </c>
      <c r="AB73">
        <f>UI!$C$13-Q73</f>
        <v>3</v>
      </c>
    </row>
    <row r="74" spans="4:28" x14ac:dyDescent="0.3">
      <c r="D74">
        <f>COUNTIF(S74:AB74, "&gt;= 0")</f>
        <v>7</v>
      </c>
      <c r="E74" t="str">
        <f>IF(D74&gt;=9,SUM(S74:AB74),"Not Suitable")</f>
        <v>Not Suitable</v>
      </c>
      <c r="F74">
        <v>2633</v>
      </c>
      <c r="G74" t="s">
        <v>84</v>
      </c>
      <c r="H74">
        <v>5</v>
      </c>
      <c r="I74">
        <v>7</v>
      </c>
      <c r="J74">
        <v>6</v>
      </c>
      <c r="K74">
        <v>6</v>
      </c>
      <c r="L74">
        <v>7</v>
      </c>
      <c r="M74">
        <v>6</v>
      </c>
      <c r="N74">
        <v>6</v>
      </c>
      <c r="O74">
        <v>6</v>
      </c>
      <c r="P74">
        <v>9</v>
      </c>
      <c r="Q74">
        <v>8</v>
      </c>
      <c r="R74" t="str">
        <f>IF(D74&gt;=9,SUM(S74:AB74),"Not Suitable")</f>
        <v>Not Suitable</v>
      </c>
      <c r="S74">
        <f>UI!$C$4-H74</f>
        <v>5</v>
      </c>
      <c r="T74">
        <f>UI!$C$5-I74</f>
        <v>1</v>
      </c>
      <c r="U74">
        <f>UI!$C$6-J74</f>
        <v>-3</v>
      </c>
      <c r="V74">
        <f>UI!$C$7-K74</f>
        <v>0</v>
      </c>
      <c r="W74">
        <f>UI!$C$8-L74</f>
        <v>-3</v>
      </c>
      <c r="X74">
        <f>UI!$C$9-M74</f>
        <v>2</v>
      </c>
      <c r="Y74">
        <f>UI!$C$10-N74</f>
        <v>3</v>
      </c>
      <c r="Z74">
        <f>UI!$C$11-O74</f>
        <v>3</v>
      </c>
      <c r="AA74">
        <f>UI!$C$12-P74</f>
        <v>-2</v>
      </c>
      <c r="AB74">
        <f>UI!$C$13-Q74</f>
        <v>2</v>
      </c>
    </row>
    <row r="75" spans="4:28" x14ac:dyDescent="0.3">
      <c r="D75">
        <f>COUNTIF(S75:AB75, "&gt;= 0")</f>
        <v>6</v>
      </c>
      <c r="E75" t="str">
        <f>IF(D75&gt;=9,SUM(S75:AB75),"Not Suitable")</f>
        <v>Not Suitable</v>
      </c>
      <c r="F75">
        <v>2711</v>
      </c>
      <c r="G75" t="s">
        <v>85</v>
      </c>
      <c r="H75">
        <v>4</v>
      </c>
      <c r="I75">
        <v>6</v>
      </c>
      <c r="J75">
        <v>7</v>
      </c>
      <c r="K75">
        <v>8</v>
      </c>
      <c r="L75">
        <v>8</v>
      </c>
      <c r="M75">
        <v>7</v>
      </c>
      <c r="N75">
        <v>7</v>
      </c>
      <c r="O75">
        <v>8</v>
      </c>
      <c r="P75">
        <v>9</v>
      </c>
      <c r="Q75">
        <v>7</v>
      </c>
      <c r="R75" t="str">
        <f>IF(D75&gt;=9,SUM(S75:AB75),"Not Suitable")</f>
        <v>Not Suitable</v>
      </c>
      <c r="S75">
        <f>UI!$C$4-H75</f>
        <v>6</v>
      </c>
      <c r="T75">
        <f>UI!$C$5-I75</f>
        <v>2</v>
      </c>
      <c r="U75">
        <f>UI!$C$6-J75</f>
        <v>-4</v>
      </c>
      <c r="V75">
        <f>UI!$C$7-K75</f>
        <v>-2</v>
      </c>
      <c r="W75">
        <f>UI!$C$8-L75</f>
        <v>-4</v>
      </c>
      <c r="X75">
        <f>UI!$C$9-M75</f>
        <v>1</v>
      </c>
      <c r="Y75">
        <f>UI!$C$10-N75</f>
        <v>2</v>
      </c>
      <c r="Z75">
        <f>UI!$C$11-O75</f>
        <v>1</v>
      </c>
      <c r="AA75">
        <f>UI!$C$12-P75</f>
        <v>-2</v>
      </c>
      <c r="AB75">
        <f>UI!$C$13-Q75</f>
        <v>3</v>
      </c>
    </row>
    <row r="76" spans="4:28" x14ac:dyDescent="0.3">
      <c r="D76">
        <f>COUNTIF(S76:AB76, "&gt;= 0")</f>
        <v>7</v>
      </c>
      <c r="E76" t="str">
        <f>IF(D76&gt;=9,SUM(S76:AB76),"Not Suitable")</f>
        <v>Not Suitable</v>
      </c>
      <c r="F76">
        <v>2712</v>
      </c>
      <c r="G76" t="s">
        <v>86</v>
      </c>
      <c r="H76">
        <v>4</v>
      </c>
      <c r="I76">
        <v>6</v>
      </c>
      <c r="J76">
        <v>7</v>
      </c>
      <c r="K76">
        <v>8</v>
      </c>
      <c r="L76">
        <v>8</v>
      </c>
      <c r="M76">
        <v>8</v>
      </c>
      <c r="N76">
        <v>8</v>
      </c>
      <c r="O76">
        <v>9</v>
      </c>
      <c r="P76">
        <v>7</v>
      </c>
      <c r="Q76">
        <v>7</v>
      </c>
      <c r="R76" t="str">
        <f>IF(D76&gt;=9,SUM(S76:AB76),"Not Suitable")</f>
        <v>Not Suitable</v>
      </c>
      <c r="S76">
        <f>UI!$C$4-H76</f>
        <v>6</v>
      </c>
      <c r="T76">
        <f>UI!$C$5-I76</f>
        <v>2</v>
      </c>
      <c r="U76">
        <f>UI!$C$6-J76</f>
        <v>-4</v>
      </c>
      <c r="V76">
        <f>UI!$C$7-K76</f>
        <v>-2</v>
      </c>
      <c r="W76">
        <f>UI!$C$8-L76</f>
        <v>-4</v>
      </c>
      <c r="X76">
        <f>UI!$C$9-M76</f>
        <v>0</v>
      </c>
      <c r="Y76">
        <f>UI!$C$10-N76</f>
        <v>1</v>
      </c>
      <c r="Z76">
        <f>UI!$C$11-O76</f>
        <v>0</v>
      </c>
      <c r="AA76">
        <f>UI!$C$12-P76</f>
        <v>0</v>
      </c>
      <c r="AB76">
        <f>UI!$C$13-Q76</f>
        <v>3</v>
      </c>
    </row>
    <row r="77" spans="4:28" x14ac:dyDescent="0.3">
      <c r="D77">
        <f>COUNTIF(S77:AB77, "&gt;= 0")</f>
        <v>6</v>
      </c>
      <c r="E77" t="str">
        <f>IF(D77&gt;=9,SUM(S77:AB77),"Not Suitable")</f>
        <v>Not Suitable</v>
      </c>
      <c r="F77">
        <v>2713</v>
      </c>
      <c r="G77" t="s">
        <v>87</v>
      </c>
      <c r="H77">
        <v>4</v>
      </c>
      <c r="I77">
        <v>6</v>
      </c>
      <c r="J77">
        <v>7</v>
      </c>
      <c r="K77">
        <v>8</v>
      </c>
      <c r="L77">
        <v>8</v>
      </c>
      <c r="M77">
        <v>7</v>
      </c>
      <c r="N77">
        <v>7</v>
      </c>
      <c r="O77">
        <v>8</v>
      </c>
      <c r="P77">
        <v>9</v>
      </c>
      <c r="Q77">
        <v>7</v>
      </c>
      <c r="R77" t="str">
        <f>IF(D77&gt;=9,SUM(S77:AB77),"Not Suitable")</f>
        <v>Not Suitable</v>
      </c>
      <c r="S77">
        <f>UI!$C$4-H77</f>
        <v>6</v>
      </c>
      <c r="T77">
        <f>UI!$C$5-I77</f>
        <v>2</v>
      </c>
      <c r="U77">
        <f>UI!$C$6-J77</f>
        <v>-4</v>
      </c>
      <c r="V77">
        <f>UI!$C$7-K77</f>
        <v>-2</v>
      </c>
      <c r="W77">
        <f>UI!$C$8-L77</f>
        <v>-4</v>
      </c>
      <c r="X77">
        <f>UI!$C$9-M77</f>
        <v>1</v>
      </c>
      <c r="Y77">
        <f>UI!$C$10-N77</f>
        <v>2</v>
      </c>
      <c r="Z77">
        <f>UI!$C$11-O77</f>
        <v>1</v>
      </c>
      <c r="AA77">
        <f>UI!$C$12-P77</f>
        <v>-2</v>
      </c>
      <c r="AB77">
        <f>UI!$C$13-Q77</f>
        <v>3</v>
      </c>
    </row>
    <row r="78" spans="4:28" x14ac:dyDescent="0.3">
      <c r="D78">
        <f>COUNTIF(S78:AB78, "&gt;= 0")</f>
        <v>6</v>
      </c>
      <c r="E78" t="str">
        <f>IF(D78&gt;=9,SUM(S78:AB78),"Not Suitable")</f>
        <v>Not Suitable</v>
      </c>
      <c r="F78">
        <v>2721</v>
      </c>
      <c r="G78" t="s">
        <v>88</v>
      </c>
      <c r="H78">
        <v>4</v>
      </c>
      <c r="I78">
        <v>5</v>
      </c>
      <c r="J78">
        <v>9</v>
      </c>
      <c r="K78">
        <v>7</v>
      </c>
      <c r="L78">
        <v>8</v>
      </c>
      <c r="M78">
        <v>7</v>
      </c>
      <c r="N78">
        <v>7</v>
      </c>
      <c r="O78">
        <v>8</v>
      </c>
      <c r="P78">
        <v>8</v>
      </c>
      <c r="Q78">
        <v>8</v>
      </c>
      <c r="R78" t="str">
        <f>IF(D78&gt;=9,SUM(S78:AB78),"Not Suitable")</f>
        <v>Not Suitable</v>
      </c>
      <c r="S78">
        <f>UI!$C$4-H78</f>
        <v>6</v>
      </c>
      <c r="T78">
        <f>UI!$C$5-I78</f>
        <v>3</v>
      </c>
      <c r="U78">
        <f>UI!$C$6-J78</f>
        <v>-6</v>
      </c>
      <c r="V78">
        <f>UI!$C$7-K78</f>
        <v>-1</v>
      </c>
      <c r="W78">
        <f>UI!$C$8-L78</f>
        <v>-4</v>
      </c>
      <c r="X78">
        <f>UI!$C$9-M78</f>
        <v>1</v>
      </c>
      <c r="Y78">
        <f>UI!$C$10-N78</f>
        <v>2</v>
      </c>
      <c r="Z78">
        <f>UI!$C$11-O78</f>
        <v>1</v>
      </c>
      <c r="AA78">
        <f>UI!$C$12-P78</f>
        <v>-1</v>
      </c>
      <c r="AB78">
        <f>UI!$C$13-Q78</f>
        <v>2</v>
      </c>
    </row>
    <row r="79" spans="4:28" x14ac:dyDescent="0.3">
      <c r="D79">
        <f>COUNTIF(S79:AB79, "&gt;= 0")</f>
        <v>6</v>
      </c>
      <c r="E79" t="str">
        <f>IF(D79&gt;=9,SUM(S79:AB79),"Not Suitable")</f>
        <v>Not Suitable</v>
      </c>
      <c r="F79">
        <v>2722</v>
      </c>
      <c r="G79" t="s">
        <v>89</v>
      </c>
      <c r="H79">
        <v>5</v>
      </c>
      <c r="I79">
        <v>5</v>
      </c>
      <c r="J79">
        <v>8</v>
      </c>
      <c r="K79">
        <v>7</v>
      </c>
      <c r="L79">
        <v>8</v>
      </c>
      <c r="M79">
        <v>7</v>
      </c>
      <c r="N79">
        <v>6</v>
      </c>
      <c r="O79">
        <v>8</v>
      </c>
      <c r="P79">
        <v>9</v>
      </c>
      <c r="Q79">
        <v>8</v>
      </c>
      <c r="R79" t="str">
        <f>IF(D79&gt;=9,SUM(S79:AB79),"Not Suitable")</f>
        <v>Not Suitable</v>
      </c>
      <c r="S79">
        <f>UI!$C$4-H79</f>
        <v>5</v>
      </c>
      <c r="T79">
        <f>UI!$C$5-I79</f>
        <v>3</v>
      </c>
      <c r="U79">
        <f>UI!$C$6-J79</f>
        <v>-5</v>
      </c>
      <c r="V79">
        <f>UI!$C$7-K79</f>
        <v>-1</v>
      </c>
      <c r="W79">
        <f>UI!$C$8-L79</f>
        <v>-4</v>
      </c>
      <c r="X79">
        <f>UI!$C$9-M79</f>
        <v>1</v>
      </c>
      <c r="Y79">
        <f>UI!$C$10-N79</f>
        <v>3</v>
      </c>
      <c r="Z79">
        <f>UI!$C$11-O79</f>
        <v>1</v>
      </c>
      <c r="AA79">
        <f>UI!$C$12-P79</f>
        <v>-2</v>
      </c>
      <c r="AB79">
        <f>UI!$C$13-Q79</f>
        <v>2</v>
      </c>
    </row>
    <row r="80" spans="4:28" x14ac:dyDescent="0.3">
      <c r="D80">
        <f>COUNTIF(S80:AB80, "&gt;= 0")</f>
        <v>6</v>
      </c>
      <c r="E80" t="str">
        <f>IF(D80&gt;=9,SUM(S80:AB80),"Not Suitable")</f>
        <v>Not Suitable</v>
      </c>
      <c r="F80">
        <v>2724</v>
      </c>
      <c r="G80" t="s">
        <v>90</v>
      </c>
      <c r="H80">
        <v>6</v>
      </c>
      <c r="I80">
        <v>6</v>
      </c>
      <c r="J80">
        <v>6</v>
      </c>
      <c r="K80">
        <v>8</v>
      </c>
      <c r="L80">
        <v>8</v>
      </c>
      <c r="M80">
        <v>7</v>
      </c>
      <c r="N80">
        <v>6</v>
      </c>
      <c r="O80">
        <v>8</v>
      </c>
      <c r="P80">
        <v>8</v>
      </c>
      <c r="Q80">
        <v>8</v>
      </c>
      <c r="R80" t="str">
        <f>IF(D80&gt;=9,SUM(S80:AB80),"Not Suitable")</f>
        <v>Not Suitable</v>
      </c>
      <c r="S80">
        <f>UI!$C$4-H80</f>
        <v>4</v>
      </c>
      <c r="T80">
        <f>UI!$C$5-I80</f>
        <v>2</v>
      </c>
      <c r="U80">
        <f>UI!$C$6-J80</f>
        <v>-3</v>
      </c>
      <c r="V80">
        <f>UI!$C$7-K80</f>
        <v>-2</v>
      </c>
      <c r="W80">
        <f>UI!$C$8-L80</f>
        <v>-4</v>
      </c>
      <c r="X80">
        <f>UI!$C$9-M80</f>
        <v>1</v>
      </c>
      <c r="Y80">
        <f>UI!$C$10-N80</f>
        <v>3</v>
      </c>
      <c r="Z80">
        <f>UI!$C$11-O80</f>
        <v>1</v>
      </c>
      <c r="AA80">
        <f>UI!$C$12-P80</f>
        <v>-1</v>
      </c>
      <c r="AB80">
        <f>UI!$C$13-Q80</f>
        <v>2</v>
      </c>
    </row>
    <row r="81" spans="4:28" x14ac:dyDescent="0.3">
      <c r="D81">
        <f>COUNTIF(S81:AB81, "&gt;= 0")</f>
        <v>6</v>
      </c>
      <c r="E81" t="str">
        <f>IF(D81&gt;=9,SUM(S81:AB81),"Not Suitable")</f>
        <v>Not Suitable</v>
      </c>
      <c r="F81">
        <v>2725</v>
      </c>
      <c r="G81" t="s">
        <v>91</v>
      </c>
      <c r="H81">
        <v>4</v>
      </c>
      <c r="I81">
        <v>6</v>
      </c>
      <c r="J81">
        <v>9</v>
      </c>
      <c r="K81">
        <v>7</v>
      </c>
      <c r="L81">
        <v>7</v>
      </c>
      <c r="M81">
        <v>7</v>
      </c>
      <c r="N81">
        <v>6</v>
      </c>
      <c r="O81">
        <v>7</v>
      </c>
      <c r="P81">
        <v>9</v>
      </c>
      <c r="Q81">
        <v>8</v>
      </c>
      <c r="R81" t="str">
        <f>IF(D81&gt;=9,SUM(S81:AB81),"Not Suitable")</f>
        <v>Not Suitable</v>
      </c>
      <c r="S81">
        <f>UI!$C$4-H81</f>
        <v>6</v>
      </c>
      <c r="T81">
        <f>UI!$C$5-I81</f>
        <v>2</v>
      </c>
      <c r="U81">
        <f>UI!$C$6-J81</f>
        <v>-6</v>
      </c>
      <c r="V81">
        <f>UI!$C$7-K81</f>
        <v>-1</v>
      </c>
      <c r="W81">
        <f>UI!$C$8-L81</f>
        <v>-3</v>
      </c>
      <c r="X81">
        <f>UI!$C$9-M81</f>
        <v>1</v>
      </c>
      <c r="Y81">
        <f>UI!$C$10-N81</f>
        <v>3</v>
      </c>
      <c r="Z81">
        <f>UI!$C$11-O81</f>
        <v>2</v>
      </c>
      <c r="AA81">
        <f>UI!$C$12-P81</f>
        <v>-2</v>
      </c>
      <c r="AB81">
        <f>UI!$C$13-Q81</f>
        <v>2</v>
      </c>
    </row>
    <row r="82" spans="4:28" x14ac:dyDescent="0.3">
      <c r="D82">
        <f>COUNTIF(S82:AB82, "&gt;= 0")</f>
        <v>7</v>
      </c>
      <c r="E82" t="str">
        <f>IF(D82&gt;=9,SUM(S82:AB82),"Not Suitable")</f>
        <v>Not Suitable</v>
      </c>
      <c r="F82">
        <v>3111</v>
      </c>
      <c r="G82" t="s">
        <v>92</v>
      </c>
      <c r="H82">
        <v>5</v>
      </c>
      <c r="I82">
        <v>6</v>
      </c>
      <c r="J82">
        <v>8</v>
      </c>
      <c r="K82">
        <v>6</v>
      </c>
      <c r="L82">
        <v>7</v>
      </c>
      <c r="M82">
        <v>5</v>
      </c>
      <c r="N82">
        <v>6</v>
      </c>
      <c r="O82">
        <v>6</v>
      </c>
      <c r="P82">
        <v>8</v>
      </c>
      <c r="Q82">
        <v>8</v>
      </c>
      <c r="R82" t="str">
        <f>IF(D82&gt;=9,SUM(S82:AB82),"Not Suitable")</f>
        <v>Not Suitable</v>
      </c>
      <c r="S82">
        <f>UI!$C$4-H82</f>
        <v>5</v>
      </c>
      <c r="T82">
        <f>UI!$C$5-I82</f>
        <v>2</v>
      </c>
      <c r="U82">
        <f>UI!$C$6-J82</f>
        <v>-5</v>
      </c>
      <c r="V82">
        <f>UI!$C$7-K82</f>
        <v>0</v>
      </c>
      <c r="W82">
        <f>UI!$C$8-L82</f>
        <v>-3</v>
      </c>
      <c r="X82">
        <f>UI!$C$9-M82</f>
        <v>3</v>
      </c>
      <c r="Y82">
        <f>UI!$C$10-N82</f>
        <v>3</v>
      </c>
      <c r="Z82">
        <f>UI!$C$11-O82</f>
        <v>3</v>
      </c>
      <c r="AA82">
        <f>UI!$C$12-P82</f>
        <v>-1</v>
      </c>
      <c r="AB82">
        <f>UI!$C$13-Q82</f>
        <v>2</v>
      </c>
    </row>
    <row r="83" spans="4:28" x14ac:dyDescent="0.3">
      <c r="D83">
        <f>COUNTIF(S83:AB83, "&gt;= 0")</f>
        <v>7</v>
      </c>
      <c r="E83" t="str">
        <f>IF(D83&gt;=9,SUM(S83:AB83),"Not Suitable")</f>
        <v>Not Suitable</v>
      </c>
      <c r="F83">
        <v>3113</v>
      </c>
      <c r="G83" t="s">
        <v>93</v>
      </c>
      <c r="H83">
        <v>5</v>
      </c>
      <c r="I83">
        <v>6</v>
      </c>
      <c r="J83">
        <v>6</v>
      </c>
      <c r="K83">
        <v>6</v>
      </c>
      <c r="L83">
        <v>7</v>
      </c>
      <c r="M83">
        <v>6</v>
      </c>
      <c r="N83">
        <v>6</v>
      </c>
      <c r="O83">
        <v>6</v>
      </c>
      <c r="P83">
        <v>8</v>
      </c>
      <c r="Q83">
        <v>6</v>
      </c>
      <c r="R83" t="str">
        <f>IF(D83&gt;=9,SUM(S83:AB83),"Not Suitable")</f>
        <v>Not Suitable</v>
      </c>
      <c r="S83">
        <f>UI!$C$4-H83</f>
        <v>5</v>
      </c>
      <c r="T83">
        <f>UI!$C$5-I83</f>
        <v>2</v>
      </c>
      <c r="U83">
        <f>UI!$C$6-J83</f>
        <v>-3</v>
      </c>
      <c r="V83">
        <f>UI!$C$7-K83</f>
        <v>0</v>
      </c>
      <c r="W83">
        <f>UI!$C$8-L83</f>
        <v>-3</v>
      </c>
      <c r="X83">
        <f>UI!$C$9-M83</f>
        <v>2</v>
      </c>
      <c r="Y83">
        <f>UI!$C$10-N83</f>
        <v>3</v>
      </c>
      <c r="Z83">
        <f>UI!$C$11-O83</f>
        <v>3</v>
      </c>
      <c r="AA83">
        <f>UI!$C$12-P83</f>
        <v>-1</v>
      </c>
      <c r="AB83">
        <f>UI!$C$13-Q83</f>
        <v>4</v>
      </c>
    </row>
    <row r="84" spans="4:28" x14ac:dyDescent="0.3">
      <c r="D84">
        <f>COUNTIF(S84:AB84, "&gt;= 0")</f>
        <v>8</v>
      </c>
      <c r="E84" t="str">
        <f>IF(D84&gt;=9,SUM(S84:AB84),"Not Suitable")</f>
        <v>Not Suitable</v>
      </c>
      <c r="F84">
        <v>3124</v>
      </c>
      <c r="G84" t="s">
        <v>94</v>
      </c>
      <c r="H84">
        <v>5</v>
      </c>
      <c r="I84">
        <v>6</v>
      </c>
      <c r="J84">
        <v>5</v>
      </c>
      <c r="K84">
        <v>5</v>
      </c>
      <c r="L84">
        <v>7</v>
      </c>
      <c r="M84">
        <v>5</v>
      </c>
      <c r="N84">
        <v>5</v>
      </c>
      <c r="O84">
        <v>6</v>
      </c>
      <c r="P84">
        <v>7</v>
      </c>
      <c r="Q84">
        <v>7</v>
      </c>
      <c r="R84" t="str">
        <f>IF(D84&gt;=9,SUM(S84:AB84),"Not Suitable")</f>
        <v>Not Suitable</v>
      </c>
      <c r="S84">
        <f>UI!$C$4-H84</f>
        <v>5</v>
      </c>
      <c r="T84">
        <f>UI!$C$5-I84</f>
        <v>2</v>
      </c>
      <c r="U84">
        <f>UI!$C$6-J84</f>
        <v>-2</v>
      </c>
      <c r="V84">
        <f>UI!$C$7-K84</f>
        <v>1</v>
      </c>
      <c r="W84">
        <f>UI!$C$8-L84</f>
        <v>-3</v>
      </c>
      <c r="X84">
        <f>UI!$C$9-M84</f>
        <v>3</v>
      </c>
      <c r="Y84">
        <f>UI!$C$10-N84</f>
        <v>4</v>
      </c>
      <c r="Z84">
        <f>UI!$C$11-O84</f>
        <v>3</v>
      </c>
      <c r="AA84">
        <f>UI!$C$12-P84</f>
        <v>0</v>
      </c>
      <c r="AB84">
        <f>UI!$C$13-Q84</f>
        <v>3</v>
      </c>
    </row>
    <row r="85" spans="4:28" x14ac:dyDescent="0.3">
      <c r="D85">
        <f>COUNTIF(S85:AB85, "&gt;= 0")</f>
        <v>7</v>
      </c>
      <c r="E85" t="str">
        <f>IF(D85&gt;=9,SUM(S85:AB85),"Not Suitable")</f>
        <v>Not Suitable</v>
      </c>
      <c r="F85">
        <v>3132</v>
      </c>
      <c r="G85" t="s">
        <v>95</v>
      </c>
      <c r="H85">
        <v>5</v>
      </c>
      <c r="I85">
        <v>7</v>
      </c>
      <c r="J85">
        <v>6</v>
      </c>
      <c r="K85">
        <v>6</v>
      </c>
      <c r="L85">
        <v>7</v>
      </c>
      <c r="M85">
        <v>6</v>
      </c>
      <c r="N85">
        <v>6</v>
      </c>
      <c r="O85">
        <v>6</v>
      </c>
      <c r="P85">
        <v>9</v>
      </c>
      <c r="Q85">
        <v>8</v>
      </c>
      <c r="R85" t="str">
        <f>IF(D85&gt;=9,SUM(S85:AB85),"Not Suitable")</f>
        <v>Not Suitable</v>
      </c>
      <c r="S85">
        <f>UI!$C$4-H85</f>
        <v>5</v>
      </c>
      <c r="T85">
        <f>UI!$C$5-I85</f>
        <v>1</v>
      </c>
      <c r="U85">
        <f>UI!$C$6-J85</f>
        <v>-3</v>
      </c>
      <c r="V85">
        <f>UI!$C$7-K85</f>
        <v>0</v>
      </c>
      <c r="W85">
        <f>UI!$C$8-L85</f>
        <v>-3</v>
      </c>
      <c r="X85">
        <f>UI!$C$9-M85</f>
        <v>2</v>
      </c>
      <c r="Y85">
        <f>UI!$C$10-N85</f>
        <v>3</v>
      </c>
      <c r="Z85">
        <f>UI!$C$11-O85</f>
        <v>3</v>
      </c>
      <c r="AA85">
        <f>UI!$C$12-P85</f>
        <v>-2</v>
      </c>
      <c r="AB85">
        <f>UI!$C$13-Q85</f>
        <v>2</v>
      </c>
    </row>
    <row r="86" spans="4:28" x14ac:dyDescent="0.3">
      <c r="D86">
        <f>COUNTIF(S86:AB86, "&gt;= 0")</f>
        <v>8</v>
      </c>
      <c r="E86" t="str">
        <f>IF(D86&gt;=9,SUM(S86:AB86),"Not Suitable")</f>
        <v>Not Suitable</v>
      </c>
      <c r="F86">
        <v>3211</v>
      </c>
      <c r="G86" t="s">
        <v>96</v>
      </c>
      <c r="H86">
        <v>4</v>
      </c>
      <c r="I86">
        <v>7</v>
      </c>
      <c r="J86">
        <v>5</v>
      </c>
      <c r="K86">
        <v>5</v>
      </c>
      <c r="L86">
        <v>5</v>
      </c>
      <c r="M86">
        <v>4</v>
      </c>
      <c r="N86">
        <v>5</v>
      </c>
      <c r="O86">
        <v>5</v>
      </c>
      <c r="P86">
        <v>7</v>
      </c>
      <c r="Q86">
        <v>7</v>
      </c>
      <c r="R86" t="str">
        <f>IF(D86&gt;=9,SUM(S86:AB86),"Not Suitable")</f>
        <v>Not Suitable</v>
      </c>
      <c r="S86">
        <f>UI!$C$4-H86</f>
        <v>6</v>
      </c>
      <c r="T86">
        <f>UI!$C$5-I86</f>
        <v>1</v>
      </c>
      <c r="U86">
        <f>UI!$C$6-J86</f>
        <v>-2</v>
      </c>
      <c r="V86">
        <f>UI!$C$7-K86</f>
        <v>1</v>
      </c>
      <c r="W86">
        <f>UI!$C$8-L86</f>
        <v>-1</v>
      </c>
      <c r="X86">
        <f>UI!$C$9-M86</f>
        <v>4</v>
      </c>
      <c r="Y86">
        <f>UI!$C$10-N86</f>
        <v>4</v>
      </c>
      <c r="Z86">
        <f>UI!$C$11-O86</f>
        <v>4</v>
      </c>
      <c r="AA86">
        <f>UI!$C$12-P86</f>
        <v>0</v>
      </c>
      <c r="AB86">
        <f>UI!$C$13-Q86</f>
        <v>3</v>
      </c>
    </row>
    <row r="87" spans="4:28" x14ac:dyDescent="0.3">
      <c r="D87">
        <f>COUNTIF(S87:AB87, "&gt;= 0")</f>
        <v>8</v>
      </c>
      <c r="E87" t="str">
        <f>IF(D87&gt;=9,SUM(S87:AB87),"Not Suitable")</f>
        <v>Not Suitable</v>
      </c>
      <c r="F87">
        <v>3221</v>
      </c>
      <c r="G87" t="s">
        <v>97</v>
      </c>
      <c r="H87">
        <v>4</v>
      </c>
      <c r="I87">
        <v>4</v>
      </c>
      <c r="J87">
        <v>6</v>
      </c>
      <c r="K87">
        <v>5</v>
      </c>
      <c r="L87">
        <v>5</v>
      </c>
      <c r="M87">
        <v>4</v>
      </c>
      <c r="N87">
        <v>5</v>
      </c>
      <c r="O87">
        <v>5</v>
      </c>
      <c r="P87">
        <v>5</v>
      </c>
      <c r="Q87">
        <v>7</v>
      </c>
      <c r="R87" t="str">
        <f>IF(D87&gt;=9,SUM(S87:AB87),"Not Suitable")</f>
        <v>Not Suitable</v>
      </c>
      <c r="S87">
        <f>UI!$C$4-H87</f>
        <v>6</v>
      </c>
      <c r="T87">
        <f>UI!$C$5-I87</f>
        <v>4</v>
      </c>
      <c r="U87">
        <f>UI!$C$6-J87</f>
        <v>-3</v>
      </c>
      <c r="V87">
        <f>UI!$C$7-K87</f>
        <v>1</v>
      </c>
      <c r="W87">
        <f>UI!$C$8-L87</f>
        <v>-1</v>
      </c>
      <c r="X87">
        <f>UI!$C$9-M87</f>
        <v>4</v>
      </c>
      <c r="Y87">
        <f>UI!$C$10-N87</f>
        <v>4</v>
      </c>
      <c r="Z87">
        <f>UI!$C$11-O87</f>
        <v>4</v>
      </c>
      <c r="AA87">
        <f>UI!$C$12-P87</f>
        <v>2</v>
      </c>
      <c r="AB87">
        <f>UI!$C$13-Q87</f>
        <v>3</v>
      </c>
    </row>
    <row r="88" spans="4:28" x14ac:dyDescent="0.3">
      <c r="D88">
        <f>COUNTIF(S88:AB88, "&gt;= 0")</f>
        <v>8</v>
      </c>
      <c r="E88" t="str">
        <f>IF(D88&gt;=9,SUM(S88:AB88),"Not Suitable")</f>
        <v>Not Suitable</v>
      </c>
      <c r="F88">
        <v>3222</v>
      </c>
      <c r="G88" t="s">
        <v>98</v>
      </c>
      <c r="H88">
        <v>6</v>
      </c>
      <c r="I88">
        <v>4</v>
      </c>
      <c r="J88">
        <v>6</v>
      </c>
      <c r="K88">
        <v>4</v>
      </c>
      <c r="L88">
        <v>5</v>
      </c>
      <c r="M88">
        <v>4</v>
      </c>
      <c r="N88">
        <v>5</v>
      </c>
      <c r="O88">
        <v>5</v>
      </c>
      <c r="P88">
        <v>7</v>
      </c>
      <c r="Q88">
        <v>7</v>
      </c>
      <c r="R88" t="str">
        <f>IF(D88&gt;=9,SUM(S88:AB88),"Not Suitable")</f>
        <v>Not Suitable</v>
      </c>
      <c r="S88">
        <f>UI!$C$4-H88</f>
        <v>4</v>
      </c>
      <c r="T88">
        <f>UI!$C$5-I88</f>
        <v>4</v>
      </c>
      <c r="U88">
        <f>UI!$C$6-J88</f>
        <v>-3</v>
      </c>
      <c r="V88">
        <f>UI!$C$7-K88</f>
        <v>2</v>
      </c>
      <c r="W88">
        <f>UI!$C$8-L88</f>
        <v>-1</v>
      </c>
      <c r="X88">
        <f>UI!$C$9-M88</f>
        <v>4</v>
      </c>
      <c r="Y88">
        <f>UI!$C$10-N88</f>
        <v>4</v>
      </c>
      <c r="Z88">
        <f>UI!$C$11-O88</f>
        <v>4</v>
      </c>
      <c r="AA88">
        <f>UI!$C$12-P88</f>
        <v>0</v>
      </c>
      <c r="AB88">
        <f>UI!$C$13-Q88</f>
        <v>3</v>
      </c>
    </row>
    <row r="89" spans="4:28" x14ac:dyDescent="0.3">
      <c r="D89">
        <f>COUNTIF(S89:AB89, "&gt;= 0")</f>
        <v>8</v>
      </c>
      <c r="E89" t="str">
        <f>IF(D89&gt;=9,SUM(S89:AB89),"Not Suitable")</f>
        <v>Not Suitable</v>
      </c>
      <c r="F89">
        <v>3241</v>
      </c>
      <c r="G89" t="s">
        <v>99</v>
      </c>
      <c r="H89">
        <v>4</v>
      </c>
      <c r="I89">
        <v>4</v>
      </c>
      <c r="J89">
        <v>4</v>
      </c>
      <c r="K89">
        <v>4</v>
      </c>
      <c r="L89">
        <v>5</v>
      </c>
      <c r="M89">
        <v>4</v>
      </c>
      <c r="N89">
        <v>5</v>
      </c>
      <c r="O89">
        <v>5</v>
      </c>
      <c r="P89">
        <v>6</v>
      </c>
      <c r="Q89">
        <v>7</v>
      </c>
      <c r="R89" t="str">
        <f>IF(D89&gt;=9,SUM(S89:AB89),"Not Suitable")</f>
        <v>Not Suitable</v>
      </c>
      <c r="S89">
        <f>UI!$C$4-H89</f>
        <v>6</v>
      </c>
      <c r="T89">
        <f>UI!$C$5-I89</f>
        <v>4</v>
      </c>
      <c r="U89">
        <f>UI!$C$6-J89</f>
        <v>-1</v>
      </c>
      <c r="V89">
        <f>UI!$C$7-K89</f>
        <v>2</v>
      </c>
      <c r="W89">
        <f>UI!$C$8-L89</f>
        <v>-1</v>
      </c>
      <c r="X89">
        <f>UI!$C$9-M89</f>
        <v>4</v>
      </c>
      <c r="Y89">
        <f>UI!$C$10-N89</f>
        <v>4</v>
      </c>
      <c r="Z89">
        <f>UI!$C$11-O89</f>
        <v>4</v>
      </c>
      <c r="AA89">
        <f>UI!$C$12-P89</f>
        <v>1</v>
      </c>
      <c r="AB89">
        <f>UI!$C$13-Q89</f>
        <v>3</v>
      </c>
    </row>
    <row r="90" spans="4:28" x14ac:dyDescent="0.3">
      <c r="D90">
        <f>COUNTIF(S90:AB90, "&gt;= 0")</f>
        <v>8</v>
      </c>
      <c r="E90" t="str">
        <f>IF(D90&gt;=9,SUM(S90:AB90),"Not Suitable")</f>
        <v>Not Suitable</v>
      </c>
      <c r="F90">
        <v>3242</v>
      </c>
      <c r="G90" t="s">
        <v>100</v>
      </c>
      <c r="H90">
        <v>4</v>
      </c>
      <c r="I90">
        <v>4</v>
      </c>
      <c r="J90">
        <v>4</v>
      </c>
      <c r="K90">
        <v>4</v>
      </c>
      <c r="L90">
        <v>5</v>
      </c>
      <c r="M90">
        <v>4</v>
      </c>
      <c r="N90">
        <v>5</v>
      </c>
      <c r="O90">
        <v>5</v>
      </c>
      <c r="P90">
        <v>6</v>
      </c>
      <c r="Q90">
        <v>7</v>
      </c>
      <c r="R90" t="str">
        <f>IF(D90&gt;=9,SUM(S90:AB90),"Not Suitable")</f>
        <v>Not Suitable</v>
      </c>
      <c r="S90">
        <f>UI!$C$4-H90</f>
        <v>6</v>
      </c>
      <c r="T90">
        <f>UI!$C$5-I90</f>
        <v>4</v>
      </c>
      <c r="U90">
        <f>UI!$C$6-J90</f>
        <v>-1</v>
      </c>
      <c r="V90">
        <f>UI!$C$7-K90</f>
        <v>2</v>
      </c>
      <c r="W90">
        <f>UI!$C$8-L90</f>
        <v>-1</v>
      </c>
      <c r="X90">
        <f>UI!$C$9-M90</f>
        <v>4</v>
      </c>
      <c r="Y90">
        <f>UI!$C$10-N90</f>
        <v>4</v>
      </c>
      <c r="Z90">
        <f>UI!$C$11-O90</f>
        <v>4</v>
      </c>
      <c r="AA90">
        <f>UI!$C$12-P90</f>
        <v>1</v>
      </c>
      <c r="AB90">
        <f>UI!$C$13-Q90</f>
        <v>3</v>
      </c>
    </row>
    <row r="91" spans="4:28" x14ac:dyDescent="0.3">
      <c r="D91">
        <f>COUNTIF(S91:AB91, "&gt;= 0")</f>
        <v>9</v>
      </c>
      <c r="E91">
        <f>IF(D91&gt;=9,SUM(S91:AB91),"Not Suitable")</f>
        <v>23</v>
      </c>
      <c r="F91">
        <v>3243</v>
      </c>
      <c r="G91" t="s">
        <v>101</v>
      </c>
      <c r="H91">
        <v>4</v>
      </c>
      <c r="I91">
        <v>5</v>
      </c>
      <c r="J91">
        <v>6</v>
      </c>
      <c r="K91">
        <v>4</v>
      </c>
      <c r="L91">
        <v>4</v>
      </c>
      <c r="M91">
        <v>4</v>
      </c>
      <c r="N91">
        <v>4</v>
      </c>
      <c r="O91">
        <v>5</v>
      </c>
      <c r="P91">
        <v>7</v>
      </c>
      <c r="Q91">
        <v>8</v>
      </c>
      <c r="R91">
        <f>IF(D91&gt;=9,SUM(S91:AB91),"Not Suitable")</f>
        <v>23</v>
      </c>
      <c r="S91">
        <f>UI!$C$4-H91</f>
        <v>6</v>
      </c>
      <c r="T91">
        <f>UI!$C$5-I91</f>
        <v>3</v>
      </c>
      <c r="U91">
        <f>UI!$C$6-J91</f>
        <v>-3</v>
      </c>
      <c r="V91">
        <f>UI!$C$7-K91</f>
        <v>2</v>
      </c>
      <c r="W91">
        <f>UI!$C$8-L91</f>
        <v>0</v>
      </c>
      <c r="X91">
        <f>UI!$C$9-M91</f>
        <v>4</v>
      </c>
      <c r="Y91">
        <f>UI!$C$10-N91</f>
        <v>5</v>
      </c>
      <c r="Z91">
        <f>UI!$C$11-O91</f>
        <v>4</v>
      </c>
      <c r="AA91">
        <f>UI!$C$12-P91</f>
        <v>0</v>
      </c>
      <c r="AB91">
        <f>UI!$C$13-Q91</f>
        <v>2</v>
      </c>
    </row>
    <row r="92" spans="4:28" x14ac:dyDescent="0.3">
      <c r="D92">
        <f>COUNTIF(S92:AB92, "&gt;= 0")</f>
        <v>9</v>
      </c>
      <c r="E92">
        <f>IF(D92&gt;=9,SUM(S92:AB92),"Not Suitable")</f>
        <v>25</v>
      </c>
      <c r="F92">
        <v>3321</v>
      </c>
      <c r="G92" t="s">
        <v>102</v>
      </c>
      <c r="H92">
        <v>6</v>
      </c>
      <c r="I92">
        <v>2</v>
      </c>
      <c r="J92">
        <v>7</v>
      </c>
      <c r="K92">
        <v>4</v>
      </c>
      <c r="L92">
        <v>4</v>
      </c>
      <c r="M92">
        <v>4</v>
      </c>
      <c r="N92">
        <v>5</v>
      </c>
      <c r="O92">
        <v>4</v>
      </c>
      <c r="P92">
        <v>6</v>
      </c>
      <c r="Q92">
        <v>7</v>
      </c>
      <c r="R92">
        <f>IF(D92&gt;=9,SUM(S92:AB92),"Not Suitable")</f>
        <v>25</v>
      </c>
      <c r="S92">
        <f>UI!$C$4-H92</f>
        <v>4</v>
      </c>
      <c r="T92">
        <f>UI!$C$5-I92</f>
        <v>6</v>
      </c>
      <c r="U92">
        <f>UI!$C$6-J92</f>
        <v>-4</v>
      </c>
      <c r="V92">
        <f>UI!$C$7-K92</f>
        <v>2</v>
      </c>
      <c r="W92">
        <f>UI!$C$8-L92</f>
        <v>0</v>
      </c>
      <c r="X92">
        <f>UI!$C$9-M92</f>
        <v>4</v>
      </c>
      <c r="Y92">
        <f>UI!$C$10-N92</f>
        <v>4</v>
      </c>
      <c r="Z92">
        <f>UI!$C$11-O92</f>
        <v>5</v>
      </c>
      <c r="AA92">
        <f>UI!$C$12-P92</f>
        <v>1</v>
      </c>
      <c r="AB92">
        <f>UI!$C$13-Q92</f>
        <v>3</v>
      </c>
    </row>
    <row r="93" spans="4:28" x14ac:dyDescent="0.3">
      <c r="D93">
        <f>COUNTIF(S93:AB93, "&gt;= 0")</f>
        <v>8</v>
      </c>
      <c r="E93" t="str">
        <f>IF(D93&gt;=9,SUM(S93:AB93),"Not Suitable")</f>
        <v>Not Suitable</v>
      </c>
      <c r="F93">
        <v>3322</v>
      </c>
      <c r="G93" t="s">
        <v>103</v>
      </c>
      <c r="H93">
        <v>4</v>
      </c>
      <c r="I93">
        <v>4</v>
      </c>
      <c r="J93">
        <v>6</v>
      </c>
      <c r="K93">
        <v>4</v>
      </c>
      <c r="L93">
        <v>5</v>
      </c>
      <c r="M93">
        <v>4</v>
      </c>
      <c r="N93">
        <v>4</v>
      </c>
      <c r="O93">
        <v>5</v>
      </c>
      <c r="P93">
        <v>6</v>
      </c>
      <c r="Q93">
        <v>7</v>
      </c>
      <c r="R93" t="str">
        <f>IF(D93&gt;=9,SUM(S93:AB93),"Not Suitable")</f>
        <v>Not Suitable</v>
      </c>
      <c r="S93">
        <f>UI!$C$4-H93</f>
        <v>6</v>
      </c>
      <c r="T93">
        <f>UI!$C$5-I93</f>
        <v>4</v>
      </c>
      <c r="U93">
        <f>UI!$C$6-J93</f>
        <v>-3</v>
      </c>
      <c r="V93">
        <f>UI!$C$7-K93</f>
        <v>2</v>
      </c>
      <c r="W93">
        <f>UI!$C$8-L93</f>
        <v>-1</v>
      </c>
      <c r="X93">
        <f>UI!$C$9-M93</f>
        <v>4</v>
      </c>
      <c r="Y93">
        <f>UI!$C$10-N93</f>
        <v>5</v>
      </c>
      <c r="Z93">
        <f>UI!$C$11-O93</f>
        <v>4</v>
      </c>
      <c r="AA93">
        <f>UI!$C$12-P93</f>
        <v>1</v>
      </c>
      <c r="AB93">
        <f>UI!$C$13-Q93</f>
        <v>3</v>
      </c>
    </row>
    <row r="94" spans="4:28" x14ac:dyDescent="0.3">
      <c r="D94">
        <f>COUNTIF(S94:AB94, "&gt;= 0")</f>
        <v>8</v>
      </c>
      <c r="E94" t="str">
        <f>IF(D94&gt;=9,SUM(S94:AB94),"Not Suitable")</f>
        <v>Not Suitable</v>
      </c>
      <c r="F94">
        <v>3331</v>
      </c>
      <c r="G94" t="s">
        <v>104</v>
      </c>
      <c r="H94">
        <v>4</v>
      </c>
      <c r="I94">
        <v>3</v>
      </c>
      <c r="J94">
        <v>6</v>
      </c>
      <c r="K94">
        <v>4</v>
      </c>
      <c r="L94">
        <v>5</v>
      </c>
      <c r="M94">
        <v>4</v>
      </c>
      <c r="N94">
        <v>4</v>
      </c>
      <c r="O94">
        <v>5</v>
      </c>
      <c r="P94">
        <v>7</v>
      </c>
      <c r="Q94">
        <v>7</v>
      </c>
      <c r="R94" t="str">
        <f>IF(D94&gt;=9,SUM(S94:AB94),"Not Suitable")</f>
        <v>Not Suitable</v>
      </c>
      <c r="S94">
        <f>UI!$C$4-H94</f>
        <v>6</v>
      </c>
      <c r="T94">
        <f>UI!$C$5-I94</f>
        <v>5</v>
      </c>
      <c r="U94">
        <f>UI!$C$6-J94</f>
        <v>-3</v>
      </c>
      <c r="V94">
        <f>UI!$C$7-K94</f>
        <v>2</v>
      </c>
      <c r="W94">
        <f>UI!$C$8-L94</f>
        <v>-1</v>
      </c>
      <c r="X94">
        <f>UI!$C$9-M94</f>
        <v>4</v>
      </c>
      <c r="Y94">
        <f>UI!$C$10-N94</f>
        <v>5</v>
      </c>
      <c r="Z94">
        <f>UI!$C$11-O94</f>
        <v>4</v>
      </c>
      <c r="AA94">
        <f>UI!$C$12-P94</f>
        <v>0</v>
      </c>
      <c r="AB94">
        <f>UI!$C$13-Q94</f>
        <v>3</v>
      </c>
    </row>
    <row r="95" spans="4:28" x14ac:dyDescent="0.3">
      <c r="D95">
        <f>COUNTIF(S95:AB95, "&gt;= 0")</f>
        <v>8</v>
      </c>
      <c r="E95" t="str">
        <f>IF(D95&gt;=9,SUM(S95:AB95),"Not Suitable")</f>
        <v>Not Suitable</v>
      </c>
      <c r="F95">
        <v>3333</v>
      </c>
      <c r="G95" t="s">
        <v>105</v>
      </c>
      <c r="H95">
        <v>4</v>
      </c>
      <c r="I95">
        <v>3</v>
      </c>
      <c r="J95">
        <v>6</v>
      </c>
      <c r="K95">
        <v>4</v>
      </c>
      <c r="L95">
        <v>5</v>
      </c>
      <c r="M95">
        <v>4</v>
      </c>
      <c r="N95">
        <v>5</v>
      </c>
      <c r="O95">
        <v>5</v>
      </c>
      <c r="P95">
        <v>7</v>
      </c>
      <c r="Q95">
        <v>7</v>
      </c>
      <c r="R95" t="str">
        <f>IF(D95&gt;=9,SUM(S95:AB95),"Not Suitable")</f>
        <v>Not Suitable</v>
      </c>
      <c r="S95">
        <f>UI!$C$4-H95</f>
        <v>6</v>
      </c>
      <c r="T95">
        <f>UI!$C$5-I95</f>
        <v>5</v>
      </c>
      <c r="U95">
        <f>UI!$C$6-J95</f>
        <v>-3</v>
      </c>
      <c r="V95">
        <f>UI!$C$7-K95</f>
        <v>2</v>
      </c>
      <c r="W95">
        <f>UI!$C$8-L95</f>
        <v>-1</v>
      </c>
      <c r="X95">
        <f>UI!$C$9-M95</f>
        <v>4</v>
      </c>
      <c r="Y95">
        <f>UI!$C$10-N95</f>
        <v>4</v>
      </c>
      <c r="Z95">
        <f>UI!$C$11-O95</f>
        <v>4</v>
      </c>
      <c r="AA95">
        <f>UI!$C$12-P95</f>
        <v>0</v>
      </c>
      <c r="AB95">
        <f>UI!$C$13-Q95</f>
        <v>3</v>
      </c>
    </row>
    <row r="96" spans="4:28" x14ac:dyDescent="0.3">
      <c r="D96">
        <f>COUNTIF(S96:AB96, "&gt;= 0")</f>
        <v>8</v>
      </c>
      <c r="E96" t="str">
        <f>IF(D96&gt;=9,SUM(S96:AB96),"Not Suitable")</f>
        <v>Not Suitable</v>
      </c>
      <c r="F96">
        <v>3334</v>
      </c>
      <c r="G96" t="s">
        <v>106</v>
      </c>
      <c r="H96">
        <v>5</v>
      </c>
      <c r="I96">
        <v>2</v>
      </c>
      <c r="J96">
        <v>4</v>
      </c>
      <c r="K96">
        <v>4</v>
      </c>
      <c r="L96">
        <v>5</v>
      </c>
      <c r="M96">
        <v>5</v>
      </c>
      <c r="N96">
        <v>5</v>
      </c>
      <c r="O96">
        <v>5</v>
      </c>
      <c r="P96">
        <v>6</v>
      </c>
      <c r="Q96">
        <v>6</v>
      </c>
      <c r="R96" t="str">
        <f>IF(D96&gt;=9,SUM(S96:AB96),"Not Suitable")</f>
        <v>Not Suitable</v>
      </c>
      <c r="S96">
        <f>UI!$C$4-H96</f>
        <v>5</v>
      </c>
      <c r="T96">
        <f>UI!$C$5-I96</f>
        <v>6</v>
      </c>
      <c r="U96">
        <f>UI!$C$6-J96</f>
        <v>-1</v>
      </c>
      <c r="V96">
        <f>UI!$C$7-K96</f>
        <v>2</v>
      </c>
      <c r="W96">
        <f>UI!$C$8-L96</f>
        <v>-1</v>
      </c>
      <c r="X96">
        <f>UI!$C$9-M96</f>
        <v>3</v>
      </c>
      <c r="Y96">
        <f>UI!$C$10-N96</f>
        <v>4</v>
      </c>
      <c r="Z96">
        <f>UI!$C$11-O96</f>
        <v>4</v>
      </c>
      <c r="AA96">
        <f>UI!$C$12-P96</f>
        <v>1</v>
      </c>
      <c r="AB96">
        <f>UI!$C$13-Q96</f>
        <v>4</v>
      </c>
    </row>
    <row r="97" spans="4:28" x14ac:dyDescent="0.3">
      <c r="D97">
        <f>COUNTIF(S97:AB97, "&gt;= 0")</f>
        <v>8</v>
      </c>
      <c r="E97" t="str">
        <f>IF(D97&gt;=9,SUM(S97:AB97),"Not Suitable")</f>
        <v>Not Suitable</v>
      </c>
      <c r="F97">
        <v>3411</v>
      </c>
      <c r="G97" t="s">
        <v>107</v>
      </c>
      <c r="H97">
        <v>6</v>
      </c>
      <c r="I97">
        <v>4</v>
      </c>
      <c r="J97">
        <v>6</v>
      </c>
      <c r="K97">
        <v>5</v>
      </c>
      <c r="L97">
        <v>6</v>
      </c>
      <c r="M97">
        <v>6</v>
      </c>
      <c r="N97">
        <v>5</v>
      </c>
      <c r="O97">
        <v>5</v>
      </c>
      <c r="P97">
        <v>7</v>
      </c>
      <c r="Q97">
        <v>7</v>
      </c>
      <c r="R97" t="str">
        <f>IF(D97&gt;=9,SUM(S97:AB97),"Not Suitable")</f>
        <v>Not Suitable</v>
      </c>
      <c r="S97">
        <f>UI!$C$4-H97</f>
        <v>4</v>
      </c>
      <c r="T97">
        <f>UI!$C$5-I97</f>
        <v>4</v>
      </c>
      <c r="U97">
        <f>UI!$C$6-J97</f>
        <v>-3</v>
      </c>
      <c r="V97">
        <f>UI!$C$7-K97</f>
        <v>1</v>
      </c>
      <c r="W97">
        <f>UI!$C$8-L97</f>
        <v>-2</v>
      </c>
      <c r="X97">
        <f>UI!$C$9-M97</f>
        <v>2</v>
      </c>
      <c r="Y97">
        <f>UI!$C$10-N97</f>
        <v>4</v>
      </c>
      <c r="Z97">
        <f>UI!$C$11-O97</f>
        <v>4</v>
      </c>
      <c r="AA97">
        <f>UI!$C$12-P97</f>
        <v>0</v>
      </c>
      <c r="AB97">
        <f>UI!$C$13-Q97</f>
        <v>3</v>
      </c>
    </row>
    <row r="98" spans="4:28" x14ac:dyDescent="0.3">
      <c r="D98">
        <f>COUNTIF(S98:AB98, "&gt;= 0")</f>
        <v>8</v>
      </c>
      <c r="E98" t="str">
        <f>IF(D98&gt;=9,SUM(S98:AB98),"Not Suitable")</f>
        <v>Not Suitable</v>
      </c>
      <c r="F98">
        <v>3421</v>
      </c>
      <c r="G98" t="s">
        <v>108</v>
      </c>
      <c r="H98">
        <v>5</v>
      </c>
      <c r="I98">
        <v>6</v>
      </c>
      <c r="J98">
        <v>6</v>
      </c>
      <c r="K98">
        <v>5</v>
      </c>
      <c r="L98">
        <v>6</v>
      </c>
      <c r="M98">
        <v>5</v>
      </c>
      <c r="N98">
        <v>5</v>
      </c>
      <c r="O98">
        <v>6</v>
      </c>
      <c r="P98">
        <v>7</v>
      </c>
      <c r="Q98">
        <v>8</v>
      </c>
      <c r="R98" t="str">
        <f>IF(D98&gt;=9,SUM(S98:AB98),"Not Suitable")</f>
        <v>Not Suitable</v>
      </c>
      <c r="S98">
        <f>UI!$C$4-H98</f>
        <v>5</v>
      </c>
      <c r="T98">
        <f>UI!$C$5-I98</f>
        <v>2</v>
      </c>
      <c r="U98">
        <f>UI!$C$6-J98</f>
        <v>-3</v>
      </c>
      <c r="V98">
        <f>UI!$C$7-K98</f>
        <v>1</v>
      </c>
      <c r="W98">
        <f>UI!$C$8-L98</f>
        <v>-2</v>
      </c>
      <c r="X98">
        <f>UI!$C$9-M98</f>
        <v>3</v>
      </c>
      <c r="Y98">
        <f>UI!$C$10-N98</f>
        <v>4</v>
      </c>
      <c r="Z98">
        <f>UI!$C$11-O98</f>
        <v>3</v>
      </c>
      <c r="AA98">
        <f>UI!$C$12-P98</f>
        <v>0</v>
      </c>
      <c r="AB98">
        <f>UI!$C$13-Q98</f>
        <v>2</v>
      </c>
    </row>
    <row r="99" spans="4:28" x14ac:dyDescent="0.3">
      <c r="D99">
        <f>COUNTIF(S99:AB99, "&gt;= 0")</f>
        <v>7</v>
      </c>
      <c r="E99" t="str">
        <f>IF(D99&gt;=9,SUM(S99:AB99),"Not Suitable")</f>
        <v>Not Suitable</v>
      </c>
      <c r="F99">
        <v>3422</v>
      </c>
      <c r="G99" t="s">
        <v>109</v>
      </c>
      <c r="H99">
        <v>3</v>
      </c>
      <c r="I99">
        <v>5</v>
      </c>
      <c r="J99">
        <v>6</v>
      </c>
      <c r="K99">
        <v>5</v>
      </c>
      <c r="L99">
        <v>5</v>
      </c>
      <c r="M99">
        <v>5</v>
      </c>
      <c r="N99">
        <v>6</v>
      </c>
      <c r="O99">
        <v>5</v>
      </c>
      <c r="P99">
        <v>8</v>
      </c>
      <c r="Q99">
        <v>6</v>
      </c>
      <c r="R99" t="str">
        <f>IF(D99&gt;=9,SUM(S99:AB99),"Not Suitable")</f>
        <v>Not Suitable</v>
      </c>
      <c r="S99">
        <f>UI!$C$4-H99</f>
        <v>7</v>
      </c>
      <c r="T99">
        <f>UI!$C$5-I99</f>
        <v>3</v>
      </c>
      <c r="U99">
        <f>UI!$C$6-J99</f>
        <v>-3</v>
      </c>
      <c r="V99">
        <f>UI!$C$7-K99</f>
        <v>1</v>
      </c>
      <c r="W99">
        <f>UI!$C$8-L99</f>
        <v>-1</v>
      </c>
      <c r="X99">
        <f>UI!$C$9-M99</f>
        <v>3</v>
      </c>
      <c r="Y99">
        <f>UI!$C$10-N99</f>
        <v>3</v>
      </c>
      <c r="Z99">
        <f>UI!$C$11-O99</f>
        <v>4</v>
      </c>
      <c r="AA99">
        <f>UI!$C$12-P99</f>
        <v>-1</v>
      </c>
      <c r="AB99">
        <f>UI!$C$13-Q99</f>
        <v>4</v>
      </c>
    </row>
    <row r="100" spans="4:28" x14ac:dyDescent="0.3">
      <c r="D100">
        <f>COUNTIF(S100:AB100, "&gt;= 0")</f>
        <v>8</v>
      </c>
      <c r="E100" t="str">
        <f>IF(D100&gt;=9,SUM(S100:AB100),"Not Suitable")</f>
        <v>Not Suitable</v>
      </c>
      <c r="F100">
        <v>3424</v>
      </c>
      <c r="G100" t="s">
        <v>110</v>
      </c>
      <c r="H100">
        <v>4</v>
      </c>
      <c r="I100">
        <v>6</v>
      </c>
      <c r="J100">
        <v>7</v>
      </c>
      <c r="K100">
        <v>5</v>
      </c>
      <c r="L100">
        <v>6</v>
      </c>
      <c r="M100">
        <v>5</v>
      </c>
      <c r="N100">
        <v>6</v>
      </c>
      <c r="O100">
        <v>6</v>
      </c>
      <c r="P100">
        <v>7</v>
      </c>
      <c r="Q100">
        <v>7</v>
      </c>
      <c r="R100" t="str">
        <f>IF(D100&gt;=9,SUM(S100:AB100),"Not Suitable")</f>
        <v>Not Suitable</v>
      </c>
      <c r="S100">
        <f>UI!$C$4-H100</f>
        <v>6</v>
      </c>
      <c r="T100">
        <f>UI!$C$5-I100</f>
        <v>2</v>
      </c>
      <c r="U100">
        <f>UI!$C$6-J100</f>
        <v>-4</v>
      </c>
      <c r="V100">
        <f>UI!$C$7-K100</f>
        <v>1</v>
      </c>
      <c r="W100">
        <f>UI!$C$8-L100</f>
        <v>-2</v>
      </c>
      <c r="X100">
        <f>UI!$C$9-M100</f>
        <v>3</v>
      </c>
      <c r="Y100">
        <f>UI!$C$10-N100</f>
        <v>3</v>
      </c>
      <c r="Z100">
        <f>UI!$C$11-O100</f>
        <v>3</v>
      </c>
      <c r="AA100">
        <f>UI!$C$12-P100</f>
        <v>0</v>
      </c>
      <c r="AB100">
        <f>UI!$C$13-Q100</f>
        <v>3</v>
      </c>
    </row>
    <row r="101" spans="4:28" x14ac:dyDescent="0.3">
      <c r="D101">
        <f>COUNTIF(S101:AB101, "&gt;= 0")</f>
        <v>8</v>
      </c>
      <c r="E101" t="str">
        <f>IF(D101&gt;=9,SUM(S101:AB101),"Not Suitable")</f>
        <v>Not Suitable</v>
      </c>
      <c r="F101">
        <v>3511</v>
      </c>
      <c r="G101" t="s">
        <v>111</v>
      </c>
      <c r="H101">
        <v>4</v>
      </c>
      <c r="I101">
        <v>3</v>
      </c>
      <c r="J101">
        <v>6</v>
      </c>
      <c r="K101">
        <v>4</v>
      </c>
      <c r="L101">
        <v>5</v>
      </c>
      <c r="M101">
        <v>5</v>
      </c>
      <c r="N101">
        <v>4</v>
      </c>
      <c r="O101">
        <v>5</v>
      </c>
      <c r="P101">
        <v>6</v>
      </c>
      <c r="Q101">
        <v>7</v>
      </c>
      <c r="R101" t="str">
        <f>IF(D101&gt;=9,SUM(S101:AB101),"Not Suitable")</f>
        <v>Not Suitable</v>
      </c>
      <c r="S101">
        <f>UI!$C$4-H101</f>
        <v>6</v>
      </c>
      <c r="T101">
        <f>UI!$C$5-I101</f>
        <v>5</v>
      </c>
      <c r="U101">
        <f>UI!$C$6-J101</f>
        <v>-3</v>
      </c>
      <c r="V101">
        <f>UI!$C$7-K101</f>
        <v>2</v>
      </c>
      <c r="W101">
        <f>UI!$C$8-L101</f>
        <v>-1</v>
      </c>
      <c r="X101">
        <f>UI!$C$9-M101</f>
        <v>3</v>
      </c>
      <c r="Y101">
        <f>UI!$C$10-N101</f>
        <v>5</v>
      </c>
      <c r="Z101">
        <f>UI!$C$11-O101</f>
        <v>4</v>
      </c>
      <c r="AA101">
        <f>UI!$C$12-P101</f>
        <v>1</v>
      </c>
      <c r="AB101">
        <f>UI!$C$13-Q101</f>
        <v>3</v>
      </c>
    </row>
    <row r="102" spans="4:28" x14ac:dyDescent="0.3">
      <c r="D102">
        <f>COUNTIF(S102:AB102, "&gt;= 0")</f>
        <v>8</v>
      </c>
      <c r="E102" t="str">
        <f>IF(D102&gt;=9,SUM(S102:AB102),"Not Suitable")</f>
        <v>Not Suitable</v>
      </c>
      <c r="F102">
        <v>3512</v>
      </c>
      <c r="G102" t="s">
        <v>112</v>
      </c>
      <c r="H102">
        <v>4</v>
      </c>
      <c r="I102">
        <v>4</v>
      </c>
      <c r="J102">
        <v>7</v>
      </c>
      <c r="K102">
        <v>5</v>
      </c>
      <c r="L102">
        <v>5</v>
      </c>
      <c r="M102">
        <v>4</v>
      </c>
      <c r="N102">
        <v>5</v>
      </c>
      <c r="O102">
        <v>5</v>
      </c>
      <c r="P102">
        <v>6</v>
      </c>
      <c r="Q102">
        <v>6</v>
      </c>
      <c r="R102" t="str">
        <f>IF(D102&gt;=9,SUM(S102:AB102),"Not Suitable")</f>
        <v>Not Suitable</v>
      </c>
      <c r="S102">
        <f>UI!$C$4-H102</f>
        <v>6</v>
      </c>
      <c r="T102">
        <f>UI!$C$5-I102</f>
        <v>4</v>
      </c>
      <c r="U102">
        <f>UI!$C$6-J102</f>
        <v>-4</v>
      </c>
      <c r="V102">
        <f>UI!$C$7-K102</f>
        <v>1</v>
      </c>
      <c r="W102">
        <f>UI!$C$8-L102</f>
        <v>-1</v>
      </c>
      <c r="X102">
        <f>UI!$C$9-M102</f>
        <v>4</v>
      </c>
      <c r="Y102">
        <f>UI!$C$10-N102</f>
        <v>4</v>
      </c>
      <c r="Z102">
        <f>UI!$C$11-O102</f>
        <v>4</v>
      </c>
      <c r="AA102">
        <f>UI!$C$12-P102</f>
        <v>1</v>
      </c>
      <c r="AB102">
        <f>UI!$C$13-Q102</f>
        <v>4</v>
      </c>
    </row>
    <row r="103" spans="4:28" x14ac:dyDescent="0.3">
      <c r="D103">
        <f>COUNTIF(S103:AB103, "&gt;= 0")</f>
        <v>7</v>
      </c>
      <c r="E103" t="str">
        <f>IF(D103&gt;=9,SUM(S103:AB103),"Not Suitable")</f>
        <v>Not Suitable</v>
      </c>
      <c r="F103">
        <v>3513</v>
      </c>
      <c r="G103" t="s">
        <v>113</v>
      </c>
      <c r="H103">
        <v>5</v>
      </c>
      <c r="I103">
        <v>5</v>
      </c>
      <c r="J103">
        <v>6</v>
      </c>
      <c r="K103">
        <v>5</v>
      </c>
      <c r="L103">
        <v>6</v>
      </c>
      <c r="M103">
        <v>6</v>
      </c>
      <c r="N103">
        <v>5</v>
      </c>
      <c r="O103">
        <v>6</v>
      </c>
      <c r="P103">
        <v>8</v>
      </c>
      <c r="Q103">
        <v>8</v>
      </c>
      <c r="R103" t="str">
        <f>IF(D103&gt;=9,SUM(S103:AB103),"Not Suitable")</f>
        <v>Not Suitable</v>
      </c>
      <c r="S103">
        <f>UI!$C$4-H103</f>
        <v>5</v>
      </c>
      <c r="T103">
        <f>UI!$C$5-I103</f>
        <v>3</v>
      </c>
      <c r="U103">
        <f>UI!$C$6-J103</f>
        <v>-3</v>
      </c>
      <c r="V103">
        <f>UI!$C$7-K103</f>
        <v>1</v>
      </c>
      <c r="W103">
        <f>UI!$C$8-L103</f>
        <v>-2</v>
      </c>
      <c r="X103">
        <f>UI!$C$9-M103</f>
        <v>2</v>
      </c>
      <c r="Y103">
        <f>UI!$C$10-N103</f>
        <v>4</v>
      </c>
      <c r="Z103">
        <f>UI!$C$11-O103</f>
        <v>3</v>
      </c>
      <c r="AA103">
        <f>UI!$C$12-P103</f>
        <v>-1</v>
      </c>
      <c r="AB103">
        <f>UI!$C$13-Q103</f>
        <v>2</v>
      </c>
    </row>
    <row r="104" spans="4:28" x14ac:dyDescent="0.3">
      <c r="D104">
        <f>COUNTIF(S104:AB104, "&gt;= 0")</f>
        <v>9</v>
      </c>
      <c r="E104">
        <f>IF(D104&gt;=9,SUM(S104:AB104),"Not Suitable")</f>
        <v>26</v>
      </c>
      <c r="F104">
        <v>3514</v>
      </c>
      <c r="G104" t="s">
        <v>114</v>
      </c>
      <c r="H104">
        <v>4</v>
      </c>
      <c r="I104">
        <v>3</v>
      </c>
      <c r="J104">
        <v>7</v>
      </c>
      <c r="K104">
        <v>5</v>
      </c>
      <c r="L104">
        <v>4</v>
      </c>
      <c r="M104">
        <v>5</v>
      </c>
      <c r="N104">
        <v>4</v>
      </c>
      <c r="O104">
        <v>5</v>
      </c>
      <c r="P104">
        <v>5</v>
      </c>
      <c r="Q104">
        <v>6</v>
      </c>
      <c r="R104">
        <f>IF(D104&gt;=9,SUM(S104:AB104),"Not Suitable")</f>
        <v>26</v>
      </c>
      <c r="S104">
        <f>UI!$C$4-H104</f>
        <v>6</v>
      </c>
      <c r="T104">
        <f>UI!$C$5-I104</f>
        <v>5</v>
      </c>
      <c r="U104">
        <f>UI!$C$6-J104</f>
        <v>-4</v>
      </c>
      <c r="V104">
        <f>UI!$C$7-K104</f>
        <v>1</v>
      </c>
      <c r="W104">
        <f>UI!$C$8-L104</f>
        <v>0</v>
      </c>
      <c r="X104">
        <f>UI!$C$9-M104</f>
        <v>3</v>
      </c>
      <c r="Y104">
        <f>UI!$C$10-N104</f>
        <v>5</v>
      </c>
      <c r="Z104">
        <f>UI!$C$11-O104</f>
        <v>4</v>
      </c>
      <c r="AA104">
        <f>UI!$C$12-P104</f>
        <v>2</v>
      </c>
      <c r="AB104">
        <f>UI!$C$13-Q104</f>
        <v>4</v>
      </c>
    </row>
    <row r="105" spans="4:28" x14ac:dyDescent="0.3">
      <c r="D105">
        <f>COUNTIF(S105:AB105, "&gt;= 0")</f>
        <v>8</v>
      </c>
      <c r="E105" t="str">
        <f>IF(D105&gt;=9,SUM(S105:AB105),"Not Suitable")</f>
        <v>Not Suitable</v>
      </c>
      <c r="F105">
        <v>3611</v>
      </c>
      <c r="G105" t="s">
        <v>115</v>
      </c>
      <c r="H105">
        <v>4</v>
      </c>
      <c r="I105">
        <v>3</v>
      </c>
      <c r="J105">
        <v>5</v>
      </c>
      <c r="K105">
        <v>4</v>
      </c>
      <c r="L105">
        <v>5</v>
      </c>
      <c r="M105">
        <v>4</v>
      </c>
      <c r="N105">
        <v>4</v>
      </c>
      <c r="O105">
        <v>5</v>
      </c>
      <c r="P105">
        <v>6</v>
      </c>
      <c r="Q105">
        <v>7</v>
      </c>
      <c r="R105" t="str">
        <f>IF(D105&gt;=9,SUM(S105:AB105),"Not Suitable")</f>
        <v>Not Suitable</v>
      </c>
      <c r="S105">
        <f>UI!$C$4-H105</f>
        <v>6</v>
      </c>
      <c r="T105">
        <f>UI!$C$5-I105</f>
        <v>5</v>
      </c>
      <c r="U105">
        <f>UI!$C$6-J105</f>
        <v>-2</v>
      </c>
      <c r="V105">
        <f>UI!$C$7-K105</f>
        <v>2</v>
      </c>
      <c r="W105">
        <f>UI!$C$8-L105</f>
        <v>-1</v>
      </c>
      <c r="X105">
        <f>UI!$C$9-M105</f>
        <v>4</v>
      </c>
      <c r="Y105">
        <f>UI!$C$10-N105</f>
        <v>5</v>
      </c>
      <c r="Z105">
        <f>UI!$C$11-O105</f>
        <v>4</v>
      </c>
      <c r="AA105">
        <f>UI!$C$12-P105</f>
        <v>1</v>
      </c>
      <c r="AB105">
        <f>UI!$C$13-Q105</f>
        <v>3</v>
      </c>
    </row>
    <row r="106" spans="4:28" x14ac:dyDescent="0.3">
      <c r="D106">
        <f>COUNTIF(S106:AB106, "&gt;= 0")</f>
        <v>8</v>
      </c>
      <c r="E106" t="str">
        <f>IF(D106&gt;=9,SUM(S106:AB106),"Not Suitable")</f>
        <v>Not Suitable</v>
      </c>
      <c r="F106">
        <v>3613</v>
      </c>
      <c r="G106" t="s">
        <v>116</v>
      </c>
      <c r="H106">
        <v>5</v>
      </c>
      <c r="I106">
        <v>6</v>
      </c>
      <c r="J106">
        <v>8</v>
      </c>
      <c r="K106">
        <v>5</v>
      </c>
      <c r="L106">
        <v>5</v>
      </c>
      <c r="M106">
        <v>5</v>
      </c>
      <c r="N106">
        <v>4</v>
      </c>
      <c r="O106">
        <v>5</v>
      </c>
      <c r="P106">
        <v>7</v>
      </c>
      <c r="Q106">
        <v>8</v>
      </c>
      <c r="R106" t="str">
        <f>IF(D106&gt;=9,SUM(S106:AB106),"Not Suitable")</f>
        <v>Not Suitable</v>
      </c>
      <c r="S106">
        <f>UI!$C$4-H106</f>
        <v>5</v>
      </c>
      <c r="T106">
        <f>UI!$C$5-I106</f>
        <v>2</v>
      </c>
      <c r="U106">
        <f>UI!$C$6-J106</f>
        <v>-5</v>
      </c>
      <c r="V106">
        <f>UI!$C$7-K106</f>
        <v>1</v>
      </c>
      <c r="W106">
        <f>UI!$C$8-L106</f>
        <v>-1</v>
      </c>
      <c r="X106">
        <f>UI!$C$9-M106</f>
        <v>3</v>
      </c>
      <c r="Y106">
        <f>UI!$C$10-N106</f>
        <v>5</v>
      </c>
      <c r="Z106">
        <f>UI!$C$11-O106</f>
        <v>4</v>
      </c>
      <c r="AA106">
        <f>UI!$C$12-P106</f>
        <v>0</v>
      </c>
      <c r="AB106">
        <f>UI!$C$13-Q106</f>
        <v>2</v>
      </c>
    </row>
    <row r="107" spans="4:28" x14ac:dyDescent="0.3">
      <c r="D107">
        <f>COUNTIF(S107:AB107, "&gt;= 0")</f>
        <v>8</v>
      </c>
      <c r="E107" t="str">
        <f>IF(D107&gt;=9,SUM(S107:AB107),"Not Suitable")</f>
        <v>Not Suitable</v>
      </c>
      <c r="F107">
        <v>3621</v>
      </c>
      <c r="G107" t="s">
        <v>117</v>
      </c>
      <c r="H107">
        <v>4</v>
      </c>
      <c r="I107">
        <v>6</v>
      </c>
      <c r="J107">
        <v>6</v>
      </c>
      <c r="K107">
        <v>5</v>
      </c>
      <c r="L107">
        <v>5</v>
      </c>
      <c r="M107">
        <v>5</v>
      </c>
      <c r="N107">
        <v>5</v>
      </c>
      <c r="O107">
        <v>6</v>
      </c>
      <c r="P107">
        <v>7</v>
      </c>
      <c r="Q107">
        <v>7</v>
      </c>
      <c r="R107" t="str">
        <f>IF(D107&gt;=9,SUM(S107:AB107),"Not Suitable")</f>
        <v>Not Suitable</v>
      </c>
      <c r="S107">
        <f>UI!$C$4-H107</f>
        <v>6</v>
      </c>
      <c r="T107">
        <f>UI!$C$5-I107</f>
        <v>2</v>
      </c>
      <c r="U107">
        <f>UI!$C$6-J107</f>
        <v>-3</v>
      </c>
      <c r="V107">
        <f>UI!$C$7-K107</f>
        <v>1</v>
      </c>
      <c r="W107">
        <f>UI!$C$8-L107</f>
        <v>-1</v>
      </c>
      <c r="X107">
        <f>UI!$C$9-M107</f>
        <v>3</v>
      </c>
      <c r="Y107">
        <f>UI!$C$10-N107</f>
        <v>4</v>
      </c>
      <c r="Z107">
        <f>UI!$C$11-O107</f>
        <v>3</v>
      </c>
      <c r="AA107">
        <f>UI!$C$12-P107</f>
        <v>0</v>
      </c>
      <c r="AB107">
        <f>UI!$C$13-Q107</f>
        <v>3</v>
      </c>
    </row>
    <row r="108" spans="4:28" x14ac:dyDescent="0.3">
      <c r="D108">
        <f>COUNTIF(S108:AB108, "&gt;= 0")</f>
        <v>9</v>
      </c>
      <c r="E108">
        <f>IF(D108&gt;=9,SUM(S108:AB108),"Not Suitable")</f>
        <v>33</v>
      </c>
      <c r="F108">
        <v>3622</v>
      </c>
      <c r="G108" t="s">
        <v>118</v>
      </c>
      <c r="H108">
        <v>2</v>
      </c>
      <c r="I108">
        <v>1</v>
      </c>
      <c r="J108">
        <v>7</v>
      </c>
      <c r="K108">
        <v>3</v>
      </c>
      <c r="L108">
        <v>4</v>
      </c>
      <c r="M108">
        <v>4</v>
      </c>
      <c r="N108">
        <v>4</v>
      </c>
      <c r="O108">
        <v>4</v>
      </c>
      <c r="P108">
        <v>6</v>
      </c>
      <c r="Q108">
        <v>6</v>
      </c>
      <c r="R108">
        <f>IF(D108&gt;=9,SUM(S108:AB108),"Not Suitable")</f>
        <v>33</v>
      </c>
      <c r="S108">
        <f>UI!$C$4-H108</f>
        <v>8</v>
      </c>
      <c r="T108">
        <f>UI!$C$5-I108</f>
        <v>7</v>
      </c>
      <c r="U108">
        <f>UI!$C$6-J108</f>
        <v>-4</v>
      </c>
      <c r="V108">
        <f>UI!$C$7-K108</f>
        <v>3</v>
      </c>
      <c r="W108">
        <f>UI!$C$8-L108</f>
        <v>0</v>
      </c>
      <c r="X108">
        <f>UI!$C$9-M108</f>
        <v>4</v>
      </c>
      <c r="Y108">
        <f>UI!$C$10-N108</f>
        <v>5</v>
      </c>
      <c r="Z108">
        <f>UI!$C$11-O108</f>
        <v>5</v>
      </c>
      <c r="AA108">
        <f>UI!$C$12-P108</f>
        <v>1</v>
      </c>
      <c r="AB108">
        <f>UI!$C$13-Q108</f>
        <v>4</v>
      </c>
    </row>
    <row r="109" spans="4:28" x14ac:dyDescent="0.3">
      <c r="D109">
        <f>COUNTIF(S109:AB109, "&gt;= 0")</f>
        <v>9</v>
      </c>
      <c r="E109">
        <f>IF(D109&gt;=9,SUM(S109:AB109),"Not Suitable")</f>
        <v>33</v>
      </c>
      <c r="F109">
        <v>3623</v>
      </c>
      <c r="G109" t="s">
        <v>119</v>
      </c>
      <c r="H109">
        <v>2</v>
      </c>
      <c r="I109">
        <v>1</v>
      </c>
      <c r="J109">
        <v>7</v>
      </c>
      <c r="K109">
        <v>3</v>
      </c>
      <c r="L109">
        <v>4</v>
      </c>
      <c r="M109">
        <v>4</v>
      </c>
      <c r="N109">
        <v>4</v>
      </c>
      <c r="O109">
        <v>4</v>
      </c>
      <c r="P109">
        <v>6</v>
      </c>
      <c r="Q109">
        <v>6</v>
      </c>
      <c r="R109">
        <f>IF(D109&gt;=9,SUM(S109:AB109),"Not Suitable")</f>
        <v>33</v>
      </c>
      <c r="S109">
        <f>UI!$C$4-H109</f>
        <v>8</v>
      </c>
      <c r="T109">
        <f>UI!$C$5-I109</f>
        <v>7</v>
      </c>
      <c r="U109">
        <f>UI!$C$6-J109</f>
        <v>-4</v>
      </c>
      <c r="V109">
        <f>UI!$C$7-K109</f>
        <v>3</v>
      </c>
      <c r="W109">
        <f>UI!$C$8-L109</f>
        <v>0</v>
      </c>
      <c r="X109">
        <f>UI!$C$9-M109</f>
        <v>4</v>
      </c>
      <c r="Y109">
        <f>UI!$C$10-N109</f>
        <v>5</v>
      </c>
      <c r="Z109">
        <f>UI!$C$11-O109</f>
        <v>5</v>
      </c>
      <c r="AA109">
        <f>UI!$C$12-P109</f>
        <v>1</v>
      </c>
      <c r="AB109">
        <f>UI!$C$13-Q109</f>
        <v>4</v>
      </c>
    </row>
    <row r="110" spans="4:28" x14ac:dyDescent="0.3">
      <c r="D110">
        <f>COUNTIF(S110:AB110, "&gt;= 0")</f>
        <v>9</v>
      </c>
      <c r="E110">
        <f>IF(D110&gt;=9,SUM(S110:AB110),"Not Suitable")</f>
        <v>32</v>
      </c>
      <c r="F110">
        <v>3624</v>
      </c>
      <c r="G110" t="s">
        <v>120</v>
      </c>
      <c r="H110">
        <v>4</v>
      </c>
      <c r="I110">
        <v>3</v>
      </c>
      <c r="J110">
        <v>6</v>
      </c>
      <c r="K110">
        <v>4</v>
      </c>
      <c r="L110">
        <v>4</v>
      </c>
      <c r="M110">
        <v>4</v>
      </c>
      <c r="N110">
        <v>4</v>
      </c>
      <c r="O110">
        <v>4</v>
      </c>
      <c r="P110">
        <v>4</v>
      </c>
      <c r="Q110">
        <v>5</v>
      </c>
      <c r="R110">
        <f>IF(D110&gt;=9,SUM(S110:AB110),"Not Suitable")</f>
        <v>32</v>
      </c>
      <c r="S110">
        <f>UI!$C$4-H110</f>
        <v>6</v>
      </c>
      <c r="T110">
        <f>UI!$C$5-I110</f>
        <v>5</v>
      </c>
      <c r="U110">
        <f>UI!$C$6-J110</f>
        <v>-3</v>
      </c>
      <c r="V110">
        <f>UI!$C$7-K110</f>
        <v>2</v>
      </c>
      <c r="W110">
        <f>UI!$C$8-L110</f>
        <v>0</v>
      </c>
      <c r="X110">
        <f>UI!$C$9-M110</f>
        <v>4</v>
      </c>
      <c r="Y110">
        <f>UI!$C$10-N110</f>
        <v>5</v>
      </c>
      <c r="Z110">
        <f>UI!$C$11-O110</f>
        <v>5</v>
      </c>
      <c r="AA110">
        <f>UI!$C$12-P110</f>
        <v>3</v>
      </c>
      <c r="AB110">
        <f>UI!$C$13-Q110</f>
        <v>5</v>
      </c>
    </row>
    <row r="111" spans="4:28" x14ac:dyDescent="0.3">
      <c r="D111">
        <f>COUNTIF(S111:AB111, "&gt;= 0")</f>
        <v>9</v>
      </c>
      <c r="E111">
        <f>IF(D111&gt;=9,SUM(S111:AB111),"Not Suitable")</f>
        <v>28</v>
      </c>
      <c r="F111">
        <v>3911</v>
      </c>
      <c r="G111" t="s">
        <v>121</v>
      </c>
      <c r="H111">
        <v>2</v>
      </c>
      <c r="I111">
        <v>2</v>
      </c>
      <c r="J111">
        <v>7</v>
      </c>
      <c r="K111">
        <v>4</v>
      </c>
      <c r="L111">
        <v>4</v>
      </c>
      <c r="M111">
        <v>5</v>
      </c>
      <c r="N111">
        <v>5</v>
      </c>
      <c r="O111">
        <v>5</v>
      </c>
      <c r="P111">
        <v>6</v>
      </c>
      <c r="Q111">
        <v>6</v>
      </c>
      <c r="R111">
        <f>IF(D111&gt;=9,SUM(S111:AB111),"Not Suitable")</f>
        <v>28</v>
      </c>
      <c r="S111">
        <f>UI!$C$4-H111</f>
        <v>8</v>
      </c>
      <c r="T111">
        <f>UI!$C$5-I111</f>
        <v>6</v>
      </c>
      <c r="U111">
        <f>UI!$C$6-J111</f>
        <v>-4</v>
      </c>
      <c r="V111">
        <f>UI!$C$7-K111</f>
        <v>2</v>
      </c>
      <c r="W111">
        <f>UI!$C$8-L111</f>
        <v>0</v>
      </c>
      <c r="X111">
        <f>UI!$C$9-M111</f>
        <v>3</v>
      </c>
      <c r="Y111">
        <f>UI!$C$10-N111</f>
        <v>4</v>
      </c>
      <c r="Z111">
        <f>UI!$C$11-O111</f>
        <v>4</v>
      </c>
      <c r="AA111">
        <f>UI!$C$12-P111</f>
        <v>1</v>
      </c>
      <c r="AB111">
        <f>UI!$C$13-Q111</f>
        <v>4</v>
      </c>
    </row>
    <row r="112" spans="4:28" x14ac:dyDescent="0.3">
      <c r="D112">
        <f>COUNTIF(S112:AB112, "&gt;= 0")</f>
        <v>8</v>
      </c>
      <c r="E112" t="str">
        <f>IF(D112&gt;=9,SUM(S112:AB112),"Not Suitable")</f>
        <v>Not Suitable</v>
      </c>
      <c r="F112">
        <v>3922</v>
      </c>
      <c r="G112" t="s">
        <v>122</v>
      </c>
      <c r="H112">
        <v>4</v>
      </c>
      <c r="I112">
        <v>7</v>
      </c>
      <c r="J112">
        <v>5</v>
      </c>
      <c r="K112">
        <v>5</v>
      </c>
      <c r="L112">
        <v>5</v>
      </c>
      <c r="M112">
        <v>5</v>
      </c>
      <c r="N112">
        <v>5</v>
      </c>
      <c r="O112">
        <v>5</v>
      </c>
      <c r="P112">
        <v>7</v>
      </c>
      <c r="Q112">
        <v>8</v>
      </c>
      <c r="R112" t="str">
        <f>IF(D112&gt;=9,SUM(S112:AB112),"Not Suitable")</f>
        <v>Not Suitable</v>
      </c>
      <c r="S112">
        <f>UI!$C$4-H112</f>
        <v>6</v>
      </c>
      <c r="T112">
        <f>UI!$C$5-I112</f>
        <v>1</v>
      </c>
      <c r="U112">
        <f>UI!$C$6-J112</f>
        <v>-2</v>
      </c>
      <c r="V112">
        <f>UI!$C$7-K112</f>
        <v>1</v>
      </c>
      <c r="W112">
        <f>UI!$C$8-L112</f>
        <v>-1</v>
      </c>
      <c r="X112">
        <f>UI!$C$9-M112</f>
        <v>3</v>
      </c>
      <c r="Y112">
        <f>UI!$C$10-N112</f>
        <v>4</v>
      </c>
      <c r="Z112">
        <f>UI!$C$11-O112</f>
        <v>4</v>
      </c>
      <c r="AA112">
        <f>UI!$C$12-P112</f>
        <v>0</v>
      </c>
      <c r="AB112">
        <f>UI!$C$13-Q112</f>
        <v>2</v>
      </c>
    </row>
    <row r="113" spans="4:28" x14ac:dyDescent="0.3">
      <c r="D113">
        <f>COUNTIF(S113:AB113, "&gt;= 0")</f>
        <v>8</v>
      </c>
      <c r="E113" t="str">
        <f>IF(D113&gt;=9,SUM(S113:AB113),"Not Suitable")</f>
        <v>Not Suitable</v>
      </c>
      <c r="F113">
        <v>3923</v>
      </c>
      <c r="G113" t="s">
        <v>123</v>
      </c>
      <c r="H113">
        <v>4</v>
      </c>
      <c r="I113">
        <v>4</v>
      </c>
      <c r="J113">
        <v>5</v>
      </c>
      <c r="K113">
        <v>5</v>
      </c>
      <c r="L113">
        <v>5</v>
      </c>
      <c r="M113">
        <v>5</v>
      </c>
      <c r="N113">
        <v>5</v>
      </c>
      <c r="O113">
        <v>5</v>
      </c>
      <c r="P113">
        <v>6</v>
      </c>
      <c r="Q113">
        <v>7</v>
      </c>
      <c r="R113" t="str">
        <f>IF(D113&gt;=9,SUM(S113:AB113),"Not Suitable")</f>
        <v>Not Suitable</v>
      </c>
      <c r="S113">
        <f>UI!$C$4-H113</f>
        <v>6</v>
      </c>
      <c r="T113">
        <f>UI!$C$5-I113</f>
        <v>4</v>
      </c>
      <c r="U113">
        <f>UI!$C$6-J113</f>
        <v>-2</v>
      </c>
      <c r="V113">
        <f>UI!$C$7-K113</f>
        <v>1</v>
      </c>
      <c r="W113">
        <f>UI!$C$8-L113</f>
        <v>-1</v>
      </c>
      <c r="X113">
        <f>UI!$C$9-M113</f>
        <v>3</v>
      </c>
      <c r="Y113">
        <f>UI!$C$10-N113</f>
        <v>4</v>
      </c>
      <c r="Z113">
        <f>UI!$C$11-O113</f>
        <v>4</v>
      </c>
      <c r="AA113">
        <f>UI!$C$12-P113</f>
        <v>1</v>
      </c>
      <c r="AB113">
        <f>UI!$C$13-Q113</f>
        <v>3</v>
      </c>
    </row>
    <row r="114" spans="4:28" x14ac:dyDescent="0.3">
      <c r="D114">
        <f>COUNTIF(S114:AB114, "&gt;= 0")</f>
        <v>8</v>
      </c>
      <c r="E114" t="str">
        <f>IF(D114&gt;=9,SUM(S114:AB114),"Not Suitable")</f>
        <v>Not Suitable</v>
      </c>
      <c r="F114">
        <v>3933</v>
      </c>
      <c r="G114" t="s">
        <v>124</v>
      </c>
      <c r="H114">
        <v>5</v>
      </c>
      <c r="I114">
        <v>4</v>
      </c>
      <c r="J114">
        <v>7</v>
      </c>
      <c r="K114">
        <v>4</v>
      </c>
      <c r="L114">
        <v>5</v>
      </c>
      <c r="M114">
        <v>5</v>
      </c>
      <c r="N114">
        <v>5</v>
      </c>
      <c r="O114">
        <v>5</v>
      </c>
      <c r="P114">
        <v>7</v>
      </c>
      <c r="Q114">
        <v>7</v>
      </c>
      <c r="R114" t="str">
        <f>IF(D114&gt;=9,SUM(S114:AB114),"Not Suitable")</f>
        <v>Not Suitable</v>
      </c>
      <c r="S114">
        <f>UI!$C$4-H114</f>
        <v>5</v>
      </c>
      <c r="T114">
        <f>UI!$C$5-I114</f>
        <v>4</v>
      </c>
      <c r="U114">
        <f>UI!$C$6-J114</f>
        <v>-4</v>
      </c>
      <c r="V114">
        <f>UI!$C$7-K114</f>
        <v>2</v>
      </c>
      <c r="W114">
        <f>UI!$C$8-L114</f>
        <v>-1</v>
      </c>
      <c r="X114">
        <f>UI!$C$9-M114</f>
        <v>3</v>
      </c>
      <c r="Y114">
        <f>UI!$C$10-N114</f>
        <v>4</v>
      </c>
      <c r="Z114">
        <f>UI!$C$11-O114</f>
        <v>4</v>
      </c>
      <c r="AA114">
        <f>UI!$C$12-P114</f>
        <v>0</v>
      </c>
      <c r="AB114">
        <f>UI!$C$13-Q114</f>
        <v>3</v>
      </c>
    </row>
    <row r="115" spans="4:28" x14ac:dyDescent="0.3">
      <c r="D115">
        <f>COUNTIF(S115:AB115, "&gt;= 0")</f>
        <v>8</v>
      </c>
      <c r="E115" t="str">
        <f>IF(D115&gt;=9,SUM(S115:AB115),"Not Suitable")</f>
        <v>Not Suitable</v>
      </c>
      <c r="F115">
        <v>3941</v>
      </c>
      <c r="G115" t="s">
        <v>125</v>
      </c>
      <c r="H115">
        <v>5</v>
      </c>
      <c r="I115">
        <v>3</v>
      </c>
      <c r="J115">
        <v>4</v>
      </c>
      <c r="K115">
        <v>4</v>
      </c>
      <c r="L115">
        <v>5</v>
      </c>
      <c r="M115">
        <v>5</v>
      </c>
      <c r="N115">
        <v>5</v>
      </c>
      <c r="O115">
        <v>5</v>
      </c>
      <c r="P115">
        <v>7</v>
      </c>
      <c r="Q115">
        <v>6</v>
      </c>
      <c r="R115" t="str">
        <f>IF(D115&gt;=9,SUM(S115:AB115),"Not Suitable")</f>
        <v>Not Suitable</v>
      </c>
      <c r="S115">
        <f>UI!$C$4-H115</f>
        <v>5</v>
      </c>
      <c r="T115">
        <f>UI!$C$5-I115</f>
        <v>5</v>
      </c>
      <c r="U115">
        <f>UI!$C$6-J115</f>
        <v>-1</v>
      </c>
      <c r="V115">
        <f>UI!$C$7-K115</f>
        <v>2</v>
      </c>
      <c r="W115">
        <f>UI!$C$8-L115</f>
        <v>-1</v>
      </c>
      <c r="X115">
        <f>UI!$C$9-M115</f>
        <v>3</v>
      </c>
      <c r="Y115">
        <f>UI!$C$10-N115</f>
        <v>4</v>
      </c>
      <c r="Z115">
        <f>UI!$C$11-O115</f>
        <v>4</v>
      </c>
      <c r="AA115">
        <f>UI!$C$12-P115</f>
        <v>0</v>
      </c>
      <c r="AB115">
        <f>UI!$C$13-Q115</f>
        <v>4</v>
      </c>
    </row>
    <row r="116" spans="4:28" x14ac:dyDescent="0.3">
      <c r="D116">
        <f>COUNTIF(S116:AB116, "&gt;= 0")</f>
        <v>7</v>
      </c>
      <c r="E116" t="str">
        <f>IF(D116&gt;=9,SUM(S116:AB116),"Not Suitable")</f>
        <v>Not Suitable</v>
      </c>
      <c r="F116">
        <v>3991</v>
      </c>
      <c r="G116" t="s">
        <v>126</v>
      </c>
      <c r="H116">
        <v>8</v>
      </c>
      <c r="I116">
        <v>7</v>
      </c>
      <c r="J116">
        <v>5</v>
      </c>
      <c r="K116">
        <v>7</v>
      </c>
      <c r="L116">
        <v>8</v>
      </c>
      <c r="M116">
        <v>7</v>
      </c>
      <c r="N116">
        <v>7</v>
      </c>
      <c r="O116">
        <v>7</v>
      </c>
      <c r="P116">
        <v>7</v>
      </c>
      <c r="Q116">
        <v>8</v>
      </c>
      <c r="R116" t="str">
        <f>IF(D116&gt;=9,SUM(S116:AB116),"Not Suitable")</f>
        <v>Not Suitable</v>
      </c>
      <c r="S116">
        <f>UI!$C$4-H116</f>
        <v>2</v>
      </c>
      <c r="T116">
        <f>UI!$C$5-I116</f>
        <v>1</v>
      </c>
      <c r="U116">
        <f>UI!$C$6-J116</f>
        <v>-2</v>
      </c>
      <c r="V116">
        <f>UI!$C$7-K116</f>
        <v>-1</v>
      </c>
      <c r="W116">
        <f>UI!$C$8-L116</f>
        <v>-4</v>
      </c>
      <c r="X116">
        <f>UI!$C$9-M116</f>
        <v>1</v>
      </c>
      <c r="Y116">
        <f>UI!$C$10-N116</f>
        <v>2</v>
      </c>
      <c r="Z116">
        <f>UI!$C$11-O116</f>
        <v>2</v>
      </c>
      <c r="AA116">
        <f>UI!$C$12-P116</f>
        <v>0</v>
      </c>
      <c r="AB116">
        <f>UI!$C$13-Q116</f>
        <v>2</v>
      </c>
    </row>
    <row r="117" spans="4:28" x14ac:dyDescent="0.3">
      <c r="D117">
        <f>COUNTIF(S117:AB117, "&gt;= 0")</f>
        <v>7</v>
      </c>
      <c r="E117" t="str">
        <f>IF(D117&gt;=9,SUM(S117:AB117),"Not Suitable")</f>
        <v>Not Suitable</v>
      </c>
      <c r="F117">
        <v>3994</v>
      </c>
      <c r="G117" t="s">
        <v>127</v>
      </c>
      <c r="H117">
        <v>5</v>
      </c>
      <c r="I117">
        <v>4</v>
      </c>
      <c r="J117">
        <v>5</v>
      </c>
      <c r="K117">
        <v>5</v>
      </c>
      <c r="L117">
        <v>5</v>
      </c>
      <c r="M117">
        <v>5</v>
      </c>
      <c r="N117">
        <v>5</v>
      </c>
      <c r="O117">
        <v>5</v>
      </c>
      <c r="P117">
        <v>8</v>
      </c>
      <c r="Q117">
        <v>8</v>
      </c>
      <c r="R117" t="str">
        <f>IF(D117&gt;=9,SUM(S117:AB117),"Not Suitable")</f>
        <v>Not Suitable</v>
      </c>
      <c r="S117">
        <f>UI!$C$4-H117</f>
        <v>5</v>
      </c>
      <c r="T117">
        <f>UI!$C$5-I117</f>
        <v>4</v>
      </c>
      <c r="U117">
        <f>UI!$C$6-J117</f>
        <v>-2</v>
      </c>
      <c r="V117">
        <f>UI!$C$7-K117</f>
        <v>1</v>
      </c>
      <c r="W117">
        <f>UI!$C$8-L117</f>
        <v>-1</v>
      </c>
      <c r="X117">
        <f>UI!$C$9-M117</f>
        <v>3</v>
      </c>
      <c r="Y117">
        <f>UI!$C$10-N117</f>
        <v>4</v>
      </c>
      <c r="Z117">
        <f>UI!$C$11-O117</f>
        <v>4</v>
      </c>
      <c r="AA117">
        <f>UI!$C$12-P117</f>
        <v>-1</v>
      </c>
      <c r="AB117">
        <f>UI!$C$13-Q117</f>
        <v>2</v>
      </c>
    </row>
    <row r="118" spans="4:28" x14ac:dyDescent="0.3">
      <c r="D118">
        <f>COUNTIF(S118:AB118, "&gt;= 0")</f>
        <v>8</v>
      </c>
      <c r="E118" t="str">
        <f>IF(D118&gt;=9,SUM(S118:AB118),"Not Suitable")</f>
        <v>Not Suitable</v>
      </c>
      <c r="F118">
        <v>3996</v>
      </c>
      <c r="G118" t="s">
        <v>128</v>
      </c>
      <c r="H118">
        <v>4</v>
      </c>
      <c r="I118">
        <v>5</v>
      </c>
      <c r="J118">
        <v>7</v>
      </c>
      <c r="K118">
        <v>4</v>
      </c>
      <c r="L118">
        <v>5</v>
      </c>
      <c r="M118">
        <v>4</v>
      </c>
      <c r="N118">
        <v>5</v>
      </c>
      <c r="O118">
        <v>4</v>
      </c>
      <c r="P118">
        <v>7</v>
      </c>
      <c r="Q118">
        <v>6</v>
      </c>
      <c r="R118" t="str">
        <f>IF(D118&gt;=9,SUM(S118:AB118),"Not Suitable")</f>
        <v>Not Suitable</v>
      </c>
      <c r="S118">
        <f>UI!$C$4-H118</f>
        <v>6</v>
      </c>
      <c r="T118">
        <f>UI!$C$5-I118</f>
        <v>3</v>
      </c>
      <c r="U118">
        <f>UI!$C$6-J118</f>
        <v>-4</v>
      </c>
      <c r="V118">
        <f>UI!$C$7-K118</f>
        <v>2</v>
      </c>
      <c r="W118">
        <f>UI!$C$8-L118</f>
        <v>-1</v>
      </c>
      <c r="X118">
        <f>UI!$C$9-M118</f>
        <v>4</v>
      </c>
      <c r="Y118">
        <f>UI!$C$10-N118</f>
        <v>4</v>
      </c>
      <c r="Z118">
        <f>UI!$C$11-O118</f>
        <v>5</v>
      </c>
      <c r="AA118">
        <f>UI!$C$12-P118</f>
        <v>0</v>
      </c>
      <c r="AB118">
        <f>UI!$C$13-Q118</f>
        <v>4</v>
      </c>
    </row>
    <row r="119" spans="4:28" x14ac:dyDescent="0.3">
      <c r="D119">
        <f>COUNTIF(S119:AB119, "&gt;= 0")</f>
        <v>7</v>
      </c>
      <c r="E119" t="str">
        <f>IF(D119&gt;=9,SUM(S119:AB119),"Not Suitable")</f>
        <v>Not Suitable</v>
      </c>
      <c r="F119">
        <v>4111</v>
      </c>
      <c r="G119" t="s">
        <v>129</v>
      </c>
      <c r="H119">
        <v>5</v>
      </c>
      <c r="I119">
        <v>7</v>
      </c>
      <c r="J119">
        <v>8</v>
      </c>
      <c r="K119">
        <v>6</v>
      </c>
      <c r="L119">
        <v>7</v>
      </c>
      <c r="M119">
        <v>7</v>
      </c>
      <c r="N119">
        <v>6</v>
      </c>
      <c r="O119">
        <v>7</v>
      </c>
      <c r="P119">
        <v>8</v>
      </c>
      <c r="Q119">
        <v>8</v>
      </c>
      <c r="R119" t="str">
        <f>IF(D119&gt;=9,SUM(S119:AB119),"Not Suitable")</f>
        <v>Not Suitable</v>
      </c>
      <c r="S119">
        <f>UI!$C$4-H119</f>
        <v>5</v>
      </c>
      <c r="T119">
        <f>UI!$C$5-I119</f>
        <v>1</v>
      </c>
      <c r="U119">
        <f>UI!$C$6-J119</f>
        <v>-5</v>
      </c>
      <c r="V119">
        <f>UI!$C$7-K119</f>
        <v>0</v>
      </c>
      <c r="W119">
        <f>UI!$C$8-L119</f>
        <v>-3</v>
      </c>
      <c r="X119">
        <f>UI!$C$9-M119</f>
        <v>1</v>
      </c>
      <c r="Y119">
        <f>UI!$C$10-N119</f>
        <v>3</v>
      </c>
      <c r="Z119">
        <f>UI!$C$11-O119</f>
        <v>2</v>
      </c>
      <c r="AA119">
        <f>UI!$C$12-P119</f>
        <v>-1</v>
      </c>
      <c r="AB119">
        <f>UI!$C$13-Q119</f>
        <v>2</v>
      </c>
    </row>
    <row r="120" spans="4:28" x14ac:dyDescent="0.3">
      <c r="D120">
        <f>COUNTIF(S120:AB120, "&gt;= 0")</f>
        <v>6</v>
      </c>
      <c r="E120" t="str">
        <f>IF(D120&gt;=9,SUM(S120:AB120),"Not Suitable")</f>
        <v>Not Suitable</v>
      </c>
      <c r="F120">
        <v>4113</v>
      </c>
      <c r="G120" t="s">
        <v>130</v>
      </c>
      <c r="H120">
        <v>4</v>
      </c>
      <c r="I120">
        <v>6</v>
      </c>
      <c r="J120">
        <v>9</v>
      </c>
      <c r="K120">
        <v>7</v>
      </c>
      <c r="L120">
        <v>7</v>
      </c>
      <c r="M120">
        <v>6</v>
      </c>
      <c r="N120">
        <v>6</v>
      </c>
      <c r="O120">
        <v>7</v>
      </c>
      <c r="P120">
        <v>9</v>
      </c>
      <c r="Q120">
        <v>9</v>
      </c>
      <c r="R120" t="str">
        <f>IF(D120&gt;=9,SUM(S120:AB120),"Not Suitable")</f>
        <v>Not Suitable</v>
      </c>
      <c r="S120">
        <f>UI!$C$4-H120</f>
        <v>6</v>
      </c>
      <c r="T120">
        <f>UI!$C$5-I120</f>
        <v>2</v>
      </c>
      <c r="U120">
        <f>UI!$C$6-J120</f>
        <v>-6</v>
      </c>
      <c r="V120">
        <f>UI!$C$7-K120</f>
        <v>-1</v>
      </c>
      <c r="W120">
        <f>UI!$C$8-L120</f>
        <v>-3</v>
      </c>
      <c r="X120">
        <f>UI!$C$9-M120</f>
        <v>2</v>
      </c>
      <c r="Y120">
        <f>UI!$C$10-N120</f>
        <v>3</v>
      </c>
      <c r="Z120">
        <f>UI!$C$11-O120</f>
        <v>2</v>
      </c>
      <c r="AA120">
        <f>UI!$C$12-P120</f>
        <v>-2</v>
      </c>
      <c r="AB120">
        <f>UI!$C$13-Q120</f>
        <v>1</v>
      </c>
    </row>
    <row r="121" spans="4:28" x14ac:dyDescent="0.3">
      <c r="D121">
        <f>COUNTIF(S121:AB121, "&gt;= 0")</f>
        <v>6</v>
      </c>
      <c r="E121" t="str">
        <f>IF(D121&gt;=9,SUM(S121:AB121),"Not Suitable")</f>
        <v>Not Suitable</v>
      </c>
      <c r="F121">
        <v>4115</v>
      </c>
      <c r="G121" t="s">
        <v>131</v>
      </c>
      <c r="H121">
        <v>4</v>
      </c>
      <c r="I121">
        <v>6</v>
      </c>
      <c r="J121">
        <v>9</v>
      </c>
      <c r="K121">
        <v>7</v>
      </c>
      <c r="L121">
        <v>7</v>
      </c>
      <c r="M121">
        <v>7</v>
      </c>
      <c r="N121">
        <v>6</v>
      </c>
      <c r="O121">
        <v>7</v>
      </c>
      <c r="P121">
        <v>9</v>
      </c>
      <c r="Q121">
        <v>8</v>
      </c>
      <c r="R121" t="str">
        <f>IF(D121&gt;=9,SUM(S121:AB121),"Not Suitable")</f>
        <v>Not Suitable</v>
      </c>
      <c r="S121">
        <f>UI!$C$4-H121</f>
        <v>6</v>
      </c>
      <c r="T121">
        <f>UI!$C$5-I121</f>
        <v>2</v>
      </c>
      <c r="U121">
        <f>UI!$C$6-J121</f>
        <v>-6</v>
      </c>
      <c r="V121">
        <f>UI!$C$7-K121</f>
        <v>-1</v>
      </c>
      <c r="W121">
        <f>UI!$C$8-L121</f>
        <v>-3</v>
      </c>
      <c r="X121">
        <f>UI!$C$9-M121</f>
        <v>1</v>
      </c>
      <c r="Y121">
        <f>UI!$C$10-N121</f>
        <v>3</v>
      </c>
      <c r="Z121">
        <f>UI!$C$11-O121</f>
        <v>2</v>
      </c>
      <c r="AA121">
        <f>UI!$C$12-P121</f>
        <v>-2</v>
      </c>
      <c r="AB121">
        <f>UI!$C$13-Q121</f>
        <v>2</v>
      </c>
    </row>
    <row r="122" spans="4:28" x14ac:dyDescent="0.3">
      <c r="D122">
        <f>COUNTIF(S122:AB122, "&gt;= 0")</f>
        <v>8</v>
      </c>
      <c r="E122" t="str">
        <f>IF(D122&gt;=9,SUM(S122:AB122),"Not Suitable")</f>
        <v>Not Suitable</v>
      </c>
      <c r="F122">
        <v>4116</v>
      </c>
      <c r="G122" t="s">
        <v>132</v>
      </c>
      <c r="H122">
        <v>2</v>
      </c>
      <c r="I122">
        <v>4</v>
      </c>
      <c r="J122">
        <v>7</v>
      </c>
      <c r="K122">
        <v>5</v>
      </c>
      <c r="L122">
        <v>5</v>
      </c>
      <c r="M122">
        <v>5</v>
      </c>
      <c r="N122">
        <v>5</v>
      </c>
      <c r="O122">
        <v>6</v>
      </c>
      <c r="P122">
        <v>7</v>
      </c>
      <c r="Q122">
        <v>7</v>
      </c>
      <c r="R122" t="str">
        <f>IF(D122&gt;=9,SUM(S122:AB122),"Not Suitable")</f>
        <v>Not Suitable</v>
      </c>
      <c r="S122">
        <f>UI!$C$4-H122</f>
        <v>8</v>
      </c>
      <c r="T122">
        <f>UI!$C$5-I122</f>
        <v>4</v>
      </c>
      <c r="U122">
        <f>UI!$C$6-J122</f>
        <v>-4</v>
      </c>
      <c r="V122">
        <f>UI!$C$7-K122</f>
        <v>1</v>
      </c>
      <c r="W122">
        <f>UI!$C$8-L122</f>
        <v>-1</v>
      </c>
      <c r="X122">
        <f>UI!$C$9-M122</f>
        <v>3</v>
      </c>
      <c r="Y122">
        <f>UI!$C$10-N122</f>
        <v>4</v>
      </c>
      <c r="Z122">
        <f>UI!$C$11-O122</f>
        <v>3</v>
      </c>
      <c r="AA122">
        <f>UI!$C$12-P122</f>
        <v>0</v>
      </c>
      <c r="AB122">
        <f>UI!$C$13-Q122</f>
        <v>3</v>
      </c>
    </row>
    <row r="123" spans="4:28" x14ac:dyDescent="0.3">
      <c r="D123">
        <f>COUNTIF(S123:AB123, "&gt;= 0")</f>
        <v>8</v>
      </c>
      <c r="E123" t="str">
        <f>IF(D123&gt;=9,SUM(S123:AB123),"Not Suitable")</f>
        <v>Not Suitable</v>
      </c>
      <c r="F123">
        <v>4221</v>
      </c>
      <c r="G123" t="s">
        <v>133</v>
      </c>
      <c r="H123">
        <v>4</v>
      </c>
      <c r="I123">
        <v>5</v>
      </c>
      <c r="J123">
        <v>9</v>
      </c>
      <c r="K123">
        <v>5</v>
      </c>
      <c r="L123">
        <v>5</v>
      </c>
      <c r="M123">
        <v>5</v>
      </c>
      <c r="N123">
        <v>5</v>
      </c>
      <c r="O123">
        <v>6</v>
      </c>
      <c r="P123">
        <v>7</v>
      </c>
      <c r="Q123">
        <v>8</v>
      </c>
      <c r="R123" t="str">
        <f>IF(D123&gt;=9,SUM(S123:AB123),"Not Suitable")</f>
        <v>Not Suitable</v>
      </c>
      <c r="S123">
        <f>UI!$C$4-H123</f>
        <v>6</v>
      </c>
      <c r="T123">
        <f>UI!$C$5-I123</f>
        <v>3</v>
      </c>
      <c r="U123">
        <f>UI!$C$6-J123</f>
        <v>-6</v>
      </c>
      <c r="V123">
        <f>UI!$C$7-K123</f>
        <v>1</v>
      </c>
      <c r="W123">
        <f>UI!$C$8-L123</f>
        <v>-1</v>
      </c>
      <c r="X123">
        <f>UI!$C$9-M123</f>
        <v>3</v>
      </c>
      <c r="Y123">
        <f>UI!$C$10-N123</f>
        <v>4</v>
      </c>
      <c r="Z123">
        <f>UI!$C$11-O123</f>
        <v>3</v>
      </c>
      <c r="AA123">
        <f>UI!$C$12-P123</f>
        <v>0</v>
      </c>
      <c r="AB123">
        <f>UI!$C$13-Q123</f>
        <v>2</v>
      </c>
    </row>
    <row r="124" spans="4:28" x14ac:dyDescent="0.3">
      <c r="D124">
        <f>COUNTIF(S124:AB124, "&gt;= 0")</f>
        <v>8</v>
      </c>
      <c r="E124" t="str">
        <f>IF(D124&gt;=9,SUM(S124:AB124),"Not Suitable")</f>
        <v>Not Suitable</v>
      </c>
      <c r="F124">
        <v>4231</v>
      </c>
      <c r="G124" t="s">
        <v>134</v>
      </c>
      <c r="H124">
        <v>3</v>
      </c>
      <c r="I124">
        <v>2</v>
      </c>
      <c r="J124">
        <v>8</v>
      </c>
      <c r="K124">
        <v>5</v>
      </c>
      <c r="L124">
        <v>5</v>
      </c>
      <c r="M124">
        <v>5</v>
      </c>
      <c r="N124">
        <v>4</v>
      </c>
      <c r="O124">
        <v>5</v>
      </c>
      <c r="P124">
        <v>6</v>
      </c>
      <c r="Q124">
        <v>7</v>
      </c>
      <c r="R124" t="str">
        <f>IF(D124&gt;=9,SUM(S124:AB124),"Not Suitable")</f>
        <v>Not Suitable</v>
      </c>
      <c r="S124">
        <f>UI!$C$4-H124</f>
        <v>7</v>
      </c>
      <c r="T124">
        <f>UI!$C$5-I124</f>
        <v>6</v>
      </c>
      <c r="U124">
        <f>UI!$C$6-J124</f>
        <v>-5</v>
      </c>
      <c r="V124">
        <f>UI!$C$7-K124</f>
        <v>1</v>
      </c>
      <c r="W124">
        <f>UI!$C$8-L124</f>
        <v>-1</v>
      </c>
      <c r="X124">
        <f>UI!$C$9-M124</f>
        <v>3</v>
      </c>
      <c r="Y124">
        <f>UI!$C$10-N124</f>
        <v>5</v>
      </c>
      <c r="Z124">
        <f>UI!$C$11-O124</f>
        <v>4</v>
      </c>
      <c r="AA124">
        <f>UI!$C$12-P124</f>
        <v>1</v>
      </c>
      <c r="AB124">
        <f>UI!$C$13-Q124</f>
        <v>3</v>
      </c>
    </row>
    <row r="125" spans="4:28" x14ac:dyDescent="0.3">
      <c r="D125">
        <f>COUNTIF(S125:AB125, "&gt;= 0")</f>
        <v>8</v>
      </c>
      <c r="E125" t="str">
        <f>IF(D125&gt;=9,SUM(S125:AB125),"Not Suitable")</f>
        <v>Not Suitable</v>
      </c>
      <c r="F125">
        <v>4232</v>
      </c>
      <c r="G125" t="s">
        <v>135</v>
      </c>
      <c r="H125">
        <v>4</v>
      </c>
      <c r="I125">
        <v>6</v>
      </c>
      <c r="J125">
        <v>9</v>
      </c>
      <c r="K125">
        <v>5</v>
      </c>
      <c r="L125">
        <v>6</v>
      </c>
      <c r="M125">
        <v>5</v>
      </c>
      <c r="N125">
        <v>5</v>
      </c>
      <c r="O125">
        <v>6</v>
      </c>
      <c r="P125">
        <v>7</v>
      </c>
      <c r="Q125">
        <v>7</v>
      </c>
      <c r="R125" t="str">
        <f>IF(D125&gt;=9,SUM(S125:AB125),"Not Suitable")</f>
        <v>Not Suitable</v>
      </c>
      <c r="S125">
        <f>UI!$C$4-H125</f>
        <v>6</v>
      </c>
      <c r="T125">
        <f>UI!$C$5-I125</f>
        <v>2</v>
      </c>
      <c r="U125">
        <f>UI!$C$6-J125</f>
        <v>-6</v>
      </c>
      <c r="V125">
        <f>UI!$C$7-K125</f>
        <v>1</v>
      </c>
      <c r="W125">
        <f>UI!$C$8-L125</f>
        <v>-2</v>
      </c>
      <c r="X125">
        <f>UI!$C$9-M125</f>
        <v>3</v>
      </c>
      <c r="Y125">
        <f>UI!$C$10-N125</f>
        <v>4</v>
      </c>
      <c r="Z125">
        <f>UI!$C$11-O125</f>
        <v>3</v>
      </c>
      <c r="AA125">
        <f>UI!$C$12-P125</f>
        <v>0</v>
      </c>
      <c r="AB125">
        <f>UI!$C$13-Q125</f>
        <v>3</v>
      </c>
    </row>
    <row r="126" spans="4:28" x14ac:dyDescent="0.3">
      <c r="D126">
        <f>COUNTIF(S126:AB126, "&gt;= 0")</f>
        <v>6</v>
      </c>
      <c r="E126" t="str">
        <f>IF(D126&gt;=9,SUM(S126:AB126),"Not Suitable")</f>
        <v>Not Suitable</v>
      </c>
      <c r="F126">
        <v>4234</v>
      </c>
      <c r="G126" t="s">
        <v>136</v>
      </c>
      <c r="H126">
        <v>4</v>
      </c>
      <c r="I126">
        <v>6</v>
      </c>
      <c r="J126">
        <v>8</v>
      </c>
      <c r="K126">
        <v>7</v>
      </c>
      <c r="L126">
        <v>7</v>
      </c>
      <c r="M126">
        <v>6</v>
      </c>
      <c r="N126">
        <v>6</v>
      </c>
      <c r="O126">
        <v>7</v>
      </c>
      <c r="P126">
        <v>8</v>
      </c>
      <c r="Q126">
        <v>7</v>
      </c>
      <c r="R126" t="str">
        <f>IF(D126&gt;=9,SUM(S126:AB126),"Not Suitable")</f>
        <v>Not Suitable</v>
      </c>
      <c r="S126">
        <f>UI!$C$4-H126</f>
        <v>6</v>
      </c>
      <c r="T126">
        <f>UI!$C$5-I126</f>
        <v>2</v>
      </c>
      <c r="U126">
        <f>UI!$C$6-J126</f>
        <v>-5</v>
      </c>
      <c r="V126">
        <f>UI!$C$7-K126</f>
        <v>-1</v>
      </c>
      <c r="W126">
        <f>UI!$C$8-L126</f>
        <v>-3</v>
      </c>
      <c r="X126">
        <f>UI!$C$9-M126</f>
        <v>2</v>
      </c>
      <c r="Y126">
        <f>UI!$C$10-N126</f>
        <v>3</v>
      </c>
      <c r="Z126">
        <f>UI!$C$11-O126</f>
        <v>2</v>
      </c>
      <c r="AA126">
        <f>UI!$C$12-P126</f>
        <v>-1</v>
      </c>
      <c r="AB126">
        <f>UI!$C$13-Q126</f>
        <v>3</v>
      </c>
    </row>
    <row r="127" spans="4:28" x14ac:dyDescent="0.3">
      <c r="D127">
        <f>COUNTIF(S127:AB127, "&gt;= 0")</f>
        <v>9</v>
      </c>
      <c r="E127">
        <f>IF(D127&gt;=9,SUM(S127:AB127),"Not Suitable")</f>
        <v>26</v>
      </c>
      <c r="F127">
        <v>4312</v>
      </c>
      <c r="G127" t="s">
        <v>137</v>
      </c>
      <c r="H127">
        <v>4</v>
      </c>
      <c r="I127">
        <v>4</v>
      </c>
      <c r="J127">
        <v>7</v>
      </c>
      <c r="K127">
        <v>4</v>
      </c>
      <c r="L127">
        <v>4</v>
      </c>
      <c r="M127">
        <v>4</v>
      </c>
      <c r="N127">
        <v>4</v>
      </c>
      <c r="O127">
        <v>5</v>
      </c>
      <c r="P127">
        <v>5</v>
      </c>
      <c r="Q127">
        <v>7</v>
      </c>
      <c r="R127">
        <f>IF(D127&gt;=9,SUM(S127:AB127),"Not Suitable")</f>
        <v>26</v>
      </c>
      <c r="S127">
        <f>UI!$C$4-H127</f>
        <v>6</v>
      </c>
      <c r="T127">
        <f>UI!$C$5-I127</f>
        <v>4</v>
      </c>
      <c r="U127">
        <f>UI!$C$6-J127</f>
        <v>-4</v>
      </c>
      <c r="V127">
        <f>UI!$C$7-K127</f>
        <v>2</v>
      </c>
      <c r="W127">
        <f>UI!$C$8-L127</f>
        <v>0</v>
      </c>
      <c r="X127">
        <f>UI!$C$9-M127</f>
        <v>4</v>
      </c>
      <c r="Y127">
        <f>UI!$C$10-N127</f>
        <v>5</v>
      </c>
      <c r="Z127">
        <f>UI!$C$11-O127</f>
        <v>4</v>
      </c>
      <c r="AA127">
        <f>UI!$C$12-P127</f>
        <v>2</v>
      </c>
      <c r="AB127">
        <f>UI!$C$13-Q127</f>
        <v>3</v>
      </c>
    </row>
    <row r="128" spans="4:28" x14ac:dyDescent="0.3">
      <c r="D128">
        <f>COUNTIF(S128:AB128, "&gt;= 0")</f>
        <v>8</v>
      </c>
      <c r="E128" t="str">
        <f>IF(D128&gt;=9,SUM(S128:AB128),"Not Suitable")</f>
        <v>Not Suitable</v>
      </c>
      <c r="F128">
        <v>4313</v>
      </c>
      <c r="G128" t="s">
        <v>138</v>
      </c>
      <c r="H128">
        <v>4</v>
      </c>
      <c r="I128">
        <v>3</v>
      </c>
      <c r="J128">
        <v>8</v>
      </c>
      <c r="K128">
        <v>5</v>
      </c>
      <c r="L128">
        <v>5</v>
      </c>
      <c r="M128">
        <v>5</v>
      </c>
      <c r="N128">
        <v>4</v>
      </c>
      <c r="O128">
        <v>5</v>
      </c>
      <c r="P128">
        <v>5</v>
      </c>
      <c r="Q128">
        <v>5</v>
      </c>
      <c r="R128" t="str">
        <f>IF(D128&gt;=9,SUM(S128:AB128),"Not Suitable")</f>
        <v>Not Suitable</v>
      </c>
      <c r="S128">
        <f>UI!$C$4-H128</f>
        <v>6</v>
      </c>
      <c r="T128">
        <f>UI!$C$5-I128</f>
        <v>5</v>
      </c>
      <c r="U128">
        <f>UI!$C$6-J128</f>
        <v>-5</v>
      </c>
      <c r="V128">
        <f>UI!$C$7-K128</f>
        <v>1</v>
      </c>
      <c r="W128">
        <f>UI!$C$8-L128</f>
        <v>-1</v>
      </c>
      <c r="X128">
        <f>UI!$C$9-M128</f>
        <v>3</v>
      </c>
      <c r="Y128">
        <f>UI!$C$10-N128</f>
        <v>5</v>
      </c>
      <c r="Z128">
        <f>UI!$C$11-O128</f>
        <v>4</v>
      </c>
      <c r="AA128">
        <f>UI!$C$12-P128</f>
        <v>2</v>
      </c>
      <c r="AB128">
        <f>UI!$C$13-Q128</f>
        <v>5</v>
      </c>
    </row>
    <row r="129" spans="4:28" x14ac:dyDescent="0.3">
      <c r="D129">
        <f>COUNTIF(S129:AB129, "&gt;= 0")</f>
        <v>6</v>
      </c>
      <c r="E129" t="str">
        <f>IF(D129&gt;=9,SUM(S129:AB129),"Not Suitable")</f>
        <v>Not Suitable</v>
      </c>
      <c r="F129">
        <v>4314</v>
      </c>
      <c r="G129" t="s">
        <v>139</v>
      </c>
      <c r="H129">
        <v>5</v>
      </c>
      <c r="I129">
        <v>7</v>
      </c>
      <c r="J129">
        <v>9</v>
      </c>
      <c r="K129">
        <v>7</v>
      </c>
      <c r="L129">
        <v>7</v>
      </c>
      <c r="M129">
        <v>7</v>
      </c>
      <c r="N129">
        <v>6</v>
      </c>
      <c r="O129">
        <v>7</v>
      </c>
      <c r="P129">
        <v>8</v>
      </c>
      <c r="Q129">
        <v>9</v>
      </c>
      <c r="R129" t="str">
        <f>IF(D129&gt;=9,SUM(S129:AB129),"Not Suitable")</f>
        <v>Not Suitable</v>
      </c>
      <c r="S129">
        <f>UI!$C$4-H129</f>
        <v>5</v>
      </c>
      <c r="T129">
        <f>UI!$C$5-I129</f>
        <v>1</v>
      </c>
      <c r="U129">
        <f>UI!$C$6-J129</f>
        <v>-6</v>
      </c>
      <c r="V129">
        <f>UI!$C$7-K129</f>
        <v>-1</v>
      </c>
      <c r="W129">
        <f>UI!$C$8-L129</f>
        <v>-3</v>
      </c>
      <c r="X129">
        <f>UI!$C$9-M129</f>
        <v>1</v>
      </c>
      <c r="Y129">
        <f>UI!$C$10-N129</f>
        <v>3</v>
      </c>
      <c r="Z129">
        <f>UI!$C$11-O129</f>
        <v>2</v>
      </c>
      <c r="AA129">
        <f>UI!$C$12-P129</f>
        <v>-1</v>
      </c>
      <c r="AB129">
        <f>UI!$C$13-Q129</f>
        <v>1</v>
      </c>
    </row>
    <row r="130" spans="4:28" x14ac:dyDescent="0.3">
      <c r="D130">
        <f>COUNTIF(S130:AB130, "&gt;= 0")</f>
        <v>9</v>
      </c>
      <c r="E130">
        <f>IF(D130&gt;=9,SUM(S130:AB130),"Not Suitable")</f>
        <v>30</v>
      </c>
      <c r="F130">
        <v>4315</v>
      </c>
      <c r="G130" t="s">
        <v>140</v>
      </c>
      <c r="H130">
        <v>3</v>
      </c>
      <c r="I130">
        <v>5</v>
      </c>
      <c r="J130">
        <v>7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5</v>
      </c>
      <c r="R130">
        <f>IF(D130&gt;=9,SUM(S130:AB130),"Not Suitable")</f>
        <v>30</v>
      </c>
      <c r="S130">
        <f>UI!$C$4-H130</f>
        <v>7</v>
      </c>
      <c r="T130">
        <f>UI!$C$5-I130</f>
        <v>3</v>
      </c>
      <c r="U130">
        <f>UI!$C$6-J130</f>
        <v>-4</v>
      </c>
      <c r="V130">
        <f>UI!$C$7-K130</f>
        <v>2</v>
      </c>
      <c r="W130">
        <f>UI!$C$8-L130</f>
        <v>0</v>
      </c>
      <c r="X130">
        <f>UI!$C$9-M130</f>
        <v>4</v>
      </c>
      <c r="Y130">
        <f>UI!$C$10-N130</f>
        <v>5</v>
      </c>
      <c r="Z130">
        <f>UI!$C$11-O130</f>
        <v>5</v>
      </c>
      <c r="AA130">
        <f>UI!$C$12-P130</f>
        <v>3</v>
      </c>
      <c r="AB130">
        <f>UI!$C$13-Q130</f>
        <v>5</v>
      </c>
    </row>
    <row r="131" spans="4:28" x14ac:dyDescent="0.3">
      <c r="D131">
        <f>COUNTIF(S131:AB131, "&gt;= 0")</f>
        <v>8</v>
      </c>
      <c r="E131" t="str">
        <f>IF(D131&gt;=9,SUM(S131:AB131),"Not Suitable")</f>
        <v>Not Suitable</v>
      </c>
      <c r="F131">
        <v>4421</v>
      </c>
      <c r="G131" t="s">
        <v>141</v>
      </c>
      <c r="H131">
        <v>4</v>
      </c>
      <c r="I131">
        <v>6</v>
      </c>
      <c r="J131">
        <v>7</v>
      </c>
      <c r="K131">
        <v>5</v>
      </c>
      <c r="L131">
        <v>6</v>
      </c>
      <c r="M131">
        <v>5</v>
      </c>
      <c r="N131">
        <v>5</v>
      </c>
      <c r="O131">
        <v>6</v>
      </c>
      <c r="P131">
        <v>6</v>
      </c>
      <c r="Q131">
        <v>7</v>
      </c>
      <c r="R131" t="str">
        <f>IF(D131&gt;=9,SUM(S131:AB131),"Not Suitable")</f>
        <v>Not Suitable</v>
      </c>
      <c r="S131">
        <f>UI!$C$4-H131</f>
        <v>6</v>
      </c>
      <c r="T131">
        <f>UI!$C$5-I131</f>
        <v>2</v>
      </c>
      <c r="U131">
        <f>UI!$C$6-J131</f>
        <v>-4</v>
      </c>
      <c r="V131">
        <f>UI!$C$7-K131</f>
        <v>1</v>
      </c>
      <c r="W131">
        <f>UI!$C$8-L131</f>
        <v>-2</v>
      </c>
      <c r="X131">
        <f>UI!$C$9-M131</f>
        <v>3</v>
      </c>
      <c r="Y131">
        <f>UI!$C$10-N131</f>
        <v>4</v>
      </c>
      <c r="Z131">
        <f>UI!$C$11-O131</f>
        <v>3</v>
      </c>
      <c r="AA131">
        <f>UI!$C$12-P131</f>
        <v>1</v>
      </c>
      <c r="AB131">
        <f>UI!$C$13-Q131</f>
        <v>3</v>
      </c>
    </row>
    <row r="132" spans="4:28" x14ac:dyDescent="0.3">
      <c r="D132">
        <f>COUNTIF(S132:AB132, "&gt;= 0")</f>
        <v>8</v>
      </c>
      <c r="E132" t="str">
        <f>IF(D132&gt;=9,SUM(S132:AB132),"Not Suitable")</f>
        <v>Not Suitable</v>
      </c>
      <c r="F132">
        <v>4511</v>
      </c>
      <c r="G132" t="s">
        <v>142</v>
      </c>
      <c r="H132">
        <v>2</v>
      </c>
      <c r="I132">
        <v>2</v>
      </c>
      <c r="J132">
        <v>9</v>
      </c>
      <c r="K132">
        <v>5</v>
      </c>
      <c r="L132">
        <v>5</v>
      </c>
      <c r="M132">
        <v>5</v>
      </c>
      <c r="N132">
        <v>5</v>
      </c>
      <c r="O132">
        <v>5</v>
      </c>
      <c r="P132">
        <v>6</v>
      </c>
      <c r="Q132">
        <v>7</v>
      </c>
      <c r="R132" t="str">
        <f>IF(D132&gt;=9,SUM(S132:AB132),"Not Suitable")</f>
        <v>Not Suitable</v>
      </c>
      <c r="S132">
        <f>UI!$C$4-H132</f>
        <v>8</v>
      </c>
      <c r="T132">
        <f>UI!$C$5-I132</f>
        <v>6</v>
      </c>
      <c r="U132">
        <f>UI!$C$6-J132</f>
        <v>-6</v>
      </c>
      <c r="V132">
        <f>UI!$C$7-K132</f>
        <v>1</v>
      </c>
      <c r="W132">
        <f>UI!$C$8-L132</f>
        <v>-1</v>
      </c>
      <c r="X132">
        <f>UI!$C$9-M132</f>
        <v>3</v>
      </c>
      <c r="Y132">
        <f>UI!$C$10-N132</f>
        <v>4</v>
      </c>
      <c r="Z132">
        <f>UI!$C$11-O132</f>
        <v>4</v>
      </c>
      <c r="AA132">
        <f>UI!$C$12-P132</f>
        <v>1</v>
      </c>
      <c r="AB132">
        <f>UI!$C$13-Q132</f>
        <v>3</v>
      </c>
    </row>
    <row r="133" spans="4:28" x14ac:dyDescent="0.3">
      <c r="D133">
        <f>COUNTIF(S133:AB133, "&gt;= 0")</f>
        <v>8</v>
      </c>
      <c r="E133" t="str">
        <f>IF(D133&gt;=9,SUM(S133:AB133),"Not Suitable")</f>
        <v>Not Suitable</v>
      </c>
      <c r="F133">
        <v>4512</v>
      </c>
      <c r="G133" t="s">
        <v>143</v>
      </c>
      <c r="H133">
        <v>3</v>
      </c>
      <c r="I133">
        <v>4</v>
      </c>
      <c r="J133">
        <v>6</v>
      </c>
      <c r="K133">
        <v>6</v>
      </c>
      <c r="L133">
        <v>6</v>
      </c>
      <c r="M133">
        <v>5</v>
      </c>
      <c r="N133">
        <v>5</v>
      </c>
      <c r="O133">
        <v>6</v>
      </c>
      <c r="P133">
        <v>7</v>
      </c>
      <c r="Q133">
        <v>8</v>
      </c>
      <c r="R133" t="str">
        <f>IF(D133&gt;=9,SUM(S133:AB133),"Not Suitable")</f>
        <v>Not Suitable</v>
      </c>
      <c r="S133">
        <f>UI!$C$4-H133</f>
        <v>7</v>
      </c>
      <c r="T133">
        <f>UI!$C$5-I133</f>
        <v>4</v>
      </c>
      <c r="U133">
        <f>UI!$C$6-J133</f>
        <v>-3</v>
      </c>
      <c r="V133">
        <f>UI!$C$7-K133</f>
        <v>0</v>
      </c>
      <c r="W133">
        <f>UI!$C$8-L133</f>
        <v>-2</v>
      </c>
      <c r="X133">
        <f>UI!$C$9-M133</f>
        <v>3</v>
      </c>
      <c r="Y133">
        <f>UI!$C$10-N133</f>
        <v>4</v>
      </c>
      <c r="Z133">
        <f>UI!$C$11-O133</f>
        <v>3</v>
      </c>
      <c r="AA133">
        <f>UI!$C$12-P133</f>
        <v>0</v>
      </c>
      <c r="AB133">
        <f>UI!$C$13-Q133</f>
        <v>2</v>
      </c>
    </row>
    <row r="134" spans="4:28" x14ac:dyDescent="0.3">
      <c r="D134">
        <f>COUNTIF(S134:AB134, "&gt;= 0")</f>
        <v>6</v>
      </c>
      <c r="E134" t="str">
        <f>IF(D134&gt;=9,SUM(S134:AB134),"Not Suitable")</f>
        <v>Not Suitable</v>
      </c>
      <c r="F134">
        <v>4513</v>
      </c>
      <c r="G134" t="s">
        <v>144</v>
      </c>
      <c r="H134">
        <v>5</v>
      </c>
      <c r="I134">
        <v>6</v>
      </c>
      <c r="J134">
        <v>8</v>
      </c>
      <c r="K134">
        <v>7</v>
      </c>
      <c r="L134">
        <v>7</v>
      </c>
      <c r="M134">
        <v>6</v>
      </c>
      <c r="N134">
        <v>6</v>
      </c>
      <c r="O134">
        <v>7</v>
      </c>
      <c r="P134">
        <v>9</v>
      </c>
      <c r="Q134">
        <v>8</v>
      </c>
      <c r="R134" t="str">
        <f>IF(D134&gt;=9,SUM(S134:AB134),"Not Suitable")</f>
        <v>Not Suitable</v>
      </c>
      <c r="S134">
        <f>UI!$C$4-H134</f>
        <v>5</v>
      </c>
      <c r="T134">
        <f>UI!$C$5-I134</f>
        <v>2</v>
      </c>
      <c r="U134">
        <f>UI!$C$6-J134</f>
        <v>-5</v>
      </c>
      <c r="V134">
        <f>UI!$C$7-K134</f>
        <v>-1</v>
      </c>
      <c r="W134">
        <f>UI!$C$8-L134</f>
        <v>-3</v>
      </c>
      <c r="X134">
        <f>UI!$C$9-M134</f>
        <v>2</v>
      </c>
      <c r="Y134">
        <f>UI!$C$10-N134</f>
        <v>3</v>
      </c>
      <c r="Z134">
        <f>UI!$C$11-O134</f>
        <v>2</v>
      </c>
      <c r="AA134">
        <f>UI!$C$12-P134</f>
        <v>-2</v>
      </c>
      <c r="AB134">
        <f>UI!$C$13-Q134</f>
        <v>2</v>
      </c>
    </row>
    <row r="135" spans="4:28" x14ac:dyDescent="0.3">
      <c r="D135">
        <f>COUNTIF(S135:AB135, "&gt;= 0")</f>
        <v>8</v>
      </c>
      <c r="E135" t="str">
        <f>IF(D135&gt;=9,SUM(S135:AB135),"Not Suitable")</f>
        <v>Not Suitable</v>
      </c>
      <c r="F135">
        <v>4514</v>
      </c>
      <c r="G135" t="s">
        <v>145</v>
      </c>
      <c r="H135">
        <v>3</v>
      </c>
      <c r="I135">
        <v>4</v>
      </c>
      <c r="J135">
        <v>8</v>
      </c>
      <c r="K135">
        <v>4</v>
      </c>
      <c r="L135">
        <v>5</v>
      </c>
      <c r="M135">
        <v>4</v>
      </c>
      <c r="N135">
        <v>4</v>
      </c>
      <c r="O135">
        <v>5</v>
      </c>
      <c r="P135">
        <v>6</v>
      </c>
      <c r="Q135">
        <v>7</v>
      </c>
      <c r="R135" t="str">
        <f>IF(D135&gt;=9,SUM(S135:AB135),"Not Suitable")</f>
        <v>Not Suitable</v>
      </c>
      <c r="S135">
        <f>UI!$C$4-H135</f>
        <v>7</v>
      </c>
      <c r="T135">
        <f>UI!$C$5-I135</f>
        <v>4</v>
      </c>
      <c r="U135">
        <f>UI!$C$6-J135</f>
        <v>-5</v>
      </c>
      <c r="V135">
        <f>UI!$C$7-K135</f>
        <v>2</v>
      </c>
      <c r="W135">
        <f>UI!$C$8-L135</f>
        <v>-1</v>
      </c>
      <c r="X135">
        <f>UI!$C$9-M135</f>
        <v>4</v>
      </c>
      <c r="Y135">
        <f>UI!$C$10-N135</f>
        <v>5</v>
      </c>
      <c r="Z135">
        <f>UI!$C$11-O135</f>
        <v>4</v>
      </c>
      <c r="AA135">
        <f>UI!$C$12-P135</f>
        <v>1</v>
      </c>
      <c r="AB135">
        <f>UI!$C$13-Q135</f>
        <v>3</v>
      </c>
    </row>
    <row r="136" spans="4:28" x14ac:dyDescent="0.3">
      <c r="D136">
        <f>COUNTIF(S136:AB136, "&gt;= 0")</f>
        <v>8</v>
      </c>
      <c r="E136" t="str">
        <f>IF(D136&gt;=9,SUM(S136:AB136),"Not Suitable")</f>
        <v>Not Suitable</v>
      </c>
      <c r="F136">
        <v>4517</v>
      </c>
      <c r="G136" t="s">
        <v>146</v>
      </c>
      <c r="H136">
        <v>4</v>
      </c>
      <c r="I136">
        <v>5</v>
      </c>
      <c r="J136">
        <v>9</v>
      </c>
      <c r="K136">
        <v>5</v>
      </c>
      <c r="L136">
        <v>6</v>
      </c>
      <c r="M136">
        <v>5</v>
      </c>
      <c r="N136">
        <v>5</v>
      </c>
      <c r="O136">
        <v>6</v>
      </c>
      <c r="P136">
        <v>5</v>
      </c>
      <c r="Q136">
        <v>7</v>
      </c>
      <c r="R136" t="str">
        <f>IF(D136&gt;=9,SUM(S136:AB136),"Not Suitable")</f>
        <v>Not Suitable</v>
      </c>
      <c r="S136">
        <f>UI!$C$4-H136</f>
        <v>6</v>
      </c>
      <c r="T136">
        <f>UI!$C$5-I136</f>
        <v>3</v>
      </c>
      <c r="U136">
        <f>UI!$C$6-J136</f>
        <v>-6</v>
      </c>
      <c r="V136">
        <f>UI!$C$7-K136</f>
        <v>1</v>
      </c>
      <c r="W136">
        <f>UI!$C$8-L136</f>
        <v>-2</v>
      </c>
      <c r="X136">
        <f>UI!$C$9-M136</f>
        <v>3</v>
      </c>
      <c r="Y136">
        <f>UI!$C$10-N136</f>
        <v>4</v>
      </c>
      <c r="Z136">
        <f>UI!$C$11-O136</f>
        <v>3</v>
      </c>
      <c r="AA136">
        <f>UI!$C$12-P136</f>
        <v>2</v>
      </c>
      <c r="AB136">
        <f>UI!$C$13-Q136</f>
        <v>3</v>
      </c>
    </row>
    <row r="137" spans="4:28" x14ac:dyDescent="0.3">
      <c r="D137">
        <f>COUNTIF(S137:AB137, "&gt;= 0")</f>
        <v>8</v>
      </c>
      <c r="E137" t="str">
        <f>IF(D137&gt;=9,SUM(S137:AB137),"Not Suitable")</f>
        <v>Not Suitable</v>
      </c>
      <c r="F137">
        <v>4521</v>
      </c>
      <c r="G137" t="s">
        <v>147</v>
      </c>
      <c r="H137">
        <v>2</v>
      </c>
      <c r="I137">
        <v>4</v>
      </c>
      <c r="J137">
        <v>8</v>
      </c>
      <c r="K137">
        <v>5</v>
      </c>
      <c r="L137">
        <v>5</v>
      </c>
      <c r="M137">
        <v>5</v>
      </c>
      <c r="N137">
        <v>5</v>
      </c>
      <c r="O137">
        <v>6</v>
      </c>
      <c r="P137">
        <v>7</v>
      </c>
      <c r="Q137">
        <v>8</v>
      </c>
      <c r="R137" t="str">
        <f>IF(D137&gt;=9,SUM(S137:AB137),"Not Suitable")</f>
        <v>Not Suitable</v>
      </c>
      <c r="S137">
        <f>UI!$C$4-H137</f>
        <v>8</v>
      </c>
      <c r="T137">
        <f>UI!$C$5-I137</f>
        <v>4</v>
      </c>
      <c r="U137">
        <f>UI!$C$6-J137</f>
        <v>-5</v>
      </c>
      <c r="V137">
        <f>UI!$C$7-K137</f>
        <v>1</v>
      </c>
      <c r="W137">
        <f>UI!$C$8-L137</f>
        <v>-1</v>
      </c>
      <c r="X137">
        <f>UI!$C$9-M137</f>
        <v>3</v>
      </c>
      <c r="Y137">
        <f>UI!$C$10-N137</f>
        <v>4</v>
      </c>
      <c r="Z137">
        <f>UI!$C$11-O137</f>
        <v>3</v>
      </c>
      <c r="AA137">
        <f>UI!$C$12-P137</f>
        <v>0</v>
      </c>
      <c r="AB137">
        <f>UI!$C$13-Q137</f>
        <v>2</v>
      </c>
    </row>
    <row r="138" spans="4:28" x14ac:dyDescent="0.3">
      <c r="D138">
        <f>COUNTIF(S138:AB138, "&gt;= 0")</f>
        <v>7</v>
      </c>
      <c r="E138" t="str">
        <f>IF(D138&gt;=9,SUM(S138:AB138),"Not Suitable")</f>
        <v>Not Suitable</v>
      </c>
      <c r="F138">
        <v>4522</v>
      </c>
      <c r="G138" t="s">
        <v>148</v>
      </c>
      <c r="H138">
        <v>5</v>
      </c>
      <c r="I138">
        <v>5</v>
      </c>
      <c r="J138">
        <v>8</v>
      </c>
      <c r="K138">
        <v>5</v>
      </c>
      <c r="L138">
        <v>6</v>
      </c>
      <c r="M138">
        <v>5</v>
      </c>
      <c r="N138">
        <v>5</v>
      </c>
      <c r="O138">
        <v>6</v>
      </c>
      <c r="P138">
        <v>8</v>
      </c>
      <c r="Q138">
        <v>8</v>
      </c>
      <c r="R138" t="str">
        <f>IF(D138&gt;=9,SUM(S138:AB138),"Not Suitable")</f>
        <v>Not Suitable</v>
      </c>
      <c r="S138">
        <f>UI!$C$4-H138</f>
        <v>5</v>
      </c>
      <c r="T138">
        <f>UI!$C$5-I138</f>
        <v>3</v>
      </c>
      <c r="U138">
        <f>UI!$C$6-J138</f>
        <v>-5</v>
      </c>
      <c r="V138">
        <f>UI!$C$7-K138</f>
        <v>1</v>
      </c>
      <c r="W138">
        <f>UI!$C$8-L138</f>
        <v>-2</v>
      </c>
      <c r="X138">
        <f>UI!$C$9-M138</f>
        <v>3</v>
      </c>
      <c r="Y138">
        <f>UI!$C$10-N138</f>
        <v>4</v>
      </c>
      <c r="Z138">
        <f>UI!$C$11-O138</f>
        <v>3</v>
      </c>
      <c r="AA138">
        <f>UI!$C$12-P138</f>
        <v>-1</v>
      </c>
      <c r="AB138">
        <f>UI!$C$13-Q138</f>
        <v>2</v>
      </c>
    </row>
    <row r="139" spans="4:28" x14ac:dyDescent="0.3">
      <c r="D139">
        <f>COUNTIF(S139:AB139, "&gt;= 0")</f>
        <v>7</v>
      </c>
      <c r="E139" t="str">
        <f>IF(D139&gt;=9,SUM(S139:AB139),"Not Suitable")</f>
        <v>Not Suitable</v>
      </c>
      <c r="F139">
        <v>4523</v>
      </c>
      <c r="G139" t="s">
        <v>149</v>
      </c>
      <c r="H139">
        <v>4</v>
      </c>
      <c r="I139">
        <v>5</v>
      </c>
      <c r="J139">
        <v>8</v>
      </c>
      <c r="K139">
        <v>6</v>
      </c>
      <c r="L139">
        <v>7</v>
      </c>
      <c r="M139">
        <v>7</v>
      </c>
      <c r="N139">
        <v>7</v>
      </c>
      <c r="O139">
        <v>7</v>
      </c>
      <c r="P139">
        <v>8</v>
      </c>
      <c r="Q139">
        <v>8</v>
      </c>
      <c r="R139" t="str">
        <f>IF(D139&gt;=9,SUM(S139:AB139),"Not Suitable")</f>
        <v>Not Suitable</v>
      </c>
      <c r="S139">
        <f>UI!$C$4-H139</f>
        <v>6</v>
      </c>
      <c r="T139">
        <f>UI!$C$5-I139</f>
        <v>3</v>
      </c>
      <c r="U139">
        <f>UI!$C$6-J139</f>
        <v>-5</v>
      </c>
      <c r="V139">
        <f>UI!$C$7-K139</f>
        <v>0</v>
      </c>
      <c r="W139">
        <f>UI!$C$8-L139</f>
        <v>-3</v>
      </c>
      <c r="X139">
        <f>UI!$C$9-M139</f>
        <v>1</v>
      </c>
      <c r="Y139">
        <f>UI!$C$10-N139</f>
        <v>2</v>
      </c>
      <c r="Z139">
        <f>UI!$C$11-O139</f>
        <v>2</v>
      </c>
      <c r="AA139">
        <f>UI!$C$12-P139</f>
        <v>-1</v>
      </c>
      <c r="AB139">
        <f>UI!$C$13-Q139</f>
        <v>2</v>
      </c>
    </row>
    <row r="140" spans="4:28" x14ac:dyDescent="0.3">
      <c r="D140">
        <f>COUNTIF(S140:AB140, "&gt;= 0")</f>
        <v>7</v>
      </c>
      <c r="E140" t="str">
        <f>IF(D140&gt;=9,SUM(S140:AB140),"Not Suitable")</f>
        <v>Not Suitable</v>
      </c>
      <c r="F140">
        <v>4524</v>
      </c>
      <c r="G140" t="s">
        <v>150</v>
      </c>
      <c r="H140">
        <v>3</v>
      </c>
      <c r="I140">
        <v>5</v>
      </c>
      <c r="J140">
        <v>8</v>
      </c>
      <c r="K140">
        <v>5</v>
      </c>
      <c r="L140">
        <v>5</v>
      </c>
      <c r="M140">
        <v>5</v>
      </c>
      <c r="N140">
        <v>5</v>
      </c>
      <c r="O140">
        <v>5</v>
      </c>
      <c r="P140">
        <v>8</v>
      </c>
      <c r="Q140">
        <v>7</v>
      </c>
      <c r="R140" t="str">
        <f>IF(D140&gt;=9,SUM(S140:AB140),"Not Suitable")</f>
        <v>Not Suitable</v>
      </c>
      <c r="S140">
        <f>UI!$C$4-H140</f>
        <v>7</v>
      </c>
      <c r="T140">
        <f>UI!$C$5-I140</f>
        <v>3</v>
      </c>
      <c r="U140">
        <f>UI!$C$6-J140</f>
        <v>-5</v>
      </c>
      <c r="V140">
        <f>UI!$C$7-K140</f>
        <v>1</v>
      </c>
      <c r="W140">
        <f>UI!$C$8-L140</f>
        <v>-1</v>
      </c>
      <c r="X140">
        <f>UI!$C$9-M140</f>
        <v>3</v>
      </c>
      <c r="Y140">
        <f>UI!$C$10-N140</f>
        <v>4</v>
      </c>
      <c r="Z140">
        <f>UI!$C$11-O140</f>
        <v>4</v>
      </c>
      <c r="AA140">
        <f>UI!$C$12-P140</f>
        <v>-1</v>
      </c>
      <c r="AB140">
        <f>UI!$C$13-Q140</f>
        <v>3</v>
      </c>
    </row>
    <row r="141" spans="4:28" x14ac:dyDescent="0.3">
      <c r="D141">
        <f>COUNTIF(S141:AB141, "&gt;= 0")</f>
        <v>7</v>
      </c>
      <c r="E141" t="str">
        <f>IF(D141&gt;=9,SUM(S141:AB141),"Not Suitable")</f>
        <v>Not Suitable</v>
      </c>
      <c r="F141">
        <v>5121</v>
      </c>
      <c r="G141" t="s">
        <v>151</v>
      </c>
      <c r="H141">
        <v>5</v>
      </c>
      <c r="I141">
        <v>6</v>
      </c>
      <c r="J141">
        <v>8</v>
      </c>
      <c r="K141">
        <v>6</v>
      </c>
      <c r="L141">
        <v>6</v>
      </c>
      <c r="M141">
        <v>6</v>
      </c>
      <c r="N141">
        <v>6</v>
      </c>
      <c r="O141">
        <v>7</v>
      </c>
      <c r="P141">
        <v>8</v>
      </c>
      <c r="Q141">
        <v>7</v>
      </c>
      <c r="R141" t="str">
        <f>IF(D141&gt;=9,SUM(S141:AB141),"Not Suitable")</f>
        <v>Not Suitable</v>
      </c>
      <c r="S141">
        <f>UI!$C$4-H141</f>
        <v>5</v>
      </c>
      <c r="T141">
        <f>UI!$C$5-I141</f>
        <v>2</v>
      </c>
      <c r="U141">
        <f>UI!$C$6-J141</f>
        <v>-5</v>
      </c>
      <c r="V141">
        <f>UI!$C$7-K141</f>
        <v>0</v>
      </c>
      <c r="W141">
        <f>UI!$C$8-L141</f>
        <v>-2</v>
      </c>
      <c r="X141">
        <f>UI!$C$9-M141</f>
        <v>2</v>
      </c>
      <c r="Y141">
        <f>UI!$C$10-N141</f>
        <v>3</v>
      </c>
      <c r="Z141">
        <f>UI!$C$11-O141</f>
        <v>2</v>
      </c>
      <c r="AA141">
        <f>UI!$C$12-P141</f>
        <v>-1</v>
      </c>
      <c r="AB141">
        <f>UI!$C$13-Q141</f>
        <v>3</v>
      </c>
    </row>
    <row r="142" spans="4:28" x14ac:dyDescent="0.3">
      <c r="D142">
        <f>COUNTIF(S142:AB142, "&gt;= 0")</f>
        <v>7</v>
      </c>
      <c r="E142" t="str">
        <f>IF(D142&gt;=9,SUM(S142:AB142),"Not Suitable")</f>
        <v>Not Suitable</v>
      </c>
      <c r="F142">
        <v>5211</v>
      </c>
      <c r="G142" t="s">
        <v>152</v>
      </c>
      <c r="H142">
        <v>4</v>
      </c>
      <c r="I142">
        <v>6</v>
      </c>
      <c r="J142">
        <v>7</v>
      </c>
      <c r="K142">
        <v>6</v>
      </c>
      <c r="L142">
        <v>7</v>
      </c>
      <c r="M142">
        <v>5</v>
      </c>
      <c r="N142">
        <v>5</v>
      </c>
      <c r="O142">
        <v>7</v>
      </c>
      <c r="P142">
        <v>10</v>
      </c>
      <c r="Q142">
        <v>7</v>
      </c>
      <c r="R142" t="str">
        <f>IF(D142&gt;=9,SUM(S142:AB142),"Not Suitable")</f>
        <v>Not Suitable</v>
      </c>
      <c r="S142">
        <f>UI!$C$4-H142</f>
        <v>6</v>
      </c>
      <c r="T142">
        <f>UI!$C$5-I142</f>
        <v>2</v>
      </c>
      <c r="U142">
        <f>UI!$C$6-J142</f>
        <v>-4</v>
      </c>
      <c r="V142">
        <f>UI!$C$7-K142</f>
        <v>0</v>
      </c>
      <c r="W142">
        <f>UI!$C$8-L142</f>
        <v>-3</v>
      </c>
      <c r="X142">
        <f>UI!$C$9-M142</f>
        <v>3</v>
      </c>
      <c r="Y142">
        <f>UI!$C$10-N142</f>
        <v>4</v>
      </c>
      <c r="Z142">
        <f>UI!$C$11-O142</f>
        <v>2</v>
      </c>
      <c r="AA142">
        <f>UI!$C$12-P142</f>
        <v>-3</v>
      </c>
      <c r="AB142">
        <f>UI!$C$13-Q142</f>
        <v>3</v>
      </c>
    </row>
    <row r="143" spans="4:28" x14ac:dyDescent="0.3">
      <c r="D143">
        <f>COUNTIF(S143:AB143, "&gt;= 0")</f>
        <v>8</v>
      </c>
      <c r="E143" t="str">
        <f>IF(D143&gt;=9,SUM(S143:AB143),"Not Suitable")</f>
        <v>Not Suitable</v>
      </c>
      <c r="F143">
        <v>5311</v>
      </c>
      <c r="G143" t="s">
        <v>153</v>
      </c>
      <c r="H143">
        <v>4</v>
      </c>
      <c r="I143">
        <v>5</v>
      </c>
      <c r="J143">
        <v>8</v>
      </c>
      <c r="K143">
        <v>5</v>
      </c>
      <c r="L143">
        <v>6</v>
      </c>
      <c r="M143">
        <v>5</v>
      </c>
      <c r="N143">
        <v>4</v>
      </c>
      <c r="O143">
        <v>6</v>
      </c>
      <c r="P143">
        <v>7</v>
      </c>
      <c r="Q143">
        <v>7</v>
      </c>
      <c r="R143" t="str">
        <f>IF(D143&gt;=9,SUM(S143:AB143),"Not Suitable")</f>
        <v>Not Suitable</v>
      </c>
      <c r="S143">
        <f>UI!$C$4-H143</f>
        <v>6</v>
      </c>
      <c r="T143">
        <f>UI!$C$5-I143</f>
        <v>3</v>
      </c>
      <c r="U143">
        <f>UI!$C$6-J143</f>
        <v>-5</v>
      </c>
      <c r="V143">
        <f>UI!$C$7-K143</f>
        <v>1</v>
      </c>
      <c r="W143">
        <f>UI!$C$8-L143</f>
        <v>-2</v>
      </c>
      <c r="X143">
        <f>UI!$C$9-M143</f>
        <v>3</v>
      </c>
      <c r="Y143">
        <f>UI!$C$10-N143</f>
        <v>5</v>
      </c>
      <c r="Z143">
        <f>UI!$C$11-O143</f>
        <v>3</v>
      </c>
      <c r="AA143">
        <f>UI!$C$12-P143</f>
        <v>0</v>
      </c>
      <c r="AB143">
        <f>UI!$C$13-Q143</f>
        <v>3</v>
      </c>
    </row>
    <row r="144" spans="4:28" x14ac:dyDescent="0.3">
      <c r="D144">
        <f>COUNTIF(S144:AB144, "&gt;= 0")</f>
        <v>8</v>
      </c>
      <c r="E144" t="str">
        <f>IF(D144&gt;=9,SUM(S144:AB144),"Not Suitable")</f>
        <v>Not Suitable</v>
      </c>
      <c r="F144">
        <v>5412</v>
      </c>
      <c r="G144" t="s">
        <v>154</v>
      </c>
      <c r="H144">
        <v>4</v>
      </c>
      <c r="I144">
        <v>6</v>
      </c>
      <c r="J144">
        <v>8</v>
      </c>
      <c r="K144">
        <v>5</v>
      </c>
      <c r="L144">
        <v>6</v>
      </c>
      <c r="M144">
        <v>4</v>
      </c>
      <c r="N144">
        <v>5</v>
      </c>
      <c r="O144">
        <v>6</v>
      </c>
      <c r="P144">
        <v>6</v>
      </c>
      <c r="Q144">
        <v>7</v>
      </c>
      <c r="R144" t="str">
        <f>IF(D144&gt;=9,SUM(S144:AB144),"Not Suitable")</f>
        <v>Not Suitable</v>
      </c>
      <c r="S144">
        <f>UI!$C$4-H144</f>
        <v>6</v>
      </c>
      <c r="T144">
        <f>UI!$C$5-I144</f>
        <v>2</v>
      </c>
      <c r="U144">
        <f>UI!$C$6-J144</f>
        <v>-5</v>
      </c>
      <c r="V144">
        <f>UI!$C$7-K144</f>
        <v>1</v>
      </c>
      <c r="W144">
        <f>UI!$C$8-L144</f>
        <v>-2</v>
      </c>
      <c r="X144">
        <f>UI!$C$9-M144</f>
        <v>4</v>
      </c>
      <c r="Y144">
        <f>UI!$C$10-N144</f>
        <v>4</v>
      </c>
      <c r="Z144">
        <f>UI!$C$11-O144</f>
        <v>3</v>
      </c>
      <c r="AA144">
        <f>UI!$C$12-P144</f>
        <v>1</v>
      </c>
      <c r="AB144">
        <f>UI!$C$13-Q144</f>
        <v>3</v>
      </c>
    </row>
    <row r="145" spans="4:28" x14ac:dyDescent="0.3">
      <c r="D145">
        <f>COUNTIF(S145:AB145, "&gt;= 0")</f>
        <v>7</v>
      </c>
      <c r="E145" t="str">
        <f>IF(D145&gt;=9,SUM(S145:AB145),"Not Suitable")</f>
        <v>Not Suitable</v>
      </c>
      <c r="F145">
        <v>5512</v>
      </c>
      <c r="G145" t="s">
        <v>155</v>
      </c>
      <c r="H145">
        <v>6</v>
      </c>
      <c r="I145">
        <v>7</v>
      </c>
      <c r="J145">
        <v>7</v>
      </c>
      <c r="K145">
        <v>5</v>
      </c>
      <c r="L145">
        <v>6</v>
      </c>
      <c r="M145">
        <v>5</v>
      </c>
      <c r="N145">
        <v>5</v>
      </c>
      <c r="O145">
        <v>6</v>
      </c>
      <c r="P145">
        <v>8</v>
      </c>
      <c r="Q145">
        <v>7</v>
      </c>
      <c r="R145" t="str">
        <f>IF(D145&gt;=9,SUM(S145:AB145),"Not Suitable")</f>
        <v>Not Suitable</v>
      </c>
      <c r="S145">
        <f>UI!$C$4-H145</f>
        <v>4</v>
      </c>
      <c r="T145">
        <f>UI!$C$5-I145</f>
        <v>1</v>
      </c>
      <c r="U145">
        <f>UI!$C$6-J145</f>
        <v>-4</v>
      </c>
      <c r="V145">
        <f>UI!$C$7-K145</f>
        <v>1</v>
      </c>
      <c r="W145">
        <f>UI!$C$8-L145</f>
        <v>-2</v>
      </c>
      <c r="X145">
        <f>UI!$C$9-M145</f>
        <v>3</v>
      </c>
      <c r="Y145">
        <f>UI!$C$10-N145</f>
        <v>4</v>
      </c>
      <c r="Z145">
        <f>UI!$C$11-O145</f>
        <v>3</v>
      </c>
      <c r="AA145">
        <f>UI!$C$12-P145</f>
        <v>-1</v>
      </c>
      <c r="AB145">
        <f>UI!$C$13-Q145</f>
        <v>3</v>
      </c>
    </row>
    <row r="146" spans="4:28" x14ac:dyDescent="0.3">
      <c r="D146">
        <f>COUNTIF(S146:AB146, "&gt;= 0")</f>
        <v>7</v>
      </c>
      <c r="E146" t="str">
        <f>IF(D146&gt;=9,SUM(S146:AB146),"Not Suitable")</f>
        <v>Not Suitable</v>
      </c>
      <c r="F146">
        <v>5513</v>
      </c>
      <c r="G146" t="s">
        <v>156</v>
      </c>
      <c r="H146">
        <v>5</v>
      </c>
      <c r="I146">
        <v>6</v>
      </c>
      <c r="J146">
        <v>6</v>
      </c>
      <c r="K146">
        <v>5</v>
      </c>
      <c r="L146">
        <v>6</v>
      </c>
      <c r="M146">
        <v>5</v>
      </c>
      <c r="N146">
        <v>5</v>
      </c>
      <c r="O146">
        <v>6</v>
      </c>
      <c r="P146">
        <v>8</v>
      </c>
      <c r="Q146">
        <v>7</v>
      </c>
      <c r="R146" t="str">
        <f>IF(D146&gt;=9,SUM(S146:AB146),"Not Suitable")</f>
        <v>Not Suitable</v>
      </c>
      <c r="S146">
        <f>UI!$C$4-H146</f>
        <v>5</v>
      </c>
      <c r="T146">
        <f>UI!$C$5-I146</f>
        <v>2</v>
      </c>
      <c r="U146">
        <f>UI!$C$6-J146</f>
        <v>-3</v>
      </c>
      <c r="V146">
        <f>UI!$C$7-K146</f>
        <v>1</v>
      </c>
      <c r="W146">
        <f>UI!$C$8-L146</f>
        <v>-2</v>
      </c>
      <c r="X146">
        <f>UI!$C$9-M146</f>
        <v>3</v>
      </c>
      <c r="Y146">
        <f>UI!$C$10-N146</f>
        <v>4</v>
      </c>
      <c r="Z146">
        <f>UI!$C$11-O146</f>
        <v>3</v>
      </c>
      <c r="AA146">
        <f>UI!$C$12-P146</f>
        <v>-1</v>
      </c>
      <c r="AB146">
        <f>UI!$C$13-Q146</f>
        <v>3</v>
      </c>
    </row>
    <row r="147" spans="4:28" x14ac:dyDescent="0.3">
      <c r="D147">
        <f>COUNTIF(S147:AB147, "&gt;= 0")</f>
        <v>8</v>
      </c>
      <c r="E147" t="str">
        <f>IF(D147&gt;=9,SUM(S147:AB147),"Not Suitable")</f>
        <v>Not Suitable</v>
      </c>
      <c r="F147">
        <v>5521</v>
      </c>
      <c r="G147" t="s">
        <v>157</v>
      </c>
      <c r="H147">
        <v>5</v>
      </c>
      <c r="I147">
        <v>6</v>
      </c>
      <c r="J147">
        <v>7</v>
      </c>
      <c r="K147">
        <v>5</v>
      </c>
      <c r="L147">
        <v>6</v>
      </c>
      <c r="M147">
        <v>5</v>
      </c>
      <c r="N147">
        <v>5</v>
      </c>
      <c r="O147">
        <v>6</v>
      </c>
      <c r="P147">
        <v>5</v>
      </c>
      <c r="Q147">
        <v>7</v>
      </c>
      <c r="R147" t="str">
        <f>IF(D147&gt;=9,SUM(S147:AB147),"Not Suitable")</f>
        <v>Not Suitable</v>
      </c>
      <c r="S147">
        <f>UI!$C$4-H147</f>
        <v>5</v>
      </c>
      <c r="T147">
        <f>UI!$C$5-I147</f>
        <v>2</v>
      </c>
      <c r="U147">
        <f>UI!$C$6-J147</f>
        <v>-4</v>
      </c>
      <c r="V147">
        <f>UI!$C$7-K147</f>
        <v>1</v>
      </c>
      <c r="W147">
        <f>UI!$C$8-L147</f>
        <v>-2</v>
      </c>
      <c r="X147">
        <f>UI!$C$9-M147</f>
        <v>3</v>
      </c>
      <c r="Y147">
        <f>UI!$C$10-N147</f>
        <v>4</v>
      </c>
      <c r="Z147">
        <f>UI!$C$11-O147</f>
        <v>3</v>
      </c>
      <c r="AA147">
        <f>UI!$C$12-P147</f>
        <v>2</v>
      </c>
      <c r="AB147">
        <f>UI!$C$13-Q147</f>
        <v>3</v>
      </c>
    </row>
    <row r="148" spans="4:28" x14ac:dyDescent="0.3">
      <c r="D148">
        <f>COUNTIF(S148:AB148, "&gt;= 0")</f>
        <v>7</v>
      </c>
      <c r="E148" t="str">
        <f>IF(D148&gt;=9,SUM(S148:AB148),"Not Suitable")</f>
        <v>Not Suitable</v>
      </c>
      <c r="F148">
        <v>5522</v>
      </c>
      <c r="G148" t="s">
        <v>158</v>
      </c>
      <c r="H148">
        <v>6</v>
      </c>
      <c r="I148">
        <v>6</v>
      </c>
      <c r="J148">
        <v>7</v>
      </c>
      <c r="K148">
        <v>6</v>
      </c>
      <c r="L148">
        <v>7</v>
      </c>
      <c r="M148">
        <v>5</v>
      </c>
      <c r="N148">
        <v>6</v>
      </c>
      <c r="O148">
        <v>7</v>
      </c>
      <c r="P148">
        <v>8</v>
      </c>
      <c r="Q148">
        <v>8</v>
      </c>
      <c r="R148" t="str">
        <f>IF(D148&gt;=9,SUM(S148:AB148),"Not Suitable")</f>
        <v>Not Suitable</v>
      </c>
      <c r="S148">
        <f>UI!$C$4-H148</f>
        <v>4</v>
      </c>
      <c r="T148">
        <f>UI!$C$5-I148</f>
        <v>2</v>
      </c>
      <c r="U148">
        <f>UI!$C$6-J148</f>
        <v>-4</v>
      </c>
      <c r="V148">
        <f>UI!$C$7-K148</f>
        <v>0</v>
      </c>
      <c r="W148">
        <f>UI!$C$8-L148</f>
        <v>-3</v>
      </c>
      <c r="X148">
        <f>UI!$C$9-M148</f>
        <v>3</v>
      </c>
      <c r="Y148">
        <f>UI!$C$10-N148</f>
        <v>3</v>
      </c>
      <c r="Z148">
        <f>UI!$C$11-O148</f>
        <v>2</v>
      </c>
      <c r="AA148">
        <f>UI!$C$12-P148</f>
        <v>-1</v>
      </c>
      <c r="AB148">
        <f>UI!$C$13-Q148</f>
        <v>2</v>
      </c>
    </row>
    <row r="149" spans="4:28" x14ac:dyDescent="0.3">
      <c r="D149">
        <f>COUNTIF(S149:AB149, "&gt;= 0")</f>
        <v>8</v>
      </c>
      <c r="E149" t="str">
        <f>IF(D149&gt;=9,SUM(S149:AB149),"Not Suitable")</f>
        <v>Not Suitable</v>
      </c>
      <c r="F149">
        <v>5611</v>
      </c>
      <c r="G149" t="s">
        <v>159</v>
      </c>
      <c r="H149">
        <v>5</v>
      </c>
      <c r="I149">
        <v>4</v>
      </c>
      <c r="J149">
        <v>6</v>
      </c>
      <c r="K149">
        <v>5</v>
      </c>
      <c r="L149">
        <v>5</v>
      </c>
      <c r="M149">
        <v>5</v>
      </c>
      <c r="N149">
        <v>4</v>
      </c>
      <c r="O149">
        <v>5</v>
      </c>
      <c r="P149">
        <v>4</v>
      </c>
      <c r="Q149">
        <v>5</v>
      </c>
      <c r="R149" t="str">
        <f>IF(D149&gt;=9,SUM(S149:AB149),"Not Suitable")</f>
        <v>Not Suitable</v>
      </c>
      <c r="S149">
        <f>UI!$C$4-H149</f>
        <v>5</v>
      </c>
      <c r="T149">
        <f>UI!$C$5-I149</f>
        <v>4</v>
      </c>
      <c r="U149">
        <f>UI!$C$6-J149</f>
        <v>-3</v>
      </c>
      <c r="V149">
        <f>UI!$C$7-K149</f>
        <v>1</v>
      </c>
      <c r="W149">
        <f>UI!$C$8-L149</f>
        <v>-1</v>
      </c>
      <c r="X149">
        <f>UI!$C$9-M149</f>
        <v>3</v>
      </c>
      <c r="Y149">
        <f>UI!$C$10-N149</f>
        <v>5</v>
      </c>
      <c r="Z149">
        <f>UI!$C$11-O149</f>
        <v>4</v>
      </c>
      <c r="AA149">
        <f>UI!$C$12-P149</f>
        <v>3</v>
      </c>
      <c r="AB149">
        <f>UI!$C$13-Q149</f>
        <v>5</v>
      </c>
    </row>
    <row r="150" spans="4:28" x14ac:dyDescent="0.3">
      <c r="D150">
        <f>COUNTIF(S150:AB150, "&gt;= 0")</f>
        <v>8</v>
      </c>
      <c r="E150" t="str">
        <f>IF(D150&gt;=9,SUM(S150:AB150),"Not Suitable")</f>
        <v>Not Suitable</v>
      </c>
      <c r="F150">
        <v>5613</v>
      </c>
      <c r="G150" t="s">
        <v>160</v>
      </c>
      <c r="H150">
        <v>4</v>
      </c>
      <c r="I150">
        <v>6</v>
      </c>
      <c r="J150">
        <v>7</v>
      </c>
      <c r="K150">
        <v>5</v>
      </c>
      <c r="L150">
        <v>5</v>
      </c>
      <c r="M150">
        <v>4</v>
      </c>
      <c r="N150">
        <v>4</v>
      </c>
      <c r="O150">
        <v>5</v>
      </c>
      <c r="P150">
        <v>7</v>
      </c>
      <c r="Q150">
        <v>7</v>
      </c>
      <c r="R150" t="str">
        <f>IF(D150&gt;=9,SUM(S150:AB150),"Not Suitable")</f>
        <v>Not Suitable</v>
      </c>
      <c r="S150">
        <f>UI!$C$4-H150</f>
        <v>6</v>
      </c>
      <c r="T150">
        <f>UI!$C$5-I150</f>
        <v>2</v>
      </c>
      <c r="U150">
        <f>UI!$C$6-J150</f>
        <v>-4</v>
      </c>
      <c r="V150">
        <f>UI!$C$7-K150</f>
        <v>1</v>
      </c>
      <c r="W150">
        <f>UI!$C$8-L150</f>
        <v>-1</v>
      </c>
      <c r="X150">
        <f>UI!$C$9-M150</f>
        <v>4</v>
      </c>
      <c r="Y150">
        <f>UI!$C$10-N150</f>
        <v>5</v>
      </c>
      <c r="Z150">
        <f>UI!$C$11-O150</f>
        <v>4</v>
      </c>
      <c r="AA150">
        <f>UI!$C$12-P150</f>
        <v>0</v>
      </c>
      <c r="AB150">
        <f>UI!$C$13-Q150</f>
        <v>3</v>
      </c>
    </row>
    <row r="151" spans="4:28" x14ac:dyDescent="0.3">
      <c r="D151">
        <f>COUNTIF(S151:AB151, "&gt;= 0")</f>
        <v>8</v>
      </c>
      <c r="E151" t="str">
        <f>IF(D151&gt;=9,SUM(S151:AB151),"Not Suitable")</f>
        <v>Not Suitable</v>
      </c>
      <c r="F151">
        <v>5614</v>
      </c>
      <c r="G151" t="s">
        <v>161</v>
      </c>
      <c r="H151">
        <v>3</v>
      </c>
      <c r="I151">
        <v>4</v>
      </c>
      <c r="J151">
        <v>6</v>
      </c>
      <c r="K151">
        <v>4</v>
      </c>
      <c r="L151">
        <v>5</v>
      </c>
      <c r="M151">
        <v>4</v>
      </c>
      <c r="N151">
        <v>4</v>
      </c>
      <c r="O151">
        <v>5</v>
      </c>
      <c r="P151">
        <v>4</v>
      </c>
      <c r="Q151">
        <v>6</v>
      </c>
      <c r="R151" t="str">
        <f>IF(D151&gt;=9,SUM(S151:AB151),"Not Suitable")</f>
        <v>Not Suitable</v>
      </c>
      <c r="S151">
        <f>UI!$C$4-H151</f>
        <v>7</v>
      </c>
      <c r="T151">
        <f>UI!$C$5-I151</f>
        <v>4</v>
      </c>
      <c r="U151">
        <f>UI!$C$6-J151</f>
        <v>-3</v>
      </c>
      <c r="V151">
        <f>UI!$C$7-K151</f>
        <v>2</v>
      </c>
      <c r="W151">
        <f>UI!$C$8-L151</f>
        <v>-1</v>
      </c>
      <c r="X151">
        <f>UI!$C$9-M151</f>
        <v>4</v>
      </c>
      <c r="Y151">
        <f>UI!$C$10-N151</f>
        <v>5</v>
      </c>
      <c r="Z151">
        <f>UI!$C$11-O151</f>
        <v>4</v>
      </c>
      <c r="AA151">
        <f>UI!$C$12-P151</f>
        <v>3</v>
      </c>
      <c r="AB151">
        <f>UI!$C$13-Q151</f>
        <v>4</v>
      </c>
    </row>
    <row r="152" spans="4:28" x14ac:dyDescent="0.3">
      <c r="D152">
        <f>COUNTIF(S152:AB152, "&gt;= 0")</f>
        <v>8</v>
      </c>
      <c r="E152" t="str">
        <f>IF(D152&gt;=9,SUM(S152:AB152),"Not Suitable")</f>
        <v>Not Suitable</v>
      </c>
      <c r="F152">
        <v>5615</v>
      </c>
      <c r="G152" t="s">
        <v>162</v>
      </c>
      <c r="H152">
        <v>4</v>
      </c>
      <c r="I152">
        <v>4</v>
      </c>
      <c r="J152">
        <v>6</v>
      </c>
      <c r="K152">
        <v>5</v>
      </c>
      <c r="L152">
        <v>6</v>
      </c>
      <c r="M152">
        <v>5</v>
      </c>
      <c r="N152">
        <v>5</v>
      </c>
      <c r="O152">
        <v>7</v>
      </c>
      <c r="P152">
        <v>4</v>
      </c>
      <c r="Q152">
        <v>6</v>
      </c>
      <c r="R152" t="str">
        <f>IF(D152&gt;=9,SUM(S152:AB152),"Not Suitable")</f>
        <v>Not Suitable</v>
      </c>
      <c r="S152">
        <f>UI!$C$4-H152</f>
        <v>6</v>
      </c>
      <c r="T152">
        <f>UI!$C$5-I152</f>
        <v>4</v>
      </c>
      <c r="U152">
        <f>UI!$C$6-J152</f>
        <v>-3</v>
      </c>
      <c r="V152">
        <f>UI!$C$7-K152</f>
        <v>1</v>
      </c>
      <c r="W152">
        <f>UI!$C$8-L152</f>
        <v>-2</v>
      </c>
      <c r="X152">
        <f>UI!$C$9-M152</f>
        <v>3</v>
      </c>
      <c r="Y152">
        <f>UI!$C$10-N152</f>
        <v>4</v>
      </c>
      <c r="Z152">
        <f>UI!$C$11-O152</f>
        <v>2</v>
      </c>
      <c r="AA152">
        <f>UI!$C$12-P152</f>
        <v>3</v>
      </c>
      <c r="AB152">
        <f>UI!$C$13-Q152</f>
        <v>4</v>
      </c>
    </row>
    <row r="153" spans="4:28" x14ac:dyDescent="0.3">
      <c r="D153">
        <f>COUNTIF(S153:AB153, "&gt;= 0")</f>
        <v>8</v>
      </c>
      <c r="E153" t="str">
        <f>IF(D153&gt;=9,SUM(S153:AB153),"Not Suitable")</f>
        <v>Not Suitable</v>
      </c>
      <c r="F153">
        <v>5616</v>
      </c>
      <c r="G153" t="s">
        <v>163</v>
      </c>
      <c r="H153">
        <v>3</v>
      </c>
      <c r="I153">
        <v>6</v>
      </c>
      <c r="J153">
        <v>7</v>
      </c>
      <c r="K153">
        <v>4</v>
      </c>
      <c r="L153">
        <v>5</v>
      </c>
      <c r="M153">
        <v>4</v>
      </c>
      <c r="N153">
        <v>4</v>
      </c>
      <c r="O153">
        <v>5</v>
      </c>
      <c r="P153">
        <v>5</v>
      </c>
      <c r="Q153">
        <v>6</v>
      </c>
      <c r="R153" t="str">
        <f>IF(D153&gt;=9,SUM(S153:AB153),"Not Suitable")</f>
        <v>Not Suitable</v>
      </c>
      <c r="S153">
        <f>UI!$C$4-H153</f>
        <v>7</v>
      </c>
      <c r="T153">
        <f>UI!$C$5-I153</f>
        <v>2</v>
      </c>
      <c r="U153">
        <f>UI!$C$6-J153</f>
        <v>-4</v>
      </c>
      <c r="V153">
        <f>UI!$C$7-K153</f>
        <v>2</v>
      </c>
      <c r="W153">
        <f>UI!$C$8-L153</f>
        <v>-1</v>
      </c>
      <c r="X153">
        <f>UI!$C$9-M153</f>
        <v>4</v>
      </c>
      <c r="Y153">
        <f>UI!$C$10-N153</f>
        <v>5</v>
      </c>
      <c r="Z153">
        <f>UI!$C$11-O153</f>
        <v>4</v>
      </c>
      <c r="AA153">
        <f>UI!$C$12-P153</f>
        <v>2</v>
      </c>
      <c r="AB153">
        <f>UI!$C$13-Q153</f>
        <v>4</v>
      </c>
    </row>
    <row r="154" spans="4:28" x14ac:dyDescent="0.3">
      <c r="D154">
        <f>COUNTIF(S154:AB154, "&gt;= 0")</f>
        <v>8</v>
      </c>
      <c r="E154" t="str">
        <f>IF(D154&gt;=9,SUM(S154:AB154),"Not Suitable")</f>
        <v>Not Suitable</v>
      </c>
      <c r="F154">
        <v>5912</v>
      </c>
      <c r="G154" t="s">
        <v>164</v>
      </c>
      <c r="H154">
        <v>4</v>
      </c>
      <c r="I154">
        <v>6</v>
      </c>
      <c r="J154">
        <v>6</v>
      </c>
      <c r="K154">
        <v>5</v>
      </c>
      <c r="L154">
        <v>5</v>
      </c>
      <c r="M154">
        <v>4</v>
      </c>
      <c r="N154">
        <v>4</v>
      </c>
      <c r="O154">
        <v>5</v>
      </c>
      <c r="P154">
        <v>7</v>
      </c>
      <c r="Q154">
        <v>7</v>
      </c>
      <c r="R154" t="str">
        <f>IF(D154&gt;=9,SUM(S154:AB154),"Not Suitable")</f>
        <v>Not Suitable</v>
      </c>
      <c r="S154">
        <f>UI!$C$4-H154</f>
        <v>6</v>
      </c>
      <c r="T154">
        <f>UI!$C$5-I154</f>
        <v>2</v>
      </c>
      <c r="U154">
        <f>UI!$C$6-J154</f>
        <v>-3</v>
      </c>
      <c r="V154">
        <f>UI!$C$7-K154</f>
        <v>1</v>
      </c>
      <c r="W154">
        <f>UI!$C$8-L154</f>
        <v>-1</v>
      </c>
      <c r="X154">
        <f>UI!$C$9-M154</f>
        <v>4</v>
      </c>
      <c r="Y154">
        <f>UI!$C$10-N154</f>
        <v>5</v>
      </c>
      <c r="Z154">
        <f>UI!$C$11-O154</f>
        <v>4</v>
      </c>
      <c r="AA154">
        <f>UI!$C$12-P154</f>
        <v>0</v>
      </c>
      <c r="AB154">
        <f>UI!$C$13-Q154</f>
        <v>3</v>
      </c>
    </row>
    <row r="155" spans="4:28" x14ac:dyDescent="0.3">
      <c r="D155">
        <f>COUNTIF(S155:AB155, "&gt;= 0")</f>
        <v>7</v>
      </c>
      <c r="E155" t="str">
        <f>IF(D155&gt;=9,SUM(S155:AB155),"Not Suitable")</f>
        <v>Not Suitable</v>
      </c>
      <c r="F155">
        <v>5991</v>
      </c>
      <c r="G155" t="s">
        <v>165</v>
      </c>
      <c r="H155">
        <v>4</v>
      </c>
      <c r="I155">
        <v>7</v>
      </c>
      <c r="J155">
        <v>7</v>
      </c>
      <c r="K155">
        <v>6</v>
      </c>
      <c r="L155">
        <v>6</v>
      </c>
      <c r="M155">
        <v>5</v>
      </c>
      <c r="N155">
        <v>5</v>
      </c>
      <c r="O155">
        <v>6</v>
      </c>
      <c r="P155">
        <v>9</v>
      </c>
      <c r="Q155">
        <v>8</v>
      </c>
      <c r="R155" t="str">
        <f>IF(D155&gt;=9,SUM(S155:AB155),"Not Suitable")</f>
        <v>Not Suitable</v>
      </c>
      <c r="S155">
        <f>UI!$C$4-H155</f>
        <v>6</v>
      </c>
      <c r="T155">
        <f>UI!$C$5-I155</f>
        <v>1</v>
      </c>
      <c r="U155">
        <f>UI!$C$6-J155</f>
        <v>-4</v>
      </c>
      <c r="V155">
        <f>UI!$C$7-K155</f>
        <v>0</v>
      </c>
      <c r="W155">
        <f>UI!$C$8-L155</f>
        <v>-2</v>
      </c>
      <c r="X155">
        <f>UI!$C$9-M155</f>
        <v>3</v>
      </c>
      <c r="Y155">
        <f>UI!$C$10-N155</f>
        <v>4</v>
      </c>
      <c r="Z155">
        <f>UI!$C$11-O155</f>
        <v>3</v>
      </c>
      <c r="AA155">
        <f>UI!$C$12-P155</f>
        <v>-2</v>
      </c>
      <c r="AB155">
        <f>UI!$C$13-Q155</f>
        <v>2</v>
      </c>
    </row>
    <row r="156" spans="4:28" x14ac:dyDescent="0.3">
      <c r="D156">
        <f>COUNTIF(S156:AB156, "&gt;= 0")</f>
        <v>7</v>
      </c>
      <c r="E156" t="str">
        <f>IF(D156&gt;=9,SUM(S156:AB156),"Not Suitable")</f>
        <v>Not Suitable</v>
      </c>
      <c r="F156">
        <v>5992</v>
      </c>
      <c r="G156" t="s">
        <v>166</v>
      </c>
      <c r="H156">
        <v>3</v>
      </c>
      <c r="I156">
        <v>6</v>
      </c>
      <c r="J156">
        <v>7</v>
      </c>
      <c r="K156">
        <v>6</v>
      </c>
      <c r="L156">
        <v>7</v>
      </c>
      <c r="M156">
        <v>5</v>
      </c>
      <c r="N156">
        <v>5</v>
      </c>
      <c r="O156">
        <v>7</v>
      </c>
      <c r="P156">
        <v>8</v>
      </c>
      <c r="Q156">
        <v>5</v>
      </c>
      <c r="R156" t="str">
        <f>IF(D156&gt;=9,SUM(S156:AB156),"Not Suitable")</f>
        <v>Not Suitable</v>
      </c>
      <c r="S156">
        <f>UI!$C$4-H156</f>
        <v>7</v>
      </c>
      <c r="T156">
        <f>UI!$C$5-I156</f>
        <v>2</v>
      </c>
      <c r="U156">
        <f>UI!$C$6-J156</f>
        <v>-4</v>
      </c>
      <c r="V156">
        <f>UI!$C$7-K156</f>
        <v>0</v>
      </c>
      <c r="W156">
        <f>UI!$C$8-L156</f>
        <v>-3</v>
      </c>
      <c r="X156">
        <f>UI!$C$9-M156</f>
        <v>3</v>
      </c>
      <c r="Y156">
        <f>UI!$C$10-N156</f>
        <v>4</v>
      </c>
      <c r="Z156">
        <f>UI!$C$11-O156</f>
        <v>2</v>
      </c>
      <c r="AA156">
        <f>UI!$C$12-P156</f>
        <v>-1</v>
      </c>
      <c r="AB156">
        <f>UI!$C$13-Q156</f>
        <v>5</v>
      </c>
    </row>
    <row r="157" spans="4:28" x14ac:dyDescent="0.3">
      <c r="D157">
        <f>COUNTIF(S157:AB157, "&gt;= 0")</f>
        <v>8</v>
      </c>
      <c r="E157" t="str">
        <f>IF(D157&gt;=9,SUM(S157:AB157),"Not Suitable")</f>
        <v>Not Suitable</v>
      </c>
      <c r="F157">
        <v>5993</v>
      </c>
      <c r="G157" t="s">
        <v>167</v>
      </c>
      <c r="H157">
        <v>5</v>
      </c>
      <c r="I157">
        <v>6</v>
      </c>
      <c r="J157">
        <v>6</v>
      </c>
      <c r="K157">
        <v>6</v>
      </c>
      <c r="L157">
        <v>6</v>
      </c>
      <c r="M157">
        <v>5</v>
      </c>
      <c r="N157">
        <v>5</v>
      </c>
      <c r="O157">
        <v>7</v>
      </c>
      <c r="P157">
        <v>7</v>
      </c>
      <c r="Q157">
        <v>7</v>
      </c>
      <c r="R157" t="str">
        <f>IF(D157&gt;=9,SUM(S157:AB157),"Not Suitable")</f>
        <v>Not Suitable</v>
      </c>
      <c r="S157">
        <f>UI!$C$4-H157</f>
        <v>5</v>
      </c>
      <c r="T157">
        <f>UI!$C$5-I157</f>
        <v>2</v>
      </c>
      <c r="U157">
        <f>UI!$C$6-J157</f>
        <v>-3</v>
      </c>
      <c r="V157">
        <f>UI!$C$7-K157</f>
        <v>0</v>
      </c>
      <c r="W157">
        <f>UI!$C$8-L157</f>
        <v>-2</v>
      </c>
      <c r="X157">
        <f>UI!$C$9-M157</f>
        <v>3</v>
      </c>
      <c r="Y157">
        <f>UI!$C$10-N157</f>
        <v>4</v>
      </c>
      <c r="Z157">
        <f>UI!$C$11-O157</f>
        <v>2</v>
      </c>
      <c r="AA157">
        <f>UI!$C$12-P157</f>
        <v>0</v>
      </c>
      <c r="AB157">
        <f>UI!$C$13-Q157</f>
        <v>3</v>
      </c>
    </row>
    <row r="158" spans="4:28" x14ac:dyDescent="0.3">
      <c r="D158">
        <f>COUNTIF(S158:AB158, "&gt;= 0")</f>
        <v>7</v>
      </c>
      <c r="E158" t="str">
        <f>IF(D158&gt;=9,SUM(S158:AB158),"Not Suitable")</f>
        <v>Not Suitable</v>
      </c>
      <c r="F158">
        <v>5994</v>
      </c>
      <c r="G158" t="s">
        <v>168</v>
      </c>
      <c r="H158">
        <v>4</v>
      </c>
      <c r="I158">
        <v>7</v>
      </c>
      <c r="J158">
        <v>7</v>
      </c>
      <c r="K158">
        <v>6</v>
      </c>
      <c r="L158">
        <v>7</v>
      </c>
      <c r="M158">
        <v>5</v>
      </c>
      <c r="N158">
        <v>5</v>
      </c>
      <c r="O158">
        <v>7</v>
      </c>
      <c r="P158">
        <v>8</v>
      </c>
      <c r="Q158">
        <v>7</v>
      </c>
      <c r="R158" t="str">
        <f>IF(D158&gt;=9,SUM(S158:AB158),"Not Suitable")</f>
        <v>Not Suitable</v>
      </c>
      <c r="S158">
        <f>UI!$C$4-H158</f>
        <v>6</v>
      </c>
      <c r="T158">
        <f>UI!$C$5-I158</f>
        <v>1</v>
      </c>
      <c r="U158">
        <f>UI!$C$6-J158</f>
        <v>-4</v>
      </c>
      <c r="V158">
        <f>UI!$C$7-K158</f>
        <v>0</v>
      </c>
      <c r="W158">
        <f>UI!$C$8-L158</f>
        <v>-3</v>
      </c>
      <c r="X158">
        <f>UI!$C$9-M158</f>
        <v>3</v>
      </c>
      <c r="Y158">
        <f>UI!$C$10-N158</f>
        <v>4</v>
      </c>
      <c r="Z158">
        <f>UI!$C$11-O158</f>
        <v>2</v>
      </c>
      <c r="AA158">
        <f>UI!$C$12-P158</f>
        <v>-1</v>
      </c>
      <c r="AB158">
        <f>UI!$C$13-Q158</f>
        <v>3</v>
      </c>
    </row>
    <row r="159" spans="4:28" x14ac:dyDescent="0.3">
      <c r="D159">
        <f>COUNTIF(S159:AB159, "&gt;= 0")</f>
        <v>8</v>
      </c>
      <c r="E159" t="str">
        <f>IF(D159&gt;=9,SUM(S159:AB159),"Not Suitable")</f>
        <v>Not Suitable</v>
      </c>
      <c r="F159">
        <v>5995</v>
      </c>
      <c r="G159" t="s">
        <v>169</v>
      </c>
      <c r="H159">
        <v>4</v>
      </c>
      <c r="I159">
        <v>6</v>
      </c>
      <c r="J159">
        <v>7</v>
      </c>
      <c r="K159">
        <v>6</v>
      </c>
      <c r="L159">
        <v>7</v>
      </c>
      <c r="M159">
        <v>5</v>
      </c>
      <c r="N159">
        <v>5</v>
      </c>
      <c r="O159">
        <v>7</v>
      </c>
      <c r="P159">
        <v>7</v>
      </c>
      <c r="Q159">
        <v>7</v>
      </c>
      <c r="R159" t="str">
        <f>IF(D159&gt;=9,SUM(S159:AB159),"Not Suitable")</f>
        <v>Not Suitable</v>
      </c>
      <c r="S159">
        <f>UI!$C$4-H159</f>
        <v>6</v>
      </c>
      <c r="T159">
        <f>UI!$C$5-I159</f>
        <v>2</v>
      </c>
      <c r="U159">
        <f>UI!$C$6-J159</f>
        <v>-4</v>
      </c>
      <c r="V159">
        <f>UI!$C$7-K159</f>
        <v>0</v>
      </c>
      <c r="W159">
        <f>UI!$C$8-L159</f>
        <v>-3</v>
      </c>
      <c r="X159">
        <f>UI!$C$9-M159</f>
        <v>3</v>
      </c>
      <c r="Y159">
        <f>UI!$C$10-N159</f>
        <v>4</v>
      </c>
      <c r="Z159">
        <f>UI!$C$11-O159</f>
        <v>2</v>
      </c>
      <c r="AA159">
        <f>UI!$C$12-P159</f>
        <v>0</v>
      </c>
      <c r="AB159">
        <f>UI!$C$13-Q159</f>
        <v>3</v>
      </c>
    </row>
    <row r="160" spans="4:28" x14ac:dyDescent="0.3">
      <c r="D160">
        <f>COUNTIF(S160:AB160, "&gt;= 0")</f>
        <v>7</v>
      </c>
      <c r="E160" t="str">
        <f>IF(D160&gt;=9,SUM(S160:AB160),"Not Suitable")</f>
        <v>Not Suitable</v>
      </c>
      <c r="F160">
        <v>5996</v>
      </c>
      <c r="G160" t="s">
        <v>170</v>
      </c>
      <c r="H160">
        <v>6</v>
      </c>
      <c r="I160">
        <v>5</v>
      </c>
      <c r="J160">
        <v>6</v>
      </c>
      <c r="K160">
        <v>6</v>
      </c>
      <c r="L160">
        <v>7</v>
      </c>
      <c r="M160">
        <v>6</v>
      </c>
      <c r="N160">
        <v>5</v>
      </c>
      <c r="O160">
        <v>7</v>
      </c>
      <c r="P160">
        <v>8</v>
      </c>
      <c r="Q160">
        <v>7</v>
      </c>
      <c r="R160" t="str">
        <f>IF(D160&gt;=9,SUM(S160:AB160),"Not Suitable")</f>
        <v>Not Suitable</v>
      </c>
      <c r="S160">
        <f>UI!$C$4-H160</f>
        <v>4</v>
      </c>
      <c r="T160">
        <f>UI!$C$5-I160</f>
        <v>3</v>
      </c>
      <c r="U160">
        <f>UI!$C$6-J160</f>
        <v>-3</v>
      </c>
      <c r="V160">
        <f>UI!$C$7-K160</f>
        <v>0</v>
      </c>
      <c r="W160">
        <f>UI!$C$8-L160</f>
        <v>-3</v>
      </c>
      <c r="X160">
        <f>UI!$C$9-M160</f>
        <v>2</v>
      </c>
      <c r="Y160">
        <f>UI!$C$10-N160</f>
        <v>4</v>
      </c>
      <c r="Z160">
        <f>UI!$C$11-O160</f>
        <v>2</v>
      </c>
      <c r="AA160">
        <f>UI!$C$12-P160</f>
        <v>-1</v>
      </c>
      <c r="AB160">
        <f>UI!$C$13-Q160</f>
        <v>3</v>
      </c>
    </row>
    <row r="161" spans="4:28" x14ac:dyDescent="0.3">
      <c r="D161">
        <f>COUNTIF(S161:AB161, "&gt;= 0")</f>
        <v>8</v>
      </c>
      <c r="E161" t="str">
        <f>IF(D161&gt;=9,SUM(S161:AB161),"Not Suitable")</f>
        <v>Not Suitable</v>
      </c>
      <c r="F161">
        <v>5997</v>
      </c>
      <c r="G161" t="s">
        <v>171</v>
      </c>
      <c r="H161">
        <v>4</v>
      </c>
      <c r="I161">
        <v>6</v>
      </c>
      <c r="J161">
        <v>6</v>
      </c>
      <c r="K161">
        <v>5</v>
      </c>
      <c r="L161">
        <v>6</v>
      </c>
      <c r="M161">
        <v>4</v>
      </c>
      <c r="N161">
        <v>4</v>
      </c>
      <c r="O161">
        <v>6</v>
      </c>
      <c r="P161">
        <v>7</v>
      </c>
      <c r="Q161">
        <v>6</v>
      </c>
      <c r="R161" t="str">
        <f>IF(D161&gt;=9,SUM(S161:AB161),"Not Suitable")</f>
        <v>Not Suitable</v>
      </c>
      <c r="S161">
        <f>UI!$C$4-H161</f>
        <v>6</v>
      </c>
      <c r="T161">
        <f>UI!$C$5-I161</f>
        <v>2</v>
      </c>
      <c r="U161">
        <f>UI!$C$6-J161</f>
        <v>-3</v>
      </c>
      <c r="V161">
        <f>UI!$C$7-K161</f>
        <v>1</v>
      </c>
      <c r="W161">
        <f>UI!$C$8-L161</f>
        <v>-2</v>
      </c>
      <c r="X161">
        <f>UI!$C$9-M161</f>
        <v>4</v>
      </c>
      <c r="Y161">
        <f>UI!$C$10-N161</f>
        <v>5</v>
      </c>
      <c r="Z161">
        <f>UI!$C$11-O161</f>
        <v>3</v>
      </c>
      <c r="AA161">
        <f>UI!$C$12-P161</f>
        <v>0</v>
      </c>
      <c r="AB161">
        <f>UI!$C$13-Q161</f>
        <v>4</v>
      </c>
    </row>
    <row r="162" spans="4:28" x14ac:dyDescent="0.3">
      <c r="D162">
        <f>COUNTIF(S162:AB162, "&gt;= 0")</f>
        <v>7</v>
      </c>
      <c r="E162" t="str">
        <f>IF(D162&gt;=9,SUM(S162:AB162),"Not Suitable")</f>
        <v>Not Suitable</v>
      </c>
      <c r="F162">
        <v>6111</v>
      </c>
      <c r="G162" t="s">
        <v>172</v>
      </c>
      <c r="H162">
        <v>5</v>
      </c>
      <c r="I162">
        <v>5</v>
      </c>
      <c r="J162">
        <v>7</v>
      </c>
      <c r="K162">
        <v>5</v>
      </c>
      <c r="L162">
        <v>6</v>
      </c>
      <c r="M162">
        <v>5</v>
      </c>
      <c r="N162">
        <v>5</v>
      </c>
      <c r="O162">
        <v>6</v>
      </c>
      <c r="P162">
        <v>8</v>
      </c>
      <c r="Q162">
        <v>7</v>
      </c>
      <c r="R162" t="str">
        <f>IF(D162&gt;=9,SUM(S162:AB162),"Not Suitable")</f>
        <v>Not Suitable</v>
      </c>
      <c r="S162">
        <f>UI!$C$4-H162</f>
        <v>5</v>
      </c>
      <c r="T162">
        <f>UI!$C$5-I162</f>
        <v>3</v>
      </c>
      <c r="U162">
        <f>UI!$C$6-J162</f>
        <v>-4</v>
      </c>
      <c r="V162">
        <f>UI!$C$7-K162</f>
        <v>1</v>
      </c>
      <c r="W162">
        <f>UI!$C$8-L162</f>
        <v>-2</v>
      </c>
      <c r="X162">
        <f>UI!$C$9-M162</f>
        <v>3</v>
      </c>
      <c r="Y162">
        <f>UI!$C$10-N162</f>
        <v>4</v>
      </c>
      <c r="Z162">
        <f>UI!$C$11-O162</f>
        <v>3</v>
      </c>
      <c r="AA162">
        <f>UI!$C$12-P162</f>
        <v>-1</v>
      </c>
      <c r="AB162">
        <f>UI!$C$13-Q162</f>
        <v>3</v>
      </c>
    </row>
    <row r="163" spans="4:28" x14ac:dyDescent="0.3">
      <c r="D163">
        <f>COUNTIF(S163:AB163, "&gt;= 0")</f>
        <v>8</v>
      </c>
      <c r="E163" t="str">
        <f>IF(D163&gt;=9,SUM(S163:AB163),"Not Suitable")</f>
        <v>Not Suitable</v>
      </c>
      <c r="F163">
        <v>6112</v>
      </c>
      <c r="G163" t="s">
        <v>173</v>
      </c>
      <c r="H163">
        <v>5</v>
      </c>
      <c r="I163">
        <v>5</v>
      </c>
      <c r="J163">
        <v>8</v>
      </c>
      <c r="K163">
        <v>6</v>
      </c>
      <c r="L163">
        <v>6</v>
      </c>
      <c r="M163">
        <v>6</v>
      </c>
      <c r="N163">
        <v>5</v>
      </c>
      <c r="O163">
        <v>7</v>
      </c>
      <c r="P163">
        <v>7</v>
      </c>
      <c r="Q163">
        <v>8</v>
      </c>
      <c r="R163" t="str">
        <f>IF(D163&gt;=9,SUM(S163:AB163),"Not Suitable")</f>
        <v>Not Suitable</v>
      </c>
      <c r="S163">
        <f>UI!$C$4-H163</f>
        <v>5</v>
      </c>
      <c r="T163">
        <f>UI!$C$5-I163</f>
        <v>3</v>
      </c>
      <c r="U163">
        <f>UI!$C$6-J163</f>
        <v>-5</v>
      </c>
      <c r="V163">
        <f>UI!$C$7-K163</f>
        <v>0</v>
      </c>
      <c r="W163">
        <f>UI!$C$8-L163</f>
        <v>-2</v>
      </c>
      <c r="X163">
        <f>UI!$C$9-M163</f>
        <v>2</v>
      </c>
      <c r="Y163">
        <f>UI!$C$10-N163</f>
        <v>4</v>
      </c>
      <c r="Z163">
        <f>UI!$C$11-O163</f>
        <v>2</v>
      </c>
      <c r="AA163">
        <f>UI!$C$12-P163</f>
        <v>0</v>
      </c>
      <c r="AB163">
        <f>UI!$C$13-Q163</f>
        <v>2</v>
      </c>
    </row>
    <row r="164" spans="4:28" x14ac:dyDescent="0.3">
      <c r="D164">
        <f>COUNTIF(S164:AB164, "&gt;= 0")</f>
        <v>7</v>
      </c>
      <c r="E164" t="str">
        <f>IF(D164&gt;=9,SUM(S164:AB164),"Not Suitable")</f>
        <v>Not Suitable</v>
      </c>
      <c r="F164">
        <v>6113</v>
      </c>
      <c r="G164" t="s">
        <v>174</v>
      </c>
      <c r="H164">
        <v>4</v>
      </c>
      <c r="I164">
        <v>6</v>
      </c>
      <c r="J164">
        <v>6</v>
      </c>
      <c r="K164">
        <v>5</v>
      </c>
      <c r="L164">
        <v>6</v>
      </c>
      <c r="M164">
        <v>5</v>
      </c>
      <c r="N164">
        <v>5</v>
      </c>
      <c r="O164">
        <v>7</v>
      </c>
      <c r="P164">
        <v>8</v>
      </c>
      <c r="Q164">
        <v>7</v>
      </c>
      <c r="R164" t="str">
        <f>IF(D164&gt;=9,SUM(S164:AB164),"Not Suitable")</f>
        <v>Not Suitable</v>
      </c>
      <c r="S164">
        <f>UI!$C$4-H164</f>
        <v>6</v>
      </c>
      <c r="T164">
        <f>UI!$C$5-I164</f>
        <v>2</v>
      </c>
      <c r="U164">
        <f>UI!$C$6-J164</f>
        <v>-3</v>
      </c>
      <c r="V164">
        <f>UI!$C$7-K164</f>
        <v>1</v>
      </c>
      <c r="W164">
        <f>UI!$C$8-L164</f>
        <v>-2</v>
      </c>
      <c r="X164">
        <f>UI!$C$9-M164</f>
        <v>3</v>
      </c>
      <c r="Y164">
        <f>UI!$C$10-N164</f>
        <v>4</v>
      </c>
      <c r="Z164">
        <f>UI!$C$11-O164</f>
        <v>2</v>
      </c>
      <c r="AA164">
        <f>UI!$C$12-P164</f>
        <v>-1</v>
      </c>
      <c r="AB164">
        <f>UI!$C$13-Q164</f>
        <v>3</v>
      </c>
    </row>
    <row r="165" spans="4:28" x14ac:dyDescent="0.3">
      <c r="D165">
        <f>COUNTIF(S165:AB165, "&gt;= 0")</f>
        <v>8</v>
      </c>
      <c r="E165" t="str">
        <f>IF(D165&gt;=9,SUM(S165:AB165),"Not Suitable")</f>
        <v>Not Suitable</v>
      </c>
      <c r="F165">
        <v>6211</v>
      </c>
      <c r="G165" t="s">
        <v>175</v>
      </c>
      <c r="H165">
        <v>4</v>
      </c>
      <c r="I165">
        <v>5</v>
      </c>
      <c r="J165">
        <v>8</v>
      </c>
      <c r="K165">
        <v>5</v>
      </c>
      <c r="L165">
        <v>6</v>
      </c>
      <c r="M165">
        <v>5</v>
      </c>
      <c r="N165">
        <v>5</v>
      </c>
      <c r="O165">
        <v>6</v>
      </c>
      <c r="P165">
        <v>6</v>
      </c>
      <c r="Q165">
        <v>7</v>
      </c>
      <c r="R165" t="str">
        <f>IF(D165&gt;=9,SUM(S165:AB165),"Not Suitable")</f>
        <v>Not Suitable</v>
      </c>
      <c r="S165">
        <f>UI!$C$4-H165</f>
        <v>6</v>
      </c>
      <c r="T165">
        <f>UI!$C$5-I165</f>
        <v>3</v>
      </c>
      <c r="U165">
        <f>UI!$C$6-J165</f>
        <v>-5</v>
      </c>
      <c r="V165">
        <f>UI!$C$7-K165</f>
        <v>1</v>
      </c>
      <c r="W165">
        <f>UI!$C$8-L165</f>
        <v>-2</v>
      </c>
      <c r="X165">
        <f>UI!$C$9-M165</f>
        <v>3</v>
      </c>
      <c r="Y165">
        <f>UI!$C$10-N165</f>
        <v>4</v>
      </c>
      <c r="Z165">
        <f>UI!$C$11-O165</f>
        <v>3</v>
      </c>
      <c r="AA165">
        <f>UI!$C$12-P165</f>
        <v>1</v>
      </c>
      <c r="AB165">
        <f>UI!$C$13-Q165</f>
        <v>3</v>
      </c>
    </row>
    <row r="166" spans="4:28" x14ac:dyDescent="0.3">
      <c r="D166">
        <f>COUNTIF(S166:AB166, "&gt;= 0")</f>
        <v>8</v>
      </c>
      <c r="E166" t="str">
        <f>IF(D166&gt;=9,SUM(S166:AB166),"Not Suitable")</f>
        <v>Not Suitable</v>
      </c>
      <c r="F166">
        <v>6214</v>
      </c>
      <c r="G166" t="s">
        <v>176</v>
      </c>
      <c r="H166">
        <v>4</v>
      </c>
      <c r="I166">
        <v>8</v>
      </c>
      <c r="J166">
        <v>8</v>
      </c>
      <c r="K166">
        <v>5</v>
      </c>
      <c r="L166">
        <v>6</v>
      </c>
      <c r="M166">
        <v>5</v>
      </c>
      <c r="N166">
        <v>4</v>
      </c>
      <c r="O166">
        <v>5</v>
      </c>
      <c r="P166">
        <v>6</v>
      </c>
      <c r="Q166">
        <v>6</v>
      </c>
      <c r="R166" t="str">
        <f>IF(D166&gt;=9,SUM(S166:AB166),"Not Suitable")</f>
        <v>Not Suitable</v>
      </c>
      <c r="S166">
        <f>UI!$C$4-H166</f>
        <v>6</v>
      </c>
      <c r="T166">
        <f>UI!$C$5-I166</f>
        <v>0</v>
      </c>
      <c r="U166">
        <f>UI!$C$6-J166</f>
        <v>-5</v>
      </c>
      <c r="V166">
        <f>UI!$C$7-K166</f>
        <v>1</v>
      </c>
      <c r="W166">
        <f>UI!$C$8-L166</f>
        <v>-2</v>
      </c>
      <c r="X166">
        <f>UI!$C$9-M166</f>
        <v>3</v>
      </c>
      <c r="Y166">
        <f>UI!$C$10-N166</f>
        <v>5</v>
      </c>
      <c r="Z166">
        <f>UI!$C$11-O166</f>
        <v>4</v>
      </c>
      <c r="AA166">
        <f>UI!$C$12-P166</f>
        <v>1</v>
      </c>
      <c r="AB166">
        <f>UI!$C$13-Q166</f>
        <v>4</v>
      </c>
    </row>
    <row r="167" spans="4:28" x14ac:dyDescent="0.3">
      <c r="D167">
        <f>COUNTIF(S167:AB167, "&gt;= 0")</f>
        <v>7</v>
      </c>
      <c r="E167" t="str">
        <f>IF(D167&gt;=9,SUM(S167:AB167),"Not Suitable")</f>
        <v>Not Suitable</v>
      </c>
      <c r="F167">
        <v>6215</v>
      </c>
      <c r="G167" t="s">
        <v>177</v>
      </c>
      <c r="H167">
        <v>5</v>
      </c>
      <c r="I167">
        <v>4</v>
      </c>
      <c r="J167">
        <v>8</v>
      </c>
      <c r="K167">
        <v>6</v>
      </c>
      <c r="L167">
        <v>6</v>
      </c>
      <c r="M167">
        <v>6</v>
      </c>
      <c r="N167">
        <v>6</v>
      </c>
      <c r="O167">
        <v>6</v>
      </c>
      <c r="P167">
        <v>8</v>
      </c>
      <c r="Q167">
        <v>8</v>
      </c>
      <c r="R167" t="str">
        <f>IF(D167&gt;=9,SUM(S167:AB167),"Not Suitable")</f>
        <v>Not Suitable</v>
      </c>
      <c r="S167">
        <f>UI!$C$4-H167</f>
        <v>5</v>
      </c>
      <c r="T167">
        <f>UI!$C$5-I167</f>
        <v>4</v>
      </c>
      <c r="U167">
        <f>UI!$C$6-J167</f>
        <v>-5</v>
      </c>
      <c r="V167">
        <f>UI!$C$7-K167</f>
        <v>0</v>
      </c>
      <c r="W167">
        <f>UI!$C$8-L167</f>
        <v>-2</v>
      </c>
      <c r="X167">
        <f>UI!$C$9-M167</f>
        <v>2</v>
      </c>
      <c r="Y167">
        <f>UI!$C$10-N167</f>
        <v>3</v>
      </c>
      <c r="Z167">
        <f>UI!$C$11-O167</f>
        <v>3</v>
      </c>
      <c r="AA167">
        <f>UI!$C$12-P167</f>
        <v>-1</v>
      </c>
      <c r="AB167">
        <f>UI!$C$13-Q167</f>
        <v>2</v>
      </c>
    </row>
    <row r="168" spans="4:28" x14ac:dyDescent="0.3">
      <c r="D168">
        <f>COUNTIF(S168:AB168, "&gt;= 0")</f>
        <v>8</v>
      </c>
      <c r="E168" t="str">
        <f>IF(D168&gt;=9,SUM(S168:AB168),"Not Suitable")</f>
        <v>Not Suitable</v>
      </c>
      <c r="F168">
        <v>6217</v>
      </c>
      <c r="G168" t="s">
        <v>178</v>
      </c>
      <c r="H168">
        <v>1</v>
      </c>
      <c r="I168">
        <v>5</v>
      </c>
      <c r="J168">
        <v>7</v>
      </c>
      <c r="K168">
        <v>5</v>
      </c>
      <c r="L168">
        <v>5</v>
      </c>
      <c r="M168">
        <v>5</v>
      </c>
      <c r="N168">
        <v>5</v>
      </c>
      <c r="O168">
        <v>6</v>
      </c>
      <c r="P168">
        <v>7</v>
      </c>
      <c r="Q168">
        <v>7</v>
      </c>
      <c r="R168" t="str">
        <f>IF(D168&gt;=9,SUM(S168:AB168),"Not Suitable")</f>
        <v>Not Suitable</v>
      </c>
      <c r="S168">
        <f>UI!$C$4-H168</f>
        <v>9</v>
      </c>
      <c r="T168">
        <f>UI!$C$5-I168</f>
        <v>3</v>
      </c>
      <c r="U168">
        <f>UI!$C$6-J168</f>
        <v>-4</v>
      </c>
      <c r="V168">
        <f>UI!$C$7-K168</f>
        <v>1</v>
      </c>
      <c r="W168">
        <f>UI!$C$8-L168</f>
        <v>-1</v>
      </c>
      <c r="X168">
        <f>UI!$C$9-M168</f>
        <v>3</v>
      </c>
      <c r="Y168">
        <f>UI!$C$10-N168</f>
        <v>4</v>
      </c>
      <c r="Z168">
        <f>UI!$C$11-O168</f>
        <v>3</v>
      </c>
      <c r="AA168">
        <f>UI!$C$12-P168</f>
        <v>0</v>
      </c>
      <c r="AB168">
        <f>UI!$C$13-Q168</f>
        <v>3</v>
      </c>
    </row>
    <row r="169" spans="4:28" x14ac:dyDescent="0.3">
      <c r="D169">
        <f>COUNTIF(S169:AB169, "&gt;= 0")</f>
        <v>8</v>
      </c>
      <c r="E169" t="str">
        <f>IF(D169&gt;=9,SUM(S169:AB169),"Not Suitable")</f>
        <v>Not Suitable</v>
      </c>
      <c r="F169">
        <v>6311</v>
      </c>
      <c r="G169" t="s">
        <v>179</v>
      </c>
      <c r="H169">
        <v>4</v>
      </c>
      <c r="I169">
        <v>4</v>
      </c>
      <c r="J169">
        <v>7</v>
      </c>
      <c r="K169">
        <v>5</v>
      </c>
      <c r="L169">
        <v>5</v>
      </c>
      <c r="M169">
        <v>4</v>
      </c>
      <c r="N169">
        <v>4</v>
      </c>
      <c r="O169">
        <v>5</v>
      </c>
      <c r="P169">
        <v>4</v>
      </c>
      <c r="Q169">
        <v>6</v>
      </c>
      <c r="R169" t="str">
        <f>IF(D169&gt;=9,SUM(S169:AB169),"Not Suitable")</f>
        <v>Not Suitable</v>
      </c>
      <c r="S169">
        <f>UI!$C$4-H169</f>
        <v>6</v>
      </c>
      <c r="T169">
        <f>UI!$C$5-I169</f>
        <v>4</v>
      </c>
      <c r="U169">
        <f>UI!$C$6-J169</f>
        <v>-4</v>
      </c>
      <c r="V169">
        <f>UI!$C$7-K169</f>
        <v>1</v>
      </c>
      <c r="W169">
        <f>UI!$C$8-L169</f>
        <v>-1</v>
      </c>
      <c r="X169">
        <f>UI!$C$9-M169</f>
        <v>4</v>
      </c>
      <c r="Y169">
        <f>UI!$C$10-N169</f>
        <v>5</v>
      </c>
      <c r="Z169">
        <f>UI!$C$11-O169</f>
        <v>4</v>
      </c>
      <c r="AA169">
        <f>UI!$C$12-P169</f>
        <v>3</v>
      </c>
      <c r="AB169">
        <f>UI!$C$13-Q169</f>
        <v>4</v>
      </c>
    </row>
    <row r="170" spans="4:28" x14ac:dyDescent="0.3">
      <c r="D170">
        <f>COUNTIF(S170:AB170, "&gt;= 0")</f>
        <v>8</v>
      </c>
      <c r="E170" t="str">
        <f>IF(D170&gt;=9,SUM(S170:AB170),"Not Suitable")</f>
        <v>Not Suitable</v>
      </c>
      <c r="F170">
        <v>6393</v>
      </c>
      <c r="G170" t="s">
        <v>180</v>
      </c>
      <c r="H170">
        <v>2</v>
      </c>
      <c r="I170">
        <v>4</v>
      </c>
      <c r="J170">
        <v>5</v>
      </c>
      <c r="K170">
        <v>5</v>
      </c>
      <c r="L170">
        <v>6</v>
      </c>
      <c r="M170">
        <v>3</v>
      </c>
      <c r="N170">
        <v>4</v>
      </c>
      <c r="O170">
        <v>6</v>
      </c>
      <c r="P170">
        <v>4</v>
      </c>
      <c r="Q170">
        <v>6</v>
      </c>
      <c r="R170" t="str">
        <f>IF(D170&gt;=9,SUM(S170:AB170),"Not Suitable")</f>
        <v>Not Suitable</v>
      </c>
      <c r="S170">
        <f>UI!$C$4-H170</f>
        <v>8</v>
      </c>
      <c r="T170">
        <f>UI!$C$5-I170</f>
        <v>4</v>
      </c>
      <c r="U170">
        <f>UI!$C$6-J170</f>
        <v>-2</v>
      </c>
      <c r="V170">
        <f>UI!$C$7-K170</f>
        <v>1</v>
      </c>
      <c r="W170">
        <f>UI!$C$8-L170</f>
        <v>-2</v>
      </c>
      <c r="X170">
        <f>UI!$C$9-M170</f>
        <v>5</v>
      </c>
      <c r="Y170">
        <f>UI!$C$10-N170</f>
        <v>5</v>
      </c>
      <c r="Z170">
        <f>UI!$C$11-O170</f>
        <v>3</v>
      </c>
      <c r="AA170">
        <f>UI!$C$12-P170</f>
        <v>3</v>
      </c>
      <c r="AB170">
        <f>UI!$C$13-Q170</f>
        <v>4</v>
      </c>
    </row>
    <row r="171" spans="4:28" x14ac:dyDescent="0.3">
      <c r="D171">
        <f>COUNTIF(S171:AB171, "&gt;= 0")</f>
        <v>8</v>
      </c>
      <c r="E171" t="str">
        <f>IF(D171&gt;=9,SUM(S171:AB171),"Not Suitable")</f>
        <v>Not Suitable</v>
      </c>
      <c r="F171">
        <v>6394</v>
      </c>
      <c r="G171" t="s">
        <v>181</v>
      </c>
      <c r="H171">
        <v>5</v>
      </c>
      <c r="I171">
        <v>7</v>
      </c>
      <c r="J171">
        <v>9</v>
      </c>
      <c r="K171">
        <v>5</v>
      </c>
      <c r="L171">
        <v>5</v>
      </c>
      <c r="M171">
        <v>5</v>
      </c>
      <c r="N171">
        <v>5</v>
      </c>
      <c r="O171">
        <v>6</v>
      </c>
      <c r="P171">
        <v>6</v>
      </c>
      <c r="Q171">
        <v>7</v>
      </c>
      <c r="R171" t="str">
        <f>IF(D171&gt;=9,SUM(S171:AB171),"Not Suitable")</f>
        <v>Not Suitable</v>
      </c>
      <c r="S171">
        <f>UI!$C$4-H171</f>
        <v>5</v>
      </c>
      <c r="T171">
        <f>UI!$C$5-I171</f>
        <v>1</v>
      </c>
      <c r="U171">
        <f>UI!$C$6-J171</f>
        <v>-6</v>
      </c>
      <c r="V171">
        <f>UI!$C$7-K171</f>
        <v>1</v>
      </c>
      <c r="W171">
        <f>UI!$C$8-L171</f>
        <v>-1</v>
      </c>
      <c r="X171">
        <f>UI!$C$9-M171</f>
        <v>3</v>
      </c>
      <c r="Y171">
        <f>UI!$C$10-N171</f>
        <v>4</v>
      </c>
      <c r="Z171">
        <f>UI!$C$11-O171</f>
        <v>3</v>
      </c>
      <c r="AA171">
        <f>UI!$C$12-P171</f>
        <v>1</v>
      </c>
      <c r="AB171">
        <f>UI!$C$13-Q171</f>
        <v>3</v>
      </c>
    </row>
    <row r="172" spans="4:28" x14ac:dyDescent="0.3">
      <c r="D172">
        <f>COUNTIF(S172:AB172, "&gt;= 0")</f>
        <v>7</v>
      </c>
      <c r="E172" t="str">
        <f>IF(D172&gt;=9,SUM(S172:AB172),"Not Suitable")</f>
        <v>Not Suitable</v>
      </c>
      <c r="F172">
        <v>6395</v>
      </c>
      <c r="G172" t="s">
        <v>182</v>
      </c>
      <c r="H172">
        <v>3</v>
      </c>
      <c r="I172">
        <v>4</v>
      </c>
      <c r="J172">
        <v>6</v>
      </c>
      <c r="K172">
        <v>5</v>
      </c>
      <c r="L172">
        <v>5</v>
      </c>
      <c r="M172">
        <v>5</v>
      </c>
      <c r="N172">
        <v>5</v>
      </c>
      <c r="O172">
        <v>6</v>
      </c>
      <c r="P172">
        <v>8</v>
      </c>
      <c r="Q172">
        <v>8</v>
      </c>
      <c r="R172" t="str">
        <f>IF(D172&gt;=9,SUM(S172:AB172),"Not Suitable")</f>
        <v>Not Suitable</v>
      </c>
      <c r="S172">
        <f>UI!$C$4-H172</f>
        <v>7</v>
      </c>
      <c r="T172">
        <f>UI!$C$5-I172</f>
        <v>4</v>
      </c>
      <c r="U172">
        <f>UI!$C$6-J172</f>
        <v>-3</v>
      </c>
      <c r="V172">
        <f>UI!$C$7-K172</f>
        <v>1</v>
      </c>
      <c r="W172">
        <f>UI!$C$8-L172</f>
        <v>-1</v>
      </c>
      <c r="X172">
        <f>UI!$C$9-M172</f>
        <v>3</v>
      </c>
      <c r="Y172">
        <f>UI!$C$10-N172</f>
        <v>4</v>
      </c>
      <c r="Z172">
        <f>UI!$C$11-O172</f>
        <v>3</v>
      </c>
      <c r="AA172">
        <f>UI!$C$12-P172</f>
        <v>-1</v>
      </c>
      <c r="AB172">
        <f>UI!$C$13-Q172</f>
        <v>2</v>
      </c>
    </row>
    <row r="173" spans="4:28" x14ac:dyDescent="0.3">
      <c r="D173">
        <f>COUNTIF(S173:AB173, "&gt;= 0")</f>
        <v>8</v>
      </c>
      <c r="E173" t="str">
        <f>IF(D173&gt;=9,SUM(S173:AB173),"Not Suitable")</f>
        <v>Not Suitable</v>
      </c>
      <c r="F173">
        <v>7111</v>
      </c>
      <c r="G173" t="s">
        <v>183</v>
      </c>
      <c r="H173">
        <v>3</v>
      </c>
      <c r="I173">
        <v>4</v>
      </c>
      <c r="J173">
        <v>5</v>
      </c>
      <c r="K173">
        <v>5</v>
      </c>
      <c r="L173">
        <v>5</v>
      </c>
      <c r="M173">
        <v>4</v>
      </c>
      <c r="N173">
        <v>4</v>
      </c>
      <c r="O173">
        <v>5</v>
      </c>
      <c r="P173">
        <v>7</v>
      </c>
      <c r="Q173">
        <v>8</v>
      </c>
      <c r="R173" t="str">
        <f>IF(D173&gt;=9,SUM(S173:AB173),"Not Suitable")</f>
        <v>Not Suitable</v>
      </c>
      <c r="S173">
        <f>UI!$C$4-H173</f>
        <v>7</v>
      </c>
      <c r="T173">
        <f>UI!$C$5-I173</f>
        <v>4</v>
      </c>
      <c r="U173">
        <f>UI!$C$6-J173</f>
        <v>-2</v>
      </c>
      <c r="V173">
        <f>UI!$C$7-K173</f>
        <v>1</v>
      </c>
      <c r="W173">
        <f>UI!$C$8-L173</f>
        <v>-1</v>
      </c>
      <c r="X173">
        <f>UI!$C$9-M173</f>
        <v>4</v>
      </c>
      <c r="Y173">
        <f>UI!$C$10-N173</f>
        <v>5</v>
      </c>
      <c r="Z173">
        <f>UI!$C$11-O173</f>
        <v>4</v>
      </c>
      <c r="AA173">
        <f>UI!$C$12-P173</f>
        <v>0</v>
      </c>
      <c r="AB173">
        <f>UI!$C$13-Q173</f>
        <v>2</v>
      </c>
    </row>
    <row r="174" spans="4:28" x14ac:dyDescent="0.3">
      <c r="D174">
        <f>COUNTIF(S174:AB174, "&gt;= 0")</f>
        <v>8</v>
      </c>
      <c r="E174" t="str">
        <f>IF(D174&gt;=9,SUM(S174:AB174),"Not Suitable")</f>
        <v>Not Suitable</v>
      </c>
      <c r="F174">
        <v>7112</v>
      </c>
      <c r="G174" t="s">
        <v>184</v>
      </c>
      <c r="H174">
        <v>4</v>
      </c>
      <c r="I174">
        <v>5</v>
      </c>
      <c r="J174">
        <v>7</v>
      </c>
      <c r="K174">
        <v>4</v>
      </c>
      <c r="L174">
        <v>5</v>
      </c>
      <c r="M174">
        <v>4</v>
      </c>
      <c r="N174">
        <v>5</v>
      </c>
      <c r="O174">
        <v>4</v>
      </c>
      <c r="P174">
        <v>7</v>
      </c>
      <c r="Q174">
        <v>6</v>
      </c>
      <c r="R174" t="str">
        <f>IF(D174&gt;=9,SUM(S174:AB174),"Not Suitable")</f>
        <v>Not Suitable</v>
      </c>
      <c r="S174">
        <f>UI!$C$4-H174</f>
        <v>6</v>
      </c>
      <c r="T174">
        <f>UI!$C$5-I174</f>
        <v>3</v>
      </c>
      <c r="U174">
        <f>UI!$C$6-J174</f>
        <v>-4</v>
      </c>
      <c r="V174">
        <f>UI!$C$7-K174</f>
        <v>2</v>
      </c>
      <c r="W174">
        <f>UI!$C$8-L174</f>
        <v>-1</v>
      </c>
      <c r="X174">
        <f>UI!$C$9-M174</f>
        <v>4</v>
      </c>
      <c r="Y174">
        <f>UI!$C$10-N174</f>
        <v>4</v>
      </c>
      <c r="Z174">
        <f>UI!$C$11-O174</f>
        <v>5</v>
      </c>
      <c r="AA174">
        <f>UI!$C$12-P174</f>
        <v>0</v>
      </c>
      <c r="AB174">
        <f>UI!$C$13-Q174</f>
        <v>4</v>
      </c>
    </row>
    <row r="175" spans="4:28" x14ac:dyDescent="0.3">
      <c r="D175">
        <f>COUNTIF(S175:AB175, "&gt;= 0")</f>
        <v>9</v>
      </c>
      <c r="E175">
        <f>IF(D175&gt;=9,SUM(S175:AB175),"Not Suitable")</f>
        <v>25</v>
      </c>
      <c r="F175">
        <v>7113</v>
      </c>
      <c r="G175" t="s">
        <v>185</v>
      </c>
      <c r="H175">
        <v>4</v>
      </c>
      <c r="I175">
        <v>4</v>
      </c>
      <c r="J175">
        <v>6</v>
      </c>
      <c r="K175">
        <v>3</v>
      </c>
      <c r="L175">
        <v>4</v>
      </c>
      <c r="M175">
        <v>4</v>
      </c>
      <c r="N175">
        <v>5</v>
      </c>
      <c r="O175">
        <v>5</v>
      </c>
      <c r="P175">
        <v>7</v>
      </c>
      <c r="Q175">
        <v>7</v>
      </c>
      <c r="R175">
        <f>IF(D175&gt;=9,SUM(S175:AB175),"Not Suitable")</f>
        <v>25</v>
      </c>
      <c r="S175">
        <f>UI!$C$4-H175</f>
        <v>6</v>
      </c>
      <c r="T175">
        <f>UI!$C$5-I175</f>
        <v>4</v>
      </c>
      <c r="U175">
        <f>UI!$C$6-J175</f>
        <v>-3</v>
      </c>
      <c r="V175">
        <f>UI!$C$7-K175</f>
        <v>3</v>
      </c>
      <c r="W175">
        <f>UI!$C$8-L175</f>
        <v>0</v>
      </c>
      <c r="X175">
        <f>UI!$C$9-M175</f>
        <v>4</v>
      </c>
      <c r="Y175">
        <f>UI!$C$10-N175</f>
        <v>4</v>
      </c>
      <c r="Z175">
        <f>UI!$C$11-O175</f>
        <v>4</v>
      </c>
      <c r="AA175">
        <f>UI!$C$12-P175</f>
        <v>0</v>
      </c>
      <c r="AB175">
        <f>UI!$C$13-Q175</f>
        <v>3</v>
      </c>
    </row>
    <row r="176" spans="4:28" x14ac:dyDescent="0.3">
      <c r="D176">
        <f>COUNTIF(S176:AB176, "&gt;= 0")</f>
        <v>7</v>
      </c>
      <c r="E176" t="str">
        <f>IF(D176&gt;=9,SUM(S176:AB176),"Not Suitable")</f>
        <v>Not Suitable</v>
      </c>
      <c r="F176">
        <v>7114</v>
      </c>
      <c r="G176" t="s">
        <v>186</v>
      </c>
      <c r="H176">
        <v>4</v>
      </c>
      <c r="I176">
        <v>6</v>
      </c>
      <c r="J176">
        <v>6</v>
      </c>
      <c r="K176">
        <v>5</v>
      </c>
      <c r="L176">
        <v>6</v>
      </c>
      <c r="M176">
        <v>5</v>
      </c>
      <c r="N176">
        <v>5</v>
      </c>
      <c r="O176">
        <v>6</v>
      </c>
      <c r="P176">
        <v>8</v>
      </c>
      <c r="Q176">
        <v>7</v>
      </c>
      <c r="R176" t="str">
        <f>IF(D176&gt;=9,SUM(S176:AB176),"Not Suitable")</f>
        <v>Not Suitable</v>
      </c>
      <c r="S176">
        <f>UI!$C$4-H176</f>
        <v>6</v>
      </c>
      <c r="T176">
        <f>UI!$C$5-I176</f>
        <v>2</v>
      </c>
      <c r="U176">
        <f>UI!$C$6-J176</f>
        <v>-3</v>
      </c>
      <c r="V176">
        <f>UI!$C$7-K176</f>
        <v>1</v>
      </c>
      <c r="W176">
        <f>UI!$C$8-L176</f>
        <v>-2</v>
      </c>
      <c r="X176">
        <f>UI!$C$9-M176</f>
        <v>3</v>
      </c>
      <c r="Y176">
        <f>UI!$C$10-N176</f>
        <v>4</v>
      </c>
      <c r="Z176">
        <f>UI!$C$11-O176</f>
        <v>3</v>
      </c>
      <c r="AA176">
        <f>UI!$C$12-P176</f>
        <v>-1</v>
      </c>
      <c r="AB176">
        <f>UI!$C$13-Q176</f>
        <v>3</v>
      </c>
    </row>
    <row r="177" spans="4:28" x14ac:dyDescent="0.3">
      <c r="D177">
        <f>COUNTIF(S177:AB177, "&gt;= 0")</f>
        <v>8</v>
      </c>
      <c r="E177" t="str">
        <f>IF(D177&gt;=9,SUM(S177:AB177),"Not Suitable")</f>
        <v>Not Suitable</v>
      </c>
      <c r="F177">
        <v>7115</v>
      </c>
      <c r="G177" t="s">
        <v>187</v>
      </c>
      <c r="H177">
        <v>4</v>
      </c>
      <c r="I177">
        <v>4</v>
      </c>
      <c r="J177">
        <v>5</v>
      </c>
      <c r="K177">
        <v>5</v>
      </c>
      <c r="L177">
        <v>5</v>
      </c>
      <c r="M177">
        <v>4</v>
      </c>
      <c r="N177">
        <v>4</v>
      </c>
      <c r="O177">
        <v>5</v>
      </c>
      <c r="P177">
        <v>6</v>
      </c>
      <c r="Q177">
        <v>7</v>
      </c>
      <c r="R177" t="str">
        <f>IF(D177&gt;=9,SUM(S177:AB177),"Not Suitable")</f>
        <v>Not Suitable</v>
      </c>
      <c r="S177">
        <f>UI!$C$4-H177</f>
        <v>6</v>
      </c>
      <c r="T177">
        <f>UI!$C$5-I177</f>
        <v>4</v>
      </c>
      <c r="U177">
        <f>UI!$C$6-J177</f>
        <v>-2</v>
      </c>
      <c r="V177">
        <f>UI!$C$7-K177</f>
        <v>1</v>
      </c>
      <c r="W177">
        <f>UI!$C$8-L177</f>
        <v>-1</v>
      </c>
      <c r="X177">
        <f>UI!$C$9-M177</f>
        <v>4</v>
      </c>
      <c r="Y177">
        <f>UI!$C$10-N177</f>
        <v>5</v>
      </c>
      <c r="Z177">
        <f>UI!$C$11-O177</f>
        <v>4</v>
      </c>
      <c r="AA177">
        <f>UI!$C$12-P177</f>
        <v>1</v>
      </c>
      <c r="AB177">
        <f>UI!$C$13-Q177</f>
        <v>3</v>
      </c>
    </row>
    <row r="178" spans="4:28" x14ac:dyDescent="0.3">
      <c r="D178">
        <f>COUNTIF(S178:AB178, "&gt;= 0")</f>
        <v>9</v>
      </c>
      <c r="E178">
        <f>IF(D178&gt;=9,SUM(S178:AB178),"Not Suitable")</f>
        <v>30</v>
      </c>
      <c r="F178">
        <v>7116</v>
      </c>
      <c r="G178" t="s">
        <v>188</v>
      </c>
      <c r="H178">
        <v>4</v>
      </c>
      <c r="I178">
        <v>3</v>
      </c>
      <c r="J178">
        <v>5</v>
      </c>
      <c r="K178">
        <v>4</v>
      </c>
      <c r="L178">
        <v>4</v>
      </c>
      <c r="M178">
        <v>4</v>
      </c>
      <c r="N178">
        <v>4</v>
      </c>
      <c r="O178">
        <v>4</v>
      </c>
      <c r="P178">
        <v>6</v>
      </c>
      <c r="Q178">
        <v>6</v>
      </c>
      <c r="R178">
        <f>IF(D178&gt;=9,SUM(S178:AB178),"Not Suitable")</f>
        <v>30</v>
      </c>
      <c r="S178">
        <f>UI!$C$4-H178</f>
        <v>6</v>
      </c>
      <c r="T178">
        <f>UI!$C$5-I178</f>
        <v>5</v>
      </c>
      <c r="U178">
        <f>UI!$C$6-J178</f>
        <v>-2</v>
      </c>
      <c r="V178">
        <f>UI!$C$7-K178</f>
        <v>2</v>
      </c>
      <c r="W178">
        <f>UI!$C$8-L178</f>
        <v>0</v>
      </c>
      <c r="X178">
        <f>UI!$C$9-M178</f>
        <v>4</v>
      </c>
      <c r="Y178">
        <f>UI!$C$10-N178</f>
        <v>5</v>
      </c>
      <c r="Z178">
        <f>UI!$C$11-O178</f>
        <v>5</v>
      </c>
      <c r="AA178">
        <f>UI!$C$12-P178</f>
        <v>1</v>
      </c>
      <c r="AB178">
        <f>UI!$C$13-Q178</f>
        <v>4</v>
      </c>
    </row>
    <row r="179" spans="4:28" x14ac:dyDescent="0.3">
      <c r="D179">
        <f>COUNTIF(S179:AB179, "&gt;= 0")</f>
        <v>9</v>
      </c>
      <c r="E179">
        <f>IF(D179&gt;=9,SUM(S179:AB179),"Not Suitable")</f>
        <v>34</v>
      </c>
      <c r="F179">
        <v>7117</v>
      </c>
      <c r="G179" t="s">
        <v>189</v>
      </c>
      <c r="H179">
        <v>2</v>
      </c>
      <c r="I179">
        <v>2</v>
      </c>
      <c r="J179">
        <v>6</v>
      </c>
      <c r="K179">
        <v>4</v>
      </c>
      <c r="L179">
        <v>4</v>
      </c>
      <c r="M179">
        <v>3</v>
      </c>
      <c r="N179">
        <v>4</v>
      </c>
      <c r="O179">
        <v>5</v>
      </c>
      <c r="P179">
        <v>4</v>
      </c>
      <c r="Q179">
        <v>6</v>
      </c>
      <c r="R179">
        <f>IF(D179&gt;=9,SUM(S179:AB179),"Not Suitable")</f>
        <v>34</v>
      </c>
      <c r="S179">
        <f>UI!$C$4-H179</f>
        <v>8</v>
      </c>
      <c r="T179">
        <f>UI!$C$5-I179</f>
        <v>6</v>
      </c>
      <c r="U179">
        <f>UI!$C$6-J179</f>
        <v>-3</v>
      </c>
      <c r="V179">
        <f>UI!$C$7-K179</f>
        <v>2</v>
      </c>
      <c r="W179">
        <f>UI!$C$8-L179</f>
        <v>0</v>
      </c>
      <c r="X179">
        <f>UI!$C$9-M179</f>
        <v>5</v>
      </c>
      <c r="Y179">
        <f>UI!$C$10-N179</f>
        <v>5</v>
      </c>
      <c r="Z179">
        <f>UI!$C$11-O179</f>
        <v>4</v>
      </c>
      <c r="AA179">
        <f>UI!$C$12-P179</f>
        <v>3</v>
      </c>
      <c r="AB179">
        <f>UI!$C$13-Q179</f>
        <v>4</v>
      </c>
    </row>
    <row r="180" spans="4:28" x14ac:dyDescent="0.3">
      <c r="D180">
        <f>COUNTIF(S180:AB180, "&gt;= 0")</f>
        <v>8</v>
      </c>
      <c r="E180" t="str">
        <f>IF(D180&gt;=9,SUM(S180:AB180),"Not Suitable")</f>
        <v>Not Suitable</v>
      </c>
      <c r="F180">
        <v>7121</v>
      </c>
      <c r="G180" t="s">
        <v>190</v>
      </c>
      <c r="H180">
        <v>4</v>
      </c>
      <c r="I180">
        <v>4</v>
      </c>
      <c r="J180">
        <v>6</v>
      </c>
      <c r="K180">
        <v>4</v>
      </c>
      <c r="L180">
        <v>5</v>
      </c>
      <c r="M180">
        <v>4</v>
      </c>
      <c r="N180">
        <v>4</v>
      </c>
      <c r="O180">
        <v>5</v>
      </c>
      <c r="P180">
        <v>6</v>
      </c>
      <c r="Q180">
        <v>6</v>
      </c>
      <c r="R180" t="str">
        <f>IF(D180&gt;=9,SUM(S180:AB180),"Not Suitable")</f>
        <v>Not Suitable</v>
      </c>
      <c r="S180">
        <f>UI!$C$4-H180</f>
        <v>6</v>
      </c>
      <c r="T180">
        <f>UI!$C$5-I180</f>
        <v>4</v>
      </c>
      <c r="U180">
        <f>UI!$C$6-J180</f>
        <v>-3</v>
      </c>
      <c r="V180">
        <f>UI!$C$7-K180</f>
        <v>2</v>
      </c>
      <c r="W180">
        <f>UI!$C$8-L180</f>
        <v>-1</v>
      </c>
      <c r="X180">
        <f>UI!$C$9-M180</f>
        <v>4</v>
      </c>
      <c r="Y180">
        <f>UI!$C$10-N180</f>
        <v>5</v>
      </c>
      <c r="Z180">
        <f>UI!$C$11-O180</f>
        <v>4</v>
      </c>
      <c r="AA180">
        <f>UI!$C$12-P180</f>
        <v>1</v>
      </c>
      <c r="AB180">
        <f>UI!$C$13-Q180</f>
        <v>4</v>
      </c>
    </row>
    <row r="181" spans="4:28" x14ac:dyDescent="0.3">
      <c r="D181">
        <f>COUNTIF(S181:AB181, "&gt;= 0")</f>
        <v>8</v>
      </c>
      <c r="E181" t="str">
        <f>IF(D181&gt;=9,SUM(S181:AB181),"Not Suitable")</f>
        <v>Not Suitable</v>
      </c>
      <c r="F181">
        <v>7123</v>
      </c>
      <c r="G181" t="s">
        <v>191</v>
      </c>
      <c r="H181">
        <v>5</v>
      </c>
      <c r="I181">
        <v>3</v>
      </c>
      <c r="J181">
        <v>5</v>
      </c>
      <c r="K181">
        <v>5</v>
      </c>
      <c r="L181">
        <v>5</v>
      </c>
      <c r="M181">
        <v>4</v>
      </c>
      <c r="N181">
        <v>5</v>
      </c>
      <c r="O181">
        <v>5</v>
      </c>
      <c r="P181">
        <v>5</v>
      </c>
      <c r="Q181">
        <v>5</v>
      </c>
      <c r="R181" t="str">
        <f>IF(D181&gt;=9,SUM(S181:AB181),"Not Suitable")</f>
        <v>Not Suitable</v>
      </c>
      <c r="S181">
        <f>UI!$C$4-H181</f>
        <v>5</v>
      </c>
      <c r="T181">
        <f>UI!$C$5-I181</f>
        <v>5</v>
      </c>
      <c r="U181">
        <f>UI!$C$6-J181</f>
        <v>-2</v>
      </c>
      <c r="V181">
        <f>UI!$C$7-K181</f>
        <v>1</v>
      </c>
      <c r="W181">
        <f>UI!$C$8-L181</f>
        <v>-1</v>
      </c>
      <c r="X181">
        <f>UI!$C$9-M181</f>
        <v>4</v>
      </c>
      <c r="Y181">
        <f>UI!$C$10-N181</f>
        <v>4</v>
      </c>
      <c r="Z181">
        <f>UI!$C$11-O181</f>
        <v>4</v>
      </c>
      <c r="AA181">
        <f>UI!$C$12-P181</f>
        <v>2</v>
      </c>
      <c r="AB181">
        <f>UI!$C$13-Q181</f>
        <v>5</v>
      </c>
    </row>
    <row r="182" spans="4:28" x14ac:dyDescent="0.3">
      <c r="D182">
        <f>COUNTIF(S182:AB182, "&gt;= 0")</f>
        <v>9</v>
      </c>
      <c r="E182">
        <f>IF(D182&gt;=9,SUM(S182:AB182),"Not Suitable")</f>
        <v>27</v>
      </c>
      <c r="F182">
        <v>7213</v>
      </c>
      <c r="G182" t="s">
        <v>192</v>
      </c>
      <c r="H182">
        <v>4</v>
      </c>
      <c r="I182">
        <v>4</v>
      </c>
      <c r="J182">
        <v>6</v>
      </c>
      <c r="K182">
        <v>4</v>
      </c>
      <c r="L182">
        <v>4</v>
      </c>
      <c r="M182">
        <v>4</v>
      </c>
      <c r="N182">
        <v>4</v>
      </c>
      <c r="O182">
        <v>4</v>
      </c>
      <c r="P182">
        <v>6</v>
      </c>
      <c r="Q182">
        <v>7</v>
      </c>
      <c r="R182">
        <f>IF(D182&gt;=9,SUM(S182:AB182),"Not Suitable")</f>
        <v>27</v>
      </c>
      <c r="S182">
        <f>UI!$C$4-H182</f>
        <v>6</v>
      </c>
      <c r="T182">
        <f>UI!$C$5-I182</f>
        <v>4</v>
      </c>
      <c r="U182">
        <f>UI!$C$6-J182</f>
        <v>-3</v>
      </c>
      <c r="V182">
        <f>UI!$C$7-K182</f>
        <v>2</v>
      </c>
      <c r="W182">
        <f>UI!$C$8-L182</f>
        <v>0</v>
      </c>
      <c r="X182">
        <f>UI!$C$9-M182</f>
        <v>4</v>
      </c>
      <c r="Y182">
        <f>UI!$C$10-N182</f>
        <v>5</v>
      </c>
      <c r="Z182">
        <f>UI!$C$11-O182</f>
        <v>5</v>
      </c>
      <c r="AA182">
        <f>UI!$C$12-P182</f>
        <v>1</v>
      </c>
      <c r="AB182">
        <f>UI!$C$13-Q182</f>
        <v>3</v>
      </c>
    </row>
    <row r="183" spans="4:28" x14ac:dyDescent="0.3">
      <c r="D183">
        <f>COUNTIF(S183:AB183, "&gt;= 0")</f>
        <v>8</v>
      </c>
      <c r="E183" t="str">
        <f>IF(D183&gt;=9,SUM(S183:AB183),"Not Suitable")</f>
        <v>Not Suitable</v>
      </c>
      <c r="F183">
        <v>7311</v>
      </c>
      <c r="G183" t="s">
        <v>193</v>
      </c>
      <c r="H183">
        <v>4</v>
      </c>
      <c r="I183">
        <v>3</v>
      </c>
      <c r="J183">
        <v>5</v>
      </c>
      <c r="K183">
        <v>4</v>
      </c>
      <c r="L183">
        <v>5</v>
      </c>
      <c r="M183">
        <v>4</v>
      </c>
      <c r="N183">
        <v>4</v>
      </c>
      <c r="O183">
        <v>5</v>
      </c>
      <c r="P183">
        <v>6</v>
      </c>
      <c r="Q183">
        <v>5</v>
      </c>
      <c r="R183" t="str">
        <f>IF(D183&gt;=9,SUM(S183:AB183),"Not Suitable")</f>
        <v>Not Suitable</v>
      </c>
      <c r="S183">
        <f>UI!$C$4-H183</f>
        <v>6</v>
      </c>
      <c r="T183">
        <f>UI!$C$5-I183</f>
        <v>5</v>
      </c>
      <c r="U183">
        <f>UI!$C$6-J183</f>
        <v>-2</v>
      </c>
      <c r="V183">
        <f>UI!$C$7-K183</f>
        <v>2</v>
      </c>
      <c r="W183">
        <f>UI!$C$8-L183</f>
        <v>-1</v>
      </c>
      <c r="X183">
        <f>UI!$C$9-M183</f>
        <v>4</v>
      </c>
      <c r="Y183">
        <f>UI!$C$10-N183</f>
        <v>5</v>
      </c>
      <c r="Z183">
        <f>UI!$C$11-O183</f>
        <v>4</v>
      </c>
      <c r="AA183">
        <f>UI!$C$12-P183</f>
        <v>1</v>
      </c>
      <c r="AB183">
        <f>UI!$C$13-Q183</f>
        <v>5</v>
      </c>
    </row>
    <row r="184" spans="4:28" x14ac:dyDescent="0.3">
      <c r="D184">
        <f>COUNTIF(S184:AB184, "&gt;= 0")</f>
        <v>9</v>
      </c>
      <c r="E184">
        <f>IF(D184&gt;=9,SUM(S184:AB184),"Not Suitable")</f>
        <v>28</v>
      </c>
      <c r="F184">
        <v>7312</v>
      </c>
      <c r="G184" t="s">
        <v>194</v>
      </c>
      <c r="H184">
        <v>3</v>
      </c>
      <c r="I184">
        <v>3</v>
      </c>
      <c r="J184">
        <v>7</v>
      </c>
      <c r="K184">
        <v>4</v>
      </c>
      <c r="L184">
        <v>4</v>
      </c>
      <c r="M184">
        <v>4</v>
      </c>
      <c r="N184">
        <v>4</v>
      </c>
      <c r="O184">
        <v>4</v>
      </c>
      <c r="P184">
        <v>6</v>
      </c>
      <c r="Q184">
        <v>7</v>
      </c>
      <c r="R184">
        <f>IF(D184&gt;=9,SUM(S184:AB184),"Not Suitable")</f>
        <v>28</v>
      </c>
      <c r="S184">
        <f>UI!$C$4-H184</f>
        <v>7</v>
      </c>
      <c r="T184">
        <f>UI!$C$5-I184</f>
        <v>5</v>
      </c>
      <c r="U184">
        <f>UI!$C$6-J184</f>
        <v>-4</v>
      </c>
      <c r="V184">
        <f>UI!$C$7-K184</f>
        <v>2</v>
      </c>
      <c r="W184">
        <f>UI!$C$8-L184</f>
        <v>0</v>
      </c>
      <c r="X184">
        <f>UI!$C$9-M184</f>
        <v>4</v>
      </c>
      <c r="Y184">
        <f>UI!$C$10-N184</f>
        <v>5</v>
      </c>
      <c r="Z184">
        <f>UI!$C$11-O184</f>
        <v>5</v>
      </c>
      <c r="AA184">
        <f>UI!$C$12-P184</f>
        <v>1</v>
      </c>
      <c r="AB184">
        <f>UI!$C$13-Q184</f>
        <v>3</v>
      </c>
    </row>
    <row r="185" spans="4:28" x14ac:dyDescent="0.3">
      <c r="D185">
        <f>COUNTIF(S185:AB185, "&gt;= 0")</f>
        <v>8</v>
      </c>
      <c r="E185" t="str">
        <f>IF(D185&gt;=9,SUM(S185:AB185),"Not Suitable")</f>
        <v>Not Suitable</v>
      </c>
      <c r="F185">
        <v>7321</v>
      </c>
      <c r="G185" t="s">
        <v>195</v>
      </c>
      <c r="H185">
        <v>4</v>
      </c>
      <c r="I185">
        <v>4</v>
      </c>
      <c r="J185">
        <v>6</v>
      </c>
      <c r="K185">
        <v>5</v>
      </c>
      <c r="L185">
        <v>5</v>
      </c>
      <c r="M185">
        <v>4</v>
      </c>
      <c r="N185">
        <v>4</v>
      </c>
      <c r="O185">
        <v>5</v>
      </c>
      <c r="P185">
        <v>6</v>
      </c>
      <c r="Q185">
        <v>6</v>
      </c>
      <c r="R185" t="str">
        <f>IF(D185&gt;=9,SUM(S185:AB185),"Not Suitable")</f>
        <v>Not Suitable</v>
      </c>
      <c r="S185">
        <f>UI!$C$4-H185</f>
        <v>6</v>
      </c>
      <c r="T185">
        <f>UI!$C$5-I185</f>
        <v>4</v>
      </c>
      <c r="U185">
        <f>UI!$C$6-J185</f>
        <v>-3</v>
      </c>
      <c r="V185">
        <f>UI!$C$7-K185</f>
        <v>1</v>
      </c>
      <c r="W185">
        <f>UI!$C$8-L185</f>
        <v>-1</v>
      </c>
      <c r="X185">
        <f>UI!$C$9-M185</f>
        <v>4</v>
      </c>
      <c r="Y185">
        <f>UI!$C$10-N185</f>
        <v>5</v>
      </c>
      <c r="Z185">
        <f>UI!$C$11-O185</f>
        <v>4</v>
      </c>
      <c r="AA185">
        <f>UI!$C$12-P185</f>
        <v>1</v>
      </c>
      <c r="AB185">
        <f>UI!$C$13-Q185</f>
        <v>4</v>
      </c>
    </row>
    <row r="186" spans="4:28" x14ac:dyDescent="0.3">
      <c r="D186">
        <f>COUNTIF(S186:AB186, "&gt;= 0")</f>
        <v>8</v>
      </c>
      <c r="E186" t="str">
        <f>IF(D186&gt;=9,SUM(S186:AB186),"Not Suitable")</f>
        <v>Not Suitable</v>
      </c>
      <c r="F186">
        <v>7331</v>
      </c>
      <c r="G186" t="s">
        <v>196</v>
      </c>
      <c r="H186">
        <v>4</v>
      </c>
      <c r="I186">
        <v>4</v>
      </c>
      <c r="J186">
        <v>5</v>
      </c>
      <c r="K186">
        <v>5</v>
      </c>
      <c r="L186">
        <v>5</v>
      </c>
      <c r="M186">
        <v>4</v>
      </c>
      <c r="N186">
        <v>5</v>
      </c>
      <c r="O186">
        <v>5</v>
      </c>
      <c r="P186">
        <v>7</v>
      </c>
      <c r="Q186">
        <v>6</v>
      </c>
      <c r="R186" t="str">
        <f>IF(D186&gt;=9,SUM(S186:AB186),"Not Suitable")</f>
        <v>Not Suitable</v>
      </c>
      <c r="S186">
        <f>UI!$C$4-H186</f>
        <v>6</v>
      </c>
      <c r="T186">
        <f>UI!$C$5-I186</f>
        <v>4</v>
      </c>
      <c r="U186">
        <f>UI!$C$6-J186</f>
        <v>-2</v>
      </c>
      <c r="V186">
        <f>UI!$C$7-K186</f>
        <v>1</v>
      </c>
      <c r="W186">
        <f>UI!$C$8-L186</f>
        <v>-1</v>
      </c>
      <c r="X186">
        <f>UI!$C$9-M186</f>
        <v>4</v>
      </c>
      <c r="Y186">
        <f>UI!$C$10-N186</f>
        <v>4</v>
      </c>
      <c r="Z186">
        <f>UI!$C$11-O186</f>
        <v>4</v>
      </c>
      <c r="AA186">
        <f>UI!$C$12-P186</f>
        <v>0</v>
      </c>
      <c r="AB186">
        <f>UI!$C$13-Q186</f>
        <v>4</v>
      </c>
    </row>
    <row r="187" spans="4:28" x14ac:dyDescent="0.3">
      <c r="D187">
        <f>COUNTIF(S187:AB187, "&gt;= 0")</f>
        <v>8</v>
      </c>
      <c r="E187" t="str">
        <f>IF(D187&gt;=9,SUM(S187:AB187),"Not Suitable")</f>
        <v>Not Suitable</v>
      </c>
      <c r="F187">
        <v>7411</v>
      </c>
      <c r="G187" t="s">
        <v>197</v>
      </c>
      <c r="H187">
        <v>4</v>
      </c>
      <c r="I187">
        <v>4</v>
      </c>
      <c r="J187">
        <v>6</v>
      </c>
      <c r="K187">
        <v>4</v>
      </c>
      <c r="L187">
        <v>5</v>
      </c>
      <c r="M187">
        <v>4</v>
      </c>
      <c r="N187">
        <v>4</v>
      </c>
      <c r="O187">
        <v>5</v>
      </c>
      <c r="P187">
        <v>5</v>
      </c>
      <c r="Q187">
        <v>5</v>
      </c>
      <c r="R187" t="str">
        <f>IF(D187&gt;=9,SUM(S187:AB187),"Not Suitable")</f>
        <v>Not Suitable</v>
      </c>
      <c r="S187">
        <f>UI!$C$4-H187</f>
        <v>6</v>
      </c>
      <c r="T187">
        <f>UI!$C$5-I187</f>
        <v>4</v>
      </c>
      <c r="U187">
        <f>UI!$C$6-J187</f>
        <v>-3</v>
      </c>
      <c r="V187">
        <f>UI!$C$7-K187</f>
        <v>2</v>
      </c>
      <c r="W187">
        <f>UI!$C$8-L187</f>
        <v>-1</v>
      </c>
      <c r="X187">
        <f>UI!$C$9-M187</f>
        <v>4</v>
      </c>
      <c r="Y187">
        <f>UI!$C$10-N187</f>
        <v>5</v>
      </c>
      <c r="Z187">
        <f>UI!$C$11-O187</f>
        <v>4</v>
      </c>
      <c r="AA187">
        <f>UI!$C$12-P187</f>
        <v>2</v>
      </c>
      <c r="AB187">
        <f>UI!$C$13-Q187</f>
        <v>5</v>
      </c>
    </row>
    <row r="188" spans="4:28" x14ac:dyDescent="0.3">
      <c r="D188">
        <f>COUNTIF(S188:AB188, "&gt;= 0")</f>
        <v>9</v>
      </c>
      <c r="E188">
        <f>IF(D188&gt;=9,SUM(S188:AB188),"Not Suitable")</f>
        <v>35</v>
      </c>
      <c r="F188">
        <v>8111</v>
      </c>
      <c r="G188" t="s">
        <v>198</v>
      </c>
      <c r="H188">
        <v>2</v>
      </c>
      <c r="I188">
        <v>2</v>
      </c>
      <c r="J188">
        <v>6</v>
      </c>
      <c r="K188">
        <v>2</v>
      </c>
      <c r="L188">
        <v>4</v>
      </c>
      <c r="M188">
        <v>4</v>
      </c>
      <c r="N188">
        <v>3</v>
      </c>
      <c r="O188">
        <v>4</v>
      </c>
      <c r="P188">
        <v>5</v>
      </c>
      <c r="Q188">
        <v>7</v>
      </c>
      <c r="R188">
        <f>IF(D188&gt;=9,SUM(S188:AB188),"Not Suitable")</f>
        <v>35</v>
      </c>
      <c r="S188">
        <f>UI!$C$4-H188</f>
        <v>8</v>
      </c>
      <c r="T188">
        <f>UI!$C$5-I188</f>
        <v>6</v>
      </c>
      <c r="U188">
        <f>UI!$C$6-J188</f>
        <v>-3</v>
      </c>
      <c r="V188">
        <f>UI!$C$7-K188</f>
        <v>4</v>
      </c>
      <c r="W188">
        <f>UI!$C$8-L188</f>
        <v>0</v>
      </c>
      <c r="X188">
        <f>UI!$C$9-M188</f>
        <v>4</v>
      </c>
      <c r="Y188">
        <f>UI!$C$10-N188</f>
        <v>6</v>
      </c>
      <c r="Z188">
        <f>UI!$C$11-O188</f>
        <v>5</v>
      </c>
      <c r="AA188">
        <f>UI!$C$12-P188</f>
        <v>2</v>
      </c>
      <c r="AB188">
        <f>UI!$C$13-Q188</f>
        <v>3</v>
      </c>
    </row>
    <row r="189" spans="4:28" x14ac:dyDescent="0.3">
      <c r="D189">
        <f>COUNTIF(S189:AB189, "&gt;= 0")</f>
        <v>9</v>
      </c>
      <c r="E189">
        <f>IF(D189&gt;=9,SUM(S189:AB189),"Not Suitable")</f>
        <v>34</v>
      </c>
      <c r="F189">
        <v>8112</v>
      </c>
      <c r="G189" t="s">
        <v>199</v>
      </c>
      <c r="H189">
        <v>1</v>
      </c>
      <c r="I189">
        <v>3</v>
      </c>
      <c r="J189">
        <v>6</v>
      </c>
      <c r="K189">
        <v>3</v>
      </c>
      <c r="L189">
        <v>4</v>
      </c>
      <c r="M189">
        <v>4</v>
      </c>
      <c r="N189">
        <v>4</v>
      </c>
      <c r="O189">
        <v>4</v>
      </c>
      <c r="P189">
        <v>5</v>
      </c>
      <c r="Q189">
        <v>6</v>
      </c>
      <c r="R189">
        <f>IF(D189&gt;=9,SUM(S189:AB189),"Not Suitable")</f>
        <v>34</v>
      </c>
      <c r="S189">
        <f>UI!$C$4-H189</f>
        <v>9</v>
      </c>
      <c r="T189">
        <f>UI!$C$5-I189</f>
        <v>5</v>
      </c>
      <c r="U189">
        <f>UI!$C$6-J189</f>
        <v>-3</v>
      </c>
      <c r="V189">
        <f>UI!$C$7-K189</f>
        <v>3</v>
      </c>
      <c r="W189">
        <f>UI!$C$8-L189</f>
        <v>0</v>
      </c>
      <c r="X189">
        <f>UI!$C$9-M189</f>
        <v>4</v>
      </c>
      <c r="Y189">
        <f>UI!$C$10-N189</f>
        <v>5</v>
      </c>
      <c r="Z189">
        <f>UI!$C$11-O189</f>
        <v>5</v>
      </c>
      <c r="AA189">
        <f>UI!$C$12-P189</f>
        <v>2</v>
      </c>
      <c r="AB189">
        <f>UI!$C$13-Q189</f>
        <v>4</v>
      </c>
    </row>
    <row r="190" spans="4:28" x14ac:dyDescent="0.3">
      <c r="D190">
        <f>COUNTIF(S190:AB190, "&gt;= 0")</f>
        <v>9</v>
      </c>
      <c r="E190">
        <f>IF(D190&gt;=9,SUM(S190:AB190),"Not Suitable")</f>
        <v>30</v>
      </c>
      <c r="F190">
        <v>8113</v>
      </c>
      <c r="G190" t="s">
        <v>200</v>
      </c>
      <c r="H190">
        <v>3</v>
      </c>
      <c r="I190">
        <v>3</v>
      </c>
      <c r="J190">
        <v>7</v>
      </c>
      <c r="K190">
        <v>3</v>
      </c>
      <c r="L190">
        <v>4</v>
      </c>
      <c r="M190">
        <v>3</v>
      </c>
      <c r="N190">
        <v>4</v>
      </c>
      <c r="O190">
        <v>4</v>
      </c>
      <c r="P190">
        <v>6</v>
      </c>
      <c r="Q190">
        <v>7</v>
      </c>
      <c r="R190">
        <f>IF(D190&gt;=9,SUM(S190:AB190),"Not Suitable")</f>
        <v>30</v>
      </c>
      <c r="S190">
        <f>UI!$C$4-H190</f>
        <v>7</v>
      </c>
      <c r="T190">
        <f>UI!$C$5-I190</f>
        <v>5</v>
      </c>
      <c r="U190">
        <f>UI!$C$6-J190</f>
        <v>-4</v>
      </c>
      <c r="V190">
        <f>UI!$C$7-K190</f>
        <v>3</v>
      </c>
      <c r="W190">
        <f>UI!$C$8-L190</f>
        <v>0</v>
      </c>
      <c r="X190">
        <f>UI!$C$9-M190</f>
        <v>5</v>
      </c>
      <c r="Y190">
        <f>UI!$C$10-N190</f>
        <v>5</v>
      </c>
      <c r="Z190">
        <f>UI!$C$11-O190</f>
        <v>5</v>
      </c>
      <c r="AA190">
        <f>UI!$C$12-P190</f>
        <v>1</v>
      </c>
      <c r="AB190">
        <f>UI!$C$13-Q190</f>
        <v>3</v>
      </c>
    </row>
    <row r="191" spans="4:28" x14ac:dyDescent="0.3">
      <c r="D191">
        <f>COUNTIF(S191:AB191, "&gt;= 0")</f>
        <v>9</v>
      </c>
      <c r="E191">
        <f>IF(D191&gt;=9,SUM(S191:AB191),"Not Suitable")</f>
        <v>30</v>
      </c>
      <c r="F191">
        <v>8114</v>
      </c>
      <c r="G191" t="s">
        <v>201</v>
      </c>
      <c r="H191">
        <v>3</v>
      </c>
      <c r="I191">
        <v>3</v>
      </c>
      <c r="J191">
        <v>7</v>
      </c>
      <c r="K191">
        <v>3</v>
      </c>
      <c r="L191">
        <v>4</v>
      </c>
      <c r="M191">
        <v>3</v>
      </c>
      <c r="N191">
        <v>4</v>
      </c>
      <c r="O191">
        <v>4</v>
      </c>
      <c r="P191">
        <v>6</v>
      </c>
      <c r="Q191">
        <v>7</v>
      </c>
      <c r="R191">
        <f>IF(D191&gt;=9,SUM(S191:AB191),"Not Suitable")</f>
        <v>30</v>
      </c>
      <c r="S191">
        <f>UI!$C$4-H191</f>
        <v>7</v>
      </c>
      <c r="T191">
        <f>UI!$C$5-I191</f>
        <v>5</v>
      </c>
      <c r="U191">
        <f>UI!$C$6-J191</f>
        <v>-4</v>
      </c>
      <c r="V191">
        <f>UI!$C$7-K191</f>
        <v>3</v>
      </c>
      <c r="W191">
        <f>UI!$C$8-L191</f>
        <v>0</v>
      </c>
      <c r="X191">
        <f>UI!$C$9-M191</f>
        <v>5</v>
      </c>
      <c r="Y191">
        <f>UI!$C$10-N191</f>
        <v>5</v>
      </c>
      <c r="Z191">
        <f>UI!$C$11-O191</f>
        <v>5</v>
      </c>
      <c r="AA191">
        <f>UI!$C$12-P191</f>
        <v>1</v>
      </c>
      <c r="AB191">
        <f>UI!$C$13-Q191</f>
        <v>3</v>
      </c>
    </row>
    <row r="192" spans="4:28" x14ac:dyDescent="0.3">
      <c r="D192">
        <f>COUNTIF(S192:AB192, "&gt;= 0")</f>
        <v>9</v>
      </c>
      <c r="E192">
        <f>IF(D192&gt;=9,SUM(S192:AB192),"Not Suitable")</f>
        <v>30</v>
      </c>
      <c r="F192">
        <v>8115</v>
      </c>
      <c r="G192" t="s">
        <v>202</v>
      </c>
      <c r="H192">
        <v>2</v>
      </c>
      <c r="I192">
        <v>3</v>
      </c>
      <c r="J192">
        <v>7</v>
      </c>
      <c r="K192">
        <v>4</v>
      </c>
      <c r="L192">
        <v>4</v>
      </c>
      <c r="M192">
        <v>4</v>
      </c>
      <c r="N192">
        <v>4</v>
      </c>
      <c r="O192">
        <v>4</v>
      </c>
      <c r="P192">
        <v>6</v>
      </c>
      <c r="Q192">
        <v>6</v>
      </c>
      <c r="R192">
        <f>IF(D192&gt;=9,SUM(S192:AB192),"Not Suitable")</f>
        <v>30</v>
      </c>
      <c r="S192">
        <f>UI!$C$4-H192</f>
        <v>8</v>
      </c>
      <c r="T192">
        <f>UI!$C$5-I192</f>
        <v>5</v>
      </c>
      <c r="U192">
        <f>UI!$C$6-J192</f>
        <v>-4</v>
      </c>
      <c r="V192">
        <f>UI!$C$7-K192</f>
        <v>2</v>
      </c>
      <c r="W192">
        <f>UI!$C$8-L192</f>
        <v>0</v>
      </c>
      <c r="X192">
        <f>UI!$C$9-M192</f>
        <v>4</v>
      </c>
      <c r="Y192">
        <f>UI!$C$10-N192</f>
        <v>5</v>
      </c>
      <c r="Z192">
        <f>UI!$C$11-O192</f>
        <v>5</v>
      </c>
      <c r="AA192">
        <f>UI!$C$12-P192</f>
        <v>1</v>
      </c>
      <c r="AB192">
        <f>UI!$C$13-Q192</f>
        <v>4</v>
      </c>
    </row>
    <row r="193" spans="4:28" x14ac:dyDescent="0.3">
      <c r="D193">
        <f>COUNTIF(S193:AB193, "&gt;= 0")</f>
        <v>9</v>
      </c>
      <c r="E193">
        <f>IF(D193&gt;=9,SUM(S193:AB193),"Not Suitable")</f>
        <v>26</v>
      </c>
      <c r="F193">
        <v>8212</v>
      </c>
      <c r="G193" t="s">
        <v>203</v>
      </c>
      <c r="H193">
        <v>5</v>
      </c>
      <c r="I193">
        <v>2</v>
      </c>
      <c r="J193">
        <v>7</v>
      </c>
      <c r="K193">
        <v>3</v>
      </c>
      <c r="L193">
        <v>4</v>
      </c>
      <c r="M193">
        <v>4</v>
      </c>
      <c r="N193">
        <v>5</v>
      </c>
      <c r="O193">
        <v>4</v>
      </c>
      <c r="P193">
        <v>7</v>
      </c>
      <c r="Q193">
        <v>7</v>
      </c>
      <c r="R193">
        <f>IF(D193&gt;=9,SUM(S193:AB193),"Not Suitable")</f>
        <v>26</v>
      </c>
      <c r="S193">
        <f>UI!$C$4-H193</f>
        <v>5</v>
      </c>
      <c r="T193">
        <f>UI!$C$5-I193</f>
        <v>6</v>
      </c>
      <c r="U193">
        <f>UI!$C$6-J193</f>
        <v>-4</v>
      </c>
      <c r="V193">
        <f>UI!$C$7-K193</f>
        <v>3</v>
      </c>
      <c r="W193">
        <f>UI!$C$8-L193</f>
        <v>0</v>
      </c>
      <c r="X193">
        <f>UI!$C$9-M193</f>
        <v>4</v>
      </c>
      <c r="Y193">
        <f>UI!$C$10-N193</f>
        <v>4</v>
      </c>
      <c r="Z193">
        <f>UI!$C$11-O193</f>
        <v>5</v>
      </c>
      <c r="AA193">
        <f>UI!$C$12-P193</f>
        <v>0</v>
      </c>
      <c r="AB193">
        <f>UI!$C$13-Q193</f>
        <v>3</v>
      </c>
    </row>
    <row r="194" spans="4:28" x14ac:dyDescent="0.3">
      <c r="D194">
        <f>COUNTIF(S194:AB194, "&gt;= 0")</f>
        <v>9</v>
      </c>
      <c r="E194">
        <f>IF(D194&gt;=9,SUM(S194:AB194),"Not Suitable")</f>
        <v>30</v>
      </c>
      <c r="F194">
        <v>8213</v>
      </c>
      <c r="G194" t="s">
        <v>204</v>
      </c>
      <c r="H194">
        <v>5</v>
      </c>
      <c r="I194">
        <v>2</v>
      </c>
      <c r="J194">
        <v>5</v>
      </c>
      <c r="K194">
        <v>4</v>
      </c>
      <c r="L194">
        <v>4</v>
      </c>
      <c r="M194">
        <v>4</v>
      </c>
      <c r="N194">
        <v>5</v>
      </c>
      <c r="O194">
        <v>4</v>
      </c>
      <c r="P194">
        <v>5</v>
      </c>
      <c r="Q194">
        <v>6</v>
      </c>
      <c r="R194">
        <f>IF(D194&gt;=9,SUM(S194:AB194),"Not Suitable")</f>
        <v>30</v>
      </c>
      <c r="S194">
        <f>UI!$C$4-H194</f>
        <v>5</v>
      </c>
      <c r="T194">
        <f>UI!$C$5-I194</f>
        <v>6</v>
      </c>
      <c r="U194">
        <f>UI!$C$6-J194</f>
        <v>-2</v>
      </c>
      <c r="V194">
        <f>UI!$C$7-K194</f>
        <v>2</v>
      </c>
      <c r="W194">
        <f>UI!$C$8-L194</f>
        <v>0</v>
      </c>
      <c r="X194">
        <f>UI!$C$9-M194</f>
        <v>4</v>
      </c>
      <c r="Y194">
        <f>UI!$C$10-N194</f>
        <v>4</v>
      </c>
      <c r="Z194">
        <f>UI!$C$11-O194</f>
        <v>5</v>
      </c>
      <c r="AA194">
        <f>UI!$C$12-P194</f>
        <v>2</v>
      </c>
      <c r="AB194">
        <f>UI!$C$13-Q194</f>
        <v>4</v>
      </c>
    </row>
    <row r="195" spans="4:28" x14ac:dyDescent="0.3">
      <c r="D195">
        <f>COUNTIF(S195:AB195, "&gt;= 0")</f>
        <v>8</v>
      </c>
      <c r="E195" t="str">
        <f>IF(D195&gt;=9,SUM(S195:AB195),"Not Suitable")</f>
        <v>Not Suitable</v>
      </c>
      <c r="F195">
        <v>8215</v>
      </c>
      <c r="G195" t="s">
        <v>205</v>
      </c>
      <c r="H195">
        <v>4</v>
      </c>
      <c r="I195">
        <v>2</v>
      </c>
      <c r="J195">
        <v>6</v>
      </c>
      <c r="K195">
        <v>5</v>
      </c>
      <c r="L195">
        <v>5</v>
      </c>
      <c r="M195">
        <v>5</v>
      </c>
      <c r="N195">
        <v>5</v>
      </c>
      <c r="O195">
        <v>5</v>
      </c>
      <c r="P195">
        <v>6</v>
      </c>
      <c r="Q195">
        <v>6</v>
      </c>
      <c r="R195" t="str">
        <f>IF(D195&gt;=9,SUM(S195:AB195),"Not Suitable")</f>
        <v>Not Suitable</v>
      </c>
      <c r="S195">
        <f>UI!$C$4-H195</f>
        <v>6</v>
      </c>
      <c r="T195">
        <f>UI!$C$5-I195</f>
        <v>6</v>
      </c>
      <c r="U195">
        <f>UI!$C$6-J195</f>
        <v>-3</v>
      </c>
      <c r="V195">
        <f>UI!$C$7-K195</f>
        <v>1</v>
      </c>
      <c r="W195">
        <f>UI!$C$8-L195</f>
        <v>-1</v>
      </c>
      <c r="X195">
        <f>UI!$C$9-M195</f>
        <v>3</v>
      </c>
      <c r="Y195">
        <f>UI!$C$10-N195</f>
        <v>4</v>
      </c>
      <c r="Z195">
        <f>UI!$C$11-O195</f>
        <v>4</v>
      </c>
      <c r="AA195">
        <f>UI!$C$12-P195</f>
        <v>1</v>
      </c>
      <c r="AB195">
        <f>UI!$C$13-Q195</f>
        <v>4</v>
      </c>
    </row>
    <row r="196" spans="4:28" x14ac:dyDescent="0.3">
      <c r="D196">
        <f>COUNTIF(S196:AB196, "&gt;= 0")</f>
        <v>9</v>
      </c>
      <c r="E196">
        <f>IF(D196&gt;=9,SUM(S196:AB196),"Not Suitable")</f>
        <v>27</v>
      </c>
      <c r="F196">
        <v>8216</v>
      </c>
      <c r="G196" t="s">
        <v>206</v>
      </c>
      <c r="H196">
        <v>4</v>
      </c>
      <c r="I196">
        <v>3</v>
      </c>
      <c r="J196">
        <v>6</v>
      </c>
      <c r="K196">
        <v>4</v>
      </c>
      <c r="L196">
        <v>4</v>
      </c>
      <c r="M196">
        <v>4</v>
      </c>
      <c r="N196">
        <v>4</v>
      </c>
      <c r="O196">
        <v>5</v>
      </c>
      <c r="P196">
        <v>7</v>
      </c>
      <c r="Q196">
        <v>6</v>
      </c>
      <c r="R196">
        <f>IF(D196&gt;=9,SUM(S196:AB196),"Not Suitable")</f>
        <v>27</v>
      </c>
      <c r="S196">
        <f>UI!$C$4-H196</f>
        <v>6</v>
      </c>
      <c r="T196">
        <f>UI!$C$5-I196</f>
        <v>5</v>
      </c>
      <c r="U196">
        <f>UI!$C$6-J196</f>
        <v>-3</v>
      </c>
      <c r="V196">
        <f>UI!$C$7-K196</f>
        <v>2</v>
      </c>
      <c r="W196">
        <f>UI!$C$8-L196</f>
        <v>0</v>
      </c>
      <c r="X196">
        <f>UI!$C$9-M196</f>
        <v>4</v>
      </c>
      <c r="Y196">
        <f>UI!$C$10-N196</f>
        <v>5</v>
      </c>
      <c r="Z196">
        <f>UI!$C$11-O196</f>
        <v>4</v>
      </c>
      <c r="AA196">
        <f>UI!$C$12-P196</f>
        <v>0</v>
      </c>
      <c r="AB196">
        <f>UI!$C$13-Q196</f>
        <v>4</v>
      </c>
    </row>
    <row r="197" spans="4:28" x14ac:dyDescent="0.3">
      <c r="D197">
        <f>COUNTIF(S197:AB197, "&gt;= 0")</f>
        <v>8</v>
      </c>
      <c r="E197" t="str">
        <f>IF(D197&gt;=9,SUM(S197:AB197),"Not Suitable")</f>
        <v>Not Suitable</v>
      </c>
      <c r="F197">
        <v>8311</v>
      </c>
      <c r="G197" t="s">
        <v>207</v>
      </c>
      <c r="H197">
        <v>4</v>
      </c>
      <c r="I197">
        <v>4</v>
      </c>
      <c r="J197">
        <v>6</v>
      </c>
      <c r="K197">
        <v>5</v>
      </c>
      <c r="L197">
        <v>5</v>
      </c>
      <c r="M197">
        <v>4</v>
      </c>
      <c r="N197">
        <v>5</v>
      </c>
      <c r="O197">
        <v>5</v>
      </c>
      <c r="P197">
        <v>6</v>
      </c>
      <c r="Q197">
        <v>6</v>
      </c>
      <c r="R197" t="str">
        <f>IF(D197&gt;=9,SUM(S197:AB197),"Not Suitable")</f>
        <v>Not Suitable</v>
      </c>
      <c r="S197">
        <f>UI!$C$4-H197</f>
        <v>6</v>
      </c>
      <c r="T197">
        <f>UI!$C$5-I197</f>
        <v>4</v>
      </c>
      <c r="U197">
        <f>UI!$C$6-J197</f>
        <v>-3</v>
      </c>
      <c r="V197">
        <f>UI!$C$7-K197</f>
        <v>1</v>
      </c>
      <c r="W197">
        <f>UI!$C$8-L197</f>
        <v>-1</v>
      </c>
      <c r="X197">
        <f>UI!$C$9-M197</f>
        <v>4</v>
      </c>
      <c r="Y197">
        <f>UI!$C$10-N197</f>
        <v>4</v>
      </c>
      <c r="Z197">
        <f>UI!$C$11-O197</f>
        <v>4</v>
      </c>
      <c r="AA197">
        <f>UI!$C$12-P197</f>
        <v>1</v>
      </c>
      <c r="AB197">
        <f>UI!$C$13-Q197</f>
        <v>4</v>
      </c>
    </row>
    <row r="198" spans="4:28" x14ac:dyDescent="0.3">
      <c r="D198">
        <f>COUNTIF(S198:AB198, "&gt;= 0")</f>
        <v>9</v>
      </c>
      <c r="E198">
        <f>IF(D198&gt;=9,SUM(S198:AB198),"Not Suitable")</f>
        <v>35</v>
      </c>
      <c r="F198">
        <v>8313</v>
      </c>
      <c r="G198" t="s">
        <v>208</v>
      </c>
      <c r="H198">
        <v>2</v>
      </c>
      <c r="I198">
        <v>2</v>
      </c>
      <c r="J198">
        <v>6</v>
      </c>
      <c r="K198">
        <v>2</v>
      </c>
      <c r="L198">
        <v>4</v>
      </c>
      <c r="M198">
        <v>3</v>
      </c>
      <c r="N198">
        <v>4</v>
      </c>
      <c r="O198">
        <v>4</v>
      </c>
      <c r="P198">
        <v>5</v>
      </c>
      <c r="Q198">
        <v>7</v>
      </c>
      <c r="R198">
        <f>IF(D198&gt;=9,SUM(S198:AB198),"Not Suitable")</f>
        <v>35</v>
      </c>
      <c r="S198">
        <f>UI!$C$4-H198</f>
        <v>8</v>
      </c>
      <c r="T198">
        <f>UI!$C$5-I198</f>
        <v>6</v>
      </c>
      <c r="U198">
        <f>UI!$C$6-J198</f>
        <v>-3</v>
      </c>
      <c r="V198">
        <f>UI!$C$7-K198</f>
        <v>4</v>
      </c>
      <c r="W198">
        <f>UI!$C$8-L198</f>
        <v>0</v>
      </c>
      <c r="X198">
        <f>UI!$C$9-M198</f>
        <v>5</v>
      </c>
      <c r="Y198">
        <f>UI!$C$10-N198</f>
        <v>5</v>
      </c>
      <c r="Z198">
        <f>UI!$C$11-O198</f>
        <v>5</v>
      </c>
      <c r="AA198">
        <f>UI!$C$12-P198</f>
        <v>2</v>
      </c>
      <c r="AB198">
        <f>UI!$C$13-Q198</f>
        <v>3</v>
      </c>
    </row>
    <row r="199" spans="4:28" x14ac:dyDescent="0.3">
      <c r="D199">
        <f>COUNTIF(S199:AB199, "&gt;= 0")</f>
        <v>8</v>
      </c>
      <c r="E199" t="str">
        <f>IF(D199&gt;=9,SUM(S199:AB199),"Not Suitable")</f>
        <v>Not Suitable</v>
      </c>
      <c r="F199">
        <v>8321</v>
      </c>
      <c r="G199" t="s">
        <v>209</v>
      </c>
      <c r="H199">
        <v>4</v>
      </c>
      <c r="I199">
        <v>4</v>
      </c>
      <c r="J199">
        <v>5</v>
      </c>
      <c r="K199">
        <v>4</v>
      </c>
      <c r="L199">
        <v>5</v>
      </c>
      <c r="M199">
        <v>4</v>
      </c>
      <c r="N199">
        <v>4</v>
      </c>
      <c r="O199">
        <v>5</v>
      </c>
      <c r="P199">
        <v>6</v>
      </c>
      <c r="Q199">
        <v>6</v>
      </c>
      <c r="R199" t="str">
        <f>IF(D199&gt;=9,SUM(S199:AB199),"Not Suitable")</f>
        <v>Not Suitable</v>
      </c>
      <c r="S199">
        <f>UI!$C$4-H199</f>
        <v>6</v>
      </c>
      <c r="T199">
        <f>UI!$C$5-I199</f>
        <v>4</v>
      </c>
      <c r="U199">
        <f>UI!$C$6-J199</f>
        <v>-2</v>
      </c>
      <c r="V199">
        <f>UI!$C$7-K199</f>
        <v>2</v>
      </c>
      <c r="W199">
        <f>UI!$C$8-L199</f>
        <v>-1</v>
      </c>
      <c r="X199">
        <f>UI!$C$9-M199</f>
        <v>4</v>
      </c>
      <c r="Y199">
        <f>UI!$C$10-N199</f>
        <v>5</v>
      </c>
      <c r="Z199">
        <f>UI!$C$11-O199</f>
        <v>4</v>
      </c>
      <c r="AA199">
        <f>UI!$C$12-P199</f>
        <v>1</v>
      </c>
      <c r="AB199">
        <f>UI!$C$13-Q199</f>
        <v>4</v>
      </c>
    </row>
    <row r="200" spans="4:28" x14ac:dyDescent="0.3">
      <c r="D200">
        <f>COUNTIF(S200:AB200, "&gt;= 0")</f>
        <v>8</v>
      </c>
      <c r="E200" t="str">
        <f>IF(D200&gt;=9,SUM(S200:AB200),"Not Suitable")</f>
        <v>Not Suitable</v>
      </c>
      <c r="F200">
        <v>8322</v>
      </c>
      <c r="G200" t="s">
        <v>210</v>
      </c>
      <c r="H200">
        <v>4</v>
      </c>
      <c r="I200">
        <v>5</v>
      </c>
      <c r="J200">
        <v>6</v>
      </c>
      <c r="K200">
        <v>5</v>
      </c>
      <c r="L200">
        <v>5</v>
      </c>
      <c r="M200">
        <v>5</v>
      </c>
      <c r="N200">
        <v>5</v>
      </c>
      <c r="O200">
        <v>5</v>
      </c>
      <c r="P200">
        <v>7</v>
      </c>
      <c r="Q200">
        <v>6</v>
      </c>
      <c r="R200" t="str">
        <f>IF(D200&gt;=9,SUM(S200:AB200),"Not Suitable")</f>
        <v>Not Suitable</v>
      </c>
      <c r="S200">
        <f>UI!$C$4-H200</f>
        <v>6</v>
      </c>
      <c r="T200">
        <f>UI!$C$5-I200</f>
        <v>3</v>
      </c>
      <c r="U200">
        <f>UI!$C$6-J200</f>
        <v>-3</v>
      </c>
      <c r="V200">
        <f>UI!$C$7-K200</f>
        <v>1</v>
      </c>
      <c r="W200">
        <f>UI!$C$8-L200</f>
        <v>-1</v>
      </c>
      <c r="X200">
        <f>UI!$C$9-M200</f>
        <v>3</v>
      </c>
      <c r="Y200">
        <f>UI!$C$10-N200</f>
        <v>4</v>
      </c>
      <c r="Z200">
        <f>UI!$C$11-O200</f>
        <v>4</v>
      </c>
      <c r="AA200">
        <f>UI!$C$12-P200</f>
        <v>0</v>
      </c>
      <c r="AB200">
        <f>UI!$C$13-Q200</f>
        <v>4</v>
      </c>
    </row>
    <row r="201" spans="4:28" x14ac:dyDescent="0.3">
      <c r="D201">
        <f>COUNTIF(S201:AB201, "&gt;= 0")</f>
        <v>9</v>
      </c>
      <c r="E201">
        <f>IF(D201&gt;=9,SUM(S201:AB201),"Not Suitable")</f>
        <v>30</v>
      </c>
      <c r="F201">
        <v>8399</v>
      </c>
      <c r="G201" t="s">
        <v>211</v>
      </c>
      <c r="H201">
        <v>4</v>
      </c>
      <c r="I201">
        <v>5</v>
      </c>
      <c r="J201">
        <v>6</v>
      </c>
      <c r="K201">
        <v>3</v>
      </c>
      <c r="L201">
        <v>4</v>
      </c>
      <c r="M201">
        <v>4</v>
      </c>
      <c r="N201">
        <v>4</v>
      </c>
      <c r="O201">
        <v>4</v>
      </c>
      <c r="P201">
        <v>5</v>
      </c>
      <c r="Q201">
        <v>5</v>
      </c>
      <c r="R201">
        <f>IF(D201&gt;=9,SUM(S201:AB201),"Not Suitable")</f>
        <v>30</v>
      </c>
      <c r="S201">
        <f>UI!$C$4-H201</f>
        <v>6</v>
      </c>
      <c r="T201">
        <f>UI!$C$5-I201</f>
        <v>3</v>
      </c>
      <c r="U201">
        <f>UI!$C$6-J201</f>
        <v>-3</v>
      </c>
      <c r="V201">
        <f>UI!$C$7-K201</f>
        <v>3</v>
      </c>
      <c r="W201">
        <f>UI!$C$8-L201</f>
        <v>0</v>
      </c>
      <c r="X201">
        <f>UI!$C$9-M201</f>
        <v>4</v>
      </c>
      <c r="Y201">
        <f>UI!$C$10-N201</f>
        <v>5</v>
      </c>
      <c r="Z201">
        <f>UI!$C$11-O201</f>
        <v>5</v>
      </c>
      <c r="AA201">
        <f>UI!$C$12-P201</f>
        <v>2</v>
      </c>
      <c r="AB201">
        <f>UI!$C$13-Q201</f>
        <v>5</v>
      </c>
    </row>
    <row r="202" spans="4:28" x14ac:dyDescent="0.3">
      <c r="D202">
        <f>COUNTIF(S202:AB202, "&gt;= 0")</f>
        <v>9</v>
      </c>
      <c r="E202">
        <f>IF(D202&gt;=9,SUM(S202:AB202),"Not Suitable")</f>
        <v>36</v>
      </c>
      <c r="F202">
        <v>8412</v>
      </c>
      <c r="G202" t="s">
        <v>212</v>
      </c>
      <c r="H202">
        <v>2</v>
      </c>
      <c r="I202">
        <v>2</v>
      </c>
      <c r="J202">
        <v>5</v>
      </c>
      <c r="K202">
        <v>4</v>
      </c>
      <c r="L202">
        <v>4</v>
      </c>
      <c r="M202">
        <v>4</v>
      </c>
      <c r="N202">
        <v>5</v>
      </c>
      <c r="O202">
        <v>4</v>
      </c>
      <c r="P202">
        <v>3</v>
      </c>
      <c r="Q202">
        <v>5</v>
      </c>
      <c r="R202">
        <f>IF(D202&gt;=9,SUM(S202:AB202),"Not Suitable")</f>
        <v>36</v>
      </c>
      <c r="S202">
        <f>UI!$C$4-H202</f>
        <v>8</v>
      </c>
      <c r="T202">
        <f>UI!$C$5-I202</f>
        <v>6</v>
      </c>
      <c r="U202">
        <f>UI!$C$6-J202</f>
        <v>-2</v>
      </c>
      <c r="V202">
        <f>UI!$C$7-K202</f>
        <v>2</v>
      </c>
      <c r="W202">
        <f>UI!$C$8-L202</f>
        <v>0</v>
      </c>
      <c r="X202">
        <f>UI!$C$9-M202</f>
        <v>4</v>
      </c>
      <c r="Y202">
        <f>UI!$C$10-N202</f>
        <v>4</v>
      </c>
      <c r="Z202">
        <f>UI!$C$11-O202</f>
        <v>5</v>
      </c>
      <c r="AA202">
        <f>UI!$C$12-P202</f>
        <v>4</v>
      </c>
      <c r="AB202">
        <f>UI!$C$13-Q202</f>
        <v>5</v>
      </c>
    </row>
    <row r="203" spans="4:28" x14ac:dyDescent="0.3">
      <c r="D203">
        <f>COUNTIF(S203:AB203, "&gt;= 0")</f>
        <v>9</v>
      </c>
      <c r="E203">
        <f>IF(D203&gt;=9,SUM(S203:AB203),"Not Suitable")</f>
        <v>32</v>
      </c>
      <c r="F203">
        <v>8414</v>
      </c>
      <c r="G203" t="s">
        <v>213</v>
      </c>
      <c r="H203">
        <v>4</v>
      </c>
      <c r="I203">
        <v>3</v>
      </c>
      <c r="J203">
        <v>6</v>
      </c>
      <c r="K203">
        <v>4</v>
      </c>
      <c r="L203">
        <v>4</v>
      </c>
      <c r="M203">
        <v>4</v>
      </c>
      <c r="N203">
        <v>4</v>
      </c>
      <c r="O203">
        <v>4</v>
      </c>
      <c r="P203">
        <v>4</v>
      </c>
      <c r="Q203">
        <v>5</v>
      </c>
      <c r="R203">
        <f>IF(D203&gt;=9,SUM(S203:AB203),"Not Suitable")</f>
        <v>32</v>
      </c>
      <c r="S203">
        <f>UI!$C$4-H203</f>
        <v>6</v>
      </c>
      <c r="T203">
        <f>UI!$C$5-I203</f>
        <v>5</v>
      </c>
      <c r="U203">
        <f>UI!$C$6-J203</f>
        <v>-3</v>
      </c>
      <c r="V203">
        <f>UI!$C$7-K203</f>
        <v>2</v>
      </c>
      <c r="W203">
        <f>UI!$C$8-L203</f>
        <v>0</v>
      </c>
      <c r="X203">
        <f>UI!$C$9-M203</f>
        <v>4</v>
      </c>
      <c r="Y203">
        <f>UI!$C$10-N203</f>
        <v>5</v>
      </c>
      <c r="Z203">
        <f>UI!$C$11-O203</f>
        <v>5</v>
      </c>
      <c r="AA203">
        <f>UI!$C$12-P203</f>
        <v>3</v>
      </c>
      <c r="AB203">
        <f>UI!$C$13-Q203</f>
        <v>5</v>
      </c>
    </row>
    <row r="204" spans="4:28" x14ac:dyDescent="0.3">
      <c r="D204">
        <f>COUNTIF(S204:AB204, "&gt;= 0")</f>
        <v>8</v>
      </c>
      <c r="E204" t="str">
        <f>IF(D204&gt;=9,SUM(S204:AB204),"Not Suitable")</f>
        <v>Not Suitable</v>
      </c>
      <c r="F204">
        <v>8415</v>
      </c>
      <c r="G204" t="s">
        <v>214</v>
      </c>
      <c r="H204">
        <v>3</v>
      </c>
      <c r="I204">
        <v>3</v>
      </c>
      <c r="J204">
        <v>5</v>
      </c>
      <c r="K204">
        <v>5</v>
      </c>
      <c r="L204">
        <v>5</v>
      </c>
      <c r="M204">
        <v>4</v>
      </c>
      <c r="N204">
        <v>4</v>
      </c>
      <c r="O204">
        <v>5</v>
      </c>
      <c r="P204">
        <v>6</v>
      </c>
      <c r="Q204">
        <v>6</v>
      </c>
      <c r="R204" t="str">
        <f>IF(D204&gt;=9,SUM(S204:AB204),"Not Suitable")</f>
        <v>Not Suitable</v>
      </c>
      <c r="S204">
        <f>UI!$C$4-H204</f>
        <v>7</v>
      </c>
      <c r="T204">
        <f>UI!$C$5-I204</f>
        <v>5</v>
      </c>
      <c r="U204">
        <f>UI!$C$6-J204</f>
        <v>-2</v>
      </c>
      <c r="V204">
        <f>UI!$C$7-K204</f>
        <v>1</v>
      </c>
      <c r="W204">
        <f>UI!$C$8-L204</f>
        <v>-1</v>
      </c>
      <c r="X204">
        <f>UI!$C$9-M204</f>
        <v>4</v>
      </c>
      <c r="Y204">
        <f>UI!$C$10-N204</f>
        <v>5</v>
      </c>
      <c r="Z204">
        <f>UI!$C$11-O204</f>
        <v>4</v>
      </c>
      <c r="AA204">
        <f>UI!$C$12-P204</f>
        <v>1</v>
      </c>
      <c r="AB204">
        <f>UI!$C$13-Q204</f>
        <v>4</v>
      </c>
    </row>
    <row r="205" spans="4:28" x14ac:dyDescent="0.3">
      <c r="D205">
        <f>COUNTIF(S205:AB205, "&gt;= 0")</f>
        <v>8</v>
      </c>
      <c r="E205" t="str">
        <f>IF(D205&gt;=9,SUM(S205:AB205),"Not Suitable")</f>
        <v>Not Suitable</v>
      </c>
      <c r="F205">
        <v>8416</v>
      </c>
      <c r="G205" t="s">
        <v>215</v>
      </c>
      <c r="H205">
        <v>3</v>
      </c>
      <c r="I205">
        <v>3</v>
      </c>
      <c r="J205">
        <v>5</v>
      </c>
      <c r="K205">
        <v>5</v>
      </c>
      <c r="L205">
        <v>5</v>
      </c>
      <c r="M205">
        <v>4</v>
      </c>
      <c r="N205">
        <v>4</v>
      </c>
      <c r="O205">
        <v>5</v>
      </c>
      <c r="P205">
        <v>6</v>
      </c>
      <c r="Q205">
        <v>6</v>
      </c>
      <c r="R205" t="str">
        <f>IF(D205&gt;=9,SUM(S205:AB205),"Not Suitable")</f>
        <v>Not Suitable</v>
      </c>
      <c r="S205">
        <f>UI!$C$4-H205</f>
        <v>7</v>
      </c>
      <c r="T205">
        <f>UI!$C$5-I205</f>
        <v>5</v>
      </c>
      <c r="U205">
        <f>UI!$C$6-J205</f>
        <v>-2</v>
      </c>
      <c r="V205">
        <f>UI!$C$7-K205</f>
        <v>1</v>
      </c>
      <c r="W205">
        <f>UI!$C$8-L205</f>
        <v>-1</v>
      </c>
      <c r="X205">
        <f>UI!$C$9-M205</f>
        <v>4</v>
      </c>
      <c r="Y205">
        <f>UI!$C$10-N205</f>
        <v>5</v>
      </c>
      <c r="Z205">
        <f>UI!$C$11-O205</f>
        <v>4</v>
      </c>
      <c r="AA205">
        <f>UI!$C$12-P205</f>
        <v>1</v>
      </c>
      <c r="AB205">
        <f>UI!$C$13-Q205</f>
        <v>4</v>
      </c>
    </row>
    <row r="206" spans="4:28" x14ac:dyDescent="0.3">
      <c r="D206">
        <f>COUNTIF(S206:AB206, "&gt;= 0")</f>
        <v>8</v>
      </c>
      <c r="E206" t="str">
        <f>IF(D206&gt;=9,SUM(S206:AB206),"Not Suitable")</f>
        <v>Not Suitable</v>
      </c>
      <c r="F206">
        <v>8511</v>
      </c>
      <c r="G206" t="s">
        <v>216</v>
      </c>
      <c r="H206">
        <v>4</v>
      </c>
      <c r="I206">
        <v>4</v>
      </c>
      <c r="J206">
        <v>7</v>
      </c>
      <c r="K206">
        <v>3</v>
      </c>
      <c r="L206">
        <v>5</v>
      </c>
      <c r="M206">
        <v>4</v>
      </c>
      <c r="N206">
        <v>4</v>
      </c>
      <c r="O206">
        <v>4</v>
      </c>
      <c r="P206">
        <v>6</v>
      </c>
      <c r="Q206">
        <v>5</v>
      </c>
      <c r="R206" t="str">
        <f>IF(D206&gt;=9,SUM(S206:AB206),"Not Suitable")</f>
        <v>Not Suitable</v>
      </c>
      <c r="S206">
        <f>UI!$C$4-H206</f>
        <v>6</v>
      </c>
      <c r="T206">
        <f>UI!$C$5-I206</f>
        <v>4</v>
      </c>
      <c r="U206">
        <f>UI!$C$6-J206</f>
        <v>-4</v>
      </c>
      <c r="V206">
        <f>UI!$C$7-K206</f>
        <v>3</v>
      </c>
      <c r="W206">
        <f>UI!$C$8-L206</f>
        <v>-1</v>
      </c>
      <c r="X206">
        <f>UI!$C$9-M206</f>
        <v>4</v>
      </c>
      <c r="Y206">
        <f>UI!$C$10-N206</f>
        <v>5</v>
      </c>
      <c r="Z206">
        <f>UI!$C$11-O206</f>
        <v>5</v>
      </c>
      <c r="AA206">
        <f>UI!$C$12-P206</f>
        <v>1</v>
      </c>
      <c r="AB206">
        <f>UI!$C$13-Q206</f>
        <v>5</v>
      </c>
    </row>
    <row r="207" spans="4:28" x14ac:dyDescent="0.3">
      <c r="D207">
        <f>COUNTIF(S207:AB207, "&gt;= 0")</f>
        <v>9</v>
      </c>
      <c r="E207">
        <f>IF(D207&gt;=9,SUM(S207:AB207),"Not Suitable")</f>
        <v>26</v>
      </c>
      <c r="F207">
        <v>8512</v>
      </c>
      <c r="G207" t="s">
        <v>217</v>
      </c>
      <c r="H207">
        <v>4</v>
      </c>
      <c r="I207">
        <v>4</v>
      </c>
      <c r="J207">
        <v>8</v>
      </c>
      <c r="K207">
        <v>4</v>
      </c>
      <c r="L207">
        <v>4</v>
      </c>
      <c r="M207">
        <v>4</v>
      </c>
      <c r="N207">
        <v>4</v>
      </c>
      <c r="O207">
        <v>4</v>
      </c>
      <c r="P207">
        <v>6</v>
      </c>
      <c r="Q207">
        <v>6</v>
      </c>
      <c r="R207">
        <f>IF(D207&gt;=9,SUM(S207:AB207),"Not Suitable")</f>
        <v>26</v>
      </c>
      <c r="S207">
        <f>UI!$C$4-H207</f>
        <v>6</v>
      </c>
      <c r="T207">
        <f>UI!$C$5-I207</f>
        <v>4</v>
      </c>
      <c r="U207">
        <f>UI!$C$6-J207</f>
        <v>-5</v>
      </c>
      <c r="V207">
        <f>UI!$C$7-K207</f>
        <v>2</v>
      </c>
      <c r="W207">
        <f>UI!$C$8-L207</f>
        <v>0</v>
      </c>
      <c r="X207">
        <f>UI!$C$9-M207</f>
        <v>4</v>
      </c>
      <c r="Y207">
        <f>UI!$C$10-N207</f>
        <v>5</v>
      </c>
      <c r="Z207">
        <f>UI!$C$11-O207</f>
        <v>5</v>
      </c>
      <c r="AA207">
        <f>UI!$C$12-P207</f>
        <v>1</v>
      </c>
      <c r="AB207">
        <f>UI!$C$13-Q207</f>
        <v>4</v>
      </c>
    </row>
    <row r="208" spans="4:28" x14ac:dyDescent="0.3">
      <c r="D208">
        <f>COUNTIF(S208:AB208, "&gt;= 0")</f>
        <v>9</v>
      </c>
      <c r="E208">
        <f>IF(D208&gt;=9,SUM(S208:AB208),"Not Suitable")</f>
        <v>26</v>
      </c>
      <c r="F208">
        <v>8513</v>
      </c>
      <c r="G208" t="s">
        <v>218</v>
      </c>
      <c r="H208">
        <v>4</v>
      </c>
      <c r="I208">
        <v>4</v>
      </c>
      <c r="J208">
        <v>8</v>
      </c>
      <c r="K208">
        <v>4</v>
      </c>
      <c r="L208">
        <v>4</v>
      </c>
      <c r="M208">
        <v>4</v>
      </c>
      <c r="N208">
        <v>4</v>
      </c>
      <c r="O208">
        <v>4</v>
      </c>
      <c r="P208">
        <v>6</v>
      </c>
      <c r="Q208">
        <v>6</v>
      </c>
      <c r="R208">
        <f>IF(D208&gt;=9,SUM(S208:AB208),"Not Suitable")</f>
        <v>26</v>
      </c>
      <c r="S208">
        <f>UI!$C$4-H208</f>
        <v>6</v>
      </c>
      <c r="T208">
        <f>UI!$C$5-I208</f>
        <v>4</v>
      </c>
      <c r="U208">
        <f>UI!$C$6-J208</f>
        <v>-5</v>
      </c>
      <c r="V208">
        <f>UI!$C$7-K208</f>
        <v>2</v>
      </c>
      <c r="W208">
        <f>UI!$C$8-L208</f>
        <v>0</v>
      </c>
      <c r="X208">
        <f>UI!$C$9-M208</f>
        <v>4</v>
      </c>
      <c r="Y208">
        <f>UI!$C$10-N208</f>
        <v>5</v>
      </c>
      <c r="Z208">
        <f>UI!$C$11-O208</f>
        <v>5</v>
      </c>
      <c r="AA208">
        <f>UI!$C$12-P208</f>
        <v>1</v>
      </c>
      <c r="AB208">
        <f>UI!$C$13-Q208</f>
        <v>4</v>
      </c>
    </row>
    <row r="209" spans="4:28" x14ac:dyDescent="0.3">
      <c r="D209">
        <f>COUNTIF(S209:AB209, "&gt;= 0")</f>
        <v>9</v>
      </c>
      <c r="E209">
        <f>IF(D209&gt;=9,SUM(S209:AB209),"Not Suitable")</f>
        <v>29</v>
      </c>
      <c r="F209">
        <v>8911</v>
      </c>
      <c r="G209" t="s">
        <v>219</v>
      </c>
      <c r="H209">
        <v>4</v>
      </c>
      <c r="I209">
        <v>3</v>
      </c>
      <c r="J209">
        <v>6</v>
      </c>
      <c r="K209">
        <v>4</v>
      </c>
      <c r="L209">
        <v>4</v>
      </c>
      <c r="M209">
        <v>4</v>
      </c>
      <c r="N209">
        <v>4</v>
      </c>
      <c r="O209">
        <v>4</v>
      </c>
      <c r="P209">
        <v>6</v>
      </c>
      <c r="Q209">
        <v>6</v>
      </c>
      <c r="R209">
        <f>IF(D209&gt;=9,SUM(S209:AB209),"Not Suitable")</f>
        <v>29</v>
      </c>
      <c r="S209">
        <f>UI!$C$4-H209</f>
        <v>6</v>
      </c>
      <c r="T209">
        <f>UI!$C$5-I209</f>
        <v>5</v>
      </c>
      <c r="U209">
        <f>UI!$C$6-J209</f>
        <v>-3</v>
      </c>
      <c r="V209">
        <f>UI!$C$7-K209</f>
        <v>2</v>
      </c>
      <c r="W209">
        <f>UI!$C$8-L209</f>
        <v>0</v>
      </c>
      <c r="X209">
        <f>UI!$C$9-M209</f>
        <v>4</v>
      </c>
      <c r="Y209">
        <f>UI!$C$10-N209</f>
        <v>5</v>
      </c>
      <c r="Z209">
        <f>UI!$C$11-O209</f>
        <v>5</v>
      </c>
      <c r="AA209">
        <f>UI!$C$12-P209</f>
        <v>1</v>
      </c>
      <c r="AB209">
        <f>UI!$C$13-Q209</f>
        <v>4</v>
      </c>
    </row>
    <row r="210" spans="4:28" x14ac:dyDescent="0.3">
      <c r="D210">
        <f>COUNTIF(S210:AB210, "&gt;= 0")</f>
        <v>8</v>
      </c>
      <c r="E210" t="str">
        <f>IF(D210&gt;=9,SUM(S210:AB210),"Not Suitable")</f>
        <v>Not Suitable</v>
      </c>
      <c r="F210">
        <v>8912</v>
      </c>
      <c r="G210" t="s">
        <v>220</v>
      </c>
      <c r="H210">
        <v>4</v>
      </c>
      <c r="I210">
        <v>4</v>
      </c>
      <c r="J210">
        <v>6</v>
      </c>
      <c r="K210">
        <v>4</v>
      </c>
      <c r="L210">
        <v>5</v>
      </c>
      <c r="M210">
        <v>5</v>
      </c>
      <c r="N210">
        <v>4</v>
      </c>
      <c r="O210">
        <v>5</v>
      </c>
      <c r="P210">
        <v>6</v>
      </c>
      <c r="Q210">
        <v>6</v>
      </c>
      <c r="R210" t="str">
        <f>IF(D210&gt;=9,SUM(S210:AB210),"Not Suitable")</f>
        <v>Not Suitable</v>
      </c>
      <c r="S210">
        <f>UI!$C$4-H210</f>
        <v>6</v>
      </c>
      <c r="T210">
        <f>UI!$C$5-I210</f>
        <v>4</v>
      </c>
      <c r="U210">
        <f>UI!$C$6-J210</f>
        <v>-3</v>
      </c>
      <c r="V210">
        <f>UI!$C$7-K210</f>
        <v>2</v>
      </c>
      <c r="W210">
        <f>UI!$C$8-L210</f>
        <v>-1</v>
      </c>
      <c r="X210">
        <f>UI!$C$9-M210</f>
        <v>3</v>
      </c>
      <c r="Y210">
        <f>UI!$C$10-N210</f>
        <v>5</v>
      </c>
      <c r="Z210">
        <f>UI!$C$11-O210</f>
        <v>4</v>
      </c>
      <c r="AA210">
        <f>UI!$C$12-P210</f>
        <v>1</v>
      </c>
      <c r="AB210">
        <f>UI!$C$13-Q210</f>
        <v>4</v>
      </c>
    </row>
    <row r="211" spans="4:28" x14ac:dyDescent="0.3">
      <c r="D211">
        <f>COUNTIF(S211:AB211, "&gt;= 0")</f>
        <v>9</v>
      </c>
      <c r="E211">
        <f>IF(D211&gt;=9,SUM(S211:AB211),"Not Suitable")</f>
        <v>34</v>
      </c>
      <c r="F211">
        <v>8991</v>
      </c>
      <c r="G211" t="s">
        <v>221</v>
      </c>
      <c r="H211">
        <v>1</v>
      </c>
      <c r="I211">
        <v>3</v>
      </c>
      <c r="J211">
        <v>6</v>
      </c>
      <c r="K211">
        <v>3</v>
      </c>
      <c r="L211">
        <v>4</v>
      </c>
      <c r="M211">
        <v>4</v>
      </c>
      <c r="N211">
        <v>4</v>
      </c>
      <c r="O211">
        <v>4</v>
      </c>
      <c r="P211">
        <v>5</v>
      </c>
      <c r="Q211">
        <v>6</v>
      </c>
      <c r="R211">
        <f>IF(D211&gt;=9,SUM(S211:AB211),"Not Suitable")</f>
        <v>34</v>
      </c>
      <c r="S211">
        <f>UI!$C$4-H211</f>
        <v>9</v>
      </c>
      <c r="T211">
        <f>UI!$C$5-I211</f>
        <v>5</v>
      </c>
      <c r="U211">
        <f>UI!$C$6-J211</f>
        <v>-3</v>
      </c>
      <c r="V211">
        <f>UI!$C$7-K211</f>
        <v>3</v>
      </c>
      <c r="W211">
        <f>UI!$C$8-L211</f>
        <v>0</v>
      </c>
      <c r="X211">
        <f>UI!$C$9-M211</f>
        <v>4</v>
      </c>
      <c r="Y211">
        <f>UI!$C$10-N211</f>
        <v>5</v>
      </c>
      <c r="Z211">
        <f>UI!$C$11-O211</f>
        <v>5</v>
      </c>
      <c r="AA211">
        <f>UI!$C$12-P211</f>
        <v>2</v>
      </c>
      <c r="AB211">
        <f>UI!$C$13-Q211</f>
        <v>4</v>
      </c>
    </row>
    <row r="212" spans="4:28" x14ac:dyDescent="0.3">
      <c r="D212">
        <f>COUNTIF(S212:AB212, "&gt;= 0")</f>
        <v>9</v>
      </c>
      <c r="E212">
        <f>IF(D212&gt;=9,SUM(S212:AB212),"Not Suitable")</f>
        <v>36</v>
      </c>
      <c r="F212">
        <v>8993</v>
      </c>
      <c r="G212" t="s">
        <v>222</v>
      </c>
      <c r="H212">
        <v>1</v>
      </c>
      <c r="I212">
        <v>1</v>
      </c>
      <c r="J212">
        <v>6</v>
      </c>
      <c r="K212">
        <v>4</v>
      </c>
      <c r="L212">
        <v>4</v>
      </c>
      <c r="M212">
        <v>4</v>
      </c>
      <c r="N212">
        <v>4</v>
      </c>
      <c r="O212">
        <v>4</v>
      </c>
      <c r="P212">
        <v>4</v>
      </c>
      <c r="Q212">
        <v>6</v>
      </c>
      <c r="R212">
        <f>IF(D212&gt;=9,SUM(S212:AB212),"Not Suitable")</f>
        <v>36</v>
      </c>
      <c r="S212">
        <f>UI!$C$4-H212</f>
        <v>9</v>
      </c>
      <c r="T212">
        <f>UI!$C$5-I212</f>
        <v>7</v>
      </c>
      <c r="U212">
        <f>UI!$C$6-J212</f>
        <v>-3</v>
      </c>
      <c r="V212">
        <f>UI!$C$7-K212</f>
        <v>2</v>
      </c>
      <c r="W212">
        <f>UI!$C$8-L212</f>
        <v>0</v>
      </c>
      <c r="X212">
        <f>UI!$C$9-M212</f>
        <v>4</v>
      </c>
      <c r="Y212">
        <f>UI!$C$10-N212</f>
        <v>5</v>
      </c>
      <c r="Z212">
        <f>UI!$C$11-O212</f>
        <v>5</v>
      </c>
      <c r="AA212">
        <f>UI!$C$12-P212</f>
        <v>3</v>
      </c>
      <c r="AB212">
        <f>UI!$C$13-Q212</f>
        <v>4</v>
      </c>
    </row>
    <row r="213" spans="4:28" x14ac:dyDescent="0.3">
      <c r="D213">
        <f>COUNTIF(S213:AB213, "&gt;= 0")</f>
        <v>8</v>
      </c>
      <c r="E213" t="str">
        <f>IF(D213&gt;=9,SUM(S213:AB213),"Not Suitable")</f>
        <v>Not Suitable</v>
      </c>
      <c r="F213">
        <v>8994</v>
      </c>
      <c r="G213" t="s">
        <v>223</v>
      </c>
      <c r="H213">
        <v>3</v>
      </c>
      <c r="I213">
        <v>6</v>
      </c>
      <c r="J213">
        <v>5</v>
      </c>
      <c r="K213">
        <v>5</v>
      </c>
      <c r="L213">
        <v>5</v>
      </c>
      <c r="M213">
        <v>5</v>
      </c>
      <c r="N213">
        <v>5</v>
      </c>
      <c r="O213">
        <v>5</v>
      </c>
      <c r="P213">
        <v>6</v>
      </c>
      <c r="Q213">
        <v>7</v>
      </c>
      <c r="R213" t="str">
        <f>IF(D213&gt;=9,SUM(S213:AB213),"Not Suitable")</f>
        <v>Not Suitable</v>
      </c>
      <c r="S213">
        <f>UI!$C$4-H213</f>
        <v>7</v>
      </c>
      <c r="T213">
        <f>UI!$C$5-I213</f>
        <v>2</v>
      </c>
      <c r="U213">
        <f>UI!$C$6-J213</f>
        <v>-2</v>
      </c>
      <c r="V213">
        <f>UI!$C$7-K213</f>
        <v>1</v>
      </c>
      <c r="W213">
        <f>UI!$C$8-L213</f>
        <v>-1</v>
      </c>
      <c r="X213">
        <f>UI!$C$9-M213</f>
        <v>3</v>
      </c>
      <c r="Y213">
        <f>UI!$C$10-N213</f>
        <v>4</v>
      </c>
      <c r="Z213">
        <f>UI!$C$11-O213</f>
        <v>4</v>
      </c>
      <c r="AA213">
        <f>UI!$C$12-P213</f>
        <v>1</v>
      </c>
      <c r="AB213">
        <f>UI!$C$13-Q213</f>
        <v>3</v>
      </c>
    </row>
    <row r="214" spans="4:28" x14ac:dyDescent="0.3">
      <c r="D214">
        <f>COUNTIF(S214:AB214, "&gt;= 0")</f>
        <v>9</v>
      </c>
      <c r="E214">
        <f>IF(D214&gt;=9,SUM(S214:AB214),"Not Suitable")</f>
        <v>32</v>
      </c>
      <c r="F214">
        <v>8996</v>
      </c>
      <c r="G214" t="s">
        <v>224</v>
      </c>
      <c r="H214">
        <v>2</v>
      </c>
      <c r="I214">
        <v>3</v>
      </c>
      <c r="J214">
        <v>5</v>
      </c>
      <c r="K214">
        <v>4</v>
      </c>
      <c r="L214">
        <v>4</v>
      </c>
      <c r="M214">
        <v>4</v>
      </c>
      <c r="N214">
        <v>4</v>
      </c>
      <c r="O214">
        <v>4</v>
      </c>
      <c r="P214">
        <v>5</v>
      </c>
      <c r="Q214">
        <v>7</v>
      </c>
      <c r="R214">
        <f>IF(D214&gt;=9,SUM(S214:AB214),"Not Suitable")</f>
        <v>32</v>
      </c>
      <c r="S214">
        <f>UI!$C$4-H214</f>
        <v>8</v>
      </c>
      <c r="T214">
        <f>UI!$C$5-I214</f>
        <v>5</v>
      </c>
      <c r="U214">
        <f>UI!$C$6-J214</f>
        <v>-2</v>
      </c>
      <c r="V214">
        <f>UI!$C$7-K214</f>
        <v>2</v>
      </c>
      <c r="W214">
        <f>UI!$C$8-L214</f>
        <v>0</v>
      </c>
      <c r="X214">
        <f>UI!$C$9-M214</f>
        <v>4</v>
      </c>
      <c r="Y214">
        <f>UI!$C$10-N214</f>
        <v>5</v>
      </c>
      <c r="Z214">
        <f>UI!$C$11-O214</f>
        <v>5</v>
      </c>
      <c r="AA214">
        <f>UI!$C$12-P214</f>
        <v>2</v>
      </c>
      <c r="AB214">
        <f>UI!$C$13-Q214</f>
        <v>3</v>
      </c>
    </row>
    <row r="215" spans="4:28" x14ac:dyDescent="0.3">
      <c r="D215">
        <f>COUNTIF(S215:AB215, "&gt;= 0")</f>
        <v>8</v>
      </c>
      <c r="E215" t="str">
        <f>IF(D215&gt;=9,SUM(S215:AB215),"Not Suitable")</f>
        <v>Not Suitable</v>
      </c>
      <c r="F215">
        <v>8997</v>
      </c>
      <c r="G215" t="s">
        <v>225</v>
      </c>
      <c r="H215">
        <v>4</v>
      </c>
      <c r="I215">
        <v>5</v>
      </c>
      <c r="J215">
        <v>6</v>
      </c>
      <c r="K215">
        <v>5</v>
      </c>
      <c r="L215">
        <v>5</v>
      </c>
      <c r="M215">
        <v>4</v>
      </c>
      <c r="N215">
        <v>5</v>
      </c>
      <c r="O215">
        <v>5</v>
      </c>
      <c r="P215">
        <v>5</v>
      </c>
      <c r="Q215">
        <v>7</v>
      </c>
      <c r="R215" t="str">
        <f>IF(D215&gt;=9,SUM(S215:AB215),"Not Suitable")</f>
        <v>Not Suitable</v>
      </c>
      <c r="S215">
        <f>UI!$C$4-H215</f>
        <v>6</v>
      </c>
      <c r="T215">
        <f>UI!$C$5-I215</f>
        <v>3</v>
      </c>
      <c r="U215">
        <f>UI!$C$6-J215</f>
        <v>-3</v>
      </c>
      <c r="V215">
        <f>UI!$C$7-K215</f>
        <v>1</v>
      </c>
      <c r="W215">
        <f>UI!$C$8-L215</f>
        <v>-1</v>
      </c>
      <c r="X215">
        <f>UI!$C$9-M215</f>
        <v>4</v>
      </c>
      <c r="Y215">
        <f>UI!$C$10-N215</f>
        <v>4</v>
      </c>
      <c r="Z215">
        <f>UI!$C$11-O215</f>
        <v>4</v>
      </c>
      <c r="AA215">
        <f>UI!$C$12-P215</f>
        <v>2</v>
      </c>
      <c r="AB215">
        <f>UI!$C$13-Q215</f>
        <v>3</v>
      </c>
    </row>
    <row r="216" spans="4:28" x14ac:dyDescent="0.3">
      <c r="D216">
        <f>COUNTIF(S216:AB216, "&gt;= 0")</f>
        <v>6</v>
      </c>
      <c r="E216" t="str">
        <f>IF(D216&gt;=9,SUM(S216:AB216),"Not Suitable")</f>
        <v>Not Suitable</v>
      </c>
      <c r="F216">
        <v>131112</v>
      </c>
      <c r="G216" t="s">
        <v>226</v>
      </c>
      <c r="H216">
        <v>5</v>
      </c>
      <c r="I216">
        <v>5</v>
      </c>
      <c r="J216">
        <v>7</v>
      </c>
      <c r="K216">
        <v>7</v>
      </c>
      <c r="L216">
        <v>7</v>
      </c>
      <c r="M216">
        <v>7</v>
      </c>
      <c r="N216">
        <v>7</v>
      </c>
      <c r="O216">
        <v>7</v>
      </c>
      <c r="P216">
        <v>9</v>
      </c>
      <c r="Q216">
        <v>9</v>
      </c>
      <c r="R216" t="str">
        <f>IF(D216&gt;=9,SUM(S216:AB216),"Not Suitable")</f>
        <v>Not Suitable</v>
      </c>
      <c r="S216">
        <f>UI!$C$4-H216</f>
        <v>5</v>
      </c>
      <c r="T216">
        <f>UI!$C$5-I216</f>
        <v>3</v>
      </c>
      <c r="U216">
        <f>UI!$C$6-J216</f>
        <v>-4</v>
      </c>
      <c r="V216">
        <f>UI!$C$7-K216</f>
        <v>-1</v>
      </c>
      <c r="W216">
        <f>UI!$C$8-L216</f>
        <v>-3</v>
      </c>
      <c r="X216">
        <f>UI!$C$9-M216</f>
        <v>1</v>
      </c>
      <c r="Y216">
        <f>UI!$C$10-N216</f>
        <v>2</v>
      </c>
      <c r="Z216">
        <f>UI!$C$11-O216</f>
        <v>2</v>
      </c>
      <c r="AA216">
        <f>UI!$C$12-P216</f>
        <v>-2</v>
      </c>
      <c r="AB216">
        <f>UI!$C$13-Q216</f>
        <v>1</v>
      </c>
    </row>
    <row r="217" spans="4:28" x14ac:dyDescent="0.3">
      <c r="D217">
        <f>COUNTIF(S217:AB217, "&gt;= 0")</f>
        <v>6</v>
      </c>
      <c r="E217" t="str">
        <f>IF(D217&gt;=9,SUM(S217:AB217),"Not Suitable")</f>
        <v>Not Suitable</v>
      </c>
      <c r="F217">
        <v>131113</v>
      </c>
      <c r="G217" t="s">
        <v>227</v>
      </c>
      <c r="H217">
        <v>5</v>
      </c>
      <c r="I217">
        <v>7</v>
      </c>
      <c r="J217">
        <v>8</v>
      </c>
      <c r="K217">
        <v>7</v>
      </c>
      <c r="L217">
        <v>7</v>
      </c>
      <c r="M217">
        <v>7</v>
      </c>
      <c r="N217">
        <v>7</v>
      </c>
      <c r="O217">
        <v>7</v>
      </c>
      <c r="P217">
        <v>8</v>
      </c>
      <c r="Q217">
        <v>9</v>
      </c>
      <c r="R217" t="str">
        <f>IF(D217&gt;=9,SUM(S217:AB217),"Not Suitable")</f>
        <v>Not Suitable</v>
      </c>
      <c r="S217">
        <f>UI!$C$4-H217</f>
        <v>5</v>
      </c>
      <c r="T217">
        <f>UI!$C$5-I217</f>
        <v>1</v>
      </c>
      <c r="U217">
        <f>UI!$C$6-J217</f>
        <v>-5</v>
      </c>
      <c r="V217">
        <f>UI!$C$7-K217</f>
        <v>-1</v>
      </c>
      <c r="W217">
        <f>UI!$C$8-L217</f>
        <v>-3</v>
      </c>
      <c r="X217">
        <f>UI!$C$9-M217</f>
        <v>1</v>
      </c>
      <c r="Y217">
        <f>UI!$C$10-N217</f>
        <v>2</v>
      </c>
      <c r="Z217">
        <f>UI!$C$11-O217</f>
        <v>2</v>
      </c>
      <c r="AA217">
        <f>UI!$C$12-P217</f>
        <v>-1</v>
      </c>
      <c r="AB217">
        <f>UI!$C$13-Q217</f>
        <v>1</v>
      </c>
    </row>
    <row r="218" spans="4:28" x14ac:dyDescent="0.3">
      <c r="D218">
        <f>COUNTIF(S218:AB218, "&gt;= 0")</f>
        <v>6</v>
      </c>
      <c r="E218" t="str">
        <f>IF(D218&gt;=9,SUM(S218:AB218),"Not Suitable")</f>
        <v>Not Suitable</v>
      </c>
      <c r="F218">
        <v>131114</v>
      </c>
      <c r="G218" t="s">
        <v>228</v>
      </c>
      <c r="H218">
        <v>5</v>
      </c>
      <c r="I218">
        <v>6</v>
      </c>
      <c r="J218">
        <v>8</v>
      </c>
      <c r="K218">
        <v>7</v>
      </c>
      <c r="L218">
        <v>7</v>
      </c>
      <c r="M218">
        <v>6</v>
      </c>
      <c r="N218">
        <v>7</v>
      </c>
      <c r="O218">
        <v>7</v>
      </c>
      <c r="P218">
        <v>10</v>
      </c>
      <c r="Q218">
        <v>8</v>
      </c>
      <c r="R218" t="str">
        <f>IF(D218&gt;=9,SUM(S218:AB218),"Not Suitable")</f>
        <v>Not Suitable</v>
      </c>
      <c r="S218">
        <f>UI!$C$4-H218</f>
        <v>5</v>
      </c>
      <c r="T218">
        <f>UI!$C$5-I218</f>
        <v>2</v>
      </c>
      <c r="U218">
        <f>UI!$C$6-J218</f>
        <v>-5</v>
      </c>
      <c r="V218">
        <f>UI!$C$7-K218</f>
        <v>-1</v>
      </c>
      <c r="W218">
        <f>UI!$C$8-L218</f>
        <v>-3</v>
      </c>
      <c r="X218">
        <f>UI!$C$9-M218</f>
        <v>2</v>
      </c>
      <c r="Y218">
        <f>UI!$C$10-N218</f>
        <v>2</v>
      </c>
      <c r="Z218">
        <f>UI!$C$11-O218</f>
        <v>2</v>
      </c>
      <c r="AA218">
        <f>UI!$C$12-P218</f>
        <v>-3</v>
      </c>
      <c r="AB218">
        <f>UI!$C$13-Q218</f>
        <v>2</v>
      </c>
    </row>
    <row r="219" spans="4:28" x14ac:dyDescent="0.3">
      <c r="D219">
        <f>COUNTIF(S219:AB219, "&gt;= 0")</f>
        <v>6</v>
      </c>
      <c r="E219" t="str">
        <f>IF(D219&gt;=9,SUM(S219:AB219),"Not Suitable")</f>
        <v>Not Suitable</v>
      </c>
      <c r="F219">
        <v>133512</v>
      </c>
      <c r="G219" t="s">
        <v>229</v>
      </c>
      <c r="H219">
        <v>6</v>
      </c>
      <c r="I219">
        <v>6</v>
      </c>
      <c r="J219">
        <v>8</v>
      </c>
      <c r="K219">
        <v>7</v>
      </c>
      <c r="L219">
        <v>7</v>
      </c>
      <c r="M219">
        <v>7</v>
      </c>
      <c r="N219">
        <v>6</v>
      </c>
      <c r="O219">
        <v>7</v>
      </c>
      <c r="P219">
        <v>8</v>
      </c>
      <c r="Q219">
        <v>8</v>
      </c>
      <c r="R219" t="str">
        <f>IF(D219&gt;=9,SUM(S219:AB219),"Not Suitable")</f>
        <v>Not Suitable</v>
      </c>
      <c r="S219">
        <f>UI!$C$4-H219</f>
        <v>4</v>
      </c>
      <c r="T219">
        <f>UI!$C$5-I219</f>
        <v>2</v>
      </c>
      <c r="U219">
        <f>UI!$C$6-J219</f>
        <v>-5</v>
      </c>
      <c r="V219">
        <f>UI!$C$7-K219</f>
        <v>-1</v>
      </c>
      <c r="W219">
        <f>UI!$C$8-L219</f>
        <v>-3</v>
      </c>
      <c r="X219">
        <f>UI!$C$9-M219</f>
        <v>1</v>
      </c>
      <c r="Y219">
        <f>UI!$C$10-N219</f>
        <v>3</v>
      </c>
      <c r="Z219">
        <f>UI!$C$11-O219</f>
        <v>2</v>
      </c>
      <c r="AA219">
        <f>UI!$C$12-P219</f>
        <v>-1</v>
      </c>
      <c r="AB219">
        <f>UI!$C$13-Q219</f>
        <v>2</v>
      </c>
    </row>
    <row r="220" spans="4:28" x14ac:dyDescent="0.3">
      <c r="D220">
        <f>COUNTIF(S220:AB220, "&gt;= 0")</f>
        <v>6</v>
      </c>
      <c r="E220" t="str">
        <f>IF(D220&gt;=9,SUM(S220:AB220),"Not Suitable")</f>
        <v>Not Suitable</v>
      </c>
      <c r="F220">
        <v>133513</v>
      </c>
      <c r="G220" t="s">
        <v>230</v>
      </c>
      <c r="H220">
        <v>6</v>
      </c>
      <c r="I220">
        <v>6</v>
      </c>
      <c r="J220">
        <v>8</v>
      </c>
      <c r="K220">
        <v>7</v>
      </c>
      <c r="L220">
        <v>7</v>
      </c>
      <c r="M220">
        <v>7</v>
      </c>
      <c r="N220">
        <v>6</v>
      </c>
      <c r="O220">
        <v>7</v>
      </c>
      <c r="P220">
        <v>8</v>
      </c>
      <c r="Q220">
        <v>8</v>
      </c>
      <c r="R220" t="str">
        <f>IF(D220&gt;=9,SUM(S220:AB220),"Not Suitable")</f>
        <v>Not Suitable</v>
      </c>
      <c r="S220">
        <f>UI!$C$4-H220</f>
        <v>4</v>
      </c>
      <c r="T220">
        <f>UI!$C$5-I220</f>
        <v>2</v>
      </c>
      <c r="U220">
        <f>UI!$C$6-J220</f>
        <v>-5</v>
      </c>
      <c r="V220">
        <f>UI!$C$7-K220</f>
        <v>-1</v>
      </c>
      <c r="W220">
        <f>UI!$C$8-L220</f>
        <v>-3</v>
      </c>
      <c r="X220">
        <f>UI!$C$9-M220</f>
        <v>1</v>
      </c>
      <c r="Y220">
        <f>UI!$C$10-N220</f>
        <v>3</v>
      </c>
      <c r="Z220">
        <f>UI!$C$11-O220</f>
        <v>2</v>
      </c>
      <c r="AA220">
        <f>UI!$C$12-P220</f>
        <v>-1</v>
      </c>
      <c r="AB220">
        <f>UI!$C$13-Q220</f>
        <v>2</v>
      </c>
    </row>
    <row r="221" spans="4:28" x14ac:dyDescent="0.3">
      <c r="D221">
        <f>COUNTIF(S221:AB221, "&gt;= 0")</f>
        <v>6</v>
      </c>
      <c r="E221" t="str">
        <f>IF(D221&gt;=9,SUM(S221:AB221),"Not Suitable")</f>
        <v>Not Suitable</v>
      </c>
      <c r="F221">
        <v>134411</v>
      </c>
      <c r="G221" t="s">
        <v>231</v>
      </c>
      <c r="H221">
        <v>5</v>
      </c>
      <c r="I221">
        <v>6</v>
      </c>
      <c r="J221">
        <v>7</v>
      </c>
      <c r="K221">
        <v>7</v>
      </c>
      <c r="L221">
        <v>7</v>
      </c>
      <c r="M221">
        <v>7</v>
      </c>
      <c r="N221">
        <v>6</v>
      </c>
      <c r="O221">
        <v>7</v>
      </c>
      <c r="P221">
        <v>10</v>
      </c>
      <c r="Q221">
        <v>8</v>
      </c>
      <c r="R221" t="str">
        <f>IF(D221&gt;=9,SUM(S221:AB221),"Not Suitable")</f>
        <v>Not Suitable</v>
      </c>
      <c r="S221">
        <f>UI!$C$4-H221</f>
        <v>5</v>
      </c>
      <c r="T221">
        <f>UI!$C$5-I221</f>
        <v>2</v>
      </c>
      <c r="U221">
        <f>UI!$C$6-J221</f>
        <v>-4</v>
      </c>
      <c r="V221">
        <f>UI!$C$7-K221</f>
        <v>-1</v>
      </c>
      <c r="W221">
        <f>UI!$C$8-L221</f>
        <v>-3</v>
      </c>
      <c r="X221">
        <f>UI!$C$9-M221</f>
        <v>1</v>
      </c>
      <c r="Y221">
        <f>UI!$C$10-N221</f>
        <v>3</v>
      </c>
      <c r="Z221">
        <f>UI!$C$11-O221</f>
        <v>2</v>
      </c>
      <c r="AA221">
        <f>UI!$C$12-P221</f>
        <v>-3</v>
      </c>
      <c r="AB221">
        <f>UI!$C$13-Q221</f>
        <v>2</v>
      </c>
    </row>
    <row r="222" spans="4:28" x14ac:dyDescent="0.3">
      <c r="D222">
        <f>COUNTIF(S222:AB222, "&gt;= 0")</f>
        <v>5</v>
      </c>
      <c r="E222" t="str">
        <f>IF(D222&gt;=9,SUM(S222:AB222),"Not Suitable")</f>
        <v>Not Suitable</v>
      </c>
      <c r="F222">
        <v>135111</v>
      </c>
      <c r="G222" t="s">
        <v>232</v>
      </c>
      <c r="H222">
        <v>5</v>
      </c>
      <c r="I222">
        <v>10</v>
      </c>
      <c r="J222">
        <v>7</v>
      </c>
      <c r="K222">
        <v>7</v>
      </c>
      <c r="L222">
        <v>7</v>
      </c>
      <c r="M222">
        <v>7</v>
      </c>
      <c r="N222">
        <v>7</v>
      </c>
      <c r="O222">
        <v>7</v>
      </c>
      <c r="P222">
        <v>10</v>
      </c>
      <c r="Q222">
        <v>8</v>
      </c>
      <c r="R222" t="str">
        <f>IF(D222&gt;=9,SUM(S222:AB222),"Not Suitable")</f>
        <v>Not Suitable</v>
      </c>
      <c r="S222">
        <f>UI!$C$4-H222</f>
        <v>5</v>
      </c>
      <c r="T222">
        <f>UI!$C$5-I222</f>
        <v>-2</v>
      </c>
      <c r="U222">
        <f>UI!$C$6-J222</f>
        <v>-4</v>
      </c>
      <c r="V222">
        <f>UI!$C$7-K222</f>
        <v>-1</v>
      </c>
      <c r="W222">
        <f>UI!$C$8-L222</f>
        <v>-3</v>
      </c>
      <c r="X222">
        <f>UI!$C$9-M222</f>
        <v>1</v>
      </c>
      <c r="Y222">
        <f>UI!$C$10-N222</f>
        <v>2</v>
      </c>
      <c r="Z222">
        <f>UI!$C$11-O222</f>
        <v>2</v>
      </c>
      <c r="AA222">
        <f>UI!$C$12-P222</f>
        <v>-3</v>
      </c>
      <c r="AB222">
        <f>UI!$C$13-Q222</f>
        <v>2</v>
      </c>
    </row>
    <row r="223" spans="4:28" x14ac:dyDescent="0.3">
      <c r="D223">
        <f>COUNTIF(S223:AB223, "&gt;= 0")</f>
        <v>6</v>
      </c>
      <c r="E223" t="str">
        <f>IF(D223&gt;=9,SUM(S223:AB223),"Not Suitable")</f>
        <v>Not Suitable</v>
      </c>
      <c r="F223">
        <v>139912</v>
      </c>
      <c r="G223" t="s">
        <v>233</v>
      </c>
      <c r="H223">
        <v>6</v>
      </c>
      <c r="I223">
        <v>6</v>
      </c>
      <c r="J223">
        <v>6</v>
      </c>
      <c r="K223">
        <v>7</v>
      </c>
      <c r="L223">
        <v>7</v>
      </c>
      <c r="M223">
        <v>6</v>
      </c>
      <c r="N223">
        <v>7</v>
      </c>
      <c r="O223">
        <v>7</v>
      </c>
      <c r="P223">
        <v>9</v>
      </c>
      <c r="Q223">
        <v>9</v>
      </c>
      <c r="R223" t="str">
        <f>IF(D223&gt;=9,SUM(S223:AB223),"Not Suitable")</f>
        <v>Not Suitable</v>
      </c>
      <c r="S223">
        <f>UI!$C$4-H223</f>
        <v>4</v>
      </c>
      <c r="T223">
        <f>UI!$C$5-I223</f>
        <v>2</v>
      </c>
      <c r="U223">
        <f>UI!$C$6-J223</f>
        <v>-3</v>
      </c>
      <c r="V223">
        <f>UI!$C$7-K223</f>
        <v>-1</v>
      </c>
      <c r="W223">
        <f>UI!$C$8-L223</f>
        <v>-3</v>
      </c>
      <c r="X223">
        <f>UI!$C$9-M223</f>
        <v>2</v>
      </c>
      <c r="Y223">
        <f>UI!$C$10-N223</f>
        <v>2</v>
      </c>
      <c r="Z223">
        <f>UI!$C$11-O223</f>
        <v>2</v>
      </c>
      <c r="AA223">
        <f>UI!$C$12-P223</f>
        <v>-2</v>
      </c>
      <c r="AB223">
        <f>UI!$C$13-Q223</f>
        <v>1</v>
      </c>
    </row>
    <row r="224" spans="4:28" x14ac:dyDescent="0.3">
      <c r="D224">
        <f>COUNTIF(S224:AB224, "&gt;= 0")</f>
        <v>7</v>
      </c>
      <c r="E224" t="str">
        <f>IF(D224&gt;=9,SUM(S224:AB224),"Not Suitable")</f>
        <v>Not Suitable</v>
      </c>
      <c r="F224">
        <v>139913</v>
      </c>
      <c r="G224" t="s">
        <v>234</v>
      </c>
      <c r="H224">
        <v>6</v>
      </c>
      <c r="I224">
        <v>6</v>
      </c>
      <c r="J224">
        <v>6</v>
      </c>
      <c r="K224">
        <v>6</v>
      </c>
      <c r="L224">
        <v>7</v>
      </c>
      <c r="M224">
        <v>7</v>
      </c>
      <c r="N224">
        <v>7</v>
      </c>
      <c r="O224">
        <v>7</v>
      </c>
      <c r="P224">
        <v>8</v>
      </c>
      <c r="Q224">
        <v>8</v>
      </c>
      <c r="R224" t="str">
        <f>IF(D224&gt;=9,SUM(S224:AB224),"Not Suitable")</f>
        <v>Not Suitable</v>
      </c>
      <c r="S224">
        <f>UI!$C$4-H224</f>
        <v>4</v>
      </c>
      <c r="T224">
        <f>UI!$C$5-I224</f>
        <v>2</v>
      </c>
      <c r="U224">
        <f>UI!$C$6-J224</f>
        <v>-3</v>
      </c>
      <c r="V224">
        <f>UI!$C$7-K224</f>
        <v>0</v>
      </c>
      <c r="W224">
        <f>UI!$C$8-L224</f>
        <v>-3</v>
      </c>
      <c r="X224">
        <f>UI!$C$9-M224</f>
        <v>1</v>
      </c>
      <c r="Y224">
        <f>UI!$C$10-N224</f>
        <v>2</v>
      </c>
      <c r="Z224">
        <f>UI!$C$11-O224</f>
        <v>2</v>
      </c>
      <c r="AA224">
        <f>UI!$C$12-P224</f>
        <v>-1</v>
      </c>
      <c r="AB224">
        <f>UI!$C$13-Q224</f>
        <v>2</v>
      </c>
    </row>
    <row r="225" spans="4:28" x14ac:dyDescent="0.3">
      <c r="D225">
        <f>COUNTIF(S225:AB225, "&gt;= 0")</f>
        <v>7</v>
      </c>
      <c r="E225" t="str">
        <f>IF(D225&gt;=9,SUM(S225:AB225),"Not Suitable")</f>
        <v>Not Suitable</v>
      </c>
      <c r="F225">
        <v>139914</v>
      </c>
      <c r="G225" t="s">
        <v>235</v>
      </c>
      <c r="H225">
        <v>6</v>
      </c>
      <c r="I225">
        <v>6</v>
      </c>
      <c r="J225">
        <v>6</v>
      </c>
      <c r="K225">
        <v>6</v>
      </c>
      <c r="L225">
        <v>7</v>
      </c>
      <c r="M225">
        <v>7</v>
      </c>
      <c r="N225">
        <v>7</v>
      </c>
      <c r="O225">
        <v>7</v>
      </c>
      <c r="P225">
        <v>8</v>
      </c>
      <c r="Q225">
        <v>8</v>
      </c>
      <c r="R225" t="str">
        <f>IF(D225&gt;=9,SUM(S225:AB225),"Not Suitable")</f>
        <v>Not Suitable</v>
      </c>
      <c r="S225">
        <f>UI!$C$4-H225</f>
        <v>4</v>
      </c>
      <c r="T225">
        <f>UI!$C$5-I225</f>
        <v>2</v>
      </c>
      <c r="U225">
        <f>UI!$C$6-J225</f>
        <v>-3</v>
      </c>
      <c r="V225">
        <f>UI!$C$7-K225</f>
        <v>0</v>
      </c>
      <c r="W225">
        <f>UI!$C$8-L225</f>
        <v>-3</v>
      </c>
      <c r="X225">
        <f>UI!$C$9-M225</f>
        <v>1</v>
      </c>
      <c r="Y225">
        <f>UI!$C$10-N225</f>
        <v>2</v>
      </c>
      <c r="Z225">
        <f>UI!$C$11-O225</f>
        <v>2</v>
      </c>
      <c r="AA225">
        <f>UI!$C$12-P225</f>
        <v>-1</v>
      </c>
      <c r="AB225">
        <f>UI!$C$13-Q225</f>
        <v>2</v>
      </c>
    </row>
    <row r="226" spans="4:28" x14ac:dyDescent="0.3">
      <c r="D226">
        <f>COUNTIF(S226:AB226, "&gt;= 0")</f>
        <v>7</v>
      </c>
      <c r="E226" t="str">
        <f>IF(D226&gt;=9,SUM(S226:AB226),"Not Suitable")</f>
        <v>Not Suitable</v>
      </c>
      <c r="F226">
        <v>142114</v>
      </c>
      <c r="G226" t="s">
        <v>236</v>
      </c>
      <c r="H226">
        <v>4</v>
      </c>
      <c r="I226">
        <v>5</v>
      </c>
      <c r="J226">
        <v>9</v>
      </c>
      <c r="K226">
        <v>5</v>
      </c>
      <c r="L226">
        <v>6</v>
      </c>
      <c r="M226">
        <v>5</v>
      </c>
      <c r="N226">
        <v>5</v>
      </c>
      <c r="O226">
        <v>6</v>
      </c>
      <c r="P226">
        <v>8</v>
      </c>
      <c r="Q226">
        <v>8</v>
      </c>
      <c r="R226" t="str">
        <f>IF(D226&gt;=9,SUM(S226:AB226),"Not Suitable")</f>
        <v>Not Suitable</v>
      </c>
      <c r="S226">
        <f>UI!$C$4-H226</f>
        <v>6</v>
      </c>
      <c r="T226">
        <f>UI!$C$5-I226</f>
        <v>3</v>
      </c>
      <c r="U226">
        <f>UI!$C$6-J226</f>
        <v>-6</v>
      </c>
      <c r="V226">
        <f>UI!$C$7-K226</f>
        <v>1</v>
      </c>
      <c r="W226">
        <f>UI!$C$8-L226</f>
        <v>-2</v>
      </c>
      <c r="X226">
        <f>UI!$C$9-M226</f>
        <v>3</v>
      </c>
      <c r="Y226">
        <f>UI!$C$10-N226</f>
        <v>4</v>
      </c>
      <c r="Z226">
        <f>UI!$C$11-O226</f>
        <v>3</v>
      </c>
      <c r="AA226">
        <f>UI!$C$12-P226</f>
        <v>-1</v>
      </c>
      <c r="AB226">
        <f>UI!$C$13-Q226</f>
        <v>2</v>
      </c>
    </row>
    <row r="227" spans="4:28" x14ac:dyDescent="0.3">
      <c r="D227">
        <f>COUNTIF(S227:AB227, "&gt;= 0")</f>
        <v>7</v>
      </c>
      <c r="E227" t="str">
        <f>IF(D227&gt;=9,SUM(S227:AB227),"Not Suitable")</f>
        <v>Not Suitable</v>
      </c>
      <c r="F227">
        <v>142115</v>
      </c>
      <c r="G227" t="s">
        <v>237</v>
      </c>
      <c r="H227">
        <v>5</v>
      </c>
      <c r="I227">
        <v>6</v>
      </c>
      <c r="J227">
        <v>7</v>
      </c>
      <c r="K227">
        <v>6</v>
      </c>
      <c r="L227">
        <v>7</v>
      </c>
      <c r="M227">
        <v>5</v>
      </c>
      <c r="N227">
        <v>5</v>
      </c>
      <c r="O227">
        <v>6</v>
      </c>
      <c r="P227">
        <v>8</v>
      </c>
      <c r="Q227">
        <v>8</v>
      </c>
      <c r="R227" t="str">
        <f>IF(D227&gt;=9,SUM(S227:AB227),"Not Suitable")</f>
        <v>Not Suitable</v>
      </c>
      <c r="S227">
        <f>UI!$C$4-H227</f>
        <v>5</v>
      </c>
      <c r="T227">
        <f>UI!$C$5-I227</f>
        <v>2</v>
      </c>
      <c r="U227">
        <f>UI!$C$6-J227</f>
        <v>-4</v>
      </c>
      <c r="V227">
        <f>UI!$C$7-K227</f>
        <v>0</v>
      </c>
      <c r="W227">
        <f>UI!$C$8-L227</f>
        <v>-3</v>
      </c>
      <c r="X227">
        <f>UI!$C$9-M227</f>
        <v>3</v>
      </c>
      <c r="Y227">
        <f>UI!$C$10-N227</f>
        <v>4</v>
      </c>
      <c r="Z227">
        <f>UI!$C$11-O227</f>
        <v>3</v>
      </c>
      <c r="AA227">
        <f>UI!$C$12-P227</f>
        <v>-1</v>
      </c>
      <c r="AB227">
        <f>UI!$C$13-Q227</f>
        <v>2</v>
      </c>
    </row>
    <row r="228" spans="4:28" x14ac:dyDescent="0.3">
      <c r="D228">
        <f>COUNTIF(S228:AB228, "&gt;= 0")</f>
        <v>7</v>
      </c>
      <c r="E228" t="str">
        <f>IF(D228&gt;=9,SUM(S228:AB228),"Not Suitable")</f>
        <v>Not Suitable</v>
      </c>
      <c r="F228">
        <v>149211</v>
      </c>
      <c r="G228" t="s">
        <v>238</v>
      </c>
      <c r="H228">
        <v>4</v>
      </c>
      <c r="I228">
        <v>6</v>
      </c>
      <c r="J228">
        <v>7</v>
      </c>
      <c r="K228">
        <v>5</v>
      </c>
      <c r="L228">
        <v>6</v>
      </c>
      <c r="M228">
        <v>5</v>
      </c>
      <c r="N228">
        <v>5</v>
      </c>
      <c r="O228">
        <v>6</v>
      </c>
      <c r="P228">
        <v>8</v>
      </c>
      <c r="Q228">
        <v>6</v>
      </c>
      <c r="R228" t="str">
        <f>IF(D228&gt;=9,SUM(S228:AB228),"Not Suitable")</f>
        <v>Not Suitable</v>
      </c>
      <c r="S228">
        <f>UI!$C$4-H228</f>
        <v>6</v>
      </c>
      <c r="T228">
        <f>UI!$C$5-I228</f>
        <v>2</v>
      </c>
      <c r="U228">
        <f>UI!$C$6-J228</f>
        <v>-4</v>
      </c>
      <c r="V228">
        <f>UI!$C$7-K228</f>
        <v>1</v>
      </c>
      <c r="W228">
        <f>UI!$C$8-L228</f>
        <v>-2</v>
      </c>
      <c r="X228">
        <f>UI!$C$9-M228</f>
        <v>3</v>
      </c>
      <c r="Y228">
        <f>UI!$C$10-N228</f>
        <v>4</v>
      </c>
      <c r="Z228">
        <f>UI!$C$11-O228</f>
        <v>3</v>
      </c>
      <c r="AA228">
        <f>UI!$C$12-P228</f>
        <v>-1</v>
      </c>
      <c r="AB228">
        <f>UI!$C$13-Q228</f>
        <v>4</v>
      </c>
    </row>
    <row r="229" spans="4:28" x14ac:dyDescent="0.3">
      <c r="D229">
        <f>COUNTIF(S229:AB229, "&gt;= 0")</f>
        <v>7</v>
      </c>
      <c r="E229" t="str">
        <f>IF(D229&gt;=9,SUM(S229:AB229),"Not Suitable")</f>
        <v>Not Suitable</v>
      </c>
      <c r="F229">
        <v>149212</v>
      </c>
      <c r="G229" t="s">
        <v>239</v>
      </c>
      <c r="H229">
        <v>4</v>
      </c>
      <c r="I229">
        <v>6</v>
      </c>
      <c r="J229">
        <v>7</v>
      </c>
      <c r="K229">
        <v>5</v>
      </c>
      <c r="L229">
        <v>6</v>
      </c>
      <c r="M229">
        <v>5</v>
      </c>
      <c r="N229">
        <v>5</v>
      </c>
      <c r="O229">
        <v>6</v>
      </c>
      <c r="P229">
        <v>8</v>
      </c>
      <c r="Q229">
        <v>6</v>
      </c>
      <c r="R229" t="str">
        <f>IF(D229&gt;=9,SUM(S229:AB229),"Not Suitable")</f>
        <v>Not Suitable</v>
      </c>
      <c r="S229">
        <f>UI!$C$4-H229</f>
        <v>6</v>
      </c>
      <c r="T229">
        <f>UI!$C$5-I229</f>
        <v>2</v>
      </c>
      <c r="U229">
        <f>UI!$C$6-J229</f>
        <v>-4</v>
      </c>
      <c r="V229">
        <f>UI!$C$7-K229</f>
        <v>1</v>
      </c>
      <c r="W229">
        <f>UI!$C$8-L229</f>
        <v>-2</v>
      </c>
      <c r="X229">
        <f>UI!$C$9-M229</f>
        <v>3</v>
      </c>
      <c r="Y229">
        <f>UI!$C$10-N229</f>
        <v>4</v>
      </c>
      <c r="Z229">
        <f>UI!$C$11-O229</f>
        <v>3</v>
      </c>
      <c r="AA229">
        <f>UI!$C$12-P229</f>
        <v>-1</v>
      </c>
      <c r="AB229">
        <f>UI!$C$13-Q229</f>
        <v>4</v>
      </c>
    </row>
    <row r="230" spans="4:28" x14ac:dyDescent="0.3">
      <c r="D230">
        <f>COUNTIF(S230:AB230, "&gt;= 0")</f>
        <v>6</v>
      </c>
      <c r="E230" t="str">
        <f>IF(D230&gt;=9,SUM(S230:AB230),"Not Suitable")</f>
        <v>Not Suitable</v>
      </c>
      <c r="F230">
        <v>149411</v>
      </c>
      <c r="G230" t="s">
        <v>240</v>
      </c>
      <c r="H230">
        <v>6</v>
      </c>
      <c r="I230">
        <v>6</v>
      </c>
      <c r="J230">
        <v>8</v>
      </c>
      <c r="K230">
        <v>7</v>
      </c>
      <c r="L230">
        <v>7</v>
      </c>
      <c r="M230">
        <v>6</v>
      </c>
      <c r="N230">
        <v>6</v>
      </c>
      <c r="O230">
        <v>7</v>
      </c>
      <c r="P230">
        <v>8</v>
      </c>
      <c r="Q230">
        <v>8</v>
      </c>
      <c r="R230" t="str">
        <f>IF(D230&gt;=9,SUM(S230:AB230),"Not Suitable")</f>
        <v>Not Suitable</v>
      </c>
      <c r="S230">
        <f>UI!$C$4-H230</f>
        <v>4</v>
      </c>
      <c r="T230">
        <f>UI!$C$5-I230</f>
        <v>2</v>
      </c>
      <c r="U230">
        <f>UI!$C$6-J230</f>
        <v>-5</v>
      </c>
      <c r="V230">
        <f>UI!$C$7-K230</f>
        <v>-1</v>
      </c>
      <c r="W230">
        <f>UI!$C$8-L230</f>
        <v>-3</v>
      </c>
      <c r="X230">
        <f>UI!$C$9-M230</f>
        <v>2</v>
      </c>
      <c r="Y230">
        <f>UI!$C$10-N230</f>
        <v>3</v>
      </c>
      <c r="Z230">
        <f>UI!$C$11-O230</f>
        <v>2</v>
      </c>
      <c r="AA230">
        <f>UI!$C$12-P230</f>
        <v>-1</v>
      </c>
      <c r="AB230">
        <f>UI!$C$13-Q230</f>
        <v>2</v>
      </c>
    </row>
    <row r="231" spans="4:28" x14ac:dyDescent="0.3">
      <c r="D231">
        <f>COUNTIF(S231:AB231, "&gt;= 0")</f>
        <v>6</v>
      </c>
      <c r="E231" t="str">
        <f>IF(D231&gt;=9,SUM(S231:AB231),"Not Suitable")</f>
        <v>Not Suitable</v>
      </c>
      <c r="F231">
        <v>149413</v>
      </c>
      <c r="G231" t="s">
        <v>241</v>
      </c>
      <c r="H231">
        <v>6</v>
      </c>
      <c r="I231">
        <v>6</v>
      </c>
      <c r="J231">
        <v>8</v>
      </c>
      <c r="K231">
        <v>7</v>
      </c>
      <c r="L231">
        <v>7</v>
      </c>
      <c r="M231">
        <v>6</v>
      </c>
      <c r="N231">
        <v>6</v>
      </c>
      <c r="O231">
        <v>7</v>
      </c>
      <c r="P231">
        <v>8</v>
      </c>
      <c r="Q231">
        <v>8</v>
      </c>
      <c r="R231" t="str">
        <f>IF(D231&gt;=9,SUM(S231:AB231),"Not Suitable")</f>
        <v>Not Suitable</v>
      </c>
      <c r="S231">
        <f>UI!$C$4-H231</f>
        <v>4</v>
      </c>
      <c r="T231">
        <f>UI!$C$5-I231</f>
        <v>2</v>
      </c>
      <c r="U231">
        <f>UI!$C$6-J231</f>
        <v>-5</v>
      </c>
      <c r="V231">
        <f>UI!$C$7-K231</f>
        <v>-1</v>
      </c>
      <c r="W231">
        <f>UI!$C$8-L231</f>
        <v>-3</v>
      </c>
      <c r="X231">
        <f>UI!$C$9-M231</f>
        <v>2</v>
      </c>
      <c r="Y231">
        <f>UI!$C$10-N231</f>
        <v>3</v>
      </c>
      <c r="Z231">
        <f>UI!$C$11-O231</f>
        <v>2</v>
      </c>
      <c r="AA231">
        <f>UI!$C$12-P231</f>
        <v>-1</v>
      </c>
      <c r="AB231">
        <f>UI!$C$13-Q231</f>
        <v>2</v>
      </c>
    </row>
    <row r="232" spans="4:28" x14ac:dyDescent="0.3">
      <c r="D232">
        <f>COUNTIF(S232:AB232, "&gt;= 0")</f>
        <v>7</v>
      </c>
      <c r="E232" t="str">
        <f>IF(D232&gt;=9,SUM(S232:AB232),"Not Suitable")</f>
        <v>Not Suitable</v>
      </c>
      <c r="F232">
        <v>149913</v>
      </c>
      <c r="G232" t="s">
        <v>242</v>
      </c>
      <c r="H232">
        <v>4</v>
      </c>
      <c r="I232">
        <v>6</v>
      </c>
      <c r="J232">
        <v>7</v>
      </c>
      <c r="K232">
        <v>6</v>
      </c>
      <c r="L232">
        <v>7</v>
      </c>
      <c r="M232">
        <v>6</v>
      </c>
      <c r="N232">
        <v>5</v>
      </c>
      <c r="O232">
        <v>7</v>
      </c>
      <c r="P232">
        <v>9</v>
      </c>
      <c r="Q232">
        <v>8</v>
      </c>
      <c r="R232" t="str">
        <f>IF(D232&gt;=9,SUM(S232:AB232),"Not Suitable")</f>
        <v>Not Suitable</v>
      </c>
      <c r="S232">
        <f>UI!$C$4-H232</f>
        <v>6</v>
      </c>
      <c r="T232">
        <f>UI!$C$5-I232</f>
        <v>2</v>
      </c>
      <c r="U232">
        <f>UI!$C$6-J232</f>
        <v>-4</v>
      </c>
      <c r="V232">
        <f>UI!$C$7-K232</f>
        <v>0</v>
      </c>
      <c r="W232">
        <f>UI!$C$8-L232</f>
        <v>-3</v>
      </c>
      <c r="X232">
        <f>UI!$C$9-M232</f>
        <v>2</v>
      </c>
      <c r="Y232">
        <f>UI!$C$10-N232</f>
        <v>4</v>
      </c>
      <c r="Z232">
        <f>UI!$C$11-O232</f>
        <v>2</v>
      </c>
      <c r="AA232">
        <f>UI!$C$12-P232</f>
        <v>-2</v>
      </c>
      <c r="AB232">
        <f>UI!$C$13-Q232</f>
        <v>2</v>
      </c>
    </row>
    <row r="233" spans="4:28" x14ac:dyDescent="0.3">
      <c r="D233">
        <f>COUNTIF(S233:AB233, "&gt;= 0")</f>
        <v>6</v>
      </c>
      <c r="E233" t="str">
        <f>IF(D233&gt;=9,SUM(S233:AB233),"Not Suitable")</f>
        <v>Not Suitable</v>
      </c>
      <c r="F233">
        <v>149914</v>
      </c>
      <c r="G233" t="s">
        <v>243</v>
      </c>
      <c r="H233">
        <v>6</v>
      </c>
      <c r="I233">
        <v>8</v>
      </c>
      <c r="J233">
        <v>7</v>
      </c>
      <c r="K233">
        <v>7</v>
      </c>
      <c r="L233">
        <v>7</v>
      </c>
      <c r="M233">
        <v>7</v>
      </c>
      <c r="N233">
        <v>6</v>
      </c>
      <c r="O233">
        <v>7</v>
      </c>
      <c r="P233">
        <v>8</v>
      </c>
      <c r="Q233">
        <v>7</v>
      </c>
      <c r="R233" t="str">
        <f>IF(D233&gt;=9,SUM(S233:AB233),"Not Suitable")</f>
        <v>Not Suitable</v>
      </c>
      <c r="S233">
        <f>UI!$C$4-H233</f>
        <v>4</v>
      </c>
      <c r="T233">
        <f>UI!$C$5-I233</f>
        <v>0</v>
      </c>
      <c r="U233">
        <f>UI!$C$6-J233</f>
        <v>-4</v>
      </c>
      <c r="V233">
        <f>UI!$C$7-K233</f>
        <v>-1</v>
      </c>
      <c r="W233">
        <f>UI!$C$8-L233</f>
        <v>-3</v>
      </c>
      <c r="X233">
        <f>UI!$C$9-M233</f>
        <v>1</v>
      </c>
      <c r="Y233">
        <f>UI!$C$10-N233</f>
        <v>3</v>
      </c>
      <c r="Z233">
        <f>UI!$C$11-O233</f>
        <v>2</v>
      </c>
      <c r="AA233">
        <f>UI!$C$12-P233</f>
        <v>-1</v>
      </c>
      <c r="AB233">
        <f>UI!$C$13-Q233</f>
        <v>3</v>
      </c>
    </row>
    <row r="234" spans="4:28" x14ac:dyDescent="0.3">
      <c r="D234">
        <f>COUNTIF(S234:AB234, "&gt;= 0")</f>
        <v>8</v>
      </c>
      <c r="E234" t="str">
        <f>IF(D234&gt;=9,SUM(S234:AB234),"Not Suitable")</f>
        <v>Not Suitable</v>
      </c>
      <c r="F234">
        <v>211111</v>
      </c>
      <c r="G234" t="s">
        <v>244</v>
      </c>
      <c r="H234">
        <v>1</v>
      </c>
      <c r="I234">
        <v>3</v>
      </c>
      <c r="J234">
        <v>10</v>
      </c>
      <c r="K234">
        <v>6</v>
      </c>
      <c r="L234">
        <v>7</v>
      </c>
      <c r="M234">
        <v>5</v>
      </c>
      <c r="N234">
        <v>5</v>
      </c>
      <c r="O234">
        <v>6</v>
      </c>
      <c r="P234">
        <v>6</v>
      </c>
      <c r="Q234">
        <v>9</v>
      </c>
      <c r="R234" t="str">
        <f>IF(D234&gt;=9,SUM(S234:AB234),"Not Suitable")</f>
        <v>Not Suitable</v>
      </c>
      <c r="S234">
        <f>UI!$C$4-H234</f>
        <v>9</v>
      </c>
      <c r="T234">
        <f>UI!$C$5-I234</f>
        <v>5</v>
      </c>
      <c r="U234">
        <f>UI!$C$6-J234</f>
        <v>-7</v>
      </c>
      <c r="V234">
        <f>UI!$C$7-K234</f>
        <v>0</v>
      </c>
      <c r="W234">
        <f>UI!$C$8-L234</f>
        <v>-3</v>
      </c>
      <c r="X234">
        <f>UI!$C$9-M234</f>
        <v>3</v>
      </c>
      <c r="Y234">
        <f>UI!$C$10-N234</f>
        <v>4</v>
      </c>
      <c r="Z234">
        <f>UI!$C$11-O234</f>
        <v>3</v>
      </c>
      <c r="AA234">
        <f>UI!$C$12-P234</f>
        <v>1</v>
      </c>
      <c r="AB234">
        <f>UI!$C$13-Q234</f>
        <v>1</v>
      </c>
    </row>
    <row r="235" spans="4:28" x14ac:dyDescent="0.3">
      <c r="D235">
        <f>COUNTIF(S235:AB235, "&gt;= 0")</f>
        <v>8</v>
      </c>
      <c r="E235" t="str">
        <f>IF(D235&gt;=9,SUM(S235:AB235),"Not Suitable")</f>
        <v>Not Suitable</v>
      </c>
      <c r="F235">
        <v>211112</v>
      </c>
      <c r="G235" t="s">
        <v>245</v>
      </c>
      <c r="H235">
        <v>2</v>
      </c>
      <c r="I235">
        <v>2</v>
      </c>
      <c r="J235">
        <v>8</v>
      </c>
      <c r="K235">
        <v>5</v>
      </c>
      <c r="L235">
        <v>5</v>
      </c>
      <c r="M235">
        <v>5</v>
      </c>
      <c r="N235">
        <v>4</v>
      </c>
      <c r="O235">
        <v>6</v>
      </c>
      <c r="P235">
        <v>6</v>
      </c>
      <c r="Q235">
        <v>8</v>
      </c>
      <c r="R235" t="str">
        <f>IF(D235&gt;=9,SUM(S235:AB235),"Not Suitable")</f>
        <v>Not Suitable</v>
      </c>
      <c r="S235">
        <f>UI!$C$4-H235</f>
        <v>8</v>
      </c>
      <c r="T235">
        <f>UI!$C$5-I235</f>
        <v>6</v>
      </c>
      <c r="U235">
        <f>UI!$C$6-J235</f>
        <v>-5</v>
      </c>
      <c r="V235">
        <f>UI!$C$7-K235</f>
        <v>1</v>
      </c>
      <c r="W235">
        <f>UI!$C$8-L235</f>
        <v>-1</v>
      </c>
      <c r="X235">
        <f>UI!$C$9-M235</f>
        <v>3</v>
      </c>
      <c r="Y235">
        <f>UI!$C$10-N235</f>
        <v>5</v>
      </c>
      <c r="Z235">
        <f>UI!$C$11-O235</f>
        <v>3</v>
      </c>
      <c r="AA235">
        <f>UI!$C$12-P235</f>
        <v>1</v>
      </c>
      <c r="AB235">
        <f>UI!$C$13-Q235</f>
        <v>2</v>
      </c>
    </row>
    <row r="236" spans="4:28" x14ac:dyDescent="0.3">
      <c r="D236">
        <f>COUNTIF(S236:AB236, "&gt;= 0")</f>
        <v>8</v>
      </c>
      <c r="E236" t="str">
        <f>IF(D236&gt;=9,SUM(S236:AB236),"Not Suitable")</f>
        <v>Not Suitable</v>
      </c>
      <c r="F236">
        <v>211113</v>
      </c>
      <c r="G236" t="s">
        <v>246</v>
      </c>
      <c r="H236">
        <v>1</v>
      </c>
      <c r="I236">
        <v>3</v>
      </c>
      <c r="J236">
        <v>10</v>
      </c>
      <c r="K236">
        <v>6</v>
      </c>
      <c r="L236">
        <v>7</v>
      </c>
      <c r="M236">
        <v>5</v>
      </c>
      <c r="N236">
        <v>5</v>
      </c>
      <c r="O236">
        <v>6</v>
      </c>
      <c r="P236">
        <v>6</v>
      </c>
      <c r="Q236">
        <v>9</v>
      </c>
      <c r="R236" t="str">
        <f>IF(D236&gt;=9,SUM(S236:AB236),"Not Suitable")</f>
        <v>Not Suitable</v>
      </c>
      <c r="S236">
        <f>UI!$C$4-H236</f>
        <v>9</v>
      </c>
      <c r="T236">
        <f>UI!$C$5-I236</f>
        <v>5</v>
      </c>
      <c r="U236">
        <f>UI!$C$6-J236</f>
        <v>-7</v>
      </c>
      <c r="V236">
        <f>UI!$C$7-K236</f>
        <v>0</v>
      </c>
      <c r="W236">
        <f>UI!$C$8-L236</f>
        <v>-3</v>
      </c>
      <c r="X236">
        <f>UI!$C$9-M236</f>
        <v>3</v>
      </c>
      <c r="Y236">
        <f>UI!$C$10-N236</f>
        <v>4</v>
      </c>
      <c r="Z236">
        <f>UI!$C$11-O236</f>
        <v>3</v>
      </c>
      <c r="AA236">
        <f>UI!$C$12-P236</f>
        <v>1</v>
      </c>
      <c r="AB236">
        <f>UI!$C$13-Q236</f>
        <v>1</v>
      </c>
    </row>
    <row r="237" spans="4:28" x14ac:dyDescent="0.3">
      <c r="D237">
        <f>COUNTIF(S237:AB237, "&gt;= 0")</f>
        <v>7</v>
      </c>
      <c r="E237" t="str">
        <f>IF(D237&gt;=9,SUM(S237:AB237),"Not Suitable")</f>
        <v>Not Suitable</v>
      </c>
      <c r="F237">
        <v>211211</v>
      </c>
      <c r="G237" t="s">
        <v>247</v>
      </c>
      <c r="H237">
        <v>3</v>
      </c>
      <c r="I237">
        <v>7</v>
      </c>
      <c r="J237">
        <v>6</v>
      </c>
      <c r="K237">
        <v>6</v>
      </c>
      <c r="L237">
        <v>6</v>
      </c>
      <c r="M237">
        <v>5</v>
      </c>
      <c r="N237">
        <v>5</v>
      </c>
      <c r="O237">
        <v>6</v>
      </c>
      <c r="P237">
        <v>8</v>
      </c>
      <c r="Q237">
        <v>9</v>
      </c>
      <c r="R237" t="str">
        <f>IF(D237&gt;=9,SUM(S237:AB237),"Not Suitable")</f>
        <v>Not Suitable</v>
      </c>
      <c r="S237">
        <f>UI!$C$4-H237</f>
        <v>7</v>
      </c>
      <c r="T237">
        <f>UI!$C$5-I237</f>
        <v>1</v>
      </c>
      <c r="U237">
        <f>UI!$C$6-J237</f>
        <v>-3</v>
      </c>
      <c r="V237">
        <f>UI!$C$7-K237</f>
        <v>0</v>
      </c>
      <c r="W237">
        <f>UI!$C$8-L237</f>
        <v>-2</v>
      </c>
      <c r="X237">
        <f>UI!$C$9-M237</f>
        <v>3</v>
      </c>
      <c r="Y237">
        <f>UI!$C$10-N237</f>
        <v>4</v>
      </c>
      <c r="Z237">
        <f>UI!$C$11-O237</f>
        <v>3</v>
      </c>
      <c r="AA237">
        <f>UI!$C$12-P237</f>
        <v>-1</v>
      </c>
      <c r="AB237">
        <f>UI!$C$13-Q237</f>
        <v>1</v>
      </c>
    </row>
    <row r="238" spans="4:28" x14ac:dyDescent="0.3">
      <c r="D238">
        <f>COUNTIF(S238:AB238, "&gt;= 0")</f>
        <v>7</v>
      </c>
      <c r="E238" t="str">
        <f>IF(D238&gt;=9,SUM(S238:AB238),"Not Suitable")</f>
        <v>Not Suitable</v>
      </c>
      <c r="F238">
        <v>211213</v>
      </c>
      <c r="G238" t="s">
        <v>248</v>
      </c>
      <c r="H238">
        <v>3</v>
      </c>
      <c r="I238">
        <v>4</v>
      </c>
      <c r="J238">
        <v>7</v>
      </c>
      <c r="K238">
        <v>5</v>
      </c>
      <c r="L238">
        <v>5</v>
      </c>
      <c r="M238">
        <v>5</v>
      </c>
      <c r="N238">
        <v>5</v>
      </c>
      <c r="O238">
        <v>5</v>
      </c>
      <c r="P238">
        <v>8</v>
      </c>
      <c r="Q238">
        <v>7</v>
      </c>
      <c r="R238" t="str">
        <f>IF(D238&gt;=9,SUM(S238:AB238),"Not Suitable")</f>
        <v>Not Suitable</v>
      </c>
      <c r="S238">
        <f>UI!$C$4-H238</f>
        <v>7</v>
      </c>
      <c r="T238">
        <f>UI!$C$5-I238</f>
        <v>4</v>
      </c>
      <c r="U238">
        <f>UI!$C$6-J238</f>
        <v>-4</v>
      </c>
      <c r="V238">
        <f>UI!$C$7-K238</f>
        <v>1</v>
      </c>
      <c r="W238">
        <f>UI!$C$8-L238</f>
        <v>-1</v>
      </c>
      <c r="X238">
        <f>UI!$C$9-M238</f>
        <v>3</v>
      </c>
      <c r="Y238">
        <f>UI!$C$10-N238</f>
        <v>4</v>
      </c>
      <c r="Z238">
        <f>UI!$C$11-O238</f>
        <v>4</v>
      </c>
      <c r="AA238">
        <f>UI!$C$12-P238</f>
        <v>-1</v>
      </c>
      <c r="AB238">
        <f>UI!$C$13-Q238</f>
        <v>3</v>
      </c>
    </row>
    <row r="239" spans="4:28" x14ac:dyDescent="0.3">
      <c r="D239">
        <f>COUNTIF(S239:AB239, "&gt;= 0")</f>
        <v>8</v>
      </c>
      <c r="E239" t="str">
        <f>IF(D239&gt;=9,SUM(S239:AB239),"Not Suitable")</f>
        <v>Not Suitable</v>
      </c>
      <c r="F239">
        <v>211214</v>
      </c>
      <c r="G239" t="s">
        <v>249</v>
      </c>
      <c r="H239">
        <v>1</v>
      </c>
      <c r="I239">
        <v>3</v>
      </c>
      <c r="J239">
        <v>9</v>
      </c>
      <c r="K239">
        <v>5</v>
      </c>
      <c r="L239">
        <v>5</v>
      </c>
      <c r="M239">
        <v>5</v>
      </c>
      <c r="N239">
        <v>4</v>
      </c>
      <c r="O239">
        <v>5</v>
      </c>
      <c r="P239">
        <v>6</v>
      </c>
      <c r="Q239">
        <v>7</v>
      </c>
      <c r="R239" t="str">
        <f>IF(D239&gt;=9,SUM(S239:AB239),"Not Suitable")</f>
        <v>Not Suitable</v>
      </c>
      <c r="S239">
        <f>UI!$C$4-H239</f>
        <v>9</v>
      </c>
      <c r="T239">
        <f>UI!$C$5-I239</f>
        <v>5</v>
      </c>
      <c r="U239">
        <f>UI!$C$6-J239</f>
        <v>-6</v>
      </c>
      <c r="V239">
        <f>UI!$C$7-K239</f>
        <v>1</v>
      </c>
      <c r="W239">
        <f>UI!$C$8-L239</f>
        <v>-1</v>
      </c>
      <c r="X239">
        <f>UI!$C$9-M239</f>
        <v>3</v>
      </c>
      <c r="Y239">
        <f>UI!$C$10-N239</f>
        <v>5</v>
      </c>
      <c r="Z239">
        <f>UI!$C$11-O239</f>
        <v>4</v>
      </c>
      <c r="AA239">
        <f>UI!$C$12-P239</f>
        <v>1</v>
      </c>
      <c r="AB239">
        <f>UI!$C$13-Q239</f>
        <v>3</v>
      </c>
    </row>
    <row r="240" spans="4:28" x14ac:dyDescent="0.3">
      <c r="D240">
        <f>COUNTIF(S240:AB240, "&gt;= 0")</f>
        <v>7</v>
      </c>
      <c r="E240" t="str">
        <f>IF(D240&gt;=9,SUM(S240:AB240),"Not Suitable")</f>
        <v>Not Suitable</v>
      </c>
      <c r="F240">
        <v>212111</v>
      </c>
      <c r="G240" t="s">
        <v>250</v>
      </c>
      <c r="H240">
        <v>4</v>
      </c>
      <c r="I240">
        <v>6</v>
      </c>
      <c r="J240">
        <v>7</v>
      </c>
      <c r="K240">
        <v>6</v>
      </c>
      <c r="L240">
        <v>7</v>
      </c>
      <c r="M240">
        <v>6</v>
      </c>
      <c r="N240">
        <v>5</v>
      </c>
      <c r="O240">
        <v>7</v>
      </c>
      <c r="P240">
        <v>8</v>
      </c>
      <c r="Q240">
        <v>8</v>
      </c>
      <c r="R240" t="str">
        <f>IF(D240&gt;=9,SUM(S240:AB240),"Not Suitable")</f>
        <v>Not Suitable</v>
      </c>
      <c r="S240">
        <f>UI!$C$4-H240</f>
        <v>6</v>
      </c>
      <c r="T240">
        <f>UI!$C$5-I240</f>
        <v>2</v>
      </c>
      <c r="U240">
        <f>UI!$C$6-J240</f>
        <v>-4</v>
      </c>
      <c r="V240">
        <f>UI!$C$7-K240</f>
        <v>0</v>
      </c>
      <c r="W240">
        <f>UI!$C$8-L240</f>
        <v>-3</v>
      </c>
      <c r="X240">
        <f>UI!$C$9-M240</f>
        <v>2</v>
      </c>
      <c r="Y240">
        <f>UI!$C$10-N240</f>
        <v>4</v>
      </c>
      <c r="Z240">
        <f>UI!$C$11-O240</f>
        <v>2</v>
      </c>
      <c r="AA240">
        <f>UI!$C$12-P240</f>
        <v>-1</v>
      </c>
      <c r="AB240">
        <f>UI!$C$13-Q240</f>
        <v>2</v>
      </c>
    </row>
    <row r="241" spans="4:28" x14ac:dyDescent="0.3">
      <c r="D241">
        <f>COUNTIF(S241:AB241, "&gt;= 0")</f>
        <v>6</v>
      </c>
      <c r="E241" t="str">
        <f>IF(D241&gt;=9,SUM(S241:AB241),"Not Suitable")</f>
        <v>Not Suitable</v>
      </c>
      <c r="F241">
        <v>212112</v>
      </c>
      <c r="G241" t="s">
        <v>251</v>
      </c>
      <c r="H241">
        <v>5</v>
      </c>
      <c r="I241">
        <v>5</v>
      </c>
      <c r="J241">
        <v>8</v>
      </c>
      <c r="K241">
        <v>7</v>
      </c>
      <c r="L241">
        <v>7</v>
      </c>
      <c r="M241">
        <v>7</v>
      </c>
      <c r="N241">
        <v>6</v>
      </c>
      <c r="O241">
        <v>7</v>
      </c>
      <c r="P241">
        <v>8</v>
      </c>
      <c r="Q241">
        <v>8</v>
      </c>
      <c r="R241" t="str">
        <f>IF(D241&gt;=9,SUM(S241:AB241),"Not Suitable")</f>
        <v>Not Suitable</v>
      </c>
      <c r="S241">
        <f>UI!$C$4-H241</f>
        <v>5</v>
      </c>
      <c r="T241">
        <f>UI!$C$5-I241</f>
        <v>3</v>
      </c>
      <c r="U241">
        <f>UI!$C$6-J241</f>
        <v>-5</v>
      </c>
      <c r="V241">
        <f>UI!$C$7-K241</f>
        <v>-1</v>
      </c>
      <c r="W241">
        <f>UI!$C$8-L241</f>
        <v>-3</v>
      </c>
      <c r="X241">
        <f>UI!$C$9-M241</f>
        <v>1</v>
      </c>
      <c r="Y241">
        <f>UI!$C$10-N241</f>
        <v>3</v>
      </c>
      <c r="Z241">
        <f>UI!$C$11-O241</f>
        <v>2</v>
      </c>
      <c r="AA241">
        <f>UI!$C$12-P241</f>
        <v>-1</v>
      </c>
      <c r="AB241">
        <f>UI!$C$13-Q241</f>
        <v>2</v>
      </c>
    </row>
    <row r="242" spans="4:28" x14ac:dyDescent="0.3">
      <c r="D242">
        <f>COUNTIF(S242:AB242, "&gt;= 0")</f>
        <v>6</v>
      </c>
      <c r="E242" t="str">
        <f>IF(D242&gt;=9,SUM(S242:AB242),"Not Suitable")</f>
        <v>Not Suitable</v>
      </c>
      <c r="F242">
        <v>212113</v>
      </c>
      <c r="G242" t="s">
        <v>252</v>
      </c>
      <c r="H242">
        <v>3</v>
      </c>
      <c r="I242">
        <v>7</v>
      </c>
      <c r="J242">
        <v>7</v>
      </c>
      <c r="K242">
        <v>7</v>
      </c>
      <c r="L242">
        <v>7</v>
      </c>
      <c r="M242">
        <v>6</v>
      </c>
      <c r="N242">
        <v>5</v>
      </c>
      <c r="O242">
        <v>7</v>
      </c>
      <c r="P242">
        <v>8</v>
      </c>
      <c r="Q242">
        <v>8</v>
      </c>
      <c r="R242" t="str">
        <f>IF(D242&gt;=9,SUM(S242:AB242),"Not Suitable")</f>
        <v>Not Suitable</v>
      </c>
      <c r="S242">
        <f>UI!$C$4-H242</f>
        <v>7</v>
      </c>
      <c r="T242">
        <f>UI!$C$5-I242</f>
        <v>1</v>
      </c>
      <c r="U242">
        <f>UI!$C$6-J242</f>
        <v>-4</v>
      </c>
      <c r="V242">
        <f>UI!$C$7-K242</f>
        <v>-1</v>
      </c>
      <c r="W242">
        <f>UI!$C$8-L242</f>
        <v>-3</v>
      </c>
      <c r="X242">
        <f>UI!$C$9-M242</f>
        <v>2</v>
      </c>
      <c r="Y242">
        <f>UI!$C$10-N242</f>
        <v>4</v>
      </c>
      <c r="Z242">
        <f>UI!$C$11-O242</f>
        <v>2</v>
      </c>
      <c r="AA242">
        <f>UI!$C$12-P242</f>
        <v>-1</v>
      </c>
      <c r="AB242">
        <f>UI!$C$13-Q242</f>
        <v>2</v>
      </c>
    </row>
    <row r="243" spans="4:28" x14ac:dyDescent="0.3">
      <c r="D243">
        <f>COUNTIF(S243:AB243, "&gt;= 0")</f>
        <v>7</v>
      </c>
      <c r="E243" t="str">
        <f>IF(D243&gt;=9,SUM(S243:AB243),"Not Suitable")</f>
        <v>Not Suitable</v>
      </c>
      <c r="F243">
        <v>212211</v>
      </c>
      <c r="G243" t="s">
        <v>253</v>
      </c>
      <c r="H243">
        <v>2</v>
      </c>
      <c r="I243">
        <v>6</v>
      </c>
      <c r="J243">
        <v>3</v>
      </c>
      <c r="K243">
        <v>9</v>
      </c>
      <c r="L243">
        <v>8</v>
      </c>
      <c r="M243">
        <v>7</v>
      </c>
      <c r="N243">
        <v>6</v>
      </c>
      <c r="O243">
        <v>7</v>
      </c>
      <c r="P243">
        <v>8</v>
      </c>
      <c r="Q243">
        <v>9</v>
      </c>
      <c r="R243" t="str">
        <f>IF(D243&gt;=9,SUM(S243:AB243),"Not Suitable")</f>
        <v>Not Suitable</v>
      </c>
      <c r="S243">
        <f>UI!$C$4-H243</f>
        <v>8</v>
      </c>
      <c r="T243">
        <f>UI!$C$5-I243</f>
        <v>2</v>
      </c>
      <c r="U243">
        <f>UI!$C$6-J243</f>
        <v>0</v>
      </c>
      <c r="V243">
        <f>UI!$C$7-K243</f>
        <v>-3</v>
      </c>
      <c r="W243">
        <f>UI!$C$8-L243</f>
        <v>-4</v>
      </c>
      <c r="X243">
        <f>UI!$C$9-M243</f>
        <v>1</v>
      </c>
      <c r="Y243">
        <f>UI!$C$10-N243</f>
        <v>3</v>
      </c>
      <c r="Z243">
        <f>UI!$C$11-O243</f>
        <v>2</v>
      </c>
      <c r="AA243">
        <f>UI!$C$12-P243</f>
        <v>-1</v>
      </c>
      <c r="AB243">
        <f>UI!$C$13-Q243</f>
        <v>1</v>
      </c>
    </row>
    <row r="244" spans="4:28" x14ac:dyDescent="0.3">
      <c r="D244">
        <f>COUNTIF(S244:AB244, "&gt;= 0")</f>
        <v>6</v>
      </c>
      <c r="E244" t="str">
        <f>IF(D244&gt;=9,SUM(S244:AB244),"Not Suitable")</f>
        <v>Not Suitable</v>
      </c>
      <c r="F244">
        <v>212212</v>
      </c>
      <c r="G244" t="s">
        <v>254</v>
      </c>
      <c r="H244">
        <v>4</v>
      </c>
      <c r="I244">
        <v>6</v>
      </c>
      <c r="J244">
        <v>7</v>
      </c>
      <c r="K244">
        <v>8</v>
      </c>
      <c r="L244">
        <v>8</v>
      </c>
      <c r="M244">
        <v>7</v>
      </c>
      <c r="N244">
        <v>5</v>
      </c>
      <c r="O244">
        <v>7</v>
      </c>
      <c r="P244">
        <v>8</v>
      </c>
      <c r="Q244">
        <v>8</v>
      </c>
      <c r="R244" t="str">
        <f>IF(D244&gt;=9,SUM(S244:AB244),"Not Suitable")</f>
        <v>Not Suitable</v>
      </c>
      <c r="S244">
        <f>UI!$C$4-H244</f>
        <v>6</v>
      </c>
      <c r="T244">
        <f>UI!$C$5-I244</f>
        <v>2</v>
      </c>
      <c r="U244">
        <f>UI!$C$6-J244</f>
        <v>-4</v>
      </c>
      <c r="V244">
        <f>UI!$C$7-K244</f>
        <v>-2</v>
      </c>
      <c r="W244">
        <f>UI!$C$8-L244</f>
        <v>-4</v>
      </c>
      <c r="X244">
        <f>UI!$C$9-M244</f>
        <v>1</v>
      </c>
      <c r="Y244">
        <f>UI!$C$10-N244</f>
        <v>4</v>
      </c>
      <c r="Z244">
        <f>UI!$C$11-O244</f>
        <v>2</v>
      </c>
      <c r="AA244">
        <f>UI!$C$12-P244</f>
        <v>-1</v>
      </c>
      <c r="AB244">
        <f>UI!$C$13-Q244</f>
        <v>2</v>
      </c>
    </row>
    <row r="245" spans="4:28" x14ac:dyDescent="0.3">
      <c r="D245">
        <f>COUNTIF(S245:AB245, "&gt;= 0")</f>
        <v>8</v>
      </c>
      <c r="E245" t="str">
        <f>IF(D245&gt;=9,SUM(S245:AB245),"Not Suitable")</f>
        <v>Not Suitable</v>
      </c>
      <c r="F245">
        <v>212314</v>
      </c>
      <c r="G245" t="s">
        <v>255</v>
      </c>
      <c r="H245">
        <v>4</v>
      </c>
      <c r="I245">
        <v>7</v>
      </c>
      <c r="J245">
        <v>6</v>
      </c>
      <c r="K245">
        <v>5</v>
      </c>
      <c r="L245">
        <v>6</v>
      </c>
      <c r="M245">
        <v>5</v>
      </c>
      <c r="N245">
        <v>5</v>
      </c>
      <c r="O245">
        <v>6</v>
      </c>
      <c r="P245">
        <v>7</v>
      </c>
      <c r="Q245">
        <v>8</v>
      </c>
      <c r="R245" t="str">
        <f>IF(D245&gt;=9,SUM(S245:AB245),"Not Suitable")</f>
        <v>Not Suitable</v>
      </c>
      <c r="S245">
        <f>UI!$C$4-H245</f>
        <v>6</v>
      </c>
      <c r="T245">
        <f>UI!$C$5-I245</f>
        <v>1</v>
      </c>
      <c r="U245">
        <f>UI!$C$6-J245</f>
        <v>-3</v>
      </c>
      <c r="V245">
        <f>UI!$C$7-K245</f>
        <v>1</v>
      </c>
      <c r="W245">
        <f>UI!$C$8-L245</f>
        <v>-2</v>
      </c>
      <c r="X245">
        <f>UI!$C$9-M245</f>
        <v>3</v>
      </c>
      <c r="Y245">
        <f>UI!$C$10-N245</f>
        <v>4</v>
      </c>
      <c r="Z245">
        <f>UI!$C$11-O245</f>
        <v>3</v>
      </c>
      <c r="AA245">
        <f>UI!$C$12-P245</f>
        <v>0</v>
      </c>
      <c r="AB245">
        <f>UI!$C$13-Q245</f>
        <v>2</v>
      </c>
    </row>
    <row r="246" spans="4:28" x14ac:dyDescent="0.3">
      <c r="D246">
        <f>COUNTIF(S246:AB246, "&gt;= 0")</f>
        <v>6</v>
      </c>
      <c r="E246" t="str">
        <f>IF(D246&gt;=9,SUM(S246:AB246),"Not Suitable")</f>
        <v>Not Suitable</v>
      </c>
      <c r="F246">
        <v>212411</v>
      </c>
      <c r="G246" t="s">
        <v>256</v>
      </c>
      <c r="H246">
        <v>4</v>
      </c>
      <c r="I246">
        <v>6</v>
      </c>
      <c r="J246">
        <v>7</v>
      </c>
      <c r="K246">
        <v>7</v>
      </c>
      <c r="L246">
        <v>7</v>
      </c>
      <c r="M246">
        <v>5</v>
      </c>
      <c r="N246">
        <v>5</v>
      </c>
      <c r="O246">
        <v>6</v>
      </c>
      <c r="P246">
        <v>9</v>
      </c>
      <c r="Q246">
        <v>9</v>
      </c>
      <c r="R246" t="str">
        <f>IF(D246&gt;=9,SUM(S246:AB246),"Not Suitable")</f>
        <v>Not Suitable</v>
      </c>
      <c r="S246">
        <f>UI!$C$4-H246</f>
        <v>6</v>
      </c>
      <c r="T246">
        <f>UI!$C$5-I246</f>
        <v>2</v>
      </c>
      <c r="U246">
        <f>UI!$C$6-J246</f>
        <v>-4</v>
      </c>
      <c r="V246">
        <f>UI!$C$7-K246</f>
        <v>-1</v>
      </c>
      <c r="W246">
        <f>UI!$C$8-L246</f>
        <v>-3</v>
      </c>
      <c r="X246">
        <f>UI!$C$9-M246</f>
        <v>3</v>
      </c>
      <c r="Y246">
        <f>UI!$C$10-N246</f>
        <v>4</v>
      </c>
      <c r="Z246">
        <f>UI!$C$11-O246</f>
        <v>3</v>
      </c>
      <c r="AA246">
        <f>UI!$C$12-P246</f>
        <v>-2</v>
      </c>
      <c r="AB246">
        <f>UI!$C$13-Q246</f>
        <v>1</v>
      </c>
    </row>
    <row r="247" spans="4:28" x14ac:dyDescent="0.3">
      <c r="D247">
        <f>COUNTIF(S247:AB247, "&gt;= 0")</f>
        <v>6</v>
      </c>
      <c r="E247" t="str">
        <f>IF(D247&gt;=9,SUM(S247:AB247),"Not Suitable")</f>
        <v>Not Suitable</v>
      </c>
      <c r="F247">
        <v>212415</v>
      </c>
      <c r="G247" t="s">
        <v>257</v>
      </c>
      <c r="H247">
        <v>2</v>
      </c>
      <c r="I247">
        <v>7</v>
      </c>
      <c r="J247">
        <v>5</v>
      </c>
      <c r="K247">
        <v>8</v>
      </c>
      <c r="L247">
        <v>8</v>
      </c>
      <c r="M247">
        <v>6</v>
      </c>
      <c r="N247">
        <v>5</v>
      </c>
      <c r="O247">
        <v>6</v>
      </c>
      <c r="P247">
        <v>8</v>
      </c>
      <c r="Q247">
        <v>7</v>
      </c>
      <c r="R247" t="str">
        <f>IF(D247&gt;=9,SUM(S247:AB247),"Not Suitable")</f>
        <v>Not Suitable</v>
      </c>
      <c r="S247">
        <f>UI!$C$4-H247</f>
        <v>8</v>
      </c>
      <c r="T247">
        <f>UI!$C$5-I247</f>
        <v>1</v>
      </c>
      <c r="U247">
        <f>UI!$C$6-J247</f>
        <v>-2</v>
      </c>
      <c r="V247">
        <f>UI!$C$7-K247</f>
        <v>-2</v>
      </c>
      <c r="W247">
        <f>UI!$C$8-L247</f>
        <v>-4</v>
      </c>
      <c r="X247">
        <f>UI!$C$9-M247</f>
        <v>2</v>
      </c>
      <c r="Y247">
        <f>UI!$C$10-N247</f>
        <v>4</v>
      </c>
      <c r="Z247">
        <f>UI!$C$11-O247</f>
        <v>3</v>
      </c>
      <c r="AA247">
        <f>UI!$C$12-P247</f>
        <v>-1</v>
      </c>
      <c r="AB247">
        <f>UI!$C$13-Q247</f>
        <v>3</v>
      </c>
    </row>
    <row r="248" spans="4:28" x14ac:dyDescent="0.3">
      <c r="D248">
        <f>COUNTIF(S248:AB248, "&gt;= 0")</f>
        <v>7</v>
      </c>
      <c r="E248" t="str">
        <f>IF(D248&gt;=9,SUM(S248:AB248),"Not Suitable")</f>
        <v>Not Suitable</v>
      </c>
      <c r="F248">
        <v>221111</v>
      </c>
      <c r="G248" t="s">
        <v>258</v>
      </c>
      <c r="H248">
        <v>6</v>
      </c>
      <c r="I248">
        <v>7</v>
      </c>
      <c r="J248">
        <v>6</v>
      </c>
      <c r="K248">
        <v>6</v>
      </c>
      <c r="L248">
        <v>6</v>
      </c>
      <c r="M248">
        <v>6</v>
      </c>
      <c r="N248">
        <v>6</v>
      </c>
      <c r="O248">
        <v>6</v>
      </c>
      <c r="P248">
        <v>9</v>
      </c>
      <c r="Q248">
        <v>8</v>
      </c>
      <c r="R248" t="str">
        <f>IF(D248&gt;=9,SUM(S248:AB248),"Not Suitable")</f>
        <v>Not Suitable</v>
      </c>
      <c r="S248">
        <f>UI!$C$4-H248</f>
        <v>4</v>
      </c>
      <c r="T248">
        <f>UI!$C$5-I248</f>
        <v>1</v>
      </c>
      <c r="U248">
        <f>UI!$C$6-J248</f>
        <v>-3</v>
      </c>
      <c r="V248">
        <f>UI!$C$7-K248</f>
        <v>0</v>
      </c>
      <c r="W248">
        <f>UI!$C$8-L248</f>
        <v>-2</v>
      </c>
      <c r="X248">
        <f>UI!$C$9-M248</f>
        <v>2</v>
      </c>
      <c r="Y248">
        <f>UI!$C$10-N248</f>
        <v>3</v>
      </c>
      <c r="Z248">
        <f>UI!$C$11-O248</f>
        <v>3</v>
      </c>
      <c r="AA248">
        <f>UI!$C$12-P248</f>
        <v>-2</v>
      </c>
      <c r="AB248">
        <f>UI!$C$13-Q248</f>
        <v>2</v>
      </c>
    </row>
    <row r="249" spans="4:28" x14ac:dyDescent="0.3">
      <c r="D249">
        <f>COUNTIF(S249:AB249, "&gt;= 0")</f>
        <v>7</v>
      </c>
      <c r="E249" t="str">
        <f>IF(D249&gt;=9,SUM(S249:AB249),"Not Suitable")</f>
        <v>Not Suitable</v>
      </c>
      <c r="F249">
        <v>221112</v>
      </c>
      <c r="G249" t="s">
        <v>259</v>
      </c>
      <c r="H249">
        <v>6</v>
      </c>
      <c r="I249">
        <v>7</v>
      </c>
      <c r="J249">
        <v>6</v>
      </c>
      <c r="K249">
        <v>6</v>
      </c>
      <c r="L249">
        <v>6</v>
      </c>
      <c r="M249">
        <v>6</v>
      </c>
      <c r="N249">
        <v>6</v>
      </c>
      <c r="O249">
        <v>6</v>
      </c>
      <c r="P249">
        <v>9</v>
      </c>
      <c r="Q249">
        <v>8</v>
      </c>
      <c r="R249" t="str">
        <f>IF(D249&gt;=9,SUM(S249:AB249),"Not Suitable")</f>
        <v>Not Suitable</v>
      </c>
      <c r="S249">
        <f>UI!$C$4-H249</f>
        <v>4</v>
      </c>
      <c r="T249">
        <f>UI!$C$5-I249</f>
        <v>1</v>
      </c>
      <c r="U249">
        <f>UI!$C$6-J249</f>
        <v>-3</v>
      </c>
      <c r="V249">
        <f>UI!$C$7-K249</f>
        <v>0</v>
      </c>
      <c r="W249">
        <f>UI!$C$8-L249</f>
        <v>-2</v>
      </c>
      <c r="X249">
        <f>UI!$C$9-M249</f>
        <v>2</v>
      </c>
      <c r="Y249">
        <f>UI!$C$10-N249</f>
        <v>3</v>
      </c>
      <c r="Z249">
        <f>UI!$C$11-O249</f>
        <v>3</v>
      </c>
      <c r="AA249">
        <f>UI!$C$12-P249</f>
        <v>-2</v>
      </c>
      <c r="AB249">
        <f>UI!$C$13-Q249</f>
        <v>2</v>
      </c>
    </row>
    <row r="250" spans="4:28" x14ac:dyDescent="0.3">
      <c r="D250">
        <f>COUNTIF(S250:AB250, "&gt;= 0")</f>
        <v>8</v>
      </c>
      <c r="E250" t="str">
        <f>IF(D250&gt;=9,SUM(S250:AB250),"Not Suitable")</f>
        <v>Not Suitable</v>
      </c>
      <c r="F250">
        <v>221113</v>
      </c>
      <c r="G250" t="s">
        <v>260</v>
      </c>
      <c r="H250">
        <v>5</v>
      </c>
      <c r="I250">
        <v>6</v>
      </c>
      <c r="J250">
        <v>5</v>
      </c>
      <c r="K250">
        <v>5</v>
      </c>
      <c r="L250">
        <v>7</v>
      </c>
      <c r="M250">
        <v>5</v>
      </c>
      <c r="N250">
        <v>5</v>
      </c>
      <c r="O250">
        <v>6</v>
      </c>
      <c r="P250">
        <v>7</v>
      </c>
      <c r="Q250">
        <v>6</v>
      </c>
      <c r="R250" t="str">
        <f>IF(D250&gt;=9,SUM(S250:AB250),"Not Suitable")</f>
        <v>Not Suitable</v>
      </c>
      <c r="S250">
        <f>UI!$C$4-H250</f>
        <v>5</v>
      </c>
      <c r="T250">
        <f>UI!$C$5-I250</f>
        <v>2</v>
      </c>
      <c r="U250">
        <f>UI!$C$6-J250</f>
        <v>-2</v>
      </c>
      <c r="V250">
        <f>UI!$C$7-K250</f>
        <v>1</v>
      </c>
      <c r="W250">
        <f>UI!$C$8-L250</f>
        <v>-3</v>
      </c>
      <c r="X250">
        <f>UI!$C$9-M250</f>
        <v>3</v>
      </c>
      <c r="Y250">
        <f>UI!$C$10-N250</f>
        <v>4</v>
      </c>
      <c r="Z250">
        <f>UI!$C$11-O250</f>
        <v>3</v>
      </c>
      <c r="AA250">
        <f>UI!$C$12-P250</f>
        <v>0</v>
      </c>
      <c r="AB250">
        <f>UI!$C$13-Q250</f>
        <v>4</v>
      </c>
    </row>
    <row r="251" spans="4:28" x14ac:dyDescent="0.3">
      <c r="D251">
        <f>COUNTIF(S251:AB251, "&gt;= 0")</f>
        <v>6</v>
      </c>
      <c r="E251" t="str">
        <f>IF(D251&gt;=9,SUM(S251:AB251),"Not Suitable")</f>
        <v>Not Suitable</v>
      </c>
      <c r="F251">
        <v>221212</v>
      </c>
      <c r="G251" t="s">
        <v>261</v>
      </c>
      <c r="H251">
        <v>7</v>
      </c>
      <c r="I251">
        <v>7</v>
      </c>
      <c r="J251">
        <v>6</v>
      </c>
      <c r="K251">
        <v>7</v>
      </c>
      <c r="L251">
        <v>7</v>
      </c>
      <c r="M251">
        <v>7</v>
      </c>
      <c r="N251">
        <v>7</v>
      </c>
      <c r="O251">
        <v>7</v>
      </c>
      <c r="P251">
        <v>9</v>
      </c>
      <c r="Q251">
        <v>8</v>
      </c>
      <c r="R251" t="str">
        <f>IF(D251&gt;=9,SUM(S251:AB251),"Not Suitable")</f>
        <v>Not Suitable</v>
      </c>
      <c r="S251">
        <f>UI!$C$4-H251</f>
        <v>3</v>
      </c>
      <c r="T251">
        <f>UI!$C$5-I251</f>
        <v>1</v>
      </c>
      <c r="U251">
        <f>UI!$C$6-J251</f>
        <v>-3</v>
      </c>
      <c r="V251">
        <f>UI!$C$7-K251</f>
        <v>-1</v>
      </c>
      <c r="W251">
        <f>UI!$C$8-L251</f>
        <v>-3</v>
      </c>
      <c r="X251">
        <f>UI!$C$9-M251</f>
        <v>1</v>
      </c>
      <c r="Y251">
        <f>UI!$C$10-N251</f>
        <v>2</v>
      </c>
      <c r="Z251">
        <f>UI!$C$11-O251</f>
        <v>2</v>
      </c>
      <c r="AA251">
        <f>UI!$C$12-P251</f>
        <v>-2</v>
      </c>
      <c r="AB251">
        <f>UI!$C$13-Q251</f>
        <v>2</v>
      </c>
    </row>
    <row r="252" spans="4:28" x14ac:dyDescent="0.3">
      <c r="D252">
        <f>COUNTIF(S252:AB252, "&gt;= 0")</f>
        <v>6</v>
      </c>
      <c r="E252" t="str">
        <f>IF(D252&gt;=9,SUM(S252:AB252),"Not Suitable")</f>
        <v>Not Suitable</v>
      </c>
      <c r="F252">
        <v>221213</v>
      </c>
      <c r="G252" t="s">
        <v>262</v>
      </c>
      <c r="H252">
        <v>7</v>
      </c>
      <c r="I252">
        <v>7</v>
      </c>
      <c r="J252">
        <v>7</v>
      </c>
      <c r="K252">
        <v>7</v>
      </c>
      <c r="L252">
        <v>7</v>
      </c>
      <c r="M252">
        <v>6</v>
      </c>
      <c r="N252">
        <v>7</v>
      </c>
      <c r="O252">
        <v>7</v>
      </c>
      <c r="P252">
        <v>9</v>
      </c>
      <c r="Q252">
        <v>7</v>
      </c>
      <c r="R252" t="str">
        <f>IF(D252&gt;=9,SUM(S252:AB252),"Not Suitable")</f>
        <v>Not Suitable</v>
      </c>
      <c r="S252">
        <f>UI!$C$4-H252</f>
        <v>3</v>
      </c>
      <c r="T252">
        <f>UI!$C$5-I252</f>
        <v>1</v>
      </c>
      <c r="U252">
        <f>UI!$C$6-J252</f>
        <v>-4</v>
      </c>
      <c r="V252">
        <f>UI!$C$7-K252</f>
        <v>-1</v>
      </c>
      <c r="W252">
        <f>UI!$C$8-L252</f>
        <v>-3</v>
      </c>
      <c r="X252">
        <f>UI!$C$9-M252</f>
        <v>2</v>
      </c>
      <c r="Y252">
        <f>UI!$C$10-N252</f>
        <v>2</v>
      </c>
      <c r="Z252">
        <f>UI!$C$11-O252</f>
        <v>2</v>
      </c>
      <c r="AA252">
        <f>UI!$C$12-P252</f>
        <v>-2</v>
      </c>
      <c r="AB252">
        <f>UI!$C$13-Q252</f>
        <v>3</v>
      </c>
    </row>
    <row r="253" spans="4:28" x14ac:dyDescent="0.3">
      <c r="D253">
        <f>COUNTIF(S253:AB253, "&gt;= 0")</f>
        <v>6</v>
      </c>
      <c r="E253" t="str">
        <f>IF(D253&gt;=9,SUM(S253:AB253),"Not Suitable")</f>
        <v>Not Suitable</v>
      </c>
      <c r="F253">
        <v>221214</v>
      </c>
      <c r="G253" t="s">
        <v>263</v>
      </c>
      <c r="H253">
        <v>7</v>
      </c>
      <c r="I253">
        <v>7</v>
      </c>
      <c r="J253">
        <v>7</v>
      </c>
      <c r="K253">
        <v>7</v>
      </c>
      <c r="L253">
        <v>7</v>
      </c>
      <c r="M253">
        <v>6</v>
      </c>
      <c r="N253">
        <v>7</v>
      </c>
      <c r="O253">
        <v>7</v>
      </c>
      <c r="P253">
        <v>9</v>
      </c>
      <c r="Q253">
        <v>7</v>
      </c>
      <c r="R253" t="str">
        <f>IF(D253&gt;=9,SUM(S253:AB253),"Not Suitable")</f>
        <v>Not Suitable</v>
      </c>
      <c r="S253">
        <f>UI!$C$4-H253</f>
        <v>3</v>
      </c>
      <c r="T253">
        <f>UI!$C$5-I253</f>
        <v>1</v>
      </c>
      <c r="U253">
        <f>UI!$C$6-J253</f>
        <v>-4</v>
      </c>
      <c r="V253">
        <f>UI!$C$7-K253</f>
        <v>-1</v>
      </c>
      <c r="W253">
        <f>UI!$C$8-L253</f>
        <v>-3</v>
      </c>
      <c r="X253">
        <f>UI!$C$9-M253</f>
        <v>2</v>
      </c>
      <c r="Y253">
        <f>UI!$C$10-N253</f>
        <v>2</v>
      </c>
      <c r="Z253">
        <f>UI!$C$11-O253</f>
        <v>2</v>
      </c>
      <c r="AA253">
        <f>UI!$C$12-P253</f>
        <v>-2</v>
      </c>
      <c r="AB253">
        <f>UI!$C$13-Q253</f>
        <v>3</v>
      </c>
    </row>
    <row r="254" spans="4:28" x14ac:dyDescent="0.3">
      <c r="D254">
        <f>COUNTIF(S254:AB254, "&gt;= 0")</f>
        <v>8</v>
      </c>
      <c r="E254" t="str">
        <f>IF(D254&gt;=9,SUM(S254:AB254),"Not Suitable")</f>
        <v>Not Suitable</v>
      </c>
      <c r="F254">
        <v>222111</v>
      </c>
      <c r="G254" t="s">
        <v>264</v>
      </c>
      <c r="H254">
        <v>7</v>
      </c>
      <c r="I254">
        <v>8</v>
      </c>
      <c r="J254">
        <v>5</v>
      </c>
      <c r="K254">
        <v>6</v>
      </c>
      <c r="L254">
        <v>7</v>
      </c>
      <c r="M254">
        <v>6</v>
      </c>
      <c r="N254">
        <v>6</v>
      </c>
      <c r="O254">
        <v>7</v>
      </c>
      <c r="P254">
        <v>7</v>
      </c>
      <c r="Q254">
        <v>7</v>
      </c>
      <c r="R254" t="str">
        <f>IF(D254&gt;=9,SUM(S254:AB254),"Not Suitable")</f>
        <v>Not Suitable</v>
      </c>
      <c r="S254">
        <f>UI!$C$4-H254</f>
        <v>3</v>
      </c>
      <c r="T254">
        <f>UI!$C$5-I254</f>
        <v>0</v>
      </c>
      <c r="U254">
        <f>UI!$C$6-J254</f>
        <v>-2</v>
      </c>
      <c r="V254">
        <f>UI!$C$7-K254</f>
        <v>0</v>
      </c>
      <c r="W254">
        <f>UI!$C$8-L254</f>
        <v>-3</v>
      </c>
      <c r="X254">
        <f>UI!$C$9-M254</f>
        <v>2</v>
      </c>
      <c r="Y254">
        <f>UI!$C$10-N254</f>
        <v>3</v>
      </c>
      <c r="Z254">
        <f>UI!$C$11-O254</f>
        <v>2</v>
      </c>
      <c r="AA254">
        <f>UI!$C$12-P254</f>
        <v>0</v>
      </c>
      <c r="AB254">
        <f>UI!$C$13-Q254</f>
        <v>3</v>
      </c>
    </row>
    <row r="255" spans="4:28" x14ac:dyDescent="0.3">
      <c r="D255">
        <f>COUNTIF(S255:AB255, "&gt;= 0")</f>
        <v>6</v>
      </c>
      <c r="E255" t="str">
        <f>IF(D255&gt;=9,SUM(S255:AB255),"Not Suitable")</f>
        <v>Not Suitable</v>
      </c>
      <c r="F255">
        <v>222311</v>
      </c>
      <c r="G255" t="s">
        <v>265</v>
      </c>
      <c r="H255">
        <v>6</v>
      </c>
      <c r="I255">
        <v>6</v>
      </c>
      <c r="J255">
        <v>7</v>
      </c>
      <c r="K255">
        <v>7</v>
      </c>
      <c r="L255">
        <v>7</v>
      </c>
      <c r="M255">
        <v>6</v>
      </c>
      <c r="N255">
        <v>6</v>
      </c>
      <c r="O255">
        <v>7</v>
      </c>
      <c r="P255">
        <v>8</v>
      </c>
      <c r="Q255">
        <v>7</v>
      </c>
      <c r="R255" t="str">
        <f>IF(D255&gt;=9,SUM(S255:AB255),"Not Suitable")</f>
        <v>Not Suitable</v>
      </c>
      <c r="S255">
        <f>UI!$C$4-H255</f>
        <v>4</v>
      </c>
      <c r="T255">
        <f>UI!$C$5-I255</f>
        <v>2</v>
      </c>
      <c r="U255">
        <f>UI!$C$6-J255</f>
        <v>-4</v>
      </c>
      <c r="V255">
        <f>UI!$C$7-K255</f>
        <v>-1</v>
      </c>
      <c r="W255">
        <f>UI!$C$8-L255</f>
        <v>-3</v>
      </c>
      <c r="X255">
        <f>UI!$C$9-M255</f>
        <v>2</v>
      </c>
      <c r="Y255">
        <f>UI!$C$10-N255</f>
        <v>3</v>
      </c>
      <c r="Z255">
        <f>UI!$C$11-O255</f>
        <v>2</v>
      </c>
      <c r="AA255">
        <f>UI!$C$12-P255</f>
        <v>-1</v>
      </c>
      <c r="AB255">
        <f>UI!$C$13-Q255</f>
        <v>3</v>
      </c>
    </row>
    <row r="256" spans="4:28" x14ac:dyDescent="0.3">
      <c r="D256">
        <f>COUNTIF(S256:AB256, "&gt;= 0")</f>
        <v>6</v>
      </c>
      <c r="E256" t="str">
        <f>IF(D256&gt;=9,SUM(S256:AB256),"Not Suitable")</f>
        <v>Not Suitable</v>
      </c>
      <c r="F256">
        <v>222312</v>
      </c>
      <c r="G256" t="s">
        <v>266</v>
      </c>
      <c r="H256">
        <v>6</v>
      </c>
      <c r="I256">
        <v>7</v>
      </c>
      <c r="J256">
        <v>6</v>
      </c>
      <c r="K256">
        <v>7</v>
      </c>
      <c r="L256">
        <v>7</v>
      </c>
      <c r="M256">
        <v>7</v>
      </c>
      <c r="N256">
        <v>7</v>
      </c>
      <c r="O256">
        <v>7</v>
      </c>
      <c r="P256">
        <v>8</v>
      </c>
      <c r="Q256">
        <v>8</v>
      </c>
      <c r="R256" t="str">
        <f>IF(D256&gt;=9,SUM(S256:AB256),"Not Suitable")</f>
        <v>Not Suitable</v>
      </c>
      <c r="S256">
        <f>UI!$C$4-H256</f>
        <v>4</v>
      </c>
      <c r="T256">
        <f>UI!$C$5-I256</f>
        <v>1</v>
      </c>
      <c r="U256">
        <f>UI!$C$6-J256</f>
        <v>-3</v>
      </c>
      <c r="V256">
        <f>UI!$C$7-K256</f>
        <v>-1</v>
      </c>
      <c r="W256">
        <f>UI!$C$8-L256</f>
        <v>-3</v>
      </c>
      <c r="X256">
        <f>UI!$C$9-M256</f>
        <v>1</v>
      </c>
      <c r="Y256">
        <f>UI!$C$10-N256</f>
        <v>2</v>
      </c>
      <c r="Z256">
        <f>UI!$C$11-O256</f>
        <v>2</v>
      </c>
      <c r="AA256">
        <f>UI!$C$12-P256</f>
        <v>-1</v>
      </c>
      <c r="AB256">
        <f>UI!$C$13-Q256</f>
        <v>2</v>
      </c>
    </row>
    <row r="257" spans="4:28" x14ac:dyDescent="0.3">
      <c r="D257">
        <f>COUNTIF(S257:AB257, "&gt;= 0")</f>
        <v>6</v>
      </c>
      <c r="E257" t="str">
        <f>IF(D257&gt;=9,SUM(S257:AB257),"Not Suitable")</f>
        <v>Not Suitable</v>
      </c>
      <c r="F257">
        <v>223111</v>
      </c>
      <c r="G257" t="s">
        <v>267</v>
      </c>
      <c r="H257">
        <v>4</v>
      </c>
      <c r="I257">
        <v>6</v>
      </c>
      <c r="J257">
        <v>8</v>
      </c>
      <c r="K257">
        <v>7</v>
      </c>
      <c r="L257">
        <v>7</v>
      </c>
      <c r="M257">
        <v>6</v>
      </c>
      <c r="N257">
        <v>5</v>
      </c>
      <c r="O257">
        <v>7</v>
      </c>
      <c r="P257">
        <v>9</v>
      </c>
      <c r="Q257">
        <v>8</v>
      </c>
      <c r="R257" t="str">
        <f>IF(D257&gt;=9,SUM(S257:AB257),"Not Suitable")</f>
        <v>Not Suitable</v>
      </c>
      <c r="S257">
        <f>UI!$C$4-H257</f>
        <v>6</v>
      </c>
      <c r="T257">
        <f>UI!$C$5-I257</f>
        <v>2</v>
      </c>
      <c r="U257">
        <f>UI!$C$6-J257</f>
        <v>-5</v>
      </c>
      <c r="V257">
        <f>UI!$C$7-K257</f>
        <v>-1</v>
      </c>
      <c r="W257">
        <f>UI!$C$8-L257</f>
        <v>-3</v>
      </c>
      <c r="X257">
        <f>UI!$C$9-M257</f>
        <v>2</v>
      </c>
      <c r="Y257">
        <f>UI!$C$10-N257</f>
        <v>4</v>
      </c>
      <c r="Z257">
        <f>UI!$C$11-O257</f>
        <v>2</v>
      </c>
      <c r="AA257">
        <f>UI!$C$12-P257</f>
        <v>-2</v>
      </c>
      <c r="AB257">
        <f>UI!$C$13-Q257</f>
        <v>2</v>
      </c>
    </row>
    <row r="258" spans="4:28" x14ac:dyDescent="0.3">
      <c r="D258">
        <f>COUNTIF(S258:AB258, "&gt;= 0")</f>
        <v>6</v>
      </c>
      <c r="E258" t="str">
        <f>IF(D258&gt;=9,SUM(S258:AB258),"Not Suitable")</f>
        <v>Not Suitable</v>
      </c>
      <c r="F258">
        <v>223112</v>
      </c>
      <c r="G258" t="s">
        <v>268</v>
      </c>
      <c r="H258">
        <v>4</v>
      </c>
      <c r="I258">
        <v>6</v>
      </c>
      <c r="J258">
        <v>8</v>
      </c>
      <c r="K258">
        <v>7</v>
      </c>
      <c r="L258">
        <v>7</v>
      </c>
      <c r="M258">
        <v>6</v>
      </c>
      <c r="N258">
        <v>5</v>
      </c>
      <c r="O258">
        <v>7</v>
      </c>
      <c r="P258">
        <v>9</v>
      </c>
      <c r="Q258">
        <v>8</v>
      </c>
      <c r="R258" t="str">
        <f>IF(D258&gt;=9,SUM(S258:AB258),"Not Suitable")</f>
        <v>Not Suitable</v>
      </c>
      <c r="S258">
        <f>UI!$C$4-H258</f>
        <v>6</v>
      </c>
      <c r="T258">
        <f>UI!$C$5-I258</f>
        <v>2</v>
      </c>
      <c r="U258">
        <f>UI!$C$6-J258</f>
        <v>-5</v>
      </c>
      <c r="V258">
        <f>UI!$C$7-K258</f>
        <v>-1</v>
      </c>
      <c r="W258">
        <f>UI!$C$8-L258</f>
        <v>-3</v>
      </c>
      <c r="X258">
        <f>UI!$C$9-M258</f>
        <v>2</v>
      </c>
      <c r="Y258">
        <f>UI!$C$10-N258</f>
        <v>4</v>
      </c>
      <c r="Z258">
        <f>UI!$C$11-O258</f>
        <v>2</v>
      </c>
      <c r="AA258">
        <f>UI!$C$12-P258</f>
        <v>-2</v>
      </c>
      <c r="AB258">
        <f>UI!$C$13-Q258</f>
        <v>2</v>
      </c>
    </row>
    <row r="259" spans="4:28" x14ac:dyDescent="0.3">
      <c r="D259">
        <f>COUNTIF(S259:AB259, "&gt;= 0")</f>
        <v>6</v>
      </c>
      <c r="E259" t="str">
        <f>IF(D259&gt;=9,SUM(S259:AB259),"Not Suitable")</f>
        <v>Not Suitable</v>
      </c>
      <c r="F259">
        <v>223113</v>
      </c>
      <c r="G259" t="s">
        <v>269</v>
      </c>
      <c r="H259">
        <v>5</v>
      </c>
      <c r="I259">
        <v>6</v>
      </c>
      <c r="J259">
        <v>8</v>
      </c>
      <c r="K259">
        <v>7</v>
      </c>
      <c r="L259">
        <v>7</v>
      </c>
      <c r="M259">
        <v>7</v>
      </c>
      <c r="N259">
        <v>6</v>
      </c>
      <c r="O259">
        <v>7</v>
      </c>
      <c r="P259">
        <v>9</v>
      </c>
      <c r="Q259">
        <v>8</v>
      </c>
      <c r="R259" t="str">
        <f>IF(D259&gt;=9,SUM(S259:AB259),"Not Suitable")</f>
        <v>Not Suitable</v>
      </c>
      <c r="S259">
        <f>UI!$C$4-H259</f>
        <v>5</v>
      </c>
      <c r="T259">
        <f>UI!$C$5-I259</f>
        <v>2</v>
      </c>
      <c r="U259">
        <f>UI!$C$6-J259</f>
        <v>-5</v>
      </c>
      <c r="V259">
        <f>UI!$C$7-K259</f>
        <v>-1</v>
      </c>
      <c r="W259">
        <f>UI!$C$8-L259</f>
        <v>-3</v>
      </c>
      <c r="X259">
        <f>UI!$C$9-M259</f>
        <v>1</v>
      </c>
      <c r="Y259">
        <f>UI!$C$10-N259</f>
        <v>3</v>
      </c>
      <c r="Z259">
        <f>UI!$C$11-O259</f>
        <v>2</v>
      </c>
      <c r="AA259">
        <f>UI!$C$12-P259</f>
        <v>-2</v>
      </c>
      <c r="AB259">
        <f>UI!$C$13-Q259</f>
        <v>2</v>
      </c>
    </row>
    <row r="260" spans="4:28" x14ac:dyDescent="0.3">
      <c r="D260">
        <f>COUNTIF(S260:AB260, "&gt;= 0")</f>
        <v>6</v>
      </c>
      <c r="E260" t="str">
        <f>IF(D260&gt;=9,SUM(S260:AB260),"Not Suitable")</f>
        <v>Not Suitable</v>
      </c>
      <c r="F260">
        <v>224111</v>
      </c>
      <c r="G260" t="s">
        <v>270</v>
      </c>
      <c r="H260">
        <v>8</v>
      </c>
      <c r="I260">
        <v>8</v>
      </c>
      <c r="J260">
        <v>4</v>
      </c>
      <c r="K260">
        <v>7</v>
      </c>
      <c r="L260">
        <v>8</v>
      </c>
      <c r="M260">
        <v>7</v>
      </c>
      <c r="N260">
        <v>8</v>
      </c>
      <c r="O260">
        <v>7</v>
      </c>
      <c r="P260">
        <v>8</v>
      </c>
      <c r="Q260">
        <v>7</v>
      </c>
      <c r="R260" t="str">
        <f>IF(D260&gt;=9,SUM(S260:AB260),"Not Suitable")</f>
        <v>Not Suitable</v>
      </c>
      <c r="S260">
        <f>UI!$C$4-H260</f>
        <v>2</v>
      </c>
      <c r="T260">
        <f>UI!$C$5-I260</f>
        <v>0</v>
      </c>
      <c r="U260">
        <f>UI!$C$6-J260</f>
        <v>-1</v>
      </c>
      <c r="V260">
        <f>UI!$C$7-K260</f>
        <v>-1</v>
      </c>
      <c r="W260">
        <f>UI!$C$8-L260</f>
        <v>-4</v>
      </c>
      <c r="X260">
        <f>UI!$C$9-M260</f>
        <v>1</v>
      </c>
      <c r="Y260">
        <f>UI!$C$10-N260</f>
        <v>1</v>
      </c>
      <c r="Z260">
        <f>UI!$C$11-O260</f>
        <v>2</v>
      </c>
      <c r="AA260">
        <f>UI!$C$12-P260</f>
        <v>-1</v>
      </c>
      <c r="AB260">
        <f>UI!$C$13-Q260</f>
        <v>3</v>
      </c>
    </row>
    <row r="261" spans="4:28" x14ac:dyDescent="0.3">
      <c r="D261">
        <f>COUNTIF(S261:AB261, "&gt;= 0")</f>
        <v>4</v>
      </c>
      <c r="E261" t="str">
        <f>IF(D261&gt;=9,SUM(S261:AB261),"Not Suitable")</f>
        <v>Not Suitable</v>
      </c>
      <c r="F261">
        <v>224112</v>
      </c>
      <c r="G261" t="s">
        <v>271</v>
      </c>
      <c r="H261">
        <v>10</v>
      </c>
      <c r="I261">
        <v>9</v>
      </c>
      <c r="J261">
        <v>4</v>
      </c>
      <c r="K261">
        <v>7</v>
      </c>
      <c r="L261">
        <v>8</v>
      </c>
      <c r="M261">
        <v>9</v>
      </c>
      <c r="N261">
        <v>8</v>
      </c>
      <c r="O261">
        <v>7</v>
      </c>
      <c r="P261">
        <v>8</v>
      </c>
      <c r="Q261">
        <v>9</v>
      </c>
      <c r="R261" t="str">
        <f>IF(D261&gt;=9,SUM(S261:AB261),"Not Suitable")</f>
        <v>Not Suitable</v>
      </c>
      <c r="S261">
        <f>UI!$C$4-H261</f>
        <v>0</v>
      </c>
      <c r="T261">
        <f>UI!$C$5-I261</f>
        <v>-1</v>
      </c>
      <c r="U261">
        <f>UI!$C$6-J261</f>
        <v>-1</v>
      </c>
      <c r="V261">
        <f>UI!$C$7-K261</f>
        <v>-1</v>
      </c>
      <c r="W261">
        <f>UI!$C$8-L261</f>
        <v>-4</v>
      </c>
      <c r="X261">
        <f>UI!$C$9-M261</f>
        <v>-1</v>
      </c>
      <c r="Y261">
        <f>UI!$C$10-N261</f>
        <v>1</v>
      </c>
      <c r="Z261">
        <f>UI!$C$11-O261</f>
        <v>2</v>
      </c>
      <c r="AA261">
        <f>UI!$C$12-P261</f>
        <v>-1</v>
      </c>
      <c r="AB261">
        <f>UI!$C$13-Q261</f>
        <v>1</v>
      </c>
    </row>
    <row r="262" spans="4:28" x14ac:dyDescent="0.3">
      <c r="D262">
        <f>COUNTIF(S262:AB262, "&gt;= 0")</f>
        <v>6</v>
      </c>
      <c r="E262" t="str">
        <f>IF(D262&gt;=9,SUM(S262:AB262),"Not Suitable")</f>
        <v>Not Suitable</v>
      </c>
      <c r="F262">
        <v>224113</v>
      </c>
      <c r="G262" t="s">
        <v>272</v>
      </c>
      <c r="H262">
        <v>9</v>
      </c>
      <c r="I262">
        <v>8</v>
      </c>
      <c r="J262">
        <v>5</v>
      </c>
      <c r="K262">
        <v>7</v>
      </c>
      <c r="L262">
        <v>8</v>
      </c>
      <c r="M262">
        <v>7</v>
      </c>
      <c r="N262">
        <v>7</v>
      </c>
      <c r="O262">
        <v>7</v>
      </c>
      <c r="P262">
        <v>8</v>
      </c>
      <c r="Q262">
        <v>7</v>
      </c>
      <c r="R262" t="str">
        <f>IF(D262&gt;=9,SUM(S262:AB262),"Not Suitable")</f>
        <v>Not Suitable</v>
      </c>
      <c r="S262">
        <f>UI!$C$4-H262</f>
        <v>1</v>
      </c>
      <c r="T262">
        <f>UI!$C$5-I262</f>
        <v>0</v>
      </c>
      <c r="U262">
        <f>UI!$C$6-J262</f>
        <v>-2</v>
      </c>
      <c r="V262">
        <f>UI!$C$7-K262</f>
        <v>-1</v>
      </c>
      <c r="W262">
        <f>UI!$C$8-L262</f>
        <v>-4</v>
      </c>
      <c r="X262">
        <f>UI!$C$9-M262</f>
        <v>1</v>
      </c>
      <c r="Y262">
        <f>UI!$C$10-N262</f>
        <v>2</v>
      </c>
      <c r="Z262">
        <f>UI!$C$11-O262</f>
        <v>2</v>
      </c>
      <c r="AA262">
        <f>UI!$C$12-P262</f>
        <v>-1</v>
      </c>
      <c r="AB262">
        <f>UI!$C$13-Q262</f>
        <v>3</v>
      </c>
    </row>
    <row r="263" spans="4:28" x14ac:dyDescent="0.3">
      <c r="D263">
        <f>COUNTIF(S263:AB263, "&gt;= 0")</f>
        <v>6</v>
      </c>
      <c r="E263" t="str">
        <f>IF(D263&gt;=9,SUM(S263:AB263),"Not Suitable")</f>
        <v>Not Suitable</v>
      </c>
      <c r="F263">
        <v>224211</v>
      </c>
      <c r="G263" t="s">
        <v>273</v>
      </c>
      <c r="H263">
        <v>4</v>
      </c>
      <c r="I263">
        <v>6</v>
      </c>
      <c r="J263">
        <v>5</v>
      </c>
      <c r="K263">
        <v>7</v>
      </c>
      <c r="L263">
        <v>7</v>
      </c>
      <c r="M263">
        <v>5</v>
      </c>
      <c r="N263">
        <v>6</v>
      </c>
      <c r="O263">
        <v>6</v>
      </c>
      <c r="P263">
        <v>9</v>
      </c>
      <c r="Q263">
        <v>7</v>
      </c>
      <c r="R263" t="str">
        <f>IF(D263&gt;=9,SUM(S263:AB263),"Not Suitable")</f>
        <v>Not Suitable</v>
      </c>
      <c r="S263">
        <f>UI!$C$4-H263</f>
        <v>6</v>
      </c>
      <c r="T263">
        <f>UI!$C$5-I263</f>
        <v>2</v>
      </c>
      <c r="U263">
        <f>UI!$C$6-J263</f>
        <v>-2</v>
      </c>
      <c r="V263">
        <f>UI!$C$7-K263</f>
        <v>-1</v>
      </c>
      <c r="W263">
        <f>UI!$C$8-L263</f>
        <v>-3</v>
      </c>
      <c r="X263">
        <f>UI!$C$9-M263</f>
        <v>3</v>
      </c>
      <c r="Y263">
        <f>UI!$C$10-N263</f>
        <v>3</v>
      </c>
      <c r="Z263">
        <f>UI!$C$11-O263</f>
        <v>3</v>
      </c>
      <c r="AA263">
        <f>UI!$C$12-P263</f>
        <v>-2</v>
      </c>
      <c r="AB263">
        <f>UI!$C$13-Q263</f>
        <v>3</v>
      </c>
    </row>
    <row r="264" spans="4:28" x14ac:dyDescent="0.3">
      <c r="D264">
        <f>COUNTIF(S264:AB264, "&gt;= 0")</f>
        <v>6</v>
      </c>
      <c r="E264" t="str">
        <f>IF(D264&gt;=9,SUM(S264:AB264),"Not Suitable")</f>
        <v>Not Suitable</v>
      </c>
      <c r="F264">
        <v>224212</v>
      </c>
      <c r="G264" t="s">
        <v>274</v>
      </c>
      <c r="H264">
        <v>6</v>
      </c>
      <c r="I264">
        <v>6</v>
      </c>
      <c r="J264">
        <v>6</v>
      </c>
      <c r="K264">
        <v>7</v>
      </c>
      <c r="L264">
        <v>7</v>
      </c>
      <c r="M264">
        <v>7</v>
      </c>
      <c r="N264">
        <v>6</v>
      </c>
      <c r="O264">
        <v>7</v>
      </c>
      <c r="P264">
        <v>9</v>
      </c>
      <c r="Q264">
        <v>8</v>
      </c>
      <c r="R264" t="str">
        <f>IF(D264&gt;=9,SUM(S264:AB264),"Not Suitable")</f>
        <v>Not Suitable</v>
      </c>
      <c r="S264">
        <f>UI!$C$4-H264</f>
        <v>4</v>
      </c>
      <c r="T264">
        <f>UI!$C$5-I264</f>
        <v>2</v>
      </c>
      <c r="U264">
        <f>UI!$C$6-J264</f>
        <v>-3</v>
      </c>
      <c r="V264">
        <f>UI!$C$7-K264</f>
        <v>-1</v>
      </c>
      <c r="W264">
        <f>UI!$C$8-L264</f>
        <v>-3</v>
      </c>
      <c r="X264">
        <f>UI!$C$9-M264</f>
        <v>1</v>
      </c>
      <c r="Y264">
        <f>UI!$C$10-N264</f>
        <v>3</v>
      </c>
      <c r="Z264">
        <f>UI!$C$11-O264</f>
        <v>2</v>
      </c>
      <c r="AA264">
        <f>UI!$C$12-P264</f>
        <v>-2</v>
      </c>
      <c r="AB264">
        <f>UI!$C$13-Q264</f>
        <v>2</v>
      </c>
    </row>
    <row r="265" spans="4:28" x14ac:dyDescent="0.3">
      <c r="D265">
        <f>COUNTIF(S265:AB265, "&gt;= 0")</f>
        <v>6</v>
      </c>
      <c r="E265" t="str">
        <f>IF(D265&gt;=9,SUM(S265:AB265),"Not Suitable")</f>
        <v>Not Suitable</v>
      </c>
      <c r="F265">
        <v>224213</v>
      </c>
      <c r="G265" t="s">
        <v>275</v>
      </c>
      <c r="H265">
        <v>5</v>
      </c>
      <c r="I265">
        <v>7</v>
      </c>
      <c r="J265">
        <v>6</v>
      </c>
      <c r="K265">
        <v>7</v>
      </c>
      <c r="L265">
        <v>7</v>
      </c>
      <c r="M265">
        <v>7</v>
      </c>
      <c r="N265">
        <v>6</v>
      </c>
      <c r="O265">
        <v>7</v>
      </c>
      <c r="P265">
        <v>9</v>
      </c>
      <c r="Q265">
        <v>8</v>
      </c>
      <c r="R265" t="str">
        <f>IF(D265&gt;=9,SUM(S265:AB265),"Not Suitable")</f>
        <v>Not Suitable</v>
      </c>
      <c r="S265">
        <f>UI!$C$4-H265</f>
        <v>5</v>
      </c>
      <c r="T265">
        <f>UI!$C$5-I265</f>
        <v>1</v>
      </c>
      <c r="U265">
        <f>UI!$C$6-J265</f>
        <v>-3</v>
      </c>
      <c r="V265">
        <f>UI!$C$7-K265</f>
        <v>-1</v>
      </c>
      <c r="W265">
        <f>UI!$C$8-L265</f>
        <v>-3</v>
      </c>
      <c r="X265">
        <f>UI!$C$9-M265</f>
        <v>1</v>
      </c>
      <c r="Y265">
        <f>UI!$C$10-N265</f>
        <v>3</v>
      </c>
      <c r="Z265">
        <f>UI!$C$11-O265</f>
        <v>2</v>
      </c>
      <c r="AA265">
        <f>UI!$C$12-P265</f>
        <v>-2</v>
      </c>
      <c r="AB265">
        <f>UI!$C$13-Q265</f>
        <v>2</v>
      </c>
    </row>
    <row r="266" spans="4:28" x14ac:dyDescent="0.3">
      <c r="D266">
        <f>COUNTIF(S266:AB266, "&gt;= 0")</f>
        <v>7</v>
      </c>
      <c r="E266" t="str">
        <f>IF(D266&gt;=9,SUM(S266:AB266),"Not Suitable")</f>
        <v>Not Suitable</v>
      </c>
      <c r="F266">
        <v>224214</v>
      </c>
      <c r="G266" t="s">
        <v>276</v>
      </c>
      <c r="H266">
        <v>4</v>
      </c>
      <c r="I266">
        <v>8</v>
      </c>
      <c r="J266">
        <v>6</v>
      </c>
      <c r="K266">
        <v>6</v>
      </c>
      <c r="L266">
        <v>6</v>
      </c>
      <c r="M266">
        <v>6</v>
      </c>
      <c r="N266">
        <v>6</v>
      </c>
      <c r="O266">
        <v>6</v>
      </c>
      <c r="P266">
        <v>8</v>
      </c>
      <c r="Q266">
        <v>8</v>
      </c>
      <c r="R266" t="str">
        <f>IF(D266&gt;=9,SUM(S266:AB266),"Not Suitable")</f>
        <v>Not Suitable</v>
      </c>
      <c r="S266">
        <f>UI!$C$4-H266</f>
        <v>6</v>
      </c>
      <c r="T266">
        <f>UI!$C$5-I266</f>
        <v>0</v>
      </c>
      <c r="U266">
        <f>UI!$C$6-J266</f>
        <v>-3</v>
      </c>
      <c r="V266">
        <f>UI!$C$7-K266</f>
        <v>0</v>
      </c>
      <c r="W266">
        <f>UI!$C$8-L266</f>
        <v>-2</v>
      </c>
      <c r="X266">
        <f>UI!$C$9-M266</f>
        <v>2</v>
      </c>
      <c r="Y266">
        <f>UI!$C$10-N266</f>
        <v>3</v>
      </c>
      <c r="Z266">
        <f>UI!$C$11-O266</f>
        <v>3</v>
      </c>
      <c r="AA266">
        <f>UI!$C$12-P266</f>
        <v>-1</v>
      </c>
      <c r="AB266">
        <f>UI!$C$13-Q266</f>
        <v>2</v>
      </c>
    </row>
    <row r="267" spans="4:28" x14ac:dyDescent="0.3">
      <c r="D267">
        <f>COUNTIF(S267:AB267, "&gt;= 0")</f>
        <v>6</v>
      </c>
      <c r="E267" t="str">
        <f>IF(D267&gt;=9,SUM(S267:AB267),"Not Suitable")</f>
        <v>Not Suitable</v>
      </c>
      <c r="F267">
        <v>224411</v>
      </c>
      <c r="G267" t="s">
        <v>277</v>
      </c>
      <c r="H267">
        <v>5</v>
      </c>
      <c r="I267">
        <v>7</v>
      </c>
      <c r="J267">
        <v>6</v>
      </c>
      <c r="K267">
        <v>7</v>
      </c>
      <c r="L267">
        <v>8</v>
      </c>
      <c r="M267">
        <v>6</v>
      </c>
      <c r="N267">
        <v>6</v>
      </c>
      <c r="O267">
        <v>7</v>
      </c>
      <c r="P267">
        <v>8</v>
      </c>
      <c r="Q267">
        <v>8</v>
      </c>
      <c r="R267" t="str">
        <f>IF(D267&gt;=9,SUM(S267:AB267),"Not Suitable")</f>
        <v>Not Suitable</v>
      </c>
      <c r="S267">
        <f>UI!$C$4-H267</f>
        <v>5</v>
      </c>
      <c r="T267">
        <f>UI!$C$5-I267</f>
        <v>1</v>
      </c>
      <c r="U267">
        <f>UI!$C$6-J267</f>
        <v>-3</v>
      </c>
      <c r="V267">
        <f>UI!$C$7-K267</f>
        <v>-1</v>
      </c>
      <c r="W267">
        <f>UI!$C$8-L267</f>
        <v>-4</v>
      </c>
      <c r="X267">
        <f>UI!$C$9-M267</f>
        <v>2</v>
      </c>
      <c r="Y267">
        <f>UI!$C$10-N267</f>
        <v>3</v>
      </c>
      <c r="Z267">
        <f>UI!$C$11-O267</f>
        <v>2</v>
      </c>
      <c r="AA267">
        <f>UI!$C$12-P267</f>
        <v>-1</v>
      </c>
      <c r="AB267">
        <f>UI!$C$13-Q267</f>
        <v>2</v>
      </c>
    </row>
    <row r="268" spans="4:28" x14ac:dyDescent="0.3">
      <c r="D268">
        <f>COUNTIF(S268:AB268, "&gt;= 0")</f>
        <v>6</v>
      </c>
      <c r="E268" t="str">
        <f>IF(D268&gt;=9,SUM(S268:AB268),"Not Suitable")</f>
        <v>Not Suitable</v>
      </c>
      <c r="F268">
        <v>224412</v>
      </c>
      <c r="G268" t="s">
        <v>278</v>
      </c>
      <c r="H268">
        <v>5</v>
      </c>
      <c r="I268">
        <v>6</v>
      </c>
      <c r="J268">
        <v>5</v>
      </c>
      <c r="K268">
        <v>7</v>
      </c>
      <c r="L268">
        <v>8</v>
      </c>
      <c r="M268">
        <v>7</v>
      </c>
      <c r="N268">
        <v>7</v>
      </c>
      <c r="O268">
        <v>7</v>
      </c>
      <c r="P268">
        <v>8</v>
      </c>
      <c r="Q268">
        <v>7</v>
      </c>
      <c r="R268" t="str">
        <f>IF(D268&gt;=9,SUM(S268:AB268),"Not Suitable")</f>
        <v>Not Suitable</v>
      </c>
      <c r="S268">
        <f>UI!$C$4-H268</f>
        <v>5</v>
      </c>
      <c r="T268">
        <f>UI!$C$5-I268</f>
        <v>2</v>
      </c>
      <c r="U268">
        <f>UI!$C$6-J268</f>
        <v>-2</v>
      </c>
      <c r="V268">
        <f>UI!$C$7-K268</f>
        <v>-1</v>
      </c>
      <c r="W268">
        <f>UI!$C$8-L268</f>
        <v>-4</v>
      </c>
      <c r="X268">
        <f>UI!$C$9-M268</f>
        <v>1</v>
      </c>
      <c r="Y268">
        <f>UI!$C$10-N268</f>
        <v>2</v>
      </c>
      <c r="Z268">
        <f>UI!$C$11-O268</f>
        <v>2</v>
      </c>
      <c r="AA268">
        <f>UI!$C$12-P268</f>
        <v>-1</v>
      </c>
      <c r="AB268">
        <f>UI!$C$13-Q268</f>
        <v>3</v>
      </c>
    </row>
    <row r="269" spans="4:28" x14ac:dyDescent="0.3">
      <c r="D269">
        <f>COUNTIF(S269:AB269, "&gt;= 0")</f>
        <v>8</v>
      </c>
      <c r="E269" t="str">
        <f>IF(D269&gt;=9,SUM(S269:AB269),"Not Suitable")</f>
        <v>Not Suitable</v>
      </c>
      <c r="F269">
        <v>224512</v>
      </c>
      <c r="G269" t="s">
        <v>279</v>
      </c>
      <c r="H269">
        <v>6</v>
      </c>
      <c r="I269">
        <v>6</v>
      </c>
      <c r="J269">
        <v>4</v>
      </c>
      <c r="K269">
        <v>6</v>
      </c>
      <c r="L269">
        <v>7</v>
      </c>
      <c r="M269">
        <v>6</v>
      </c>
      <c r="N269">
        <v>5</v>
      </c>
      <c r="O269">
        <v>6</v>
      </c>
      <c r="P269">
        <v>6</v>
      </c>
      <c r="Q269">
        <v>6</v>
      </c>
      <c r="R269" t="str">
        <f>IF(D269&gt;=9,SUM(S269:AB269),"Not Suitable")</f>
        <v>Not Suitable</v>
      </c>
      <c r="S269">
        <f>UI!$C$4-H269</f>
        <v>4</v>
      </c>
      <c r="T269">
        <f>UI!$C$5-I269</f>
        <v>2</v>
      </c>
      <c r="U269">
        <f>UI!$C$6-J269</f>
        <v>-1</v>
      </c>
      <c r="V269">
        <f>UI!$C$7-K269</f>
        <v>0</v>
      </c>
      <c r="W269">
        <f>UI!$C$8-L269</f>
        <v>-3</v>
      </c>
      <c r="X269">
        <f>UI!$C$9-M269</f>
        <v>2</v>
      </c>
      <c r="Y269">
        <f>UI!$C$10-N269</f>
        <v>4</v>
      </c>
      <c r="Z269">
        <f>UI!$C$11-O269</f>
        <v>3</v>
      </c>
      <c r="AA269">
        <f>UI!$C$12-P269</f>
        <v>1</v>
      </c>
      <c r="AB269">
        <f>UI!$C$13-Q269</f>
        <v>4</v>
      </c>
    </row>
    <row r="270" spans="4:28" x14ac:dyDescent="0.3">
      <c r="D270">
        <f>COUNTIF(S270:AB270, "&gt;= 0")</f>
        <v>6</v>
      </c>
      <c r="E270" t="str">
        <f>IF(D270&gt;=9,SUM(S270:AB270),"Not Suitable")</f>
        <v>Not Suitable</v>
      </c>
      <c r="F270">
        <v>224711</v>
      </c>
      <c r="G270" t="s">
        <v>280</v>
      </c>
      <c r="H270">
        <v>6</v>
      </c>
      <c r="I270">
        <v>6</v>
      </c>
      <c r="J270">
        <v>7</v>
      </c>
      <c r="K270">
        <v>7</v>
      </c>
      <c r="L270">
        <v>7</v>
      </c>
      <c r="M270">
        <v>6</v>
      </c>
      <c r="N270">
        <v>7</v>
      </c>
      <c r="O270">
        <v>7</v>
      </c>
      <c r="P270">
        <v>10</v>
      </c>
      <c r="Q270">
        <v>9</v>
      </c>
      <c r="R270" t="str">
        <f>IF(D270&gt;=9,SUM(S270:AB270),"Not Suitable")</f>
        <v>Not Suitable</v>
      </c>
      <c r="S270">
        <f>UI!$C$4-H270</f>
        <v>4</v>
      </c>
      <c r="T270">
        <f>UI!$C$5-I270</f>
        <v>2</v>
      </c>
      <c r="U270">
        <f>UI!$C$6-J270</f>
        <v>-4</v>
      </c>
      <c r="V270">
        <f>UI!$C$7-K270</f>
        <v>-1</v>
      </c>
      <c r="W270">
        <f>UI!$C$8-L270</f>
        <v>-3</v>
      </c>
      <c r="X270">
        <f>UI!$C$9-M270</f>
        <v>2</v>
      </c>
      <c r="Y270">
        <f>UI!$C$10-N270</f>
        <v>2</v>
      </c>
      <c r="Z270">
        <f>UI!$C$11-O270</f>
        <v>2</v>
      </c>
      <c r="AA270">
        <f>UI!$C$12-P270</f>
        <v>-3</v>
      </c>
      <c r="AB270">
        <f>UI!$C$13-Q270</f>
        <v>1</v>
      </c>
    </row>
    <row r="271" spans="4:28" x14ac:dyDescent="0.3">
      <c r="D271">
        <f>COUNTIF(S271:AB271, "&gt;= 0")</f>
        <v>6</v>
      </c>
      <c r="E271" t="str">
        <f>IF(D271&gt;=9,SUM(S271:AB271),"Not Suitable")</f>
        <v>Not Suitable</v>
      </c>
      <c r="F271">
        <v>224712</v>
      </c>
      <c r="G271" t="s">
        <v>281</v>
      </c>
      <c r="H271">
        <v>6</v>
      </c>
      <c r="I271">
        <v>6</v>
      </c>
      <c r="J271">
        <v>7</v>
      </c>
      <c r="K271">
        <v>7</v>
      </c>
      <c r="L271">
        <v>7</v>
      </c>
      <c r="M271">
        <v>6</v>
      </c>
      <c r="N271">
        <v>7</v>
      </c>
      <c r="O271">
        <v>7</v>
      </c>
      <c r="P271">
        <v>10</v>
      </c>
      <c r="Q271">
        <v>9</v>
      </c>
      <c r="R271" t="str">
        <f>IF(D271&gt;=9,SUM(S271:AB271),"Not Suitable")</f>
        <v>Not Suitable</v>
      </c>
      <c r="S271">
        <f>UI!$C$4-H271</f>
        <v>4</v>
      </c>
      <c r="T271">
        <f>UI!$C$5-I271</f>
        <v>2</v>
      </c>
      <c r="U271">
        <f>UI!$C$6-J271</f>
        <v>-4</v>
      </c>
      <c r="V271">
        <f>UI!$C$7-K271</f>
        <v>-1</v>
      </c>
      <c r="W271">
        <f>UI!$C$8-L271</f>
        <v>-3</v>
      </c>
      <c r="X271">
        <f>UI!$C$9-M271</f>
        <v>2</v>
      </c>
      <c r="Y271">
        <f>UI!$C$10-N271</f>
        <v>2</v>
      </c>
      <c r="Z271">
        <f>UI!$C$11-O271</f>
        <v>2</v>
      </c>
      <c r="AA271">
        <f>UI!$C$12-P271</f>
        <v>-3</v>
      </c>
      <c r="AB271">
        <f>UI!$C$13-Q271</f>
        <v>1</v>
      </c>
    </row>
    <row r="272" spans="4:28" x14ac:dyDescent="0.3">
      <c r="D272">
        <f>COUNTIF(S272:AB272, "&gt;= 0")</f>
        <v>6</v>
      </c>
      <c r="E272" t="str">
        <f>IF(D272&gt;=9,SUM(S272:AB272),"Not Suitable")</f>
        <v>Not Suitable</v>
      </c>
      <c r="F272">
        <v>224912</v>
      </c>
      <c r="G272" t="s">
        <v>282</v>
      </c>
      <c r="H272">
        <v>4</v>
      </c>
      <c r="I272">
        <v>6</v>
      </c>
      <c r="J272">
        <v>7</v>
      </c>
      <c r="K272">
        <v>7</v>
      </c>
      <c r="L272">
        <v>7</v>
      </c>
      <c r="M272">
        <v>6</v>
      </c>
      <c r="N272">
        <v>6</v>
      </c>
      <c r="O272">
        <v>7</v>
      </c>
      <c r="P272">
        <v>9</v>
      </c>
      <c r="Q272">
        <v>8</v>
      </c>
      <c r="R272" t="str">
        <f>IF(D272&gt;=9,SUM(S272:AB272),"Not Suitable")</f>
        <v>Not Suitable</v>
      </c>
      <c r="S272">
        <f>UI!$C$4-H272</f>
        <v>6</v>
      </c>
      <c r="T272">
        <f>UI!$C$5-I272</f>
        <v>2</v>
      </c>
      <c r="U272">
        <f>UI!$C$6-J272</f>
        <v>-4</v>
      </c>
      <c r="V272">
        <f>UI!$C$7-K272</f>
        <v>-1</v>
      </c>
      <c r="W272">
        <f>UI!$C$8-L272</f>
        <v>-3</v>
      </c>
      <c r="X272">
        <f>UI!$C$9-M272</f>
        <v>2</v>
      </c>
      <c r="Y272">
        <f>UI!$C$10-N272</f>
        <v>3</v>
      </c>
      <c r="Z272">
        <f>UI!$C$11-O272</f>
        <v>2</v>
      </c>
      <c r="AA272">
        <f>UI!$C$12-P272</f>
        <v>-2</v>
      </c>
      <c r="AB272">
        <f>UI!$C$13-Q272</f>
        <v>2</v>
      </c>
    </row>
    <row r="273" spans="4:28" x14ac:dyDescent="0.3">
      <c r="D273">
        <f>COUNTIF(S273:AB273, "&gt;= 0")</f>
        <v>6</v>
      </c>
      <c r="E273" t="str">
        <f>IF(D273&gt;=9,SUM(S273:AB273),"Not Suitable")</f>
        <v>Not Suitable</v>
      </c>
      <c r="F273">
        <v>225112</v>
      </c>
      <c r="G273" t="s">
        <v>283</v>
      </c>
      <c r="H273">
        <v>6</v>
      </c>
      <c r="I273">
        <v>6</v>
      </c>
      <c r="J273">
        <v>6</v>
      </c>
      <c r="K273">
        <v>7</v>
      </c>
      <c r="L273">
        <v>8</v>
      </c>
      <c r="M273">
        <v>7</v>
      </c>
      <c r="N273">
        <v>6</v>
      </c>
      <c r="O273">
        <v>7</v>
      </c>
      <c r="P273">
        <v>9</v>
      </c>
      <c r="Q273">
        <v>8</v>
      </c>
      <c r="R273" t="str">
        <f>IF(D273&gt;=9,SUM(S273:AB273),"Not Suitable")</f>
        <v>Not Suitable</v>
      </c>
      <c r="S273">
        <f>UI!$C$4-H273</f>
        <v>4</v>
      </c>
      <c r="T273">
        <f>UI!$C$5-I273</f>
        <v>2</v>
      </c>
      <c r="U273">
        <f>UI!$C$6-J273</f>
        <v>-3</v>
      </c>
      <c r="V273">
        <f>UI!$C$7-K273</f>
        <v>-1</v>
      </c>
      <c r="W273">
        <f>UI!$C$8-L273</f>
        <v>-4</v>
      </c>
      <c r="X273">
        <f>UI!$C$9-M273</f>
        <v>1</v>
      </c>
      <c r="Y273">
        <f>UI!$C$10-N273</f>
        <v>3</v>
      </c>
      <c r="Z273">
        <f>UI!$C$11-O273</f>
        <v>2</v>
      </c>
      <c r="AA273">
        <f>UI!$C$12-P273</f>
        <v>-2</v>
      </c>
      <c r="AB273">
        <f>UI!$C$13-Q273</f>
        <v>2</v>
      </c>
    </row>
    <row r="274" spans="4:28" x14ac:dyDescent="0.3">
      <c r="D274">
        <f>COUNTIF(S274:AB274, "&gt;= 0")</f>
        <v>6</v>
      </c>
      <c r="E274" t="str">
        <f>IF(D274&gt;=9,SUM(S274:AB274),"Not Suitable")</f>
        <v>Not Suitable</v>
      </c>
      <c r="F274">
        <v>225113</v>
      </c>
      <c r="G274" t="s">
        <v>284</v>
      </c>
      <c r="H274">
        <v>5</v>
      </c>
      <c r="I274">
        <v>5</v>
      </c>
      <c r="J274">
        <v>7</v>
      </c>
      <c r="K274">
        <v>7</v>
      </c>
      <c r="L274">
        <v>7</v>
      </c>
      <c r="M274">
        <v>7</v>
      </c>
      <c r="N274">
        <v>7</v>
      </c>
      <c r="O274">
        <v>7</v>
      </c>
      <c r="P274">
        <v>9</v>
      </c>
      <c r="Q274">
        <v>9</v>
      </c>
      <c r="R274" t="str">
        <f>IF(D274&gt;=9,SUM(S274:AB274),"Not Suitable")</f>
        <v>Not Suitable</v>
      </c>
      <c r="S274">
        <f>UI!$C$4-H274</f>
        <v>5</v>
      </c>
      <c r="T274">
        <f>UI!$C$5-I274</f>
        <v>3</v>
      </c>
      <c r="U274">
        <f>UI!$C$6-J274</f>
        <v>-4</v>
      </c>
      <c r="V274">
        <f>UI!$C$7-K274</f>
        <v>-1</v>
      </c>
      <c r="W274">
        <f>UI!$C$8-L274</f>
        <v>-3</v>
      </c>
      <c r="X274">
        <f>UI!$C$9-M274</f>
        <v>1</v>
      </c>
      <c r="Y274">
        <f>UI!$C$10-N274</f>
        <v>2</v>
      </c>
      <c r="Z274">
        <f>UI!$C$11-O274</f>
        <v>2</v>
      </c>
      <c r="AA274">
        <f>UI!$C$12-P274</f>
        <v>-2</v>
      </c>
      <c r="AB274">
        <f>UI!$C$13-Q274</f>
        <v>1</v>
      </c>
    </row>
    <row r="275" spans="4:28" x14ac:dyDescent="0.3">
      <c r="D275">
        <f>COUNTIF(S275:AB275, "&gt;= 0")</f>
        <v>7</v>
      </c>
      <c r="E275" t="str">
        <f>IF(D275&gt;=9,SUM(S275:AB275),"Not Suitable")</f>
        <v>Not Suitable</v>
      </c>
      <c r="F275">
        <v>231111</v>
      </c>
      <c r="G275" t="s">
        <v>285</v>
      </c>
      <c r="H275">
        <v>7</v>
      </c>
      <c r="I275">
        <v>7</v>
      </c>
      <c r="J275">
        <v>7</v>
      </c>
      <c r="K275">
        <v>6</v>
      </c>
      <c r="L275">
        <v>7</v>
      </c>
      <c r="M275">
        <v>7</v>
      </c>
      <c r="N275">
        <v>7</v>
      </c>
      <c r="O275">
        <v>6</v>
      </c>
      <c r="P275">
        <v>8</v>
      </c>
      <c r="Q275">
        <v>7</v>
      </c>
      <c r="R275" t="str">
        <f>IF(D275&gt;=9,SUM(S275:AB275),"Not Suitable")</f>
        <v>Not Suitable</v>
      </c>
      <c r="S275">
        <f>UI!$C$4-H275</f>
        <v>3</v>
      </c>
      <c r="T275">
        <f>UI!$C$5-I275</f>
        <v>1</v>
      </c>
      <c r="U275">
        <f>UI!$C$6-J275</f>
        <v>-4</v>
      </c>
      <c r="V275">
        <f>UI!$C$7-K275</f>
        <v>0</v>
      </c>
      <c r="W275">
        <f>UI!$C$8-L275</f>
        <v>-3</v>
      </c>
      <c r="X275">
        <f>UI!$C$9-M275</f>
        <v>1</v>
      </c>
      <c r="Y275">
        <f>UI!$C$10-N275</f>
        <v>2</v>
      </c>
      <c r="Z275">
        <f>UI!$C$11-O275</f>
        <v>3</v>
      </c>
      <c r="AA275">
        <f>UI!$C$12-P275</f>
        <v>-1</v>
      </c>
      <c r="AB275">
        <f>UI!$C$13-Q275</f>
        <v>3</v>
      </c>
    </row>
    <row r="276" spans="4:28" x14ac:dyDescent="0.3">
      <c r="D276">
        <f>COUNTIF(S276:AB276, "&gt;= 0")</f>
        <v>7</v>
      </c>
      <c r="E276" t="str">
        <f>IF(D276&gt;=9,SUM(S276:AB276),"Not Suitable")</f>
        <v>Not Suitable</v>
      </c>
      <c r="F276">
        <v>231112</v>
      </c>
      <c r="G276" t="s">
        <v>286</v>
      </c>
      <c r="H276">
        <v>5</v>
      </c>
      <c r="I276">
        <v>6</v>
      </c>
      <c r="J276">
        <v>6</v>
      </c>
      <c r="K276">
        <v>5</v>
      </c>
      <c r="L276">
        <v>7</v>
      </c>
      <c r="M276">
        <v>6</v>
      </c>
      <c r="N276">
        <v>7</v>
      </c>
      <c r="O276">
        <v>7</v>
      </c>
      <c r="P276">
        <v>8</v>
      </c>
      <c r="Q276">
        <v>7</v>
      </c>
      <c r="R276" t="str">
        <f>IF(D276&gt;=9,SUM(S276:AB276),"Not Suitable")</f>
        <v>Not Suitable</v>
      </c>
      <c r="S276">
        <f>UI!$C$4-H276</f>
        <v>5</v>
      </c>
      <c r="T276">
        <f>UI!$C$5-I276</f>
        <v>2</v>
      </c>
      <c r="U276">
        <f>UI!$C$6-J276</f>
        <v>-3</v>
      </c>
      <c r="V276">
        <f>UI!$C$7-K276</f>
        <v>1</v>
      </c>
      <c r="W276">
        <f>UI!$C$8-L276</f>
        <v>-3</v>
      </c>
      <c r="X276">
        <f>UI!$C$9-M276</f>
        <v>2</v>
      </c>
      <c r="Y276">
        <f>UI!$C$10-N276</f>
        <v>2</v>
      </c>
      <c r="Z276">
        <f>UI!$C$11-O276</f>
        <v>2</v>
      </c>
      <c r="AA276">
        <f>UI!$C$12-P276</f>
        <v>-1</v>
      </c>
      <c r="AB276">
        <f>UI!$C$13-Q276</f>
        <v>3</v>
      </c>
    </row>
    <row r="277" spans="4:28" x14ac:dyDescent="0.3">
      <c r="D277">
        <f>COUNTIF(S277:AB277, "&gt;= 0")</f>
        <v>8</v>
      </c>
      <c r="E277" t="str">
        <f>IF(D277&gt;=9,SUM(S277:AB277),"Not Suitable")</f>
        <v>Not Suitable</v>
      </c>
      <c r="F277">
        <v>231213</v>
      </c>
      <c r="G277" t="s">
        <v>287</v>
      </c>
      <c r="H277">
        <v>5</v>
      </c>
      <c r="I277">
        <v>5</v>
      </c>
      <c r="J277">
        <v>6</v>
      </c>
      <c r="K277">
        <v>5</v>
      </c>
      <c r="L277">
        <v>6</v>
      </c>
      <c r="M277">
        <v>6</v>
      </c>
      <c r="N277">
        <v>6</v>
      </c>
      <c r="O277">
        <v>6</v>
      </c>
      <c r="P277">
        <v>6</v>
      </c>
      <c r="Q277">
        <v>7</v>
      </c>
      <c r="R277" t="str">
        <f>IF(D277&gt;=9,SUM(S277:AB277),"Not Suitable")</f>
        <v>Not Suitable</v>
      </c>
      <c r="S277">
        <f>UI!$C$4-H277</f>
        <v>5</v>
      </c>
      <c r="T277">
        <f>UI!$C$5-I277</f>
        <v>3</v>
      </c>
      <c r="U277">
        <f>UI!$C$6-J277</f>
        <v>-3</v>
      </c>
      <c r="V277">
        <f>UI!$C$7-K277</f>
        <v>1</v>
      </c>
      <c r="W277">
        <f>UI!$C$8-L277</f>
        <v>-2</v>
      </c>
      <c r="X277">
        <f>UI!$C$9-M277</f>
        <v>2</v>
      </c>
      <c r="Y277">
        <f>UI!$C$10-N277</f>
        <v>3</v>
      </c>
      <c r="Z277">
        <f>UI!$C$11-O277</f>
        <v>3</v>
      </c>
      <c r="AA277">
        <f>UI!$C$12-P277</f>
        <v>1</v>
      </c>
      <c r="AB277">
        <f>UI!$C$13-Q277</f>
        <v>3</v>
      </c>
    </row>
    <row r="278" spans="4:28" x14ac:dyDescent="0.3">
      <c r="D278">
        <f>COUNTIF(S278:AB278, "&gt;= 0")</f>
        <v>8</v>
      </c>
      <c r="E278" t="str">
        <f>IF(D278&gt;=9,SUM(S278:AB278),"Not Suitable")</f>
        <v>Not Suitable</v>
      </c>
      <c r="F278">
        <v>231214</v>
      </c>
      <c r="G278" t="s">
        <v>288</v>
      </c>
      <c r="H278">
        <v>4</v>
      </c>
      <c r="I278">
        <v>5</v>
      </c>
      <c r="J278">
        <v>7</v>
      </c>
      <c r="K278">
        <v>5</v>
      </c>
      <c r="L278">
        <v>6</v>
      </c>
      <c r="M278">
        <v>5</v>
      </c>
      <c r="N278">
        <v>5</v>
      </c>
      <c r="O278">
        <v>5</v>
      </c>
      <c r="P278">
        <v>7</v>
      </c>
      <c r="Q278">
        <v>7</v>
      </c>
      <c r="R278" t="str">
        <f>IF(D278&gt;=9,SUM(S278:AB278),"Not Suitable")</f>
        <v>Not Suitable</v>
      </c>
      <c r="S278">
        <f>UI!$C$4-H278</f>
        <v>6</v>
      </c>
      <c r="T278">
        <f>UI!$C$5-I278</f>
        <v>3</v>
      </c>
      <c r="U278">
        <f>UI!$C$6-J278</f>
        <v>-4</v>
      </c>
      <c r="V278">
        <f>UI!$C$7-K278</f>
        <v>1</v>
      </c>
      <c r="W278">
        <f>UI!$C$8-L278</f>
        <v>-2</v>
      </c>
      <c r="X278">
        <f>UI!$C$9-M278</f>
        <v>3</v>
      </c>
      <c r="Y278">
        <f>UI!$C$10-N278</f>
        <v>4</v>
      </c>
      <c r="Z278">
        <f>UI!$C$11-O278</f>
        <v>4</v>
      </c>
      <c r="AA278">
        <f>UI!$C$12-P278</f>
        <v>0</v>
      </c>
      <c r="AB278">
        <f>UI!$C$13-Q278</f>
        <v>3</v>
      </c>
    </row>
    <row r="279" spans="4:28" x14ac:dyDescent="0.3">
      <c r="D279">
        <f>COUNTIF(S279:AB279, "&gt;= 0")</f>
        <v>6</v>
      </c>
      <c r="E279" t="str">
        <f>IF(D279&gt;=9,SUM(S279:AB279),"Not Suitable")</f>
        <v>Not Suitable</v>
      </c>
      <c r="F279">
        <v>232111</v>
      </c>
      <c r="G279" t="s">
        <v>289</v>
      </c>
      <c r="H279">
        <v>7</v>
      </c>
      <c r="I279">
        <v>7</v>
      </c>
      <c r="J279">
        <v>6</v>
      </c>
      <c r="K279">
        <v>7</v>
      </c>
      <c r="L279">
        <v>8</v>
      </c>
      <c r="M279">
        <v>7</v>
      </c>
      <c r="N279">
        <v>7</v>
      </c>
      <c r="O279">
        <v>7</v>
      </c>
      <c r="P279">
        <v>9</v>
      </c>
      <c r="Q279">
        <v>8</v>
      </c>
      <c r="R279" t="str">
        <f>IF(D279&gt;=9,SUM(S279:AB279),"Not Suitable")</f>
        <v>Not Suitable</v>
      </c>
      <c r="S279">
        <f>UI!$C$4-H279</f>
        <v>3</v>
      </c>
      <c r="T279">
        <f>UI!$C$5-I279</f>
        <v>1</v>
      </c>
      <c r="U279">
        <f>UI!$C$6-J279</f>
        <v>-3</v>
      </c>
      <c r="V279">
        <f>UI!$C$7-K279</f>
        <v>-1</v>
      </c>
      <c r="W279">
        <f>UI!$C$8-L279</f>
        <v>-4</v>
      </c>
      <c r="X279">
        <f>UI!$C$9-M279</f>
        <v>1</v>
      </c>
      <c r="Y279">
        <f>UI!$C$10-N279</f>
        <v>2</v>
      </c>
      <c r="Z279">
        <f>UI!$C$11-O279</f>
        <v>2</v>
      </c>
      <c r="AA279">
        <f>UI!$C$12-P279</f>
        <v>-2</v>
      </c>
      <c r="AB279">
        <f>UI!$C$13-Q279</f>
        <v>2</v>
      </c>
    </row>
    <row r="280" spans="4:28" x14ac:dyDescent="0.3">
      <c r="D280">
        <f>COUNTIF(S280:AB280, "&gt;= 0")</f>
        <v>7</v>
      </c>
      <c r="E280" t="str">
        <f>IF(D280&gt;=9,SUM(S280:AB280),"Not Suitable")</f>
        <v>Not Suitable</v>
      </c>
      <c r="F280">
        <v>232112</v>
      </c>
      <c r="G280" t="s">
        <v>290</v>
      </c>
      <c r="H280">
        <v>5</v>
      </c>
      <c r="I280">
        <v>6</v>
      </c>
      <c r="J280">
        <v>6</v>
      </c>
      <c r="K280">
        <v>6</v>
      </c>
      <c r="L280">
        <v>7</v>
      </c>
      <c r="M280">
        <v>6</v>
      </c>
      <c r="N280">
        <v>6</v>
      </c>
      <c r="O280">
        <v>7</v>
      </c>
      <c r="P280">
        <v>9</v>
      </c>
      <c r="Q280">
        <v>8</v>
      </c>
      <c r="R280" t="str">
        <f>IF(D280&gt;=9,SUM(S280:AB280),"Not Suitable")</f>
        <v>Not Suitable</v>
      </c>
      <c r="S280">
        <f>UI!$C$4-H280</f>
        <v>5</v>
      </c>
      <c r="T280">
        <f>UI!$C$5-I280</f>
        <v>2</v>
      </c>
      <c r="U280">
        <f>UI!$C$6-J280</f>
        <v>-3</v>
      </c>
      <c r="V280">
        <f>UI!$C$7-K280</f>
        <v>0</v>
      </c>
      <c r="W280">
        <f>UI!$C$8-L280</f>
        <v>-3</v>
      </c>
      <c r="X280">
        <f>UI!$C$9-M280</f>
        <v>2</v>
      </c>
      <c r="Y280">
        <f>UI!$C$10-N280</f>
        <v>3</v>
      </c>
      <c r="Z280">
        <f>UI!$C$11-O280</f>
        <v>2</v>
      </c>
      <c r="AA280">
        <f>UI!$C$12-P280</f>
        <v>-2</v>
      </c>
      <c r="AB280">
        <f>UI!$C$13-Q280</f>
        <v>2</v>
      </c>
    </row>
    <row r="281" spans="4:28" x14ac:dyDescent="0.3">
      <c r="D281">
        <f>COUNTIF(S281:AB281, "&gt;= 0")</f>
        <v>7</v>
      </c>
      <c r="E281" t="str">
        <f>IF(D281&gt;=9,SUM(S281:AB281),"Not Suitable")</f>
        <v>Not Suitable</v>
      </c>
      <c r="F281">
        <v>232311</v>
      </c>
      <c r="G281" t="s">
        <v>291</v>
      </c>
      <c r="H281">
        <v>4</v>
      </c>
      <c r="I281">
        <v>5</v>
      </c>
      <c r="J281">
        <v>6</v>
      </c>
      <c r="K281">
        <v>6</v>
      </c>
      <c r="L281">
        <v>6</v>
      </c>
      <c r="M281">
        <v>6</v>
      </c>
      <c r="N281">
        <v>6</v>
      </c>
      <c r="O281">
        <v>6</v>
      </c>
      <c r="P281">
        <v>9</v>
      </c>
      <c r="Q281">
        <v>9</v>
      </c>
      <c r="R281" t="str">
        <f>IF(D281&gt;=9,SUM(S281:AB281),"Not Suitable")</f>
        <v>Not Suitable</v>
      </c>
      <c r="S281">
        <f>UI!$C$4-H281</f>
        <v>6</v>
      </c>
      <c r="T281">
        <f>UI!$C$5-I281</f>
        <v>3</v>
      </c>
      <c r="U281">
        <f>UI!$C$6-J281</f>
        <v>-3</v>
      </c>
      <c r="V281">
        <f>UI!$C$7-K281</f>
        <v>0</v>
      </c>
      <c r="W281">
        <f>UI!$C$8-L281</f>
        <v>-2</v>
      </c>
      <c r="X281">
        <f>UI!$C$9-M281</f>
        <v>2</v>
      </c>
      <c r="Y281">
        <f>UI!$C$10-N281</f>
        <v>3</v>
      </c>
      <c r="Z281">
        <f>UI!$C$11-O281</f>
        <v>3</v>
      </c>
      <c r="AA281">
        <f>UI!$C$12-P281</f>
        <v>-2</v>
      </c>
      <c r="AB281">
        <f>UI!$C$13-Q281</f>
        <v>1</v>
      </c>
    </row>
    <row r="282" spans="4:28" x14ac:dyDescent="0.3">
      <c r="D282">
        <f>COUNTIF(S282:AB282, "&gt;= 0")</f>
        <v>7</v>
      </c>
      <c r="E282" t="str">
        <f>IF(D282&gt;=9,SUM(S282:AB282),"Not Suitable")</f>
        <v>Not Suitable</v>
      </c>
      <c r="F282">
        <v>232312</v>
      </c>
      <c r="G282" t="s">
        <v>292</v>
      </c>
      <c r="H282">
        <v>6</v>
      </c>
      <c r="I282">
        <v>5</v>
      </c>
      <c r="J282">
        <v>6</v>
      </c>
      <c r="K282">
        <v>7</v>
      </c>
      <c r="L282">
        <v>7</v>
      </c>
      <c r="M282">
        <v>7</v>
      </c>
      <c r="N282">
        <v>7</v>
      </c>
      <c r="O282">
        <v>7</v>
      </c>
      <c r="P282">
        <v>7</v>
      </c>
      <c r="Q282">
        <v>9</v>
      </c>
      <c r="R282" t="str">
        <f>IF(D282&gt;=9,SUM(S282:AB282),"Not Suitable")</f>
        <v>Not Suitable</v>
      </c>
      <c r="S282">
        <f>UI!$C$4-H282</f>
        <v>4</v>
      </c>
      <c r="T282">
        <f>UI!$C$5-I282</f>
        <v>3</v>
      </c>
      <c r="U282">
        <f>UI!$C$6-J282</f>
        <v>-3</v>
      </c>
      <c r="V282">
        <f>UI!$C$7-K282</f>
        <v>-1</v>
      </c>
      <c r="W282">
        <f>UI!$C$8-L282</f>
        <v>-3</v>
      </c>
      <c r="X282">
        <f>UI!$C$9-M282</f>
        <v>1</v>
      </c>
      <c r="Y282">
        <f>UI!$C$10-N282</f>
        <v>2</v>
      </c>
      <c r="Z282">
        <f>UI!$C$11-O282</f>
        <v>2</v>
      </c>
      <c r="AA282">
        <f>UI!$C$12-P282</f>
        <v>0</v>
      </c>
      <c r="AB282">
        <f>UI!$C$13-Q282</f>
        <v>1</v>
      </c>
    </row>
    <row r="283" spans="4:28" x14ac:dyDescent="0.3">
      <c r="D283">
        <f>COUNTIF(S283:AB283, "&gt;= 0")</f>
        <v>7</v>
      </c>
      <c r="E283" t="str">
        <f>IF(D283&gt;=9,SUM(S283:AB283),"Not Suitable")</f>
        <v>Not Suitable</v>
      </c>
      <c r="F283">
        <v>232411</v>
      </c>
      <c r="G283" t="s">
        <v>293</v>
      </c>
      <c r="H283">
        <v>4</v>
      </c>
      <c r="I283">
        <v>7</v>
      </c>
      <c r="J283">
        <v>5</v>
      </c>
      <c r="K283">
        <v>5</v>
      </c>
      <c r="L283">
        <v>6</v>
      </c>
      <c r="M283">
        <v>5</v>
      </c>
      <c r="N283">
        <v>5</v>
      </c>
      <c r="O283">
        <v>6</v>
      </c>
      <c r="P283">
        <v>8</v>
      </c>
      <c r="Q283">
        <v>9</v>
      </c>
      <c r="R283" t="str">
        <f>IF(D283&gt;=9,SUM(S283:AB283),"Not Suitable")</f>
        <v>Not Suitable</v>
      </c>
      <c r="S283">
        <f>UI!$C$4-H283</f>
        <v>6</v>
      </c>
      <c r="T283">
        <f>UI!$C$5-I283</f>
        <v>1</v>
      </c>
      <c r="U283">
        <f>UI!$C$6-J283</f>
        <v>-2</v>
      </c>
      <c r="V283">
        <f>UI!$C$7-K283</f>
        <v>1</v>
      </c>
      <c r="W283">
        <f>UI!$C$8-L283</f>
        <v>-2</v>
      </c>
      <c r="X283">
        <f>UI!$C$9-M283</f>
        <v>3</v>
      </c>
      <c r="Y283">
        <f>UI!$C$10-N283</f>
        <v>4</v>
      </c>
      <c r="Z283">
        <f>UI!$C$11-O283</f>
        <v>3</v>
      </c>
      <c r="AA283">
        <f>UI!$C$12-P283</f>
        <v>-1</v>
      </c>
      <c r="AB283">
        <f>UI!$C$13-Q283</f>
        <v>1</v>
      </c>
    </row>
    <row r="284" spans="4:28" x14ac:dyDescent="0.3">
      <c r="D284">
        <f>COUNTIF(S284:AB284, "&gt;= 0")</f>
        <v>8</v>
      </c>
      <c r="E284" t="str">
        <f>IF(D284&gt;=9,SUM(S284:AB284),"Not Suitable")</f>
        <v>Not Suitable</v>
      </c>
      <c r="F284">
        <v>232412</v>
      </c>
      <c r="G284" t="s">
        <v>294</v>
      </c>
      <c r="H284">
        <v>3</v>
      </c>
      <c r="I284">
        <v>5</v>
      </c>
      <c r="J284">
        <v>5</v>
      </c>
      <c r="K284">
        <v>5</v>
      </c>
      <c r="L284">
        <v>5</v>
      </c>
      <c r="M284">
        <v>6</v>
      </c>
      <c r="N284">
        <v>5</v>
      </c>
      <c r="O284">
        <v>5</v>
      </c>
      <c r="P284">
        <v>7</v>
      </c>
      <c r="Q284">
        <v>8</v>
      </c>
      <c r="R284" t="str">
        <f>IF(D284&gt;=9,SUM(S284:AB284),"Not Suitable")</f>
        <v>Not Suitable</v>
      </c>
      <c r="S284">
        <f>UI!$C$4-H284</f>
        <v>7</v>
      </c>
      <c r="T284">
        <f>UI!$C$5-I284</f>
        <v>3</v>
      </c>
      <c r="U284">
        <f>UI!$C$6-J284</f>
        <v>-2</v>
      </c>
      <c r="V284">
        <f>UI!$C$7-K284</f>
        <v>1</v>
      </c>
      <c r="W284">
        <f>UI!$C$8-L284</f>
        <v>-1</v>
      </c>
      <c r="X284">
        <f>UI!$C$9-M284</f>
        <v>2</v>
      </c>
      <c r="Y284">
        <f>UI!$C$10-N284</f>
        <v>4</v>
      </c>
      <c r="Z284">
        <f>UI!$C$11-O284</f>
        <v>4</v>
      </c>
      <c r="AA284">
        <f>UI!$C$12-P284</f>
        <v>0</v>
      </c>
      <c r="AB284">
        <f>UI!$C$13-Q284</f>
        <v>2</v>
      </c>
    </row>
    <row r="285" spans="4:28" x14ac:dyDescent="0.3">
      <c r="D285">
        <f>COUNTIF(S285:AB285, "&gt;= 0")</f>
        <v>6</v>
      </c>
      <c r="E285" t="str">
        <f>IF(D285&gt;=9,SUM(S285:AB285),"Not Suitable")</f>
        <v>Not Suitable</v>
      </c>
      <c r="F285">
        <v>232413</v>
      </c>
      <c r="G285" t="s">
        <v>295</v>
      </c>
      <c r="H285">
        <v>5</v>
      </c>
      <c r="I285">
        <v>9</v>
      </c>
      <c r="J285">
        <v>6</v>
      </c>
      <c r="K285">
        <v>6</v>
      </c>
      <c r="L285">
        <v>7</v>
      </c>
      <c r="M285">
        <v>6</v>
      </c>
      <c r="N285">
        <v>6</v>
      </c>
      <c r="O285">
        <v>6</v>
      </c>
      <c r="P285">
        <v>8</v>
      </c>
      <c r="Q285">
        <v>7</v>
      </c>
      <c r="R285" t="str">
        <f>IF(D285&gt;=9,SUM(S285:AB285),"Not Suitable")</f>
        <v>Not Suitable</v>
      </c>
      <c r="S285">
        <f>UI!$C$4-H285</f>
        <v>5</v>
      </c>
      <c r="T285">
        <f>UI!$C$5-I285</f>
        <v>-1</v>
      </c>
      <c r="U285">
        <f>UI!$C$6-J285</f>
        <v>-3</v>
      </c>
      <c r="V285">
        <f>UI!$C$7-K285</f>
        <v>0</v>
      </c>
      <c r="W285">
        <f>UI!$C$8-L285</f>
        <v>-3</v>
      </c>
      <c r="X285">
        <f>UI!$C$9-M285</f>
        <v>2</v>
      </c>
      <c r="Y285">
        <f>UI!$C$10-N285</f>
        <v>3</v>
      </c>
      <c r="Z285">
        <f>UI!$C$11-O285</f>
        <v>3</v>
      </c>
      <c r="AA285">
        <f>UI!$C$12-P285</f>
        <v>-1</v>
      </c>
      <c r="AB285">
        <f>UI!$C$13-Q285</f>
        <v>3</v>
      </c>
    </row>
    <row r="286" spans="4:28" x14ac:dyDescent="0.3">
      <c r="D286">
        <f>COUNTIF(S286:AB286, "&gt;= 0")</f>
        <v>7</v>
      </c>
      <c r="E286" t="str">
        <f>IF(D286&gt;=9,SUM(S286:AB286),"Not Suitable")</f>
        <v>Not Suitable</v>
      </c>
      <c r="F286">
        <v>232414</v>
      </c>
      <c r="G286" t="s">
        <v>296</v>
      </c>
      <c r="H286">
        <v>5</v>
      </c>
      <c r="I286">
        <v>8</v>
      </c>
      <c r="J286">
        <v>4</v>
      </c>
      <c r="K286">
        <v>6</v>
      </c>
      <c r="L286">
        <v>7</v>
      </c>
      <c r="M286">
        <v>6</v>
      </c>
      <c r="N286">
        <v>6</v>
      </c>
      <c r="O286">
        <v>6</v>
      </c>
      <c r="P286">
        <v>8</v>
      </c>
      <c r="Q286">
        <v>8</v>
      </c>
      <c r="R286" t="str">
        <f>IF(D286&gt;=9,SUM(S286:AB286),"Not Suitable")</f>
        <v>Not Suitable</v>
      </c>
      <c r="S286">
        <f>UI!$C$4-H286</f>
        <v>5</v>
      </c>
      <c r="T286">
        <f>UI!$C$5-I286</f>
        <v>0</v>
      </c>
      <c r="U286">
        <f>UI!$C$6-J286</f>
        <v>-1</v>
      </c>
      <c r="V286">
        <f>UI!$C$7-K286</f>
        <v>0</v>
      </c>
      <c r="W286">
        <f>UI!$C$8-L286</f>
        <v>-3</v>
      </c>
      <c r="X286">
        <f>UI!$C$9-M286</f>
        <v>2</v>
      </c>
      <c r="Y286">
        <f>UI!$C$10-N286</f>
        <v>3</v>
      </c>
      <c r="Z286">
        <f>UI!$C$11-O286</f>
        <v>3</v>
      </c>
      <c r="AA286">
        <f>UI!$C$12-P286</f>
        <v>-1</v>
      </c>
      <c r="AB286">
        <f>UI!$C$13-Q286</f>
        <v>2</v>
      </c>
    </row>
    <row r="287" spans="4:28" x14ac:dyDescent="0.3">
      <c r="D287">
        <f>COUNTIF(S287:AB287, "&gt;= 0")</f>
        <v>6</v>
      </c>
      <c r="E287" t="str">
        <f>IF(D287&gt;=9,SUM(S287:AB287),"Not Suitable")</f>
        <v>Not Suitable</v>
      </c>
      <c r="F287">
        <v>233111</v>
      </c>
      <c r="G287" t="s">
        <v>297</v>
      </c>
      <c r="H287">
        <v>8</v>
      </c>
      <c r="I287">
        <v>8</v>
      </c>
      <c r="J287">
        <v>4</v>
      </c>
      <c r="K287">
        <v>7</v>
      </c>
      <c r="L287">
        <v>7</v>
      </c>
      <c r="M287">
        <v>7</v>
      </c>
      <c r="N287">
        <v>7</v>
      </c>
      <c r="O287">
        <v>7</v>
      </c>
      <c r="P287">
        <v>9</v>
      </c>
      <c r="Q287">
        <v>8</v>
      </c>
      <c r="R287" t="str">
        <f>IF(D287&gt;=9,SUM(S287:AB287),"Not Suitable")</f>
        <v>Not Suitable</v>
      </c>
      <c r="S287">
        <f>UI!$C$4-H287</f>
        <v>2</v>
      </c>
      <c r="T287">
        <f>UI!$C$5-I287</f>
        <v>0</v>
      </c>
      <c r="U287">
        <f>UI!$C$6-J287</f>
        <v>-1</v>
      </c>
      <c r="V287">
        <f>UI!$C$7-K287</f>
        <v>-1</v>
      </c>
      <c r="W287">
        <f>UI!$C$8-L287</f>
        <v>-3</v>
      </c>
      <c r="X287">
        <f>UI!$C$9-M287</f>
        <v>1</v>
      </c>
      <c r="Y287">
        <f>UI!$C$10-N287</f>
        <v>2</v>
      </c>
      <c r="Z287">
        <f>UI!$C$11-O287</f>
        <v>2</v>
      </c>
      <c r="AA287">
        <f>UI!$C$12-P287</f>
        <v>-2</v>
      </c>
      <c r="AB287">
        <f>UI!$C$13-Q287</f>
        <v>2</v>
      </c>
    </row>
    <row r="288" spans="4:28" x14ac:dyDescent="0.3">
      <c r="D288">
        <f>COUNTIF(S288:AB288, "&gt;= 0")</f>
        <v>6</v>
      </c>
      <c r="E288" t="str">
        <f>IF(D288&gt;=9,SUM(S288:AB288),"Not Suitable")</f>
        <v>Not Suitable</v>
      </c>
      <c r="F288">
        <v>233112</v>
      </c>
      <c r="G288" t="s">
        <v>298</v>
      </c>
      <c r="H288">
        <v>7</v>
      </c>
      <c r="I288">
        <v>7</v>
      </c>
      <c r="J288">
        <v>4</v>
      </c>
      <c r="K288">
        <v>7</v>
      </c>
      <c r="L288">
        <v>7</v>
      </c>
      <c r="M288">
        <v>7</v>
      </c>
      <c r="N288">
        <v>7</v>
      </c>
      <c r="O288">
        <v>7</v>
      </c>
      <c r="P288">
        <v>8</v>
      </c>
      <c r="Q288">
        <v>8</v>
      </c>
      <c r="R288" t="str">
        <f>IF(D288&gt;=9,SUM(S288:AB288),"Not Suitable")</f>
        <v>Not Suitable</v>
      </c>
      <c r="S288">
        <f>UI!$C$4-H288</f>
        <v>3</v>
      </c>
      <c r="T288">
        <f>UI!$C$5-I288</f>
        <v>1</v>
      </c>
      <c r="U288">
        <f>UI!$C$6-J288</f>
        <v>-1</v>
      </c>
      <c r="V288">
        <f>UI!$C$7-K288</f>
        <v>-1</v>
      </c>
      <c r="W288">
        <f>UI!$C$8-L288</f>
        <v>-3</v>
      </c>
      <c r="X288">
        <f>UI!$C$9-M288</f>
        <v>1</v>
      </c>
      <c r="Y288">
        <f>UI!$C$10-N288</f>
        <v>2</v>
      </c>
      <c r="Z288">
        <f>UI!$C$11-O288</f>
        <v>2</v>
      </c>
      <c r="AA288">
        <f>UI!$C$12-P288</f>
        <v>-1</v>
      </c>
      <c r="AB288">
        <f>UI!$C$13-Q288</f>
        <v>2</v>
      </c>
    </row>
    <row r="289" spans="4:28" x14ac:dyDescent="0.3">
      <c r="D289">
        <f>COUNTIF(S289:AB289, "&gt;= 0")</f>
        <v>6</v>
      </c>
      <c r="E289" t="str">
        <f>IF(D289&gt;=9,SUM(S289:AB289),"Not Suitable")</f>
        <v>Not Suitable</v>
      </c>
      <c r="F289">
        <v>233211</v>
      </c>
      <c r="G289" t="s">
        <v>299</v>
      </c>
      <c r="H289">
        <v>8</v>
      </c>
      <c r="I289">
        <v>7</v>
      </c>
      <c r="J289">
        <v>5</v>
      </c>
      <c r="K289">
        <v>7</v>
      </c>
      <c r="L289">
        <v>8</v>
      </c>
      <c r="M289">
        <v>7</v>
      </c>
      <c r="N289">
        <v>7</v>
      </c>
      <c r="O289">
        <v>7</v>
      </c>
      <c r="P289">
        <v>9</v>
      </c>
      <c r="Q289">
        <v>8</v>
      </c>
      <c r="R289" t="str">
        <f>IF(D289&gt;=9,SUM(S289:AB289),"Not Suitable")</f>
        <v>Not Suitable</v>
      </c>
      <c r="S289">
        <f>UI!$C$4-H289</f>
        <v>2</v>
      </c>
      <c r="T289">
        <f>UI!$C$5-I289</f>
        <v>1</v>
      </c>
      <c r="U289">
        <f>UI!$C$6-J289</f>
        <v>-2</v>
      </c>
      <c r="V289">
        <f>UI!$C$7-K289</f>
        <v>-1</v>
      </c>
      <c r="W289">
        <f>UI!$C$8-L289</f>
        <v>-4</v>
      </c>
      <c r="X289">
        <f>UI!$C$9-M289</f>
        <v>1</v>
      </c>
      <c r="Y289">
        <f>UI!$C$10-N289</f>
        <v>2</v>
      </c>
      <c r="Z289">
        <f>UI!$C$11-O289</f>
        <v>2</v>
      </c>
      <c r="AA289">
        <f>UI!$C$12-P289</f>
        <v>-2</v>
      </c>
      <c r="AB289">
        <f>UI!$C$13-Q289</f>
        <v>2</v>
      </c>
    </row>
    <row r="290" spans="4:28" x14ac:dyDescent="0.3">
      <c r="D290">
        <f>COUNTIF(S290:AB290, "&gt;= 0")</f>
        <v>6</v>
      </c>
      <c r="E290" t="str">
        <f>IF(D290&gt;=9,SUM(S290:AB290),"Not Suitable")</f>
        <v>Not Suitable</v>
      </c>
      <c r="F290">
        <v>233212</v>
      </c>
      <c r="G290" t="s">
        <v>300</v>
      </c>
      <c r="H290">
        <v>8</v>
      </c>
      <c r="I290">
        <v>7</v>
      </c>
      <c r="J290">
        <v>5</v>
      </c>
      <c r="K290">
        <v>7</v>
      </c>
      <c r="L290">
        <v>8</v>
      </c>
      <c r="M290">
        <v>7</v>
      </c>
      <c r="N290">
        <v>7</v>
      </c>
      <c r="O290">
        <v>7</v>
      </c>
      <c r="P290">
        <v>9</v>
      </c>
      <c r="Q290">
        <v>8</v>
      </c>
      <c r="R290" t="str">
        <f>IF(D290&gt;=9,SUM(S290:AB290),"Not Suitable")</f>
        <v>Not Suitable</v>
      </c>
      <c r="S290">
        <f>UI!$C$4-H290</f>
        <v>2</v>
      </c>
      <c r="T290">
        <f>UI!$C$5-I290</f>
        <v>1</v>
      </c>
      <c r="U290">
        <f>UI!$C$6-J290</f>
        <v>-2</v>
      </c>
      <c r="V290">
        <f>UI!$C$7-K290</f>
        <v>-1</v>
      </c>
      <c r="W290">
        <f>UI!$C$8-L290</f>
        <v>-4</v>
      </c>
      <c r="X290">
        <f>UI!$C$9-M290</f>
        <v>1</v>
      </c>
      <c r="Y290">
        <f>UI!$C$10-N290</f>
        <v>2</v>
      </c>
      <c r="Z290">
        <f>UI!$C$11-O290</f>
        <v>2</v>
      </c>
      <c r="AA290">
        <f>UI!$C$12-P290</f>
        <v>-2</v>
      </c>
      <c r="AB290">
        <f>UI!$C$13-Q290</f>
        <v>2</v>
      </c>
    </row>
    <row r="291" spans="4:28" x14ac:dyDescent="0.3">
      <c r="D291">
        <f>COUNTIF(S291:AB291, "&gt;= 0")</f>
        <v>7</v>
      </c>
      <c r="E291" t="str">
        <f>IF(D291&gt;=9,SUM(S291:AB291),"Not Suitable")</f>
        <v>Not Suitable</v>
      </c>
      <c r="F291">
        <v>233213</v>
      </c>
      <c r="G291" t="s">
        <v>301</v>
      </c>
      <c r="H291">
        <v>7</v>
      </c>
      <c r="I291">
        <v>7</v>
      </c>
      <c r="J291">
        <v>6</v>
      </c>
      <c r="K291">
        <v>6</v>
      </c>
      <c r="L291">
        <v>7</v>
      </c>
      <c r="M291">
        <v>7</v>
      </c>
      <c r="N291">
        <v>6</v>
      </c>
      <c r="O291">
        <v>7</v>
      </c>
      <c r="P291">
        <v>8</v>
      </c>
      <c r="Q291">
        <v>7</v>
      </c>
      <c r="R291" t="str">
        <f>IF(D291&gt;=9,SUM(S291:AB291),"Not Suitable")</f>
        <v>Not Suitable</v>
      </c>
      <c r="S291">
        <f>UI!$C$4-H291</f>
        <v>3</v>
      </c>
      <c r="T291">
        <f>UI!$C$5-I291</f>
        <v>1</v>
      </c>
      <c r="U291">
        <f>UI!$C$6-J291</f>
        <v>-3</v>
      </c>
      <c r="V291">
        <f>UI!$C$7-K291</f>
        <v>0</v>
      </c>
      <c r="W291">
        <f>UI!$C$8-L291</f>
        <v>-3</v>
      </c>
      <c r="X291">
        <f>UI!$C$9-M291</f>
        <v>1</v>
      </c>
      <c r="Y291">
        <f>UI!$C$10-N291</f>
        <v>3</v>
      </c>
      <c r="Z291">
        <f>UI!$C$11-O291</f>
        <v>2</v>
      </c>
      <c r="AA291">
        <f>UI!$C$12-P291</f>
        <v>-1</v>
      </c>
      <c r="AB291">
        <f>UI!$C$13-Q291</f>
        <v>3</v>
      </c>
    </row>
    <row r="292" spans="4:28" x14ac:dyDescent="0.3">
      <c r="D292">
        <f>COUNTIF(S292:AB292, "&gt;= 0")</f>
        <v>6</v>
      </c>
      <c r="E292" t="str">
        <f>IF(D292&gt;=9,SUM(S292:AB292),"Not Suitable")</f>
        <v>Not Suitable</v>
      </c>
      <c r="F292">
        <v>233214</v>
      </c>
      <c r="G292" t="s">
        <v>302</v>
      </c>
      <c r="H292">
        <v>8</v>
      </c>
      <c r="I292">
        <v>7</v>
      </c>
      <c r="J292">
        <v>5</v>
      </c>
      <c r="K292">
        <v>7</v>
      </c>
      <c r="L292">
        <v>8</v>
      </c>
      <c r="M292">
        <v>7</v>
      </c>
      <c r="N292">
        <v>7</v>
      </c>
      <c r="O292">
        <v>7</v>
      </c>
      <c r="P292">
        <v>9</v>
      </c>
      <c r="Q292">
        <v>8</v>
      </c>
      <c r="R292" t="str">
        <f>IF(D292&gt;=9,SUM(S292:AB292),"Not Suitable")</f>
        <v>Not Suitable</v>
      </c>
      <c r="S292">
        <f>UI!$C$4-H292</f>
        <v>2</v>
      </c>
      <c r="T292">
        <f>UI!$C$5-I292</f>
        <v>1</v>
      </c>
      <c r="U292">
        <f>UI!$C$6-J292</f>
        <v>-2</v>
      </c>
      <c r="V292">
        <f>UI!$C$7-K292</f>
        <v>-1</v>
      </c>
      <c r="W292">
        <f>UI!$C$8-L292</f>
        <v>-4</v>
      </c>
      <c r="X292">
        <f>UI!$C$9-M292</f>
        <v>1</v>
      </c>
      <c r="Y292">
        <f>UI!$C$10-N292</f>
        <v>2</v>
      </c>
      <c r="Z292">
        <f>UI!$C$11-O292</f>
        <v>2</v>
      </c>
      <c r="AA292">
        <f>UI!$C$12-P292</f>
        <v>-2</v>
      </c>
      <c r="AB292">
        <f>UI!$C$13-Q292</f>
        <v>2</v>
      </c>
    </row>
    <row r="293" spans="4:28" x14ac:dyDescent="0.3">
      <c r="D293">
        <f>COUNTIF(S293:AB293, "&gt;= 0")</f>
        <v>6</v>
      </c>
      <c r="E293" t="str">
        <f>IF(D293&gt;=9,SUM(S293:AB293),"Not Suitable")</f>
        <v>Not Suitable</v>
      </c>
      <c r="F293">
        <v>233215</v>
      </c>
      <c r="G293" t="s">
        <v>303</v>
      </c>
      <c r="H293">
        <v>8</v>
      </c>
      <c r="I293">
        <v>7</v>
      </c>
      <c r="J293">
        <v>5</v>
      </c>
      <c r="K293">
        <v>7</v>
      </c>
      <c r="L293">
        <v>7</v>
      </c>
      <c r="M293">
        <v>7</v>
      </c>
      <c r="N293">
        <v>7</v>
      </c>
      <c r="O293">
        <v>7</v>
      </c>
      <c r="P293">
        <v>9</v>
      </c>
      <c r="Q293">
        <v>7</v>
      </c>
      <c r="R293" t="str">
        <f>IF(D293&gt;=9,SUM(S293:AB293),"Not Suitable")</f>
        <v>Not Suitable</v>
      </c>
      <c r="S293">
        <f>UI!$C$4-H293</f>
        <v>2</v>
      </c>
      <c r="T293">
        <f>UI!$C$5-I293</f>
        <v>1</v>
      </c>
      <c r="U293">
        <f>UI!$C$6-J293</f>
        <v>-2</v>
      </c>
      <c r="V293">
        <f>UI!$C$7-K293</f>
        <v>-1</v>
      </c>
      <c r="W293">
        <f>UI!$C$8-L293</f>
        <v>-3</v>
      </c>
      <c r="X293">
        <f>UI!$C$9-M293</f>
        <v>1</v>
      </c>
      <c r="Y293">
        <f>UI!$C$10-N293</f>
        <v>2</v>
      </c>
      <c r="Z293">
        <f>UI!$C$11-O293</f>
        <v>2</v>
      </c>
      <c r="AA293">
        <f>UI!$C$12-P293</f>
        <v>-2</v>
      </c>
      <c r="AB293">
        <f>UI!$C$13-Q293</f>
        <v>3</v>
      </c>
    </row>
    <row r="294" spans="4:28" x14ac:dyDescent="0.3">
      <c r="D294">
        <f>COUNTIF(S294:AB294, "&gt;= 0")</f>
        <v>6</v>
      </c>
      <c r="E294" t="str">
        <f>IF(D294&gt;=9,SUM(S294:AB294),"Not Suitable")</f>
        <v>Not Suitable</v>
      </c>
      <c r="F294">
        <v>233511</v>
      </c>
      <c r="G294" t="s">
        <v>304</v>
      </c>
      <c r="H294">
        <v>6</v>
      </c>
      <c r="I294">
        <v>7</v>
      </c>
      <c r="J294">
        <v>7</v>
      </c>
      <c r="K294">
        <v>7</v>
      </c>
      <c r="L294">
        <v>7</v>
      </c>
      <c r="M294">
        <v>6</v>
      </c>
      <c r="N294">
        <v>7</v>
      </c>
      <c r="O294">
        <v>6</v>
      </c>
      <c r="P294">
        <v>9</v>
      </c>
      <c r="Q294">
        <v>8</v>
      </c>
      <c r="R294" t="str">
        <f>IF(D294&gt;=9,SUM(S294:AB294),"Not Suitable")</f>
        <v>Not Suitable</v>
      </c>
      <c r="S294">
        <f>UI!$C$4-H294</f>
        <v>4</v>
      </c>
      <c r="T294">
        <f>UI!$C$5-I294</f>
        <v>1</v>
      </c>
      <c r="U294">
        <f>UI!$C$6-J294</f>
        <v>-4</v>
      </c>
      <c r="V294">
        <f>UI!$C$7-K294</f>
        <v>-1</v>
      </c>
      <c r="W294">
        <f>UI!$C$8-L294</f>
        <v>-3</v>
      </c>
      <c r="X294">
        <f>UI!$C$9-M294</f>
        <v>2</v>
      </c>
      <c r="Y294">
        <f>UI!$C$10-N294</f>
        <v>2</v>
      </c>
      <c r="Z294">
        <f>UI!$C$11-O294</f>
        <v>3</v>
      </c>
      <c r="AA294">
        <f>UI!$C$12-P294</f>
        <v>-2</v>
      </c>
      <c r="AB294">
        <f>UI!$C$13-Q294</f>
        <v>2</v>
      </c>
    </row>
    <row r="295" spans="4:28" x14ac:dyDescent="0.3">
      <c r="D295">
        <f>COUNTIF(S295:AB295, "&gt;= 0")</f>
        <v>7</v>
      </c>
      <c r="E295" t="str">
        <f>IF(D295&gt;=9,SUM(S295:AB295),"Not Suitable")</f>
        <v>Not Suitable</v>
      </c>
      <c r="F295">
        <v>233512</v>
      </c>
      <c r="G295" t="s">
        <v>305</v>
      </c>
      <c r="H295">
        <v>8</v>
      </c>
      <c r="I295">
        <v>7</v>
      </c>
      <c r="J295">
        <v>6</v>
      </c>
      <c r="K295">
        <v>7</v>
      </c>
      <c r="L295">
        <v>8</v>
      </c>
      <c r="M295">
        <v>7</v>
      </c>
      <c r="N295">
        <v>8</v>
      </c>
      <c r="O295">
        <v>7</v>
      </c>
      <c r="P295">
        <v>7</v>
      </c>
      <c r="Q295">
        <v>8</v>
      </c>
      <c r="R295" t="str">
        <f>IF(D295&gt;=9,SUM(S295:AB295),"Not Suitable")</f>
        <v>Not Suitable</v>
      </c>
      <c r="S295">
        <f>UI!$C$4-H295</f>
        <v>2</v>
      </c>
      <c r="T295">
        <f>UI!$C$5-I295</f>
        <v>1</v>
      </c>
      <c r="U295">
        <f>UI!$C$6-J295</f>
        <v>-3</v>
      </c>
      <c r="V295">
        <f>UI!$C$7-K295</f>
        <v>-1</v>
      </c>
      <c r="W295">
        <f>UI!$C$8-L295</f>
        <v>-4</v>
      </c>
      <c r="X295">
        <f>UI!$C$9-M295</f>
        <v>1</v>
      </c>
      <c r="Y295">
        <f>UI!$C$10-N295</f>
        <v>1</v>
      </c>
      <c r="Z295">
        <f>UI!$C$11-O295</f>
        <v>2</v>
      </c>
      <c r="AA295">
        <f>UI!$C$12-P295</f>
        <v>0</v>
      </c>
      <c r="AB295">
        <f>UI!$C$13-Q295</f>
        <v>2</v>
      </c>
    </row>
    <row r="296" spans="4:28" x14ac:dyDescent="0.3">
      <c r="D296">
        <f>COUNTIF(S296:AB296, "&gt;= 0")</f>
        <v>7</v>
      </c>
      <c r="E296" t="str">
        <f>IF(D296&gt;=9,SUM(S296:AB296),"Not Suitable")</f>
        <v>Not Suitable</v>
      </c>
      <c r="F296">
        <v>233513</v>
      </c>
      <c r="G296" t="s">
        <v>306</v>
      </c>
      <c r="H296">
        <v>8</v>
      </c>
      <c r="I296">
        <v>7</v>
      </c>
      <c r="J296">
        <v>6</v>
      </c>
      <c r="K296">
        <v>7</v>
      </c>
      <c r="L296">
        <v>8</v>
      </c>
      <c r="M296">
        <v>7</v>
      </c>
      <c r="N296">
        <v>8</v>
      </c>
      <c r="O296">
        <v>7</v>
      </c>
      <c r="P296">
        <v>7</v>
      </c>
      <c r="Q296">
        <v>8</v>
      </c>
      <c r="R296" t="str">
        <f>IF(D296&gt;=9,SUM(S296:AB296),"Not Suitable")</f>
        <v>Not Suitable</v>
      </c>
      <c r="S296">
        <f>UI!$C$4-H296</f>
        <v>2</v>
      </c>
      <c r="T296">
        <f>UI!$C$5-I296</f>
        <v>1</v>
      </c>
      <c r="U296">
        <f>UI!$C$6-J296</f>
        <v>-3</v>
      </c>
      <c r="V296">
        <f>UI!$C$7-K296</f>
        <v>-1</v>
      </c>
      <c r="W296">
        <f>UI!$C$8-L296</f>
        <v>-4</v>
      </c>
      <c r="X296">
        <f>UI!$C$9-M296</f>
        <v>1</v>
      </c>
      <c r="Y296">
        <f>UI!$C$10-N296</f>
        <v>1</v>
      </c>
      <c r="Z296">
        <f>UI!$C$11-O296</f>
        <v>2</v>
      </c>
      <c r="AA296">
        <f>UI!$C$12-P296</f>
        <v>0</v>
      </c>
      <c r="AB296">
        <f>UI!$C$13-Q296</f>
        <v>2</v>
      </c>
    </row>
    <row r="297" spans="4:28" x14ac:dyDescent="0.3">
      <c r="D297">
        <f>COUNTIF(S297:AB297, "&gt;= 0")</f>
        <v>6</v>
      </c>
      <c r="E297" t="str">
        <f>IF(D297&gt;=9,SUM(S297:AB297),"Not Suitable")</f>
        <v>Not Suitable</v>
      </c>
      <c r="F297">
        <v>233611</v>
      </c>
      <c r="G297" t="s">
        <v>307</v>
      </c>
      <c r="H297">
        <v>8</v>
      </c>
      <c r="I297">
        <v>7</v>
      </c>
      <c r="J297">
        <v>5</v>
      </c>
      <c r="K297">
        <v>7</v>
      </c>
      <c r="L297">
        <v>8</v>
      </c>
      <c r="M297">
        <v>7</v>
      </c>
      <c r="N297">
        <v>7</v>
      </c>
      <c r="O297">
        <v>7</v>
      </c>
      <c r="P297">
        <v>9</v>
      </c>
      <c r="Q297">
        <v>8</v>
      </c>
      <c r="R297" t="str">
        <f>IF(D297&gt;=9,SUM(S297:AB297),"Not Suitable")</f>
        <v>Not Suitable</v>
      </c>
      <c r="S297">
        <f>UI!$C$4-H297</f>
        <v>2</v>
      </c>
      <c r="T297">
        <f>UI!$C$5-I297</f>
        <v>1</v>
      </c>
      <c r="U297">
        <f>UI!$C$6-J297</f>
        <v>-2</v>
      </c>
      <c r="V297">
        <f>UI!$C$7-K297</f>
        <v>-1</v>
      </c>
      <c r="W297">
        <f>UI!$C$8-L297</f>
        <v>-4</v>
      </c>
      <c r="X297">
        <f>UI!$C$9-M297</f>
        <v>1</v>
      </c>
      <c r="Y297">
        <f>UI!$C$10-N297</f>
        <v>2</v>
      </c>
      <c r="Z297">
        <f>UI!$C$11-O297</f>
        <v>2</v>
      </c>
      <c r="AA297">
        <f>UI!$C$12-P297</f>
        <v>-2</v>
      </c>
      <c r="AB297">
        <f>UI!$C$13-Q297</f>
        <v>2</v>
      </c>
    </row>
    <row r="298" spans="4:28" x14ac:dyDescent="0.3">
      <c r="D298">
        <f>COUNTIF(S298:AB298, "&gt;= 0")</f>
        <v>6</v>
      </c>
      <c r="E298" t="str">
        <f>IF(D298&gt;=9,SUM(S298:AB298),"Not Suitable")</f>
        <v>Not Suitable</v>
      </c>
      <c r="F298">
        <v>233612</v>
      </c>
      <c r="G298" t="s">
        <v>308</v>
      </c>
      <c r="H298">
        <v>6</v>
      </c>
      <c r="I298">
        <v>7</v>
      </c>
      <c r="J298">
        <v>6</v>
      </c>
      <c r="K298">
        <v>7</v>
      </c>
      <c r="L298">
        <v>8</v>
      </c>
      <c r="M298">
        <v>6</v>
      </c>
      <c r="N298">
        <v>7</v>
      </c>
      <c r="O298">
        <v>7</v>
      </c>
      <c r="P298">
        <v>9</v>
      </c>
      <c r="Q298">
        <v>8</v>
      </c>
      <c r="R298" t="str">
        <f>IF(D298&gt;=9,SUM(S298:AB298),"Not Suitable")</f>
        <v>Not Suitable</v>
      </c>
      <c r="S298">
        <f>UI!$C$4-H298</f>
        <v>4</v>
      </c>
      <c r="T298">
        <f>UI!$C$5-I298</f>
        <v>1</v>
      </c>
      <c r="U298">
        <f>UI!$C$6-J298</f>
        <v>-3</v>
      </c>
      <c r="V298">
        <f>UI!$C$7-K298</f>
        <v>-1</v>
      </c>
      <c r="W298">
        <f>UI!$C$8-L298</f>
        <v>-4</v>
      </c>
      <c r="X298">
        <f>UI!$C$9-M298</f>
        <v>2</v>
      </c>
      <c r="Y298">
        <f>UI!$C$10-N298</f>
        <v>2</v>
      </c>
      <c r="Z298">
        <f>UI!$C$11-O298</f>
        <v>2</v>
      </c>
      <c r="AA298">
        <f>UI!$C$12-P298</f>
        <v>-2</v>
      </c>
      <c r="AB298">
        <f>UI!$C$13-Q298</f>
        <v>2</v>
      </c>
    </row>
    <row r="299" spans="4:28" x14ac:dyDescent="0.3">
      <c r="D299">
        <f>COUNTIF(S299:AB299, "&gt;= 0")</f>
        <v>5</v>
      </c>
      <c r="E299" t="str">
        <f>IF(D299&gt;=9,SUM(S299:AB299),"Not Suitable")</f>
        <v>Not Suitable</v>
      </c>
      <c r="F299">
        <v>233911</v>
      </c>
      <c r="G299" t="s">
        <v>309</v>
      </c>
      <c r="H299">
        <v>8</v>
      </c>
      <c r="I299">
        <v>9</v>
      </c>
      <c r="J299">
        <v>5</v>
      </c>
      <c r="K299">
        <v>7</v>
      </c>
      <c r="L299">
        <v>8</v>
      </c>
      <c r="M299">
        <v>7</v>
      </c>
      <c r="N299">
        <v>7</v>
      </c>
      <c r="O299">
        <v>7</v>
      </c>
      <c r="P299">
        <v>9</v>
      </c>
      <c r="Q299">
        <v>8</v>
      </c>
      <c r="R299" t="str">
        <f>IF(D299&gt;=9,SUM(S299:AB299),"Not Suitable")</f>
        <v>Not Suitable</v>
      </c>
      <c r="S299">
        <f>UI!$C$4-H299</f>
        <v>2</v>
      </c>
      <c r="T299">
        <f>UI!$C$5-I299</f>
        <v>-1</v>
      </c>
      <c r="U299">
        <f>UI!$C$6-J299</f>
        <v>-2</v>
      </c>
      <c r="V299">
        <f>UI!$C$7-K299</f>
        <v>-1</v>
      </c>
      <c r="W299">
        <f>UI!$C$8-L299</f>
        <v>-4</v>
      </c>
      <c r="X299">
        <f>UI!$C$9-M299</f>
        <v>1</v>
      </c>
      <c r="Y299">
        <f>UI!$C$10-N299</f>
        <v>2</v>
      </c>
      <c r="Z299">
        <f>UI!$C$11-O299</f>
        <v>2</v>
      </c>
      <c r="AA299">
        <f>UI!$C$12-P299</f>
        <v>-2</v>
      </c>
      <c r="AB299">
        <f>UI!$C$13-Q299</f>
        <v>2</v>
      </c>
    </row>
    <row r="300" spans="4:28" x14ac:dyDescent="0.3">
      <c r="D300">
        <f>COUNTIF(S300:AB300, "&gt;= 0")</f>
        <v>6</v>
      </c>
      <c r="E300" t="str">
        <f>IF(D300&gt;=9,SUM(S300:AB300),"Not Suitable")</f>
        <v>Not Suitable</v>
      </c>
      <c r="F300">
        <v>233913</v>
      </c>
      <c r="G300" t="s">
        <v>310</v>
      </c>
      <c r="H300">
        <v>8</v>
      </c>
      <c r="I300">
        <v>8</v>
      </c>
      <c r="J300">
        <v>5</v>
      </c>
      <c r="K300">
        <v>7</v>
      </c>
      <c r="L300">
        <v>8</v>
      </c>
      <c r="M300">
        <v>8</v>
      </c>
      <c r="N300">
        <v>8</v>
      </c>
      <c r="O300">
        <v>7</v>
      </c>
      <c r="P300">
        <v>9</v>
      </c>
      <c r="Q300">
        <v>8</v>
      </c>
      <c r="R300" t="str">
        <f>IF(D300&gt;=9,SUM(S300:AB300),"Not Suitable")</f>
        <v>Not Suitable</v>
      </c>
      <c r="S300">
        <f>UI!$C$4-H300</f>
        <v>2</v>
      </c>
      <c r="T300">
        <f>UI!$C$5-I300</f>
        <v>0</v>
      </c>
      <c r="U300">
        <f>UI!$C$6-J300</f>
        <v>-2</v>
      </c>
      <c r="V300">
        <f>UI!$C$7-K300</f>
        <v>-1</v>
      </c>
      <c r="W300">
        <f>UI!$C$8-L300</f>
        <v>-4</v>
      </c>
      <c r="X300">
        <f>UI!$C$9-M300</f>
        <v>0</v>
      </c>
      <c r="Y300">
        <f>UI!$C$10-N300</f>
        <v>1</v>
      </c>
      <c r="Z300">
        <f>UI!$C$11-O300</f>
        <v>2</v>
      </c>
      <c r="AA300">
        <f>UI!$C$12-P300</f>
        <v>-2</v>
      </c>
      <c r="AB300">
        <f>UI!$C$13-Q300</f>
        <v>2</v>
      </c>
    </row>
    <row r="301" spans="4:28" x14ac:dyDescent="0.3">
      <c r="D301">
        <f>COUNTIF(S301:AB301, "&gt;= 0")</f>
        <v>7</v>
      </c>
      <c r="E301" t="str">
        <f>IF(D301&gt;=9,SUM(S301:AB301),"Not Suitable")</f>
        <v>Not Suitable</v>
      </c>
      <c r="F301">
        <v>233914</v>
      </c>
      <c r="G301" t="s">
        <v>311</v>
      </c>
      <c r="H301">
        <v>7</v>
      </c>
      <c r="I301">
        <v>7</v>
      </c>
      <c r="J301">
        <v>5</v>
      </c>
      <c r="K301">
        <v>6</v>
      </c>
      <c r="L301">
        <v>7</v>
      </c>
      <c r="M301">
        <v>6</v>
      </c>
      <c r="N301">
        <v>6</v>
      </c>
      <c r="O301">
        <v>6</v>
      </c>
      <c r="P301">
        <v>8</v>
      </c>
      <c r="Q301">
        <v>8</v>
      </c>
      <c r="R301" t="str">
        <f>IF(D301&gt;=9,SUM(S301:AB301),"Not Suitable")</f>
        <v>Not Suitable</v>
      </c>
      <c r="S301">
        <f>UI!$C$4-H301</f>
        <v>3</v>
      </c>
      <c r="T301">
        <f>UI!$C$5-I301</f>
        <v>1</v>
      </c>
      <c r="U301">
        <f>UI!$C$6-J301</f>
        <v>-2</v>
      </c>
      <c r="V301">
        <f>UI!$C$7-K301</f>
        <v>0</v>
      </c>
      <c r="W301">
        <f>UI!$C$8-L301</f>
        <v>-3</v>
      </c>
      <c r="X301">
        <f>UI!$C$9-M301</f>
        <v>2</v>
      </c>
      <c r="Y301">
        <f>UI!$C$10-N301</f>
        <v>3</v>
      </c>
      <c r="Z301">
        <f>UI!$C$11-O301</f>
        <v>3</v>
      </c>
      <c r="AA301">
        <f>UI!$C$12-P301</f>
        <v>-1</v>
      </c>
      <c r="AB301">
        <f>UI!$C$13-Q301</f>
        <v>2</v>
      </c>
    </row>
    <row r="302" spans="4:28" x14ac:dyDescent="0.3">
      <c r="D302">
        <f>COUNTIF(S302:AB302, "&gt;= 0")</f>
        <v>6</v>
      </c>
      <c r="E302" t="str">
        <f>IF(D302&gt;=9,SUM(S302:AB302),"Not Suitable")</f>
        <v>Not Suitable</v>
      </c>
      <c r="F302">
        <v>233915</v>
      </c>
      <c r="G302" t="s">
        <v>312</v>
      </c>
      <c r="H302">
        <v>6</v>
      </c>
      <c r="I302">
        <v>7</v>
      </c>
      <c r="J302">
        <v>6</v>
      </c>
      <c r="K302">
        <v>7</v>
      </c>
      <c r="L302">
        <v>7</v>
      </c>
      <c r="M302">
        <v>7</v>
      </c>
      <c r="N302">
        <v>7</v>
      </c>
      <c r="O302">
        <v>7</v>
      </c>
      <c r="P302">
        <v>9</v>
      </c>
      <c r="Q302">
        <v>8</v>
      </c>
      <c r="R302" t="str">
        <f>IF(D302&gt;=9,SUM(S302:AB302),"Not Suitable")</f>
        <v>Not Suitable</v>
      </c>
      <c r="S302">
        <f>UI!$C$4-H302</f>
        <v>4</v>
      </c>
      <c r="T302">
        <f>UI!$C$5-I302</f>
        <v>1</v>
      </c>
      <c r="U302">
        <f>UI!$C$6-J302</f>
        <v>-3</v>
      </c>
      <c r="V302">
        <f>UI!$C$7-K302</f>
        <v>-1</v>
      </c>
      <c r="W302">
        <f>UI!$C$8-L302</f>
        <v>-3</v>
      </c>
      <c r="X302">
        <f>UI!$C$9-M302</f>
        <v>1</v>
      </c>
      <c r="Y302">
        <f>UI!$C$10-N302</f>
        <v>2</v>
      </c>
      <c r="Z302">
        <f>UI!$C$11-O302</f>
        <v>2</v>
      </c>
      <c r="AA302">
        <f>UI!$C$12-P302</f>
        <v>-2</v>
      </c>
      <c r="AB302">
        <f>UI!$C$13-Q302</f>
        <v>2</v>
      </c>
    </row>
    <row r="303" spans="4:28" x14ac:dyDescent="0.3">
      <c r="D303">
        <f>COUNTIF(S303:AB303, "&gt;= 0")</f>
        <v>7</v>
      </c>
      <c r="E303" t="str">
        <f>IF(D303&gt;=9,SUM(S303:AB303),"Not Suitable")</f>
        <v>Not Suitable</v>
      </c>
      <c r="F303">
        <v>233916</v>
      </c>
      <c r="G303" t="s">
        <v>313</v>
      </c>
      <c r="H303">
        <v>8</v>
      </c>
      <c r="I303">
        <v>7</v>
      </c>
      <c r="J303">
        <v>5</v>
      </c>
      <c r="K303">
        <v>7</v>
      </c>
      <c r="L303">
        <v>8</v>
      </c>
      <c r="M303">
        <v>7</v>
      </c>
      <c r="N303">
        <v>7</v>
      </c>
      <c r="O303">
        <v>7</v>
      </c>
      <c r="P303">
        <v>7</v>
      </c>
      <c r="Q303">
        <v>8</v>
      </c>
      <c r="R303" t="str">
        <f>IF(D303&gt;=9,SUM(S303:AB303),"Not Suitable")</f>
        <v>Not Suitable</v>
      </c>
      <c r="S303">
        <f>UI!$C$4-H303</f>
        <v>2</v>
      </c>
      <c r="T303">
        <f>UI!$C$5-I303</f>
        <v>1</v>
      </c>
      <c r="U303">
        <f>UI!$C$6-J303</f>
        <v>-2</v>
      </c>
      <c r="V303">
        <f>UI!$C$7-K303</f>
        <v>-1</v>
      </c>
      <c r="W303">
        <f>UI!$C$8-L303</f>
        <v>-4</v>
      </c>
      <c r="X303">
        <f>UI!$C$9-M303</f>
        <v>1</v>
      </c>
      <c r="Y303">
        <f>UI!$C$10-N303</f>
        <v>2</v>
      </c>
      <c r="Z303">
        <f>UI!$C$11-O303</f>
        <v>2</v>
      </c>
      <c r="AA303">
        <f>UI!$C$12-P303</f>
        <v>0</v>
      </c>
      <c r="AB303">
        <f>UI!$C$13-Q303</f>
        <v>2</v>
      </c>
    </row>
    <row r="304" spans="4:28" x14ac:dyDescent="0.3">
      <c r="D304">
        <f>COUNTIF(S304:AB304, "&gt;= 0")</f>
        <v>6</v>
      </c>
      <c r="E304" t="str">
        <f>IF(D304&gt;=9,SUM(S304:AB304),"Not Suitable")</f>
        <v>Not Suitable</v>
      </c>
      <c r="F304">
        <v>234211</v>
      </c>
      <c r="G304" t="s">
        <v>314</v>
      </c>
      <c r="H304">
        <v>7</v>
      </c>
      <c r="I304">
        <v>7</v>
      </c>
      <c r="J304">
        <v>5</v>
      </c>
      <c r="K304">
        <v>8</v>
      </c>
      <c r="L304">
        <v>8</v>
      </c>
      <c r="M304">
        <v>7</v>
      </c>
      <c r="N304">
        <v>7</v>
      </c>
      <c r="O304">
        <v>7</v>
      </c>
      <c r="P304">
        <v>8</v>
      </c>
      <c r="Q304">
        <v>7</v>
      </c>
      <c r="R304" t="str">
        <f>IF(D304&gt;=9,SUM(S304:AB304),"Not Suitable")</f>
        <v>Not Suitable</v>
      </c>
      <c r="S304">
        <f>UI!$C$4-H304</f>
        <v>3</v>
      </c>
      <c r="T304">
        <f>UI!$C$5-I304</f>
        <v>1</v>
      </c>
      <c r="U304">
        <f>UI!$C$6-J304</f>
        <v>-2</v>
      </c>
      <c r="V304">
        <f>UI!$C$7-K304</f>
        <v>-2</v>
      </c>
      <c r="W304">
        <f>UI!$C$8-L304</f>
        <v>-4</v>
      </c>
      <c r="X304">
        <f>UI!$C$9-M304</f>
        <v>1</v>
      </c>
      <c r="Y304">
        <f>UI!$C$10-N304</f>
        <v>2</v>
      </c>
      <c r="Z304">
        <f>UI!$C$11-O304</f>
        <v>2</v>
      </c>
      <c r="AA304">
        <f>UI!$C$12-P304</f>
        <v>-1</v>
      </c>
      <c r="AB304">
        <f>UI!$C$13-Q304</f>
        <v>3</v>
      </c>
    </row>
    <row r="305" spans="4:28" x14ac:dyDescent="0.3">
      <c r="D305">
        <f>COUNTIF(S305:AB305, "&gt;= 0")</f>
        <v>6</v>
      </c>
      <c r="E305" t="str">
        <f>IF(D305&gt;=9,SUM(S305:AB305),"Not Suitable")</f>
        <v>Not Suitable</v>
      </c>
      <c r="F305">
        <v>234212</v>
      </c>
      <c r="G305" t="s">
        <v>315</v>
      </c>
      <c r="H305">
        <v>5</v>
      </c>
      <c r="I305">
        <v>6</v>
      </c>
      <c r="J305">
        <v>6</v>
      </c>
      <c r="K305">
        <v>7</v>
      </c>
      <c r="L305">
        <v>7</v>
      </c>
      <c r="M305">
        <v>7</v>
      </c>
      <c r="N305">
        <v>7</v>
      </c>
      <c r="O305">
        <v>6</v>
      </c>
      <c r="P305">
        <v>9</v>
      </c>
      <c r="Q305">
        <v>7</v>
      </c>
      <c r="R305" t="str">
        <f>IF(D305&gt;=9,SUM(S305:AB305),"Not Suitable")</f>
        <v>Not Suitable</v>
      </c>
      <c r="S305">
        <f>UI!$C$4-H305</f>
        <v>5</v>
      </c>
      <c r="T305">
        <f>UI!$C$5-I305</f>
        <v>2</v>
      </c>
      <c r="U305">
        <f>UI!$C$6-J305</f>
        <v>-3</v>
      </c>
      <c r="V305">
        <f>UI!$C$7-K305</f>
        <v>-1</v>
      </c>
      <c r="W305">
        <f>UI!$C$8-L305</f>
        <v>-3</v>
      </c>
      <c r="X305">
        <f>UI!$C$9-M305</f>
        <v>1</v>
      </c>
      <c r="Y305">
        <f>UI!$C$10-N305</f>
        <v>2</v>
      </c>
      <c r="Z305">
        <f>UI!$C$11-O305</f>
        <v>3</v>
      </c>
      <c r="AA305">
        <f>UI!$C$12-P305</f>
        <v>-2</v>
      </c>
      <c r="AB305">
        <f>UI!$C$13-Q305</f>
        <v>3</v>
      </c>
    </row>
    <row r="306" spans="4:28" x14ac:dyDescent="0.3">
      <c r="D306">
        <f>COUNTIF(S306:AB306, "&gt;= 0")</f>
        <v>8</v>
      </c>
      <c r="E306" t="str">
        <f>IF(D306&gt;=9,SUM(S306:AB306),"Not Suitable")</f>
        <v>Not Suitable</v>
      </c>
      <c r="F306">
        <v>234213</v>
      </c>
      <c r="G306" t="s">
        <v>316</v>
      </c>
      <c r="H306">
        <v>5</v>
      </c>
      <c r="I306">
        <v>5</v>
      </c>
      <c r="J306">
        <v>6</v>
      </c>
      <c r="K306">
        <v>5</v>
      </c>
      <c r="L306">
        <v>5</v>
      </c>
      <c r="M306">
        <v>5</v>
      </c>
      <c r="N306">
        <v>5</v>
      </c>
      <c r="O306">
        <v>5</v>
      </c>
      <c r="P306">
        <v>6</v>
      </c>
      <c r="Q306">
        <v>6</v>
      </c>
      <c r="R306" t="str">
        <f>IF(D306&gt;=9,SUM(S306:AB306),"Not Suitable")</f>
        <v>Not Suitable</v>
      </c>
      <c r="S306">
        <f>UI!$C$4-H306</f>
        <v>5</v>
      </c>
      <c r="T306">
        <f>UI!$C$5-I306</f>
        <v>3</v>
      </c>
      <c r="U306">
        <f>UI!$C$6-J306</f>
        <v>-3</v>
      </c>
      <c r="V306">
        <f>UI!$C$7-K306</f>
        <v>1</v>
      </c>
      <c r="W306">
        <f>UI!$C$8-L306</f>
        <v>-1</v>
      </c>
      <c r="X306">
        <f>UI!$C$9-M306</f>
        <v>3</v>
      </c>
      <c r="Y306">
        <f>UI!$C$10-N306</f>
        <v>4</v>
      </c>
      <c r="Z306">
        <f>UI!$C$11-O306</f>
        <v>4</v>
      </c>
      <c r="AA306">
        <f>UI!$C$12-P306</f>
        <v>1</v>
      </c>
      <c r="AB306">
        <f>UI!$C$13-Q306</f>
        <v>4</v>
      </c>
    </row>
    <row r="307" spans="4:28" x14ac:dyDescent="0.3">
      <c r="D307">
        <f>COUNTIF(S307:AB307, "&gt;= 0")</f>
        <v>7</v>
      </c>
      <c r="E307" t="str">
        <f>IF(D307&gt;=9,SUM(S307:AB307),"Not Suitable")</f>
        <v>Not Suitable</v>
      </c>
      <c r="F307">
        <v>234311</v>
      </c>
      <c r="G307" t="s">
        <v>317</v>
      </c>
      <c r="H307">
        <v>6</v>
      </c>
      <c r="I307">
        <v>7</v>
      </c>
      <c r="J307">
        <v>6</v>
      </c>
      <c r="K307">
        <v>6</v>
      </c>
      <c r="L307">
        <v>7</v>
      </c>
      <c r="M307">
        <v>6</v>
      </c>
      <c r="N307">
        <v>7</v>
      </c>
      <c r="O307">
        <v>7</v>
      </c>
      <c r="P307">
        <v>9</v>
      </c>
      <c r="Q307">
        <v>7</v>
      </c>
      <c r="R307" t="str">
        <f>IF(D307&gt;=9,SUM(S307:AB307),"Not Suitable")</f>
        <v>Not Suitable</v>
      </c>
      <c r="S307">
        <f>UI!$C$4-H307</f>
        <v>4</v>
      </c>
      <c r="T307">
        <f>UI!$C$5-I307</f>
        <v>1</v>
      </c>
      <c r="U307">
        <f>UI!$C$6-J307</f>
        <v>-3</v>
      </c>
      <c r="V307">
        <f>UI!$C$7-K307</f>
        <v>0</v>
      </c>
      <c r="W307">
        <f>UI!$C$8-L307</f>
        <v>-3</v>
      </c>
      <c r="X307">
        <f>UI!$C$9-M307</f>
        <v>2</v>
      </c>
      <c r="Y307">
        <f>UI!$C$10-N307</f>
        <v>2</v>
      </c>
      <c r="Z307">
        <f>UI!$C$11-O307</f>
        <v>2</v>
      </c>
      <c r="AA307">
        <f>UI!$C$12-P307</f>
        <v>-2</v>
      </c>
      <c r="AB307">
        <f>UI!$C$13-Q307</f>
        <v>3</v>
      </c>
    </row>
    <row r="308" spans="4:28" x14ac:dyDescent="0.3">
      <c r="D308">
        <f>COUNTIF(S308:AB308, "&gt;= 0")</f>
        <v>6</v>
      </c>
      <c r="E308" t="str">
        <f>IF(D308&gt;=9,SUM(S308:AB308),"Not Suitable")</f>
        <v>Not Suitable</v>
      </c>
      <c r="F308">
        <v>234312</v>
      </c>
      <c r="G308" t="s">
        <v>318</v>
      </c>
      <c r="H308">
        <v>7</v>
      </c>
      <c r="I308">
        <v>6</v>
      </c>
      <c r="J308">
        <v>6</v>
      </c>
      <c r="K308">
        <v>7</v>
      </c>
      <c r="L308">
        <v>8</v>
      </c>
      <c r="M308">
        <v>7</v>
      </c>
      <c r="N308">
        <v>7</v>
      </c>
      <c r="O308">
        <v>7</v>
      </c>
      <c r="P308">
        <v>9</v>
      </c>
      <c r="Q308">
        <v>7</v>
      </c>
      <c r="R308" t="str">
        <f>IF(D308&gt;=9,SUM(S308:AB308),"Not Suitable")</f>
        <v>Not Suitable</v>
      </c>
      <c r="S308">
        <f>UI!$C$4-H308</f>
        <v>3</v>
      </c>
      <c r="T308">
        <f>UI!$C$5-I308</f>
        <v>2</v>
      </c>
      <c r="U308">
        <f>UI!$C$6-J308</f>
        <v>-3</v>
      </c>
      <c r="V308">
        <f>UI!$C$7-K308</f>
        <v>-1</v>
      </c>
      <c r="W308">
        <f>UI!$C$8-L308</f>
        <v>-4</v>
      </c>
      <c r="X308">
        <f>UI!$C$9-M308</f>
        <v>1</v>
      </c>
      <c r="Y308">
        <f>UI!$C$10-N308</f>
        <v>2</v>
      </c>
      <c r="Z308">
        <f>UI!$C$11-O308</f>
        <v>2</v>
      </c>
      <c r="AA308">
        <f>UI!$C$12-P308</f>
        <v>-2</v>
      </c>
      <c r="AB308">
        <f>UI!$C$13-Q308</f>
        <v>3</v>
      </c>
    </row>
    <row r="309" spans="4:28" x14ac:dyDescent="0.3">
      <c r="D309">
        <f>COUNTIF(S309:AB309, "&gt;= 0")</f>
        <v>6</v>
      </c>
      <c r="E309" t="str">
        <f>IF(D309&gt;=9,SUM(S309:AB309),"Not Suitable")</f>
        <v>Not Suitable</v>
      </c>
      <c r="F309">
        <v>234313</v>
      </c>
      <c r="G309" t="s">
        <v>319</v>
      </c>
      <c r="H309">
        <v>7</v>
      </c>
      <c r="I309">
        <v>6</v>
      </c>
      <c r="J309">
        <v>6</v>
      </c>
      <c r="K309">
        <v>7</v>
      </c>
      <c r="L309">
        <v>8</v>
      </c>
      <c r="M309">
        <v>7</v>
      </c>
      <c r="N309">
        <v>7</v>
      </c>
      <c r="O309">
        <v>7</v>
      </c>
      <c r="P309">
        <v>9</v>
      </c>
      <c r="Q309">
        <v>7</v>
      </c>
      <c r="R309" t="str">
        <f>IF(D309&gt;=9,SUM(S309:AB309),"Not Suitable")</f>
        <v>Not Suitable</v>
      </c>
      <c r="S309">
        <f>UI!$C$4-H309</f>
        <v>3</v>
      </c>
      <c r="T309">
        <f>UI!$C$5-I309</f>
        <v>2</v>
      </c>
      <c r="U309">
        <f>UI!$C$6-J309</f>
        <v>-3</v>
      </c>
      <c r="V309">
        <f>UI!$C$7-K309</f>
        <v>-1</v>
      </c>
      <c r="W309">
        <f>UI!$C$8-L309</f>
        <v>-4</v>
      </c>
      <c r="X309">
        <f>UI!$C$9-M309</f>
        <v>1</v>
      </c>
      <c r="Y309">
        <f>UI!$C$10-N309</f>
        <v>2</v>
      </c>
      <c r="Z309">
        <f>UI!$C$11-O309</f>
        <v>2</v>
      </c>
      <c r="AA309">
        <f>UI!$C$12-P309</f>
        <v>-2</v>
      </c>
      <c r="AB309">
        <f>UI!$C$13-Q309</f>
        <v>3</v>
      </c>
    </row>
    <row r="310" spans="4:28" x14ac:dyDescent="0.3">
      <c r="D310">
        <f>COUNTIF(S310:AB310, "&gt;= 0")</f>
        <v>6</v>
      </c>
      <c r="E310" t="str">
        <f>IF(D310&gt;=9,SUM(S310:AB310),"Not Suitable")</f>
        <v>Not Suitable</v>
      </c>
      <c r="F310">
        <v>234314</v>
      </c>
      <c r="G310" t="s">
        <v>320</v>
      </c>
      <c r="H310">
        <v>4</v>
      </c>
      <c r="I310">
        <v>5</v>
      </c>
      <c r="J310">
        <v>8</v>
      </c>
      <c r="K310">
        <v>7</v>
      </c>
      <c r="L310">
        <v>7</v>
      </c>
      <c r="M310">
        <v>5</v>
      </c>
      <c r="N310">
        <v>5</v>
      </c>
      <c r="O310">
        <v>7</v>
      </c>
      <c r="P310">
        <v>8</v>
      </c>
      <c r="Q310">
        <v>8</v>
      </c>
      <c r="R310" t="str">
        <f>IF(D310&gt;=9,SUM(S310:AB310),"Not Suitable")</f>
        <v>Not Suitable</v>
      </c>
      <c r="S310">
        <f>UI!$C$4-H310</f>
        <v>6</v>
      </c>
      <c r="T310">
        <f>UI!$C$5-I310</f>
        <v>3</v>
      </c>
      <c r="U310">
        <f>UI!$C$6-J310</f>
        <v>-5</v>
      </c>
      <c r="V310">
        <f>UI!$C$7-K310</f>
        <v>-1</v>
      </c>
      <c r="W310">
        <f>UI!$C$8-L310</f>
        <v>-3</v>
      </c>
      <c r="X310">
        <f>UI!$C$9-M310</f>
        <v>3</v>
      </c>
      <c r="Y310">
        <f>UI!$C$10-N310</f>
        <v>4</v>
      </c>
      <c r="Z310">
        <f>UI!$C$11-O310</f>
        <v>2</v>
      </c>
      <c r="AA310">
        <f>UI!$C$12-P310</f>
        <v>-1</v>
      </c>
      <c r="AB310">
        <f>UI!$C$13-Q310</f>
        <v>2</v>
      </c>
    </row>
    <row r="311" spans="4:28" x14ac:dyDescent="0.3">
      <c r="D311">
        <f>COUNTIF(S311:AB311, "&gt;= 0")</f>
        <v>6</v>
      </c>
      <c r="E311" t="str">
        <f>IF(D311&gt;=9,SUM(S311:AB311),"Not Suitable")</f>
        <v>Not Suitable</v>
      </c>
      <c r="F311">
        <v>234511</v>
      </c>
      <c r="G311" t="s">
        <v>321</v>
      </c>
      <c r="H311">
        <v>7</v>
      </c>
      <c r="I311">
        <v>7</v>
      </c>
      <c r="J311">
        <v>5</v>
      </c>
      <c r="K311">
        <v>8</v>
      </c>
      <c r="L311">
        <v>8</v>
      </c>
      <c r="M311">
        <v>7</v>
      </c>
      <c r="N311">
        <v>7</v>
      </c>
      <c r="O311">
        <v>7</v>
      </c>
      <c r="P311">
        <v>8</v>
      </c>
      <c r="Q311">
        <v>8</v>
      </c>
      <c r="R311" t="str">
        <f>IF(D311&gt;=9,SUM(S311:AB311),"Not Suitable")</f>
        <v>Not Suitable</v>
      </c>
      <c r="S311">
        <f>UI!$C$4-H311</f>
        <v>3</v>
      </c>
      <c r="T311">
        <f>UI!$C$5-I311</f>
        <v>1</v>
      </c>
      <c r="U311">
        <f>UI!$C$6-J311</f>
        <v>-2</v>
      </c>
      <c r="V311">
        <f>UI!$C$7-K311</f>
        <v>-2</v>
      </c>
      <c r="W311">
        <f>UI!$C$8-L311</f>
        <v>-4</v>
      </c>
      <c r="X311">
        <f>UI!$C$9-M311</f>
        <v>1</v>
      </c>
      <c r="Y311">
        <f>UI!$C$10-N311</f>
        <v>2</v>
      </c>
      <c r="Z311">
        <f>UI!$C$11-O311</f>
        <v>2</v>
      </c>
      <c r="AA311">
        <f>UI!$C$12-P311</f>
        <v>-1</v>
      </c>
      <c r="AB311">
        <f>UI!$C$13-Q311</f>
        <v>2</v>
      </c>
    </row>
    <row r="312" spans="4:28" x14ac:dyDescent="0.3">
      <c r="D312">
        <f>COUNTIF(S312:AB312, "&gt;= 0")</f>
        <v>6</v>
      </c>
      <c r="E312" t="str">
        <f>IF(D312&gt;=9,SUM(S312:AB312),"Not Suitable")</f>
        <v>Not Suitable</v>
      </c>
      <c r="F312">
        <v>234513</v>
      </c>
      <c r="G312" t="s">
        <v>322</v>
      </c>
      <c r="H312">
        <v>8</v>
      </c>
      <c r="I312">
        <v>7</v>
      </c>
      <c r="J312">
        <v>3</v>
      </c>
      <c r="K312">
        <v>8</v>
      </c>
      <c r="L312">
        <v>9</v>
      </c>
      <c r="M312">
        <v>9</v>
      </c>
      <c r="N312">
        <v>7</v>
      </c>
      <c r="O312">
        <v>7</v>
      </c>
      <c r="P312">
        <v>8</v>
      </c>
      <c r="Q312">
        <v>8</v>
      </c>
      <c r="R312" t="str">
        <f>IF(D312&gt;=9,SUM(S312:AB312),"Not Suitable")</f>
        <v>Not Suitable</v>
      </c>
      <c r="S312">
        <f>UI!$C$4-H312</f>
        <v>2</v>
      </c>
      <c r="T312">
        <f>UI!$C$5-I312</f>
        <v>1</v>
      </c>
      <c r="U312">
        <f>UI!$C$6-J312</f>
        <v>0</v>
      </c>
      <c r="V312">
        <f>UI!$C$7-K312</f>
        <v>-2</v>
      </c>
      <c r="W312">
        <f>UI!$C$8-L312</f>
        <v>-5</v>
      </c>
      <c r="X312">
        <f>UI!$C$9-M312</f>
        <v>-1</v>
      </c>
      <c r="Y312">
        <f>UI!$C$10-N312</f>
        <v>2</v>
      </c>
      <c r="Z312">
        <f>UI!$C$11-O312</f>
        <v>2</v>
      </c>
      <c r="AA312">
        <f>UI!$C$12-P312</f>
        <v>-1</v>
      </c>
      <c r="AB312">
        <f>UI!$C$13-Q312</f>
        <v>2</v>
      </c>
    </row>
    <row r="313" spans="4:28" x14ac:dyDescent="0.3">
      <c r="D313">
        <f>COUNTIF(S313:AB313, "&gt;= 0")</f>
        <v>5</v>
      </c>
      <c r="E313" t="str">
        <f>IF(D313&gt;=9,SUM(S313:AB313),"Not Suitable")</f>
        <v>Not Suitable</v>
      </c>
      <c r="F313">
        <v>234514</v>
      </c>
      <c r="G313" t="s">
        <v>323</v>
      </c>
      <c r="H313">
        <v>8</v>
      </c>
      <c r="I313">
        <v>6</v>
      </c>
      <c r="J313">
        <v>4</v>
      </c>
      <c r="K313">
        <v>8</v>
      </c>
      <c r="L313">
        <v>9</v>
      </c>
      <c r="M313">
        <v>9</v>
      </c>
      <c r="N313">
        <v>7</v>
      </c>
      <c r="O313">
        <v>8</v>
      </c>
      <c r="P313">
        <v>8</v>
      </c>
      <c r="Q313">
        <v>8</v>
      </c>
      <c r="R313" t="str">
        <f>IF(D313&gt;=9,SUM(S313:AB313),"Not Suitable")</f>
        <v>Not Suitable</v>
      </c>
      <c r="S313">
        <f>UI!$C$4-H313</f>
        <v>2</v>
      </c>
      <c r="T313">
        <f>UI!$C$5-I313</f>
        <v>2</v>
      </c>
      <c r="U313">
        <f>UI!$C$6-J313</f>
        <v>-1</v>
      </c>
      <c r="V313">
        <f>UI!$C$7-K313</f>
        <v>-2</v>
      </c>
      <c r="W313">
        <f>UI!$C$8-L313</f>
        <v>-5</v>
      </c>
      <c r="X313">
        <f>UI!$C$9-M313</f>
        <v>-1</v>
      </c>
      <c r="Y313">
        <f>UI!$C$10-N313</f>
        <v>2</v>
      </c>
      <c r="Z313">
        <f>UI!$C$11-O313</f>
        <v>1</v>
      </c>
      <c r="AA313">
        <f>UI!$C$12-P313</f>
        <v>-1</v>
      </c>
      <c r="AB313">
        <f>UI!$C$13-Q313</f>
        <v>2</v>
      </c>
    </row>
    <row r="314" spans="4:28" x14ac:dyDescent="0.3">
      <c r="D314">
        <f>COUNTIF(S314:AB314, "&gt;= 0")</f>
        <v>6</v>
      </c>
      <c r="E314" t="str">
        <f>IF(D314&gt;=9,SUM(S314:AB314),"Not Suitable")</f>
        <v>Not Suitable</v>
      </c>
      <c r="F314">
        <v>234515</v>
      </c>
      <c r="G314" t="s">
        <v>324</v>
      </c>
      <c r="H314">
        <v>7</v>
      </c>
      <c r="I314">
        <v>7</v>
      </c>
      <c r="J314">
        <v>5</v>
      </c>
      <c r="K314">
        <v>7</v>
      </c>
      <c r="L314">
        <v>8</v>
      </c>
      <c r="M314">
        <v>7</v>
      </c>
      <c r="N314">
        <v>7</v>
      </c>
      <c r="O314">
        <v>7</v>
      </c>
      <c r="P314">
        <v>9</v>
      </c>
      <c r="Q314">
        <v>8</v>
      </c>
      <c r="R314" t="str">
        <f>IF(D314&gt;=9,SUM(S314:AB314),"Not Suitable")</f>
        <v>Not Suitable</v>
      </c>
      <c r="S314">
        <f>UI!$C$4-H314</f>
        <v>3</v>
      </c>
      <c r="T314">
        <f>UI!$C$5-I314</f>
        <v>1</v>
      </c>
      <c r="U314">
        <f>UI!$C$6-J314</f>
        <v>-2</v>
      </c>
      <c r="V314">
        <f>UI!$C$7-K314</f>
        <v>-1</v>
      </c>
      <c r="W314">
        <f>UI!$C$8-L314</f>
        <v>-4</v>
      </c>
      <c r="X314">
        <f>UI!$C$9-M314</f>
        <v>1</v>
      </c>
      <c r="Y314">
        <f>UI!$C$10-N314</f>
        <v>2</v>
      </c>
      <c r="Z314">
        <f>UI!$C$11-O314</f>
        <v>2</v>
      </c>
      <c r="AA314">
        <f>UI!$C$12-P314</f>
        <v>-2</v>
      </c>
      <c r="AB314">
        <f>UI!$C$13-Q314</f>
        <v>2</v>
      </c>
    </row>
    <row r="315" spans="4:28" x14ac:dyDescent="0.3">
      <c r="D315">
        <f>COUNTIF(S315:AB315, "&gt;= 0")</f>
        <v>6</v>
      </c>
      <c r="E315" t="str">
        <f>IF(D315&gt;=9,SUM(S315:AB315),"Not Suitable")</f>
        <v>Not Suitable</v>
      </c>
      <c r="F315">
        <v>234517</v>
      </c>
      <c r="G315" t="s">
        <v>325</v>
      </c>
      <c r="H315">
        <v>7</v>
      </c>
      <c r="I315">
        <v>6</v>
      </c>
      <c r="J315">
        <v>4</v>
      </c>
      <c r="K315">
        <v>8</v>
      </c>
      <c r="L315">
        <v>9</v>
      </c>
      <c r="M315">
        <v>7</v>
      </c>
      <c r="N315">
        <v>7</v>
      </c>
      <c r="O315">
        <v>7</v>
      </c>
      <c r="P315">
        <v>9</v>
      </c>
      <c r="Q315">
        <v>7</v>
      </c>
      <c r="R315" t="str">
        <f>IF(D315&gt;=9,SUM(S315:AB315),"Not Suitable")</f>
        <v>Not Suitable</v>
      </c>
      <c r="S315">
        <f>UI!$C$4-H315</f>
        <v>3</v>
      </c>
      <c r="T315">
        <f>UI!$C$5-I315</f>
        <v>2</v>
      </c>
      <c r="U315">
        <f>UI!$C$6-J315</f>
        <v>-1</v>
      </c>
      <c r="V315">
        <f>UI!$C$7-K315</f>
        <v>-2</v>
      </c>
      <c r="W315">
        <f>UI!$C$8-L315</f>
        <v>-5</v>
      </c>
      <c r="X315">
        <f>UI!$C$9-M315</f>
        <v>1</v>
      </c>
      <c r="Y315">
        <f>UI!$C$10-N315</f>
        <v>2</v>
      </c>
      <c r="Z315">
        <f>UI!$C$11-O315</f>
        <v>2</v>
      </c>
      <c r="AA315">
        <f>UI!$C$12-P315</f>
        <v>-2</v>
      </c>
      <c r="AB315">
        <f>UI!$C$13-Q315</f>
        <v>3</v>
      </c>
    </row>
    <row r="316" spans="4:28" x14ac:dyDescent="0.3">
      <c r="D316">
        <f>COUNTIF(S316:AB316, "&gt;= 0")</f>
        <v>6</v>
      </c>
      <c r="E316" t="str">
        <f>IF(D316&gt;=9,SUM(S316:AB316),"Not Suitable")</f>
        <v>Not Suitable</v>
      </c>
      <c r="F316">
        <v>234518</v>
      </c>
      <c r="G316" t="s">
        <v>326</v>
      </c>
      <c r="H316">
        <v>5</v>
      </c>
      <c r="I316">
        <v>7</v>
      </c>
      <c r="J316">
        <v>7</v>
      </c>
      <c r="K316">
        <v>7</v>
      </c>
      <c r="L316">
        <v>8</v>
      </c>
      <c r="M316">
        <v>6</v>
      </c>
      <c r="N316">
        <v>6</v>
      </c>
      <c r="O316">
        <v>7</v>
      </c>
      <c r="P316">
        <v>9</v>
      </c>
      <c r="Q316">
        <v>7</v>
      </c>
      <c r="R316" t="str">
        <f>IF(D316&gt;=9,SUM(S316:AB316),"Not Suitable")</f>
        <v>Not Suitable</v>
      </c>
      <c r="S316">
        <f>UI!$C$4-H316</f>
        <v>5</v>
      </c>
      <c r="T316">
        <f>UI!$C$5-I316</f>
        <v>1</v>
      </c>
      <c r="U316">
        <f>UI!$C$6-J316</f>
        <v>-4</v>
      </c>
      <c r="V316">
        <f>UI!$C$7-K316</f>
        <v>-1</v>
      </c>
      <c r="W316">
        <f>UI!$C$8-L316</f>
        <v>-4</v>
      </c>
      <c r="X316">
        <f>UI!$C$9-M316</f>
        <v>2</v>
      </c>
      <c r="Y316">
        <f>UI!$C$10-N316</f>
        <v>3</v>
      </c>
      <c r="Z316">
        <f>UI!$C$11-O316</f>
        <v>2</v>
      </c>
      <c r="AA316">
        <f>UI!$C$12-P316</f>
        <v>-2</v>
      </c>
      <c r="AB316">
        <f>UI!$C$13-Q316</f>
        <v>3</v>
      </c>
    </row>
    <row r="317" spans="4:28" x14ac:dyDescent="0.3">
      <c r="D317">
        <f>COUNTIF(S317:AB317, "&gt;= 0")</f>
        <v>7</v>
      </c>
      <c r="E317" t="str">
        <f>IF(D317&gt;=9,SUM(S317:AB317),"Not Suitable")</f>
        <v>Not Suitable</v>
      </c>
      <c r="F317">
        <v>234911</v>
      </c>
      <c r="G317" t="s">
        <v>327</v>
      </c>
      <c r="H317">
        <v>4</v>
      </c>
      <c r="I317">
        <v>6</v>
      </c>
      <c r="J317">
        <v>5</v>
      </c>
      <c r="K317">
        <v>6</v>
      </c>
      <c r="L317">
        <v>6</v>
      </c>
      <c r="M317">
        <v>5</v>
      </c>
      <c r="N317">
        <v>5</v>
      </c>
      <c r="O317">
        <v>6</v>
      </c>
      <c r="P317">
        <v>8</v>
      </c>
      <c r="Q317">
        <v>9</v>
      </c>
      <c r="R317" t="str">
        <f>IF(D317&gt;=9,SUM(S317:AB317),"Not Suitable")</f>
        <v>Not Suitable</v>
      </c>
      <c r="S317">
        <f>UI!$C$4-H317</f>
        <v>6</v>
      </c>
      <c r="T317">
        <f>UI!$C$5-I317</f>
        <v>2</v>
      </c>
      <c r="U317">
        <f>UI!$C$6-J317</f>
        <v>-2</v>
      </c>
      <c r="V317">
        <f>UI!$C$7-K317</f>
        <v>0</v>
      </c>
      <c r="W317">
        <f>UI!$C$8-L317</f>
        <v>-2</v>
      </c>
      <c r="X317">
        <f>UI!$C$9-M317</f>
        <v>3</v>
      </c>
      <c r="Y317">
        <f>UI!$C$10-N317</f>
        <v>4</v>
      </c>
      <c r="Z317">
        <f>UI!$C$11-O317</f>
        <v>3</v>
      </c>
      <c r="AA317">
        <f>UI!$C$12-P317</f>
        <v>-1</v>
      </c>
      <c r="AB317">
        <f>UI!$C$13-Q317</f>
        <v>1</v>
      </c>
    </row>
    <row r="318" spans="4:28" x14ac:dyDescent="0.3">
      <c r="D318">
        <f>COUNTIF(S318:AB318, "&gt;= 0")</f>
        <v>6</v>
      </c>
      <c r="E318" t="str">
        <f>IF(D318&gt;=9,SUM(S318:AB318),"Not Suitable")</f>
        <v>Not Suitable</v>
      </c>
      <c r="F318">
        <v>234912</v>
      </c>
      <c r="G318" t="s">
        <v>328</v>
      </c>
      <c r="H318">
        <v>7</v>
      </c>
      <c r="I318">
        <v>7</v>
      </c>
      <c r="J318">
        <v>4</v>
      </c>
      <c r="K318">
        <v>7</v>
      </c>
      <c r="L318">
        <v>7</v>
      </c>
      <c r="M318">
        <v>7</v>
      </c>
      <c r="N318">
        <v>7</v>
      </c>
      <c r="O318">
        <v>7</v>
      </c>
      <c r="P318">
        <v>8</v>
      </c>
      <c r="Q318">
        <v>8</v>
      </c>
      <c r="R318" t="str">
        <f>IF(D318&gt;=9,SUM(S318:AB318),"Not Suitable")</f>
        <v>Not Suitable</v>
      </c>
      <c r="S318">
        <f>UI!$C$4-H318</f>
        <v>3</v>
      </c>
      <c r="T318">
        <f>UI!$C$5-I318</f>
        <v>1</v>
      </c>
      <c r="U318">
        <f>UI!$C$6-J318</f>
        <v>-1</v>
      </c>
      <c r="V318">
        <f>UI!$C$7-K318</f>
        <v>-1</v>
      </c>
      <c r="W318">
        <f>UI!$C$8-L318</f>
        <v>-3</v>
      </c>
      <c r="X318">
        <f>UI!$C$9-M318</f>
        <v>1</v>
      </c>
      <c r="Y318">
        <f>UI!$C$10-N318</f>
        <v>2</v>
      </c>
      <c r="Z318">
        <f>UI!$C$11-O318</f>
        <v>2</v>
      </c>
      <c r="AA318">
        <f>UI!$C$12-P318</f>
        <v>-1</v>
      </c>
      <c r="AB318">
        <f>UI!$C$13-Q318</f>
        <v>2</v>
      </c>
    </row>
    <row r="319" spans="4:28" x14ac:dyDescent="0.3">
      <c r="D319">
        <f>COUNTIF(S319:AB319, "&gt;= 0")</f>
        <v>6</v>
      </c>
      <c r="E319" t="str">
        <f>IF(D319&gt;=9,SUM(S319:AB319),"Not Suitable")</f>
        <v>Not Suitable</v>
      </c>
      <c r="F319">
        <v>234913</v>
      </c>
      <c r="G319" t="s">
        <v>329</v>
      </c>
      <c r="H319">
        <v>6</v>
      </c>
      <c r="I319">
        <v>7</v>
      </c>
      <c r="J319">
        <v>5</v>
      </c>
      <c r="K319">
        <v>7</v>
      </c>
      <c r="L319">
        <v>8</v>
      </c>
      <c r="M319">
        <v>7</v>
      </c>
      <c r="N319">
        <v>7</v>
      </c>
      <c r="O319">
        <v>7</v>
      </c>
      <c r="P319">
        <v>8</v>
      </c>
      <c r="Q319">
        <v>7</v>
      </c>
      <c r="R319" t="str">
        <f>IF(D319&gt;=9,SUM(S319:AB319),"Not Suitable")</f>
        <v>Not Suitable</v>
      </c>
      <c r="S319">
        <f>UI!$C$4-H319</f>
        <v>4</v>
      </c>
      <c r="T319">
        <f>UI!$C$5-I319</f>
        <v>1</v>
      </c>
      <c r="U319">
        <f>UI!$C$6-J319</f>
        <v>-2</v>
      </c>
      <c r="V319">
        <f>UI!$C$7-K319</f>
        <v>-1</v>
      </c>
      <c r="W319">
        <f>UI!$C$8-L319</f>
        <v>-4</v>
      </c>
      <c r="X319">
        <f>UI!$C$9-M319</f>
        <v>1</v>
      </c>
      <c r="Y319">
        <f>UI!$C$10-N319</f>
        <v>2</v>
      </c>
      <c r="Z319">
        <f>UI!$C$11-O319</f>
        <v>2</v>
      </c>
      <c r="AA319">
        <f>UI!$C$12-P319</f>
        <v>-1</v>
      </c>
      <c r="AB319">
        <f>UI!$C$13-Q319</f>
        <v>3</v>
      </c>
    </row>
    <row r="320" spans="4:28" x14ac:dyDescent="0.3">
      <c r="D320">
        <f>COUNTIF(S320:AB320, "&gt;= 0")</f>
        <v>5</v>
      </c>
      <c r="E320" t="str">
        <f>IF(D320&gt;=9,SUM(S320:AB320),"Not Suitable")</f>
        <v>Not Suitable</v>
      </c>
      <c r="F320">
        <v>234914</v>
      </c>
      <c r="G320" t="s">
        <v>330</v>
      </c>
      <c r="H320">
        <v>9</v>
      </c>
      <c r="I320">
        <v>8</v>
      </c>
      <c r="J320">
        <v>4</v>
      </c>
      <c r="K320">
        <v>9</v>
      </c>
      <c r="L320">
        <v>10</v>
      </c>
      <c r="M320">
        <v>9</v>
      </c>
      <c r="N320">
        <v>8</v>
      </c>
      <c r="O320">
        <v>8</v>
      </c>
      <c r="P320">
        <v>8</v>
      </c>
      <c r="Q320">
        <v>9</v>
      </c>
      <c r="R320" t="str">
        <f>IF(D320&gt;=9,SUM(S320:AB320),"Not Suitable")</f>
        <v>Not Suitable</v>
      </c>
      <c r="S320">
        <f>UI!$C$4-H320</f>
        <v>1</v>
      </c>
      <c r="T320">
        <f>UI!$C$5-I320</f>
        <v>0</v>
      </c>
      <c r="U320">
        <f>UI!$C$6-J320</f>
        <v>-1</v>
      </c>
      <c r="V320">
        <f>UI!$C$7-K320</f>
        <v>-3</v>
      </c>
      <c r="W320">
        <f>UI!$C$8-L320</f>
        <v>-6</v>
      </c>
      <c r="X320">
        <f>UI!$C$9-M320</f>
        <v>-1</v>
      </c>
      <c r="Y320">
        <f>UI!$C$10-N320</f>
        <v>1</v>
      </c>
      <c r="Z320">
        <f>UI!$C$11-O320</f>
        <v>1</v>
      </c>
      <c r="AA320">
        <f>UI!$C$12-P320</f>
        <v>-1</v>
      </c>
      <c r="AB320">
        <f>UI!$C$13-Q320</f>
        <v>1</v>
      </c>
    </row>
    <row r="321" spans="4:28" x14ac:dyDescent="0.3">
      <c r="D321">
        <f>COUNTIF(S321:AB321, "&gt;= 0")</f>
        <v>6</v>
      </c>
      <c r="E321" t="str">
        <f>IF(D321&gt;=9,SUM(S321:AB321),"Not Suitable")</f>
        <v>Not Suitable</v>
      </c>
      <c r="F321">
        <v>242111</v>
      </c>
      <c r="G321" t="s">
        <v>331</v>
      </c>
      <c r="H321">
        <v>6</v>
      </c>
      <c r="I321">
        <v>7</v>
      </c>
      <c r="J321">
        <v>9</v>
      </c>
      <c r="K321">
        <v>8</v>
      </c>
      <c r="L321">
        <v>8</v>
      </c>
      <c r="M321">
        <v>7</v>
      </c>
      <c r="N321">
        <v>6</v>
      </c>
      <c r="O321">
        <v>8</v>
      </c>
      <c r="P321">
        <v>8</v>
      </c>
      <c r="Q321">
        <v>9</v>
      </c>
      <c r="R321" t="str">
        <f>IF(D321&gt;=9,SUM(S321:AB321),"Not Suitable")</f>
        <v>Not Suitable</v>
      </c>
      <c r="S321">
        <f>UI!$C$4-H321</f>
        <v>4</v>
      </c>
      <c r="T321">
        <f>UI!$C$5-I321</f>
        <v>1</v>
      </c>
      <c r="U321">
        <f>UI!$C$6-J321</f>
        <v>-6</v>
      </c>
      <c r="V321">
        <f>UI!$C$7-K321</f>
        <v>-2</v>
      </c>
      <c r="W321">
        <f>UI!$C$8-L321</f>
        <v>-4</v>
      </c>
      <c r="X321">
        <f>UI!$C$9-M321</f>
        <v>1</v>
      </c>
      <c r="Y321">
        <f>UI!$C$10-N321</f>
        <v>3</v>
      </c>
      <c r="Z321">
        <f>UI!$C$11-O321</f>
        <v>1</v>
      </c>
      <c r="AA321">
        <f>UI!$C$12-P321</f>
        <v>-1</v>
      </c>
      <c r="AB321">
        <f>UI!$C$13-Q321</f>
        <v>1</v>
      </c>
    </row>
    <row r="322" spans="4:28" x14ac:dyDescent="0.3">
      <c r="D322">
        <f>COUNTIF(S322:AB322, "&gt;= 0")</f>
        <v>8</v>
      </c>
      <c r="E322" t="str">
        <f>IF(D322&gt;=9,SUM(S322:AB322),"Not Suitable")</f>
        <v>Not Suitable</v>
      </c>
      <c r="F322">
        <v>242112</v>
      </c>
      <c r="G322" t="s">
        <v>332</v>
      </c>
      <c r="H322">
        <v>4</v>
      </c>
      <c r="I322">
        <v>6</v>
      </c>
      <c r="J322">
        <v>7</v>
      </c>
      <c r="K322">
        <v>6</v>
      </c>
      <c r="L322">
        <v>7</v>
      </c>
      <c r="M322">
        <v>5</v>
      </c>
      <c r="N322">
        <v>5</v>
      </c>
      <c r="O322">
        <v>6</v>
      </c>
      <c r="P322">
        <v>7</v>
      </c>
      <c r="Q322">
        <v>7</v>
      </c>
      <c r="R322" t="str">
        <f>IF(D322&gt;=9,SUM(S322:AB322),"Not Suitable")</f>
        <v>Not Suitable</v>
      </c>
      <c r="S322">
        <f>UI!$C$4-H322</f>
        <v>6</v>
      </c>
      <c r="T322">
        <f>UI!$C$5-I322</f>
        <v>2</v>
      </c>
      <c r="U322">
        <f>UI!$C$6-J322</f>
        <v>-4</v>
      </c>
      <c r="V322">
        <f>UI!$C$7-K322</f>
        <v>0</v>
      </c>
      <c r="W322">
        <f>UI!$C$8-L322</f>
        <v>-3</v>
      </c>
      <c r="X322">
        <f>UI!$C$9-M322</f>
        <v>3</v>
      </c>
      <c r="Y322">
        <f>UI!$C$10-N322</f>
        <v>4</v>
      </c>
      <c r="Z322">
        <f>UI!$C$11-O322</f>
        <v>3</v>
      </c>
      <c r="AA322">
        <f>UI!$C$12-P322</f>
        <v>0</v>
      </c>
      <c r="AB322">
        <f>UI!$C$13-Q322</f>
        <v>3</v>
      </c>
    </row>
    <row r="323" spans="4:28" x14ac:dyDescent="0.3">
      <c r="D323">
        <f>COUNTIF(S323:AB323, "&gt;= 0")</f>
        <v>8</v>
      </c>
      <c r="E323" t="str">
        <f>IF(D323&gt;=9,SUM(S323:AB323),"Not Suitable")</f>
        <v>Not Suitable</v>
      </c>
      <c r="F323">
        <v>249212</v>
      </c>
      <c r="G323" t="s">
        <v>333</v>
      </c>
      <c r="H323">
        <v>3</v>
      </c>
      <c r="I323">
        <v>4</v>
      </c>
      <c r="J323">
        <v>6</v>
      </c>
      <c r="K323">
        <v>6</v>
      </c>
      <c r="L323">
        <v>6</v>
      </c>
      <c r="M323">
        <v>5</v>
      </c>
      <c r="N323">
        <v>5</v>
      </c>
      <c r="O323">
        <v>6</v>
      </c>
      <c r="P323">
        <v>7</v>
      </c>
      <c r="Q323">
        <v>8</v>
      </c>
      <c r="R323" t="str">
        <f>IF(D323&gt;=9,SUM(S323:AB323),"Not Suitable")</f>
        <v>Not Suitable</v>
      </c>
      <c r="S323">
        <f>UI!$C$4-H323</f>
        <v>7</v>
      </c>
      <c r="T323">
        <f>UI!$C$5-I323</f>
        <v>4</v>
      </c>
      <c r="U323">
        <f>UI!$C$6-J323</f>
        <v>-3</v>
      </c>
      <c r="V323">
        <f>UI!$C$7-K323</f>
        <v>0</v>
      </c>
      <c r="W323">
        <f>UI!$C$8-L323</f>
        <v>-2</v>
      </c>
      <c r="X323">
        <f>UI!$C$9-M323</f>
        <v>3</v>
      </c>
      <c r="Y323">
        <f>UI!$C$10-N323</f>
        <v>4</v>
      </c>
      <c r="Z323">
        <f>UI!$C$11-O323</f>
        <v>3</v>
      </c>
      <c r="AA323">
        <f>UI!$C$12-P323</f>
        <v>0</v>
      </c>
      <c r="AB323">
        <f>UI!$C$13-Q323</f>
        <v>2</v>
      </c>
    </row>
    <row r="324" spans="4:28" x14ac:dyDescent="0.3">
      <c r="D324">
        <f>COUNTIF(S324:AB324, "&gt;= 0")</f>
        <v>8</v>
      </c>
      <c r="E324" t="str">
        <f>IF(D324&gt;=9,SUM(S324:AB324),"Not Suitable")</f>
        <v>Not Suitable</v>
      </c>
      <c r="F324">
        <v>249214</v>
      </c>
      <c r="G324" t="s">
        <v>334</v>
      </c>
      <c r="H324">
        <v>3</v>
      </c>
      <c r="I324">
        <v>4</v>
      </c>
      <c r="J324">
        <v>6</v>
      </c>
      <c r="K324">
        <v>6</v>
      </c>
      <c r="L324">
        <v>6</v>
      </c>
      <c r="M324">
        <v>5</v>
      </c>
      <c r="N324">
        <v>5</v>
      </c>
      <c r="O324">
        <v>6</v>
      </c>
      <c r="P324">
        <v>7</v>
      </c>
      <c r="Q324">
        <v>8</v>
      </c>
      <c r="R324" t="str">
        <f>IF(D324&gt;=9,SUM(S324:AB324),"Not Suitable")</f>
        <v>Not Suitable</v>
      </c>
      <c r="S324">
        <f>UI!$C$4-H324</f>
        <v>7</v>
      </c>
      <c r="T324">
        <f>UI!$C$5-I324</f>
        <v>4</v>
      </c>
      <c r="U324">
        <f>UI!$C$6-J324</f>
        <v>-3</v>
      </c>
      <c r="V324">
        <f>UI!$C$7-K324</f>
        <v>0</v>
      </c>
      <c r="W324">
        <f>UI!$C$8-L324</f>
        <v>-2</v>
      </c>
      <c r="X324">
        <f>UI!$C$9-M324</f>
        <v>3</v>
      </c>
      <c r="Y324">
        <f>UI!$C$10-N324</f>
        <v>4</v>
      </c>
      <c r="Z324">
        <f>UI!$C$11-O324</f>
        <v>3</v>
      </c>
      <c r="AA324">
        <f>UI!$C$12-P324</f>
        <v>0</v>
      </c>
      <c r="AB324">
        <f>UI!$C$13-Q324</f>
        <v>2</v>
      </c>
    </row>
    <row r="325" spans="4:28" x14ac:dyDescent="0.3">
      <c r="D325">
        <f>COUNTIF(S325:AB325, "&gt;= 0")</f>
        <v>8</v>
      </c>
      <c r="E325" t="str">
        <f>IF(D325&gt;=9,SUM(S325:AB325),"Not Suitable")</f>
        <v>Not Suitable</v>
      </c>
      <c r="F325">
        <v>251211</v>
      </c>
      <c r="G325" t="s">
        <v>335</v>
      </c>
      <c r="H325">
        <v>4</v>
      </c>
      <c r="I325">
        <v>6</v>
      </c>
      <c r="J325">
        <v>8</v>
      </c>
      <c r="K325">
        <v>6</v>
      </c>
      <c r="L325">
        <v>7</v>
      </c>
      <c r="M325">
        <v>5</v>
      </c>
      <c r="N325">
        <v>5</v>
      </c>
      <c r="O325">
        <v>7</v>
      </c>
      <c r="P325">
        <v>7</v>
      </c>
      <c r="Q325">
        <v>7</v>
      </c>
      <c r="R325" t="str">
        <f>IF(D325&gt;=9,SUM(S325:AB325),"Not Suitable")</f>
        <v>Not Suitable</v>
      </c>
      <c r="S325">
        <f>UI!$C$4-H325</f>
        <v>6</v>
      </c>
      <c r="T325">
        <f>UI!$C$5-I325</f>
        <v>2</v>
      </c>
      <c r="U325">
        <f>UI!$C$6-J325</f>
        <v>-5</v>
      </c>
      <c r="V325">
        <f>UI!$C$7-K325</f>
        <v>0</v>
      </c>
      <c r="W325">
        <f>UI!$C$8-L325</f>
        <v>-3</v>
      </c>
      <c r="X325">
        <f>UI!$C$9-M325</f>
        <v>3</v>
      </c>
      <c r="Y325">
        <f>UI!$C$10-N325</f>
        <v>4</v>
      </c>
      <c r="Z325">
        <f>UI!$C$11-O325</f>
        <v>2</v>
      </c>
      <c r="AA325">
        <f>UI!$C$12-P325</f>
        <v>0</v>
      </c>
      <c r="AB325">
        <f>UI!$C$13-Q325</f>
        <v>3</v>
      </c>
    </row>
    <row r="326" spans="4:28" x14ac:dyDescent="0.3">
      <c r="D326">
        <f>COUNTIF(S326:AB326, "&gt;= 0")</f>
        <v>8</v>
      </c>
      <c r="E326" t="str">
        <f>IF(D326&gt;=9,SUM(S326:AB326),"Not Suitable")</f>
        <v>Not Suitable</v>
      </c>
      <c r="F326">
        <v>251212</v>
      </c>
      <c r="G326" t="s">
        <v>336</v>
      </c>
      <c r="H326">
        <v>5</v>
      </c>
      <c r="I326">
        <v>7</v>
      </c>
      <c r="J326">
        <v>8</v>
      </c>
      <c r="K326">
        <v>6</v>
      </c>
      <c r="L326">
        <v>7</v>
      </c>
      <c r="M326">
        <v>5</v>
      </c>
      <c r="N326">
        <v>5</v>
      </c>
      <c r="O326">
        <v>6</v>
      </c>
      <c r="P326">
        <v>7</v>
      </c>
      <c r="Q326">
        <v>8</v>
      </c>
      <c r="R326" t="str">
        <f>IF(D326&gt;=9,SUM(S326:AB326),"Not Suitable")</f>
        <v>Not Suitable</v>
      </c>
      <c r="S326">
        <f>UI!$C$4-H326</f>
        <v>5</v>
      </c>
      <c r="T326">
        <f>UI!$C$5-I326</f>
        <v>1</v>
      </c>
      <c r="U326">
        <f>UI!$C$6-J326</f>
        <v>-5</v>
      </c>
      <c r="V326">
        <f>UI!$C$7-K326</f>
        <v>0</v>
      </c>
      <c r="W326">
        <f>UI!$C$8-L326</f>
        <v>-3</v>
      </c>
      <c r="X326">
        <f>UI!$C$9-M326</f>
        <v>3</v>
      </c>
      <c r="Y326">
        <f>UI!$C$10-N326</f>
        <v>4</v>
      </c>
      <c r="Z326">
        <f>UI!$C$11-O326</f>
        <v>3</v>
      </c>
      <c r="AA326">
        <f>UI!$C$12-P326</f>
        <v>0</v>
      </c>
      <c r="AB326">
        <f>UI!$C$13-Q326</f>
        <v>2</v>
      </c>
    </row>
    <row r="327" spans="4:28" x14ac:dyDescent="0.3">
      <c r="D327">
        <f>COUNTIF(S327:AB327, "&gt;= 0")</f>
        <v>8</v>
      </c>
      <c r="E327" t="str">
        <f>IF(D327&gt;=9,SUM(S327:AB327),"Not Suitable")</f>
        <v>Not Suitable</v>
      </c>
      <c r="F327">
        <v>251213</v>
      </c>
      <c r="G327" t="s">
        <v>337</v>
      </c>
      <c r="H327">
        <v>5</v>
      </c>
      <c r="I327">
        <v>7</v>
      </c>
      <c r="J327">
        <v>8</v>
      </c>
      <c r="K327">
        <v>6</v>
      </c>
      <c r="L327">
        <v>7</v>
      </c>
      <c r="M327">
        <v>5</v>
      </c>
      <c r="N327">
        <v>5</v>
      </c>
      <c r="O327">
        <v>6</v>
      </c>
      <c r="P327">
        <v>7</v>
      </c>
      <c r="Q327">
        <v>7</v>
      </c>
      <c r="R327" t="str">
        <f>IF(D327&gt;=9,SUM(S327:AB327),"Not Suitable")</f>
        <v>Not Suitable</v>
      </c>
      <c r="S327">
        <f>UI!$C$4-H327</f>
        <v>5</v>
      </c>
      <c r="T327">
        <f>UI!$C$5-I327</f>
        <v>1</v>
      </c>
      <c r="U327">
        <f>UI!$C$6-J327</f>
        <v>-5</v>
      </c>
      <c r="V327">
        <f>UI!$C$7-K327</f>
        <v>0</v>
      </c>
      <c r="W327">
        <f>UI!$C$8-L327</f>
        <v>-3</v>
      </c>
      <c r="X327">
        <f>UI!$C$9-M327</f>
        <v>3</v>
      </c>
      <c r="Y327">
        <f>UI!$C$10-N327</f>
        <v>4</v>
      </c>
      <c r="Z327">
        <f>UI!$C$11-O327</f>
        <v>3</v>
      </c>
      <c r="AA327">
        <f>UI!$C$12-P327</f>
        <v>0</v>
      </c>
      <c r="AB327">
        <f>UI!$C$13-Q327</f>
        <v>3</v>
      </c>
    </row>
    <row r="328" spans="4:28" x14ac:dyDescent="0.3">
      <c r="D328">
        <f>COUNTIF(S328:AB328, "&gt;= 0")</f>
        <v>8</v>
      </c>
      <c r="E328" t="str">
        <f>IF(D328&gt;=9,SUM(S328:AB328),"Not Suitable")</f>
        <v>Not Suitable</v>
      </c>
      <c r="F328">
        <v>251214</v>
      </c>
      <c r="G328" t="s">
        <v>338</v>
      </c>
      <c r="H328">
        <v>4</v>
      </c>
      <c r="I328">
        <v>6</v>
      </c>
      <c r="J328">
        <v>8</v>
      </c>
      <c r="K328">
        <v>6</v>
      </c>
      <c r="L328">
        <v>7</v>
      </c>
      <c r="M328">
        <v>5</v>
      </c>
      <c r="N328">
        <v>5</v>
      </c>
      <c r="O328">
        <v>6</v>
      </c>
      <c r="P328">
        <v>7</v>
      </c>
      <c r="Q328">
        <v>8</v>
      </c>
      <c r="R328" t="str">
        <f>IF(D328&gt;=9,SUM(S328:AB328),"Not Suitable")</f>
        <v>Not Suitable</v>
      </c>
      <c r="S328">
        <f>UI!$C$4-H328</f>
        <v>6</v>
      </c>
      <c r="T328">
        <f>UI!$C$5-I328</f>
        <v>2</v>
      </c>
      <c r="U328">
        <f>UI!$C$6-J328</f>
        <v>-5</v>
      </c>
      <c r="V328">
        <f>UI!$C$7-K328</f>
        <v>0</v>
      </c>
      <c r="W328">
        <f>UI!$C$8-L328</f>
        <v>-3</v>
      </c>
      <c r="X328">
        <f>UI!$C$9-M328</f>
        <v>3</v>
      </c>
      <c r="Y328">
        <f>UI!$C$10-N328</f>
        <v>4</v>
      </c>
      <c r="Z328">
        <f>UI!$C$11-O328</f>
        <v>3</v>
      </c>
      <c r="AA328">
        <f>UI!$C$12-P328</f>
        <v>0</v>
      </c>
      <c r="AB328">
        <f>UI!$C$13-Q328</f>
        <v>2</v>
      </c>
    </row>
    <row r="329" spans="4:28" x14ac:dyDescent="0.3">
      <c r="D329">
        <f>COUNTIF(S329:AB329, "&gt;= 0")</f>
        <v>6</v>
      </c>
      <c r="E329" t="str">
        <f>IF(D329&gt;=9,SUM(S329:AB329),"Not Suitable")</f>
        <v>Not Suitable</v>
      </c>
      <c r="F329">
        <v>251311</v>
      </c>
      <c r="G329" t="s">
        <v>339</v>
      </c>
      <c r="H329">
        <v>5</v>
      </c>
      <c r="I329">
        <v>6</v>
      </c>
      <c r="J329">
        <v>6</v>
      </c>
      <c r="K329">
        <v>7</v>
      </c>
      <c r="L329">
        <v>6</v>
      </c>
      <c r="M329">
        <v>7</v>
      </c>
      <c r="N329">
        <v>6</v>
      </c>
      <c r="O329">
        <v>7</v>
      </c>
      <c r="P329">
        <v>9</v>
      </c>
      <c r="Q329">
        <v>7</v>
      </c>
      <c r="R329" t="str">
        <f>IF(D329&gt;=9,SUM(S329:AB329),"Not Suitable")</f>
        <v>Not Suitable</v>
      </c>
      <c r="S329">
        <f>UI!$C$4-H329</f>
        <v>5</v>
      </c>
      <c r="T329">
        <f>UI!$C$5-I329</f>
        <v>2</v>
      </c>
      <c r="U329">
        <f>UI!$C$6-J329</f>
        <v>-3</v>
      </c>
      <c r="V329">
        <f>UI!$C$7-K329</f>
        <v>-1</v>
      </c>
      <c r="W329">
        <f>UI!$C$8-L329</f>
        <v>-2</v>
      </c>
      <c r="X329">
        <f>UI!$C$9-M329</f>
        <v>1</v>
      </c>
      <c r="Y329">
        <f>UI!$C$10-N329</f>
        <v>3</v>
      </c>
      <c r="Z329">
        <f>UI!$C$11-O329</f>
        <v>2</v>
      </c>
      <c r="AA329">
        <f>UI!$C$12-P329</f>
        <v>-2</v>
      </c>
      <c r="AB329">
        <f>UI!$C$13-Q329</f>
        <v>3</v>
      </c>
    </row>
    <row r="330" spans="4:28" x14ac:dyDescent="0.3">
      <c r="D330">
        <f>COUNTIF(S330:AB330, "&gt;= 0")</f>
        <v>6</v>
      </c>
      <c r="E330" t="str">
        <f>IF(D330&gt;=9,SUM(S330:AB330),"Not Suitable")</f>
        <v>Not Suitable</v>
      </c>
      <c r="F330">
        <v>251312</v>
      </c>
      <c r="G330" t="s">
        <v>340</v>
      </c>
      <c r="H330">
        <v>5</v>
      </c>
      <c r="I330">
        <v>6</v>
      </c>
      <c r="J330">
        <v>6</v>
      </c>
      <c r="K330">
        <v>7</v>
      </c>
      <c r="L330">
        <v>6</v>
      </c>
      <c r="M330">
        <v>7</v>
      </c>
      <c r="N330">
        <v>6</v>
      </c>
      <c r="O330">
        <v>7</v>
      </c>
      <c r="P330">
        <v>9</v>
      </c>
      <c r="Q330">
        <v>7</v>
      </c>
      <c r="R330" t="str">
        <f>IF(D330&gt;=9,SUM(S330:AB330),"Not Suitable")</f>
        <v>Not Suitable</v>
      </c>
      <c r="S330">
        <f>UI!$C$4-H330</f>
        <v>5</v>
      </c>
      <c r="T330">
        <f>UI!$C$5-I330</f>
        <v>2</v>
      </c>
      <c r="U330">
        <f>UI!$C$6-J330</f>
        <v>-3</v>
      </c>
      <c r="V330">
        <f>UI!$C$7-K330</f>
        <v>-1</v>
      </c>
      <c r="W330">
        <f>UI!$C$8-L330</f>
        <v>-2</v>
      </c>
      <c r="X330">
        <f>UI!$C$9-M330</f>
        <v>1</v>
      </c>
      <c r="Y330">
        <f>UI!$C$10-N330</f>
        <v>3</v>
      </c>
      <c r="Z330">
        <f>UI!$C$11-O330</f>
        <v>2</v>
      </c>
      <c r="AA330">
        <f>UI!$C$12-P330</f>
        <v>-2</v>
      </c>
      <c r="AB330">
        <f>UI!$C$13-Q330</f>
        <v>3</v>
      </c>
    </row>
    <row r="331" spans="4:28" x14ac:dyDescent="0.3">
      <c r="D331">
        <f>COUNTIF(S331:AB331, "&gt;= 0")</f>
        <v>8</v>
      </c>
      <c r="E331" t="str">
        <f>IF(D331&gt;=9,SUM(S331:AB331),"Not Suitable")</f>
        <v>Not Suitable</v>
      </c>
      <c r="F331">
        <v>251411</v>
      </c>
      <c r="G331" t="s">
        <v>341</v>
      </c>
      <c r="H331">
        <v>5</v>
      </c>
      <c r="I331">
        <v>5</v>
      </c>
      <c r="J331">
        <v>8</v>
      </c>
      <c r="K331">
        <v>6</v>
      </c>
      <c r="L331">
        <v>8</v>
      </c>
      <c r="M331">
        <v>7</v>
      </c>
      <c r="N331">
        <v>6</v>
      </c>
      <c r="O331">
        <v>7</v>
      </c>
      <c r="P331">
        <v>7</v>
      </c>
      <c r="Q331">
        <v>7</v>
      </c>
      <c r="R331" t="str">
        <f>IF(D331&gt;=9,SUM(S331:AB331),"Not Suitable")</f>
        <v>Not Suitable</v>
      </c>
      <c r="S331">
        <f>UI!$C$4-H331</f>
        <v>5</v>
      </c>
      <c r="T331">
        <f>UI!$C$5-I331</f>
        <v>3</v>
      </c>
      <c r="U331">
        <f>UI!$C$6-J331</f>
        <v>-5</v>
      </c>
      <c r="V331">
        <f>UI!$C$7-K331</f>
        <v>0</v>
      </c>
      <c r="W331">
        <f>UI!$C$8-L331</f>
        <v>-4</v>
      </c>
      <c r="X331">
        <f>UI!$C$9-M331</f>
        <v>1</v>
      </c>
      <c r="Y331">
        <f>UI!$C$10-N331</f>
        <v>3</v>
      </c>
      <c r="Z331">
        <f>UI!$C$11-O331</f>
        <v>2</v>
      </c>
      <c r="AA331">
        <f>UI!$C$12-P331</f>
        <v>0</v>
      </c>
      <c r="AB331">
        <f>UI!$C$13-Q331</f>
        <v>3</v>
      </c>
    </row>
    <row r="332" spans="4:28" x14ac:dyDescent="0.3">
      <c r="D332">
        <f>COUNTIF(S332:AB332, "&gt;= 0")</f>
        <v>7</v>
      </c>
      <c r="E332" t="str">
        <f>IF(D332&gt;=9,SUM(S332:AB332),"Not Suitable")</f>
        <v>Not Suitable</v>
      </c>
      <c r="F332">
        <v>251412</v>
      </c>
      <c r="G332" t="s">
        <v>342</v>
      </c>
      <c r="H332">
        <v>5</v>
      </c>
      <c r="I332">
        <v>5</v>
      </c>
      <c r="J332">
        <v>9</v>
      </c>
      <c r="K332">
        <v>7</v>
      </c>
      <c r="L332">
        <v>8</v>
      </c>
      <c r="M332">
        <v>7</v>
      </c>
      <c r="N332">
        <v>7</v>
      </c>
      <c r="O332">
        <v>7</v>
      </c>
      <c r="P332">
        <v>6</v>
      </c>
      <c r="Q332">
        <v>8</v>
      </c>
      <c r="R332" t="str">
        <f>IF(D332&gt;=9,SUM(S332:AB332),"Not Suitable")</f>
        <v>Not Suitable</v>
      </c>
      <c r="S332">
        <f>UI!$C$4-H332</f>
        <v>5</v>
      </c>
      <c r="T332">
        <f>UI!$C$5-I332</f>
        <v>3</v>
      </c>
      <c r="U332">
        <f>UI!$C$6-J332</f>
        <v>-6</v>
      </c>
      <c r="V332">
        <f>UI!$C$7-K332</f>
        <v>-1</v>
      </c>
      <c r="W332">
        <f>UI!$C$8-L332</f>
        <v>-4</v>
      </c>
      <c r="X332">
        <f>UI!$C$9-M332</f>
        <v>1</v>
      </c>
      <c r="Y332">
        <f>UI!$C$10-N332</f>
        <v>2</v>
      </c>
      <c r="Z332">
        <f>UI!$C$11-O332</f>
        <v>2</v>
      </c>
      <c r="AA332">
        <f>UI!$C$12-P332</f>
        <v>1</v>
      </c>
      <c r="AB332">
        <f>UI!$C$13-Q332</f>
        <v>2</v>
      </c>
    </row>
    <row r="333" spans="4:28" x14ac:dyDescent="0.3">
      <c r="D333">
        <f>COUNTIF(S333:AB333, "&gt;= 0")</f>
        <v>6</v>
      </c>
      <c r="E333" t="str">
        <f>IF(D333&gt;=9,SUM(S333:AB333),"Not Suitable")</f>
        <v>Not Suitable</v>
      </c>
      <c r="F333">
        <v>251511</v>
      </c>
      <c r="G333" t="s">
        <v>343</v>
      </c>
      <c r="H333">
        <v>6</v>
      </c>
      <c r="I333">
        <v>6</v>
      </c>
      <c r="J333">
        <v>8</v>
      </c>
      <c r="K333">
        <v>7</v>
      </c>
      <c r="L333">
        <v>8</v>
      </c>
      <c r="M333">
        <v>7</v>
      </c>
      <c r="N333">
        <v>6</v>
      </c>
      <c r="O333">
        <v>7</v>
      </c>
      <c r="P333">
        <v>8</v>
      </c>
      <c r="Q333">
        <v>6</v>
      </c>
      <c r="R333" t="str">
        <f>IF(D333&gt;=9,SUM(S333:AB333),"Not Suitable")</f>
        <v>Not Suitable</v>
      </c>
      <c r="S333">
        <f>UI!$C$4-H333</f>
        <v>4</v>
      </c>
      <c r="T333">
        <f>UI!$C$5-I333</f>
        <v>2</v>
      </c>
      <c r="U333">
        <f>UI!$C$6-J333</f>
        <v>-5</v>
      </c>
      <c r="V333">
        <f>UI!$C$7-K333</f>
        <v>-1</v>
      </c>
      <c r="W333">
        <f>UI!$C$8-L333</f>
        <v>-4</v>
      </c>
      <c r="X333">
        <f>UI!$C$9-M333</f>
        <v>1</v>
      </c>
      <c r="Y333">
        <f>UI!$C$10-N333</f>
        <v>3</v>
      </c>
      <c r="Z333">
        <f>UI!$C$11-O333</f>
        <v>2</v>
      </c>
      <c r="AA333">
        <f>UI!$C$12-P333</f>
        <v>-1</v>
      </c>
      <c r="AB333">
        <f>UI!$C$13-Q333</f>
        <v>4</v>
      </c>
    </row>
    <row r="334" spans="4:28" x14ac:dyDescent="0.3">
      <c r="D334">
        <f>COUNTIF(S334:AB334, "&gt;= 0")</f>
        <v>6</v>
      </c>
      <c r="E334" t="str">
        <f>IF(D334&gt;=9,SUM(S334:AB334),"Not Suitable")</f>
        <v>Not Suitable</v>
      </c>
      <c r="F334">
        <v>251513</v>
      </c>
      <c r="G334" t="s">
        <v>344</v>
      </c>
      <c r="H334">
        <v>6</v>
      </c>
      <c r="I334">
        <v>6</v>
      </c>
      <c r="J334">
        <v>8</v>
      </c>
      <c r="K334">
        <v>7</v>
      </c>
      <c r="L334">
        <v>8</v>
      </c>
      <c r="M334">
        <v>7</v>
      </c>
      <c r="N334">
        <v>6</v>
      </c>
      <c r="O334">
        <v>7</v>
      </c>
      <c r="P334">
        <v>8</v>
      </c>
      <c r="Q334">
        <v>6</v>
      </c>
      <c r="R334" t="str">
        <f>IF(D334&gt;=9,SUM(S334:AB334),"Not Suitable")</f>
        <v>Not Suitable</v>
      </c>
      <c r="S334">
        <f>UI!$C$4-H334</f>
        <v>4</v>
      </c>
      <c r="T334">
        <f>UI!$C$5-I334</f>
        <v>2</v>
      </c>
      <c r="U334">
        <f>UI!$C$6-J334</f>
        <v>-5</v>
      </c>
      <c r="V334">
        <f>UI!$C$7-K334</f>
        <v>-1</v>
      </c>
      <c r="W334">
        <f>UI!$C$8-L334</f>
        <v>-4</v>
      </c>
      <c r="X334">
        <f>UI!$C$9-M334</f>
        <v>1</v>
      </c>
      <c r="Y334">
        <f>UI!$C$10-N334</f>
        <v>3</v>
      </c>
      <c r="Z334">
        <f>UI!$C$11-O334</f>
        <v>2</v>
      </c>
      <c r="AA334">
        <f>UI!$C$12-P334</f>
        <v>-1</v>
      </c>
      <c r="AB334">
        <f>UI!$C$13-Q334</f>
        <v>4</v>
      </c>
    </row>
    <row r="335" spans="4:28" x14ac:dyDescent="0.3">
      <c r="D335">
        <f>COUNTIF(S335:AB335, "&gt;= 0")</f>
        <v>6</v>
      </c>
      <c r="E335" t="str">
        <f>IF(D335&gt;=9,SUM(S335:AB335),"Not Suitable")</f>
        <v>Not Suitable</v>
      </c>
      <c r="F335">
        <v>251911</v>
      </c>
      <c r="G335" t="s">
        <v>345</v>
      </c>
      <c r="H335">
        <v>4</v>
      </c>
      <c r="I335">
        <v>5</v>
      </c>
      <c r="J335">
        <v>8</v>
      </c>
      <c r="K335">
        <v>7</v>
      </c>
      <c r="L335">
        <v>7</v>
      </c>
      <c r="M335">
        <v>6</v>
      </c>
      <c r="N335">
        <v>6</v>
      </c>
      <c r="O335">
        <v>7</v>
      </c>
      <c r="P335">
        <v>9</v>
      </c>
      <c r="Q335">
        <v>8</v>
      </c>
      <c r="R335" t="str">
        <f>IF(D335&gt;=9,SUM(S335:AB335),"Not Suitable")</f>
        <v>Not Suitable</v>
      </c>
      <c r="S335">
        <f>UI!$C$4-H335</f>
        <v>6</v>
      </c>
      <c r="T335">
        <f>UI!$C$5-I335</f>
        <v>3</v>
      </c>
      <c r="U335">
        <f>UI!$C$6-J335</f>
        <v>-5</v>
      </c>
      <c r="V335">
        <f>UI!$C$7-K335</f>
        <v>-1</v>
      </c>
      <c r="W335">
        <f>UI!$C$8-L335</f>
        <v>-3</v>
      </c>
      <c r="X335">
        <f>UI!$C$9-M335</f>
        <v>2</v>
      </c>
      <c r="Y335">
        <f>UI!$C$10-N335</f>
        <v>3</v>
      </c>
      <c r="Z335">
        <f>UI!$C$11-O335</f>
        <v>2</v>
      </c>
      <c r="AA335">
        <f>UI!$C$12-P335</f>
        <v>-2</v>
      </c>
      <c r="AB335">
        <f>UI!$C$13-Q335</f>
        <v>2</v>
      </c>
    </row>
    <row r="336" spans="4:28" x14ac:dyDescent="0.3">
      <c r="D336">
        <f>COUNTIF(S336:AB336, "&gt;= 0")</f>
        <v>6</v>
      </c>
      <c r="E336" t="str">
        <f>IF(D336&gt;=9,SUM(S336:AB336),"Not Suitable")</f>
        <v>Not Suitable</v>
      </c>
      <c r="F336">
        <v>251912</v>
      </c>
      <c r="G336" t="s">
        <v>346</v>
      </c>
      <c r="H336">
        <v>5</v>
      </c>
      <c r="I336">
        <v>6</v>
      </c>
      <c r="J336">
        <v>7</v>
      </c>
      <c r="K336">
        <v>7</v>
      </c>
      <c r="L336">
        <v>7</v>
      </c>
      <c r="M336">
        <v>7</v>
      </c>
      <c r="N336">
        <v>7</v>
      </c>
      <c r="O336">
        <v>7</v>
      </c>
      <c r="P336">
        <v>8</v>
      </c>
      <c r="Q336">
        <v>8</v>
      </c>
      <c r="R336" t="str">
        <f>IF(D336&gt;=9,SUM(S336:AB336),"Not Suitable")</f>
        <v>Not Suitable</v>
      </c>
      <c r="S336">
        <f>UI!$C$4-H336</f>
        <v>5</v>
      </c>
      <c r="T336">
        <f>UI!$C$5-I336</f>
        <v>2</v>
      </c>
      <c r="U336">
        <f>UI!$C$6-J336</f>
        <v>-4</v>
      </c>
      <c r="V336">
        <f>UI!$C$7-K336</f>
        <v>-1</v>
      </c>
      <c r="W336">
        <f>UI!$C$8-L336</f>
        <v>-3</v>
      </c>
      <c r="X336">
        <f>UI!$C$9-M336</f>
        <v>1</v>
      </c>
      <c r="Y336">
        <f>UI!$C$10-N336</f>
        <v>2</v>
      </c>
      <c r="Z336">
        <f>UI!$C$11-O336</f>
        <v>2</v>
      </c>
      <c r="AA336">
        <f>UI!$C$12-P336</f>
        <v>-1</v>
      </c>
      <c r="AB336">
        <f>UI!$C$13-Q336</f>
        <v>2</v>
      </c>
    </row>
    <row r="337" spans="4:28" x14ac:dyDescent="0.3">
      <c r="D337">
        <f>COUNTIF(S337:AB337, "&gt;= 0")</f>
        <v>8</v>
      </c>
      <c r="E337" t="str">
        <f>IF(D337&gt;=9,SUM(S337:AB337),"Not Suitable")</f>
        <v>Not Suitable</v>
      </c>
      <c r="F337">
        <v>252211</v>
      </c>
      <c r="G337" t="s">
        <v>347</v>
      </c>
      <c r="H337">
        <v>4</v>
      </c>
      <c r="I337">
        <v>3</v>
      </c>
      <c r="J337">
        <v>8</v>
      </c>
      <c r="K337">
        <v>6</v>
      </c>
      <c r="L337">
        <v>7</v>
      </c>
      <c r="M337">
        <v>6</v>
      </c>
      <c r="N337">
        <v>6</v>
      </c>
      <c r="O337">
        <v>6</v>
      </c>
      <c r="P337">
        <v>6</v>
      </c>
      <c r="Q337">
        <v>8</v>
      </c>
      <c r="R337" t="str">
        <f>IF(D337&gt;=9,SUM(S337:AB337),"Not Suitable")</f>
        <v>Not Suitable</v>
      </c>
      <c r="S337">
        <f>UI!$C$4-H337</f>
        <v>6</v>
      </c>
      <c r="T337">
        <f>UI!$C$5-I337</f>
        <v>5</v>
      </c>
      <c r="U337">
        <f>UI!$C$6-J337</f>
        <v>-5</v>
      </c>
      <c r="V337">
        <f>UI!$C$7-K337</f>
        <v>0</v>
      </c>
      <c r="W337">
        <f>UI!$C$8-L337</f>
        <v>-3</v>
      </c>
      <c r="X337">
        <f>UI!$C$9-M337</f>
        <v>2</v>
      </c>
      <c r="Y337">
        <f>UI!$C$10-N337</f>
        <v>3</v>
      </c>
      <c r="Z337">
        <f>UI!$C$11-O337</f>
        <v>3</v>
      </c>
      <c r="AA337">
        <f>UI!$C$12-P337</f>
        <v>1</v>
      </c>
      <c r="AB337">
        <f>UI!$C$13-Q337</f>
        <v>2</v>
      </c>
    </row>
    <row r="338" spans="4:28" x14ac:dyDescent="0.3">
      <c r="D338">
        <f>COUNTIF(S338:AB338, "&gt;= 0")</f>
        <v>7</v>
      </c>
      <c r="E338" t="str">
        <f>IF(D338&gt;=9,SUM(S338:AB338),"Not Suitable")</f>
        <v>Not Suitable</v>
      </c>
      <c r="F338">
        <v>252213</v>
      </c>
      <c r="G338" t="s">
        <v>348</v>
      </c>
      <c r="H338">
        <v>5</v>
      </c>
      <c r="I338">
        <v>6</v>
      </c>
      <c r="J338">
        <v>7</v>
      </c>
      <c r="K338">
        <v>7</v>
      </c>
      <c r="L338">
        <v>8</v>
      </c>
      <c r="M338">
        <v>7</v>
      </c>
      <c r="N338">
        <v>7</v>
      </c>
      <c r="O338">
        <v>7</v>
      </c>
      <c r="P338">
        <v>7</v>
      </c>
      <c r="Q338">
        <v>7</v>
      </c>
      <c r="R338" t="str">
        <f>IF(D338&gt;=9,SUM(S338:AB338),"Not Suitable")</f>
        <v>Not Suitable</v>
      </c>
      <c r="S338">
        <f>UI!$C$4-H338</f>
        <v>5</v>
      </c>
      <c r="T338">
        <f>UI!$C$5-I338</f>
        <v>2</v>
      </c>
      <c r="U338">
        <f>UI!$C$6-J338</f>
        <v>-4</v>
      </c>
      <c r="V338">
        <f>UI!$C$7-K338</f>
        <v>-1</v>
      </c>
      <c r="W338">
        <f>UI!$C$8-L338</f>
        <v>-4</v>
      </c>
      <c r="X338">
        <f>UI!$C$9-M338</f>
        <v>1</v>
      </c>
      <c r="Y338">
        <f>UI!$C$10-N338</f>
        <v>2</v>
      </c>
      <c r="Z338">
        <f>UI!$C$11-O338</f>
        <v>2</v>
      </c>
      <c r="AA338">
        <f>UI!$C$12-P338</f>
        <v>0</v>
      </c>
      <c r="AB338">
        <f>UI!$C$13-Q338</f>
        <v>3</v>
      </c>
    </row>
    <row r="339" spans="4:28" x14ac:dyDescent="0.3">
      <c r="D339">
        <f>COUNTIF(S339:AB339, "&gt;= 0")</f>
        <v>7</v>
      </c>
      <c r="E339" t="str">
        <f>IF(D339&gt;=9,SUM(S339:AB339),"Not Suitable")</f>
        <v>Not Suitable</v>
      </c>
      <c r="F339">
        <v>252711</v>
      </c>
      <c r="G339" t="s">
        <v>349</v>
      </c>
      <c r="H339">
        <v>5</v>
      </c>
      <c r="I339">
        <v>6</v>
      </c>
      <c r="J339">
        <v>7</v>
      </c>
      <c r="K339">
        <v>7</v>
      </c>
      <c r="L339">
        <v>8</v>
      </c>
      <c r="M339">
        <v>7</v>
      </c>
      <c r="N339">
        <v>6</v>
      </c>
      <c r="O339">
        <v>7</v>
      </c>
      <c r="P339">
        <v>7</v>
      </c>
      <c r="Q339">
        <v>6</v>
      </c>
      <c r="R339" t="str">
        <f>IF(D339&gt;=9,SUM(S339:AB339),"Not Suitable")</f>
        <v>Not Suitable</v>
      </c>
      <c r="S339">
        <f>UI!$C$4-H339</f>
        <v>5</v>
      </c>
      <c r="T339">
        <f>UI!$C$5-I339</f>
        <v>2</v>
      </c>
      <c r="U339">
        <f>UI!$C$6-J339</f>
        <v>-4</v>
      </c>
      <c r="V339">
        <f>UI!$C$7-K339</f>
        <v>-1</v>
      </c>
      <c r="W339">
        <f>UI!$C$8-L339</f>
        <v>-4</v>
      </c>
      <c r="X339">
        <f>UI!$C$9-M339</f>
        <v>1</v>
      </c>
      <c r="Y339">
        <f>UI!$C$10-N339</f>
        <v>3</v>
      </c>
      <c r="Z339">
        <f>UI!$C$11-O339</f>
        <v>2</v>
      </c>
      <c r="AA339">
        <f>UI!$C$12-P339</f>
        <v>0</v>
      </c>
      <c r="AB339">
        <f>UI!$C$13-Q339</f>
        <v>4</v>
      </c>
    </row>
    <row r="340" spans="4:28" x14ac:dyDescent="0.3">
      <c r="D340">
        <f>COUNTIF(S340:AB340, "&gt;= 0")</f>
        <v>6</v>
      </c>
      <c r="E340" t="str">
        <f>IF(D340&gt;=9,SUM(S340:AB340),"Not Suitable")</f>
        <v>Not Suitable</v>
      </c>
      <c r="F340">
        <v>252712</v>
      </c>
      <c r="G340" t="s">
        <v>350</v>
      </c>
      <c r="H340">
        <v>5</v>
      </c>
      <c r="I340">
        <v>5</v>
      </c>
      <c r="J340">
        <v>8</v>
      </c>
      <c r="K340">
        <v>7</v>
      </c>
      <c r="L340">
        <v>7</v>
      </c>
      <c r="M340">
        <v>7</v>
      </c>
      <c r="N340">
        <v>6</v>
      </c>
      <c r="O340">
        <v>7</v>
      </c>
      <c r="P340">
        <v>8</v>
      </c>
      <c r="Q340">
        <v>8</v>
      </c>
      <c r="R340" t="str">
        <f>IF(D340&gt;=9,SUM(S340:AB340),"Not Suitable")</f>
        <v>Not Suitable</v>
      </c>
      <c r="S340">
        <f>UI!$C$4-H340</f>
        <v>5</v>
      </c>
      <c r="T340">
        <f>UI!$C$5-I340</f>
        <v>3</v>
      </c>
      <c r="U340">
        <f>UI!$C$6-J340</f>
        <v>-5</v>
      </c>
      <c r="V340">
        <f>UI!$C$7-K340</f>
        <v>-1</v>
      </c>
      <c r="W340">
        <f>UI!$C$8-L340</f>
        <v>-3</v>
      </c>
      <c r="X340">
        <f>UI!$C$9-M340</f>
        <v>1</v>
      </c>
      <c r="Y340">
        <f>UI!$C$10-N340</f>
        <v>3</v>
      </c>
      <c r="Z340">
        <f>UI!$C$11-O340</f>
        <v>2</v>
      </c>
      <c r="AA340">
        <f>UI!$C$12-P340</f>
        <v>-1</v>
      </c>
      <c r="AB340">
        <f>UI!$C$13-Q340</f>
        <v>2</v>
      </c>
    </row>
    <row r="341" spans="4:28" x14ac:dyDescent="0.3">
      <c r="D341">
        <f>COUNTIF(S341:AB341, "&gt;= 0")</f>
        <v>7</v>
      </c>
      <c r="E341" t="str">
        <f>IF(D341&gt;=9,SUM(S341:AB341),"Not Suitable")</f>
        <v>Not Suitable</v>
      </c>
      <c r="F341">
        <v>253111</v>
      </c>
      <c r="G341" t="s">
        <v>351</v>
      </c>
      <c r="H341">
        <v>5</v>
      </c>
      <c r="I341">
        <v>5</v>
      </c>
      <c r="J341">
        <v>8</v>
      </c>
      <c r="K341">
        <v>7</v>
      </c>
      <c r="L341">
        <v>8</v>
      </c>
      <c r="M341">
        <v>7</v>
      </c>
      <c r="N341">
        <v>7</v>
      </c>
      <c r="O341">
        <v>7</v>
      </c>
      <c r="P341">
        <v>7</v>
      </c>
      <c r="Q341">
        <v>7</v>
      </c>
      <c r="R341" t="str">
        <f>IF(D341&gt;=9,SUM(S341:AB341),"Not Suitable")</f>
        <v>Not Suitable</v>
      </c>
      <c r="S341">
        <f>UI!$C$4-H341</f>
        <v>5</v>
      </c>
      <c r="T341">
        <f>UI!$C$5-I341</f>
        <v>3</v>
      </c>
      <c r="U341">
        <f>UI!$C$6-J341</f>
        <v>-5</v>
      </c>
      <c r="V341">
        <f>UI!$C$7-K341</f>
        <v>-1</v>
      </c>
      <c r="W341">
        <f>UI!$C$8-L341</f>
        <v>-4</v>
      </c>
      <c r="X341">
        <f>UI!$C$9-M341</f>
        <v>1</v>
      </c>
      <c r="Y341">
        <f>UI!$C$10-N341</f>
        <v>2</v>
      </c>
      <c r="Z341">
        <f>UI!$C$11-O341</f>
        <v>2</v>
      </c>
      <c r="AA341">
        <f>UI!$C$12-P341</f>
        <v>0</v>
      </c>
      <c r="AB341">
        <f>UI!$C$13-Q341</f>
        <v>3</v>
      </c>
    </row>
    <row r="342" spans="4:28" x14ac:dyDescent="0.3">
      <c r="D342">
        <f>COUNTIF(S342:AB342, "&gt;= 0")</f>
        <v>7</v>
      </c>
      <c r="E342" t="str">
        <f>IF(D342&gt;=9,SUM(S342:AB342),"Not Suitable")</f>
        <v>Not Suitable</v>
      </c>
      <c r="F342">
        <v>253112</v>
      </c>
      <c r="G342" t="s">
        <v>352</v>
      </c>
      <c r="H342">
        <v>5</v>
      </c>
      <c r="I342">
        <v>5</v>
      </c>
      <c r="J342">
        <v>8</v>
      </c>
      <c r="K342">
        <v>7</v>
      </c>
      <c r="L342">
        <v>8</v>
      </c>
      <c r="M342">
        <v>7</v>
      </c>
      <c r="N342">
        <v>7</v>
      </c>
      <c r="O342">
        <v>7</v>
      </c>
      <c r="P342">
        <v>7</v>
      </c>
      <c r="Q342">
        <v>7</v>
      </c>
      <c r="R342" t="str">
        <f>IF(D342&gt;=9,SUM(S342:AB342),"Not Suitable")</f>
        <v>Not Suitable</v>
      </c>
      <c r="S342">
        <f>UI!$C$4-H342</f>
        <v>5</v>
      </c>
      <c r="T342">
        <f>UI!$C$5-I342</f>
        <v>3</v>
      </c>
      <c r="U342">
        <f>UI!$C$6-J342</f>
        <v>-5</v>
      </c>
      <c r="V342">
        <f>UI!$C$7-K342</f>
        <v>-1</v>
      </c>
      <c r="W342">
        <f>UI!$C$8-L342</f>
        <v>-4</v>
      </c>
      <c r="X342">
        <f>UI!$C$9-M342</f>
        <v>1</v>
      </c>
      <c r="Y342">
        <f>UI!$C$10-N342</f>
        <v>2</v>
      </c>
      <c r="Z342">
        <f>UI!$C$11-O342</f>
        <v>2</v>
      </c>
      <c r="AA342">
        <f>UI!$C$12-P342</f>
        <v>0</v>
      </c>
      <c r="AB342">
        <f>UI!$C$13-Q342</f>
        <v>3</v>
      </c>
    </row>
    <row r="343" spans="4:28" x14ac:dyDescent="0.3">
      <c r="D343">
        <f>COUNTIF(S343:AB343, "&gt;= 0")</f>
        <v>6</v>
      </c>
      <c r="E343" t="str">
        <f>IF(D343&gt;=9,SUM(S343:AB343),"Not Suitable")</f>
        <v>Not Suitable</v>
      </c>
      <c r="F343">
        <v>253317</v>
      </c>
      <c r="G343" t="s">
        <v>353</v>
      </c>
      <c r="H343">
        <v>6</v>
      </c>
      <c r="I343">
        <v>5</v>
      </c>
      <c r="J343">
        <v>8</v>
      </c>
      <c r="K343">
        <v>7</v>
      </c>
      <c r="L343">
        <v>8</v>
      </c>
      <c r="M343">
        <v>7</v>
      </c>
      <c r="N343">
        <v>7</v>
      </c>
      <c r="O343">
        <v>7</v>
      </c>
      <c r="P343">
        <v>8</v>
      </c>
      <c r="Q343">
        <v>7</v>
      </c>
      <c r="R343" t="str">
        <f>IF(D343&gt;=9,SUM(S343:AB343),"Not Suitable")</f>
        <v>Not Suitable</v>
      </c>
      <c r="S343">
        <f>UI!$C$4-H343</f>
        <v>4</v>
      </c>
      <c r="T343">
        <f>UI!$C$5-I343</f>
        <v>3</v>
      </c>
      <c r="U343">
        <f>UI!$C$6-J343</f>
        <v>-5</v>
      </c>
      <c r="V343">
        <f>UI!$C$7-K343</f>
        <v>-1</v>
      </c>
      <c r="W343">
        <f>UI!$C$8-L343</f>
        <v>-4</v>
      </c>
      <c r="X343">
        <f>UI!$C$9-M343</f>
        <v>1</v>
      </c>
      <c r="Y343">
        <f>UI!$C$10-N343</f>
        <v>2</v>
      </c>
      <c r="Z343">
        <f>UI!$C$11-O343</f>
        <v>2</v>
      </c>
      <c r="AA343">
        <f>UI!$C$12-P343</f>
        <v>-1</v>
      </c>
      <c r="AB343">
        <f>UI!$C$13-Q343</f>
        <v>3</v>
      </c>
    </row>
    <row r="344" spans="4:28" x14ac:dyDescent="0.3">
      <c r="D344">
        <f>COUNTIF(S344:AB344, "&gt;= 0")</f>
        <v>6</v>
      </c>
      <c r="E344" t="str">
        <f>IF(D344&gt;=9,SUM(S344:AB344),"Not Suitable")</f>
        <v>Not Suitable</v>
      </c>
      <c r="F344">
        <v>253318</v>
      </c>
      <c r="G344" t="s">
        <v>354</v>
      </c>
      <c r="H344">
        <v>6</v>
      </c>
      <c r="I344">
        <v>7</v>
      </c>
      <c r="J344">
        <v>8</v>
      </c>
      <c r="K344">
        <v>7</v>
      </c>
      <c r="L344">
        <v>9</v>
      </c>
      <c r="M344">
        <v>8</v>
      </c>
      <c r="N344">
        <v>8</v>
      </c>
      <c r="O344">
        <v>7</v>
      </c>
      <c r="P344">
        <v>9</v>
      </c>
      <c r="Q344">
        <v>8</v>
      </c>
      <c r="R344" t="str">
        <f>IF(D344&gt;=9,SUM(S344:AB344),"Not Suitable")</f>
        <v>Not Suitable</v>
      </c>
      <c r="S344">
        <f>UI!$C$4-H344</f>
        <v>4</v>
      </c>
      <c r="T344">
        <f>UI!$C$5-I344</f>
        <v>1</v>
      </c>
      <c r="U344">
        <f>UI!$C$6-J344</f>
        <v>-5</v>
      </c>
      <c r="V344">
        <f>UI!$C$7-K344</f>
        <v>-1</v>
      </c>
      <c r="W344">
        <f>UI!$C$8-L344</f>
        <v>-5</v>
      </c>
      <c r="X344">
        <f>UI!$C$9-M344</f>
        <v>0</v>
      </c>
      <c r="Y344">
        <f>UI!$C$10-N344</f>
        <v>1</v>
      </c>
      <c r="Z344">
        <f>UI!$C$11-O344</f>
        <v>2</v>
      </c>
      <c r="AA344">
        <f>UI!$C$12-P344</f>
        <v>-2</v>
      </c>
      <c r="AB344">
        <f>UI!$C$13-Q344</f>
        <v>2</v>
      </c>
    </row>
    <row r="345" spans="4:28" x14ac:dyDescent="0.3">
      <c r="D345">
        <f>COUNTIF(S345:AB345, "&gt;= 0")</f>
        <v>7</v>
      </c>
      <c r="E345" t="str">
        <f>IF(D345&gt;=9,SUM(S345:AB345),"Not Suitable")</f>
        <v>Not Suitable</v>
      </c>
      <c r="F345">
        <v>253321</v>
      </c>
      <c r="G345" t="s">
        <v>355</v>
      </c>
      <c r="H345">
        <v>5</v>
      </c>
      <c r="I345">
        <v>5</v>
      </c>
      <c r="J345">
        <v>8</v>
      </c>
      <c r="K345">
        <v>7</v>
      </c>
      <c r="L345">
        <v>8</v>
      </c>
      <c r="M345">
        <v>7</v>
      </c>
      <c r="N345">
        <v>6</v>
      </c>
      <c r="O345">
        <v>7</v>
      </c>
      <c r="P345">
        <v>6</v>
      </c>
      <c r="Q345">
        <v>8</v>
      </c>
      <c r="R345" t="str">
        <f>IF(D345&gt;=9,SUM(S345:AB345),"Not Suitable")</f>
        <v>Not Suitable</v>
      </c>
      <c r="S345">
        <f>UI!$C$4-H345</f>
        <v>5</v>
      </c>
      <c r="T345">
        <f>UI!$C$5-I345</f>
        <v>3</v>
      </c>
      <c r="U345">
        <f>UI!$C$6-J345</f>
        <v>-5</v>
      </c>
      <c r="V345">
        <f>UI!$C$7-K345</f>
        <v>-1</v>
      </c>
      <c r="W345">
        <f>UI!$C$8-L345</f>
        <v>-4</v>
      </c>
      <c r="X345">
        <f>UI!$C$9-M345</f>
        <v>1</v>
      </c>
      <c r="Y345">
        <f>UI!$C$10-N345</f>
        <v>3</v>
      </c>
      <c r="Z345">
        <f>UI!$C$11-O345</f>
        <v>2</v>
      </c>
      <c r="AA345">
        <f>UI!$C$12-P345</f>
        <v>1</v>
      </c>
      <c r="AB345">
        <f>UI!$C$13-Q345</f>
        <v>2</v>
      </c>
    </row>
    <row r="346" spans="4:28" x14ac:dyDescent="0.3">
      <c r="D346">
        <f>COUNTIF(S346:AB346, "&gt;= 0")</f>
        <v>7</v>
      </c>
      <c r="E346" t="str">
        <f>IF(D346&gt;=9,SUM(S346:AB346),"Not Suitable")</f>
        <v>Not Suitable</v>
      </c>
      <c r="F346">
        <v>253324</v>
      </c>
      <c r="G346" t="s">
        <v>356</v>
      </c>
      <c r="H346">
        <v>5</v>
      </c>
      <c r="I346">
        <v>6</v>
      </c>
      <c r="J346">
        <v>8</v>
      </c>
      <c r="K346">
        <v>6</v>
      </c>
      <c r="L346">
        <v>7</v>
      </c>
      <c r="M346">
        <v>6</v>
      </c>
      <c r="N346">
        <v>5</v>
      </c>
      <c r="O346">
        <v>7</v>
      </c>
      <c r="P346">
        <v>8</v>
      </c>
      <c r="Q346">
        <v>8</v>
      </c>
      <c r="R346" t="str">
        <f>IF(D346&gt;=9,SUM(S346:AB346),"Not Suitable")</f>
        <v>Not Suitable</v>
      </c>
      <c r="S346">
        <f>UI!$C$4-H346</f>
        <v>5</v>
      </c>
      <c r="T346">
        <f>UI!$C$5-I346</f>
        <v>2</v>
      </c>
      <c r="U346">
        <f>UI!$C$6-J346</f>
        <v>-5</v>
      </c>
      <c r="V346">
        <f>UI!$C$7-K346</f>
        <v>0</v>
      </c>
      <c r="W346">
        <f>UI!$C$8-L346</f>
        <v>-3</v>
      </c>
      <c r="X346">
        <f>UI!$C$9-M346</f>
        <v>2</v>
      </c>
      <c r="Y346">
        <f>UI!$C$10-N346</f>
        <v>4</v>
      </c>
      <c r="Z346">
        <f>UI!$C$11-O346</f>
        <v>2</v>
      </c>
      <c r="AA346">
        <f>UI!$C$12-P346</f>
        <v>-1</v>
      </c>
      <c r="AB346">
        <f>UI!$C$13-Q346</f>
        <v>2</v>
      </c>
    </row>
    <row r="347" spans="4:28" x14ac:dyDescent="0.3">
      <c r="D347">
        <f>COUNTIF(S347:AB347, "&gt;= 0")</f>
        <v>7</v>
      </c>
      <c r="E347" t="str">
        <f>IF(D347&gt;=9,SUM(S347:AB347),"Not Suitable")</f>
        <v>Not Suitable</v>
      </c>
      <c r="F347">
        <v>253911</v>
      </c>
      <c r="G347" t="s">
        <v>357</v>
      </c>
      <c r="H347">
        <v>5</v>
      </c>
      <c r="I347">
        <v>4</v>
      </c>
      <c r="J347">
        <v>8</v>
      </c>
      <c r="K347">
        <v>7</v>
      </c>
      <c r="L347">
        <v>8</v>
      </c>
      <c r="M347">
        <v>7</v>
      </c>
      <c r="N347">
        <v>6</v>
      </c>
      <c r="O347">
        <v>7</v>
      </c>
      <c r="P347">
        <v>7</v>
      </c>
      <c r="Q347">
        <v>8</v>
      </c>
      <c r="R347" t="str">
        <f>IF(D347&gt;=9,SUM(S347:AB347),"Not Suitable")</f>
        <v>Not Suitable</v>
      </c>
      <c r="S347">
        <f>UI!$C$4-H347</f>
        <v>5</v>
      </c>
      <c r="T347">
        <f>UI!$C$5-I347</f>
        <v>4</v>
      </c>
      <c r="U347">
        <f>UI!$C$6-J347</f>
        <v>-5</v>
      </c>
      <c r="V347">
        <f>UI!$C$7-K347</f>
        <v>-1</v>
      </c>
      <c r="W347">
        <f>UI!$C$8-L347</f>
        <v>-4</v>
      </c>
      <c r="X347">
        <f>UI!$C$9-M347</f>
        <v>1</v>
      </c>
      <c r="Y347">
        <f>UI!$C$10-N347</f>
        <v>3</v>
      </c>
      <c r="Z347">
        <f>UI!$C$11-O347</f>
        <v>2</v>
      </c>
      <c r="AA347">
        <f>UI!$C$12-P347</f>
        <v>0</v>
      </c>
      <c r="AB347">
        <f>UI!$C$13-Q347</f>
        <v>2</v>
      </c>
    </row>
    <row r="348" spans="4:28" x14ac:dyDescent="0.3">
      <c r="D348">
        <f>COUNTIF(S348:AB348, "&gt;= 0")</f>
        <v>7</v>
      </c>
      <c r="E348" t="str">
        <f>IF(D348&gt;=9,SUM(S348:AB348),"Not Suitable")</f>
        <v>Not Suitable</v>
      </c>
      <c r="F348">
        <v>253912</v>
      </c>
      <c r="G348" t="s">
        <v>358</v>
      </c>
      <c r="H348">
        <v>5</v>
      </c>
      <c r="I348">
        <v>7</v>
      </c>
      <c r="J348">
        <v>8</v>
      </c>
      <c r="K348">
        <v>6</v>
      </c>
      <c r="L348">
        <v>7</v>
      </c>
      <c r="M348">
        <v>7</v>
      </c>
      <c r="N348">
        <v>6</v>
      </c>
      <c r="O348">
        <v>7</v>
      </c>
      <c r="P348">
        <v>8</v>
      </c>
      <c r="Q348">
        <v>8</v>
      </c>
      <c r="R348" t="str">
        <f>IF(D348&gt;=9,SUM(S348:AB348),"Not Suitable")</f>
        <v>Not Suitable</v>
      </c>
      <c r="S348">
        <f>UI!$C$4-H348</f>
        <v>5</v>
      </c>
      <c r="T348">
        <f>UI!$C$5-I348</f>
        <v>1</v>
      </c>
      <c r="U348">
        <f>UI!$C$6-J348</f>
        <v>-5</v>
      </c>
      <c r="V348">
        <f>UI!$C$7-K348</f>
        <v>0</v>
      </c>
      <c r="W348">
        <f>UI!$C$8-L348</f>
        <v>-3</v>
      </c>
      <c r="X348">
        <f>UI!$C$9-M348</f>
        <v>1</v>
      </c>
      <c r="Y348">
        <f>UI!$C$10-N348</f>
        <v>3</v>
      </c>
      <c r="Z348">
        <f>UI!$C$11-O348</f>
        <v>2</v>
      </c>
      <c r="AA348">
        <f>UI!$C$12-P348</f>
        <v>-1</v>
      </c>
      <c r="AB348">
        <f>UI!$C$13-Q348</f>
        <v>2</v>
      </c>
    </row>
    <row r="349" spans="4:28" x14ac:dyDescent="0.3">
      <c r="D349">
        <f>COUNTIF(S349:AB349, "&gt;= 0")</f>
        <v>6</v>
      </c>
      <c r="E349" t="str">
        <f>IF(D349&gt;=9,SUM(S349:AB349),"Not Suitable")</f>
        <v>Not Suitable</v>
      </c>
      <c r="F349">
        <v>253913</v>
      </c>
      <c r="G349" t="s">
        <v>359</v>
      </c>
      <c r="H349">
        <v>5</v>
      </c>
      <c r="I349">
        <v>4</v>
      </c>
      <c r="J349">
        <v>8</v>
      </c>
      <c r="K349">
        <v>7</v>
      </c>
      <c r="L349">
        <v>9</v>
      </c>
      <c r="M349">
        <v>7</v>
      </c>
      <c r="N349">
        <v>7</v>
      </c>
      <c r="O349">
        <v>7</v>
      </c>
      <c r="P349">
        <v>8</v>
      </c>
      <c r="Q349">
        <v>8</v>
      </c>
      <c r="R349" t="str">
        <f>IF(D349&gt;=9,SUM(S349:AB349),"Not Suitable")</f>
        <v>Not Suitable</v>
      </c>
      <c r="S349">
        <f>UI!$C$4-H349</f>
        <v>5</v>
      </c>
      <c r="T349">
        <f>UI!$C$5-I349</f>
        <v>4</v>
      </c>
      <c r="U349">
        <f>UI!$C$6-J349</f>
        <v>-5</v>
      </c>
      <c r="V349">
        <f>UI!$C$7-K349</f>
        <v>-1</v>
      </c>
      <c r="W349">
        <f>UI!$C$8-L349</f>
        <v>-5</v>
      </c>
      <c r="X349">
        <f>UI!$C$9-M349</f>
        <v>1</v>
      </c>
      <c r="Y349">
        <f>UI!$C$10-N349</f>
        <v>2</v>
      </c>
      <c r="Z349">
        <f>UI!$C$11-O349</f>
        <v>2</v>
      </c>
      <c r="AA349">
        <f>UI!$C$12-P349</f>
        <v>-1</v>
      </c>
      <c r="AB349">
        <f>UI!$C$13-Q349</f>
        <v>2</v>
      </c>
    </row>
    <row r="350" spans="4:28" x14ac:dyDescent="0.3">
      <c r="D350">
        <f>COUNTIF(S350:AB350, "&gt;= 0")</f>
        <v>6</v>
      </c>
      <c r="E350" t="str">
        <f>IF(D350&gt;=9,SUM(S350:AB350),"Not Suitable")</f>
        <v>Not Suitable</v>
      </c>
      <c r="F350">
        <v>253914</v>
      </c>
      <c r="G350" t="s">
        <v>360</v>
      </c>
      <c r="H350">
        <v>6</v>
      </c>
      <c r="I350">
        <v>6</v>
      </c>
      <c r="J350">
        <v>7</v>
      </c>
      <c r="K350">
        <v>7</v>
      </c>
      <c r="L350">
        <v>9</v>
      </c>
      <c r="M350">
        <v>7</v>
      </c>
      <c r="N350">
        <v>7</v>
      </c>
      <c r="O350">
        <v>7</v>
      </c>
      <c r="P350">
        <v>8</v>
      </c>
      <c r="Q350">
        <v>8</v>
      </c>
      <c r="R350" t="str">
        <f>IF(D350&gt;=9,SUM(S350:AB350),"Not Suitable")</f>
        <v>Not Suitable</v>
      </c>
      <c r="S350">
        <f>UI!$C$4-H350</f>
        <v>4</v>
      </c>
      <c r="T350">
        <f>UI!$C$5-I350</f>
        <v>2</v>
      </c>
      <c r="U350">
        <f>UI!$C$6-J350</f>
        <v>-4</v>
      </c>
      <c r="V350">
        <f>UI!$C$7-K350</f>
        <v>-1</v>
      </c>
      <c r="W350">
        <f>UI!$C$8-L350</f>
        <v>-5</v>
      </c>
      <c r="X350">
        <f>UI!$C$9-M350</f>
        <v>1</v>
      </c>
      <c r="Y350">
        <f>UI!$C$10-N350</f>
        <v>2</v>
      </c>
      <c r="Z350">
        <f>UI!$C$11-O350</f>
        <v>2</v>
      </c>
      <c r="AA350">
        <f>UI!$C$12-P350</f>
        <v>-1</v>
      </c>
      <c r="AB350">
        <f>UI!$C$13-Q350</f>
        <v>2</v>
      </c>
    </row>
    <row r="351" spans="4:28" x14ac:dyDescent="0.3">
      <c r="D351">
        <f>COUNTIF(S351:AB351, "&gt;= 0")</f>
        <v>6</v>
      </c>
      <c r="E351" t="str">
        <f>IF(D351&gt;=9,SUM(S351:AB351),"Not Suitable")</f>
        <v>Not Suitable</v>
      </c>
      <c r="F351">
        <v>253915</v>
      </c>
      <c r="G351" t="s">
        <v>361</v>
      </c>
      <c r="H351">
        <v>5</v>
      </c>
      <c r="I351">
        <v>6</v>
      </c>
      <c r="J351">
        <v>7</v>
      </c>
      <c r="K351">
        <v>8</v>
      </c>
      <c r="L351">
        <v>9</v>
      </c>
      <c r="M351">
        <v>8</v>
      </c>
      <c r="N351">
        <v>7</v>
      </c>
      <c r="O351">
        <v>7</v>
      </c>
      <c r="P351">
        <v>8</v>
      </c>
      <c r="Q351">
        <v>8</v>
      </c>
      <c r="R351" t="str">
        <f>IF(D351&gt;=9,SUM(S351:AB351),"Not Suitable")</f>
        <v>Not Suitable</v>
      </c>
      <c r="S351">
        <f>UI!$C$4-H351</f>
        <v>5</v>
      </c>
      <c r="T351">
        <f>UI!$C$5-I351</f>
        <v>2</v>
      </c>
      <c r="U351">
        <f>UI!$C$6-J351</f>
        <v>-4</v>
      </c>
      <c r="V351">
        <f>UI!$C$7-K351</f>
        <v>-2</v>
      </c>
      <c r="W351">
        <f>UI!$C$8-L351</f>
        <v>-5</v>
      </c>
      <c r="X351">
        <f>UI!$C$9-M351</f>
        <v>0</v>
      </c>
      <c r="Y351">
        <f>UI!$C$10-N351</f>
        <v>2</v>
      </c>
      <c r="Z351">
        <f>UI!$C$11-O351</f>
        <v>2</v>
      </c>
      <c r="AA351">
        <f>UI!$C$12-P351</f>
        <v>-1</v>
      </c>
      <c r="AB351">
        <f>UI!$C$13-Q351</f>
        <v>2</v>
      </c>
    </row>
    <row r="352" spans="4:28" x14ac:dyDescent="0.3">
      <c r="D352">
        <f>COUNTIF(S352:AB352, "&gt;= 0")</f>
        <v>6</v>
      </c>
      <c r="E352" t="str">
        <f>IF(D352&gt;=9,SUM(S352:AB352),"Not Suitable")</f>
        <v>Not Suitable</v>
      </c>
      <c r="F352">
        <v>253917</v>
      </c>
      <c r="G352" t="s">
        <v>362</v>
      </c>
      <c r="H352">
        <v>5</v>
      </c>
      <c r="I352">
        <v>7</v>
      </c>
      <c r="J352">
        <v>7</v>
      </c>
      <c r="K352">
        <v>7</v>
      </c>
      <c r="L352">
        <v>8</v>
      </c>
      <c r="M352">
        <v>7</v>
      </c>
      <c r="N352">
        <v>7</v>
      </c>
      <c r="O352">
        <v>7</v>
      </c>
      <c r="P352">
        <v>8</v>
      </c>
      <c r="Q352">
        <v>7</v>
      </c>
      <c r="R352" t="str">
        <f>IF(D352&gt;=9,SUM(S352:AB352),"Not Suitable")</f>
        <v>Not Suitable</v>
      </c>
      <c r="S352">
        <f>UI!$C$4-H352</f>
        <v>5</v>
      </c>
      <c r="T352">
        <f>UI!$C$5-I352</f>
        <v>1</v>
      </c>
      <c r="U352">
        <f>UI!$C$6-J352</f>
        <v>-4</v>
      </c>
      <c r="V352">
        <f>UI!$C$7-K352</f>
        <v>-1</v>
      </c>
      <c r="W352">
        <f>UI!$C$8-L352</f>
        <v>-4</v>
      </c>
      <c r="X352">
        <f>UI!$C$9-M352</f>
        <v>1</v>
      </c>
      <c r="Y352">
        <f>UI!$C$10-N352</f>
        <v>2</v>
      </c>
      <c r="Z352">
        <f>UI!$C$11-O352</f>
        <v>2</v>
      </c>
      <c r="AA352">
        <f>UI!$C$12-P352</f>
        <v>-1</v>
      </c>
      <c r="AB352">
        <f>UI!$C$13-Q352</f>
        <v>3</v>
      </c>
    </row>
    <row r="353" spans="4:28" x14ac:dyDescent="0.3">
      <c r="D353">
        <f>COUNTIF(S353:AB353, "&gt;= 0")</f>
        <v>6</v>
      </c>
      <c r="E353" t="str">
        <f>IF(D353&gt;=9,SUM(S353:AB353),"Not Suitable")</f>
        <v>Not Suitable</v>
      </c>
      <c r="F353">
        <v>254211</v>
      </c>
      <c r="G353" t="s">
        <v>363</v>
      </c>
      <c r="H353">
        <v>5</v>
      </c>
      <c r="I353">
        <v>6</v>
      </c>
      <c r="J353">
        <v>9</v>
      </c>
      <c r="K353">
        <v>8</v>
      </c>
      <c r="L353">
        <v>8</v>
      </c>
      <c r="M353">
        <v>7</v>
      </c>
      <c r="N353">
        <v>7</v>
      </c>
      <c r="O353">
        <v>8</v>
      </c>
      <c r="P353">
        <v>9</v>
      </c>
      <c r="Q353">
        <v>9</v>
      </c>
      <c r="R353" t="str">
        <f>IF(D353&gt;=9,SUM(S353:AB353),"Not Suitable")</f>
        <v>Not Suitable</v>
      </c>
      <c r="S353">
        <f>UI!$C$4-H353</f>
        <v>5</v>
      </c>
      <c r="T353">
        <f>UI!$C$5-I353</f>
        <v>2</v>
      </c>
      <c r="U353">
        <f>UI!$C$6-J353</f>
        <v>-6</v>
      </c>
      <c r="V353">
        <f>UI!$C$7-K353</f>
        <v>-2</v>
      </c>
      <c r="W353">
        <f>UI!$C$8-L353</f>
        <v>-4</v>
      </c>
      <c r="X353">
        <f>UI!$C$9-M353</f>
        <v>1</v>
      </c>
      <c r="Y353">
        <f>UI!$C$10-N353</f>
        <v>2</v>
      </c>
      <c r="Z353">
        <f>UI!$C$11-O353</f>
        <v>1</v>
      </c>
      <c r="AA353">
        <f>UI!$C$12-P353</f>
        <v>-2</v>
      </c>
      <c r="AB353">
        <f>UI!$C$13-Q353</f>
        <v>1</v>
      </c>
    </row>
    <row r="354" spans="4:28" x14ac:dyDescent="0.3">
      <c r="D354">
        <f>COUNTIF(S354:AB354, "&gt;= 0")</f>
        <v>6</v>
      </c>
      <c r="E354" t="str">
        <f>IF(D354&gt;=9,SUM(S354:AB354),"Not Suitable")</f>
        <v>Not Suitable</v>
      </c>
      <c r="F354">
        <v>254212</v>
      </c>
      <c r="G354" t="s">
        <v>364</v>
      </c>
      <c r="H354">
        <v>5</v>
      </c>
      <c r="I354">
        <v>6</v>
      </c>
      <c r="J354">
        <v>6</v>
      </c>
      <c r="K354">
        <v>7</v>
      </c>
      <c r="L354">
        <v>7</v>
      </c>
      <c r="M354">
        <v>7</v>
      </c>
      <c r="N354">
        <v>6</v>
      </c>
      <c r="O354">
        <v>7</v>
      </c>
      <c r="P354">
        <v>10</v>
      </c>
      <c r="Q354">
        <v>7</v>
      </c>
      <c r="R354" t="str">
        <f>IF(D354&gt;=9,SUM(S354:AB354),"Not Suitable")</f>
        <v>Not Suitable</v>
      </c>
      <c r="S354">
        <f>UI!$C$4-H354</f>
        <v>5</v>
      </c>
      <c r="T354">
        <f>UI!$C$5-I354</f>
        <v>2</v>
      </c>
      <c r="U354">
        <f>UI!$C$6-J354</f>
        <v>-3</v>
      </c>
      <c r="V354">
        <f>UI!$C$7-K354</f>
        <v>-1</v>
      </c>
      <c r="W354">
        <f>UI!$C$8-L354</f>
        <v>-3</v>
      </c>
      <c r="X354">
        <f>UI!$C$9-M354</f>
        <v>1</v>
      </c>
      <c r="Y354">
        <f>UI!$C$10-N354</f>
        <v>3</v>
      </c>
      <c r="Z354">
        <f>UI!$C$11-O354</f>
        <v>2</v>
      </c>
      <c r="AA354">
        <f>UI!$C$12-P354</f>
        <v>-3</v>
      </c>
      <c r="AB354">
        <f>UI!$C$13-Q354</f>
        <v>3</v>
      </c>
    </row>
    <row r="355" spans="4:28" x14ac:dyDescent="0.3">
      <c r="D355">
        <f>COUNTIF(S355:AB355, "&gt;= 0")</f>
        <v>6</v>
      </c>
      <c r="E355" t="str">
        <f>IF(D355&gt;=9,SUM(S355:AB355),"Not Suitable")</f>
        <v>Not Suitable</v>
      </c>
      <c r="F355">
        <v>254411</v>
      </c>
      <c r="G355" t="s">
        <v>365</v>
      </c>
      <c r="H355">
        <v>5</v>
      </c>
      <c r="I355">
        <v>7</v>
      </c>
      <c r="J355">
        <v>9</v>
      </c>
      <c r="K355">
        <v>7</v>
      </c>
      <c r="L355">
        <v>8</v>
      </c>
      <c r="M355">
        <v>7</v>
      </c>
      <c r="N355">
        <v>7</v>
      </c>
      <c r="O355">
        <v>7</v>
      </c>
      <c r="P355">
        <v>9</v>
      </c>
      <c r="Q355">
        <v>8</v>
      </c>
      <c r="R355" t="str">
        <f>IF(D355&gt;=9,SUM(S355:AB355),"Not Suitable")</f>
        <v>Not Suitable</v>
      </c>
      <c r="S355">
        <f>UI!$C$4-H355</f>
        <v>5</v>
      </c>
      <c r="T355">
        <f>UI!$C$5-I355</f>
        <v>1</v>
      </c>
      <c r="U355">
        <f>UI!$C$6-J355</f>
        <v>-6</v>
      </c>
      <c r="V355">
        <f>UI!$C$7-K355</f>
        <v>-1</v>
      </c>
      <c r="W355">
        <f>UI!$C$8-L355</f>
        <v>-4</v>
      </c>
      <c r="X355">
        <f>UI!$C$9-M355</f>
        <v>1</v>
      </c>
      <c r="Y355">
        <f>UI!$C$10-N355</f>
        <v>2</v>
      </c>
      <c r="Z355">
        <f>UI!$C$11-O355</f>
        <v>2</v>
      </c>
      <c r="AA355">
        <f>UI!$C$12-P355</f>
        <v>-2</v>
      </c>
      <c r="AB355">
        <f>UI!$C$13-Q355</f>
        <v>2</v>
      </c>
    </row>
    <row r="356" spans="4:28" x14ac:dyDescent="0.3">
      <c r="D356">
        <f>COUNTIF(S356:AB356, "&gt;= 0")</f>
        <v>6</v>
      </c>
      <c r="E356" t="str">
        <f>IF(D356&gt;=9,SUM(S356:AB356),"Not Suitable")</f>
        <v>Not Suitable</v>
      </c>
      <c r="F356">
        <v>254415</v>
      </c>
      <c r="G356" t="s">
        <v>366</v>
      </c>
      <c r="H356">
        <v>5</v>
      </c>
      <c r="I356">
        <v>6</v>
      </c>
      <c r="J356">
        <v>8</v>
      </c>
      <c r="K356">
        <v>7</v>
      </c>
      <c r="L356">
        <v>7</v>
      </c>
      <c r="M356">
        <v>7</v>
      </c>
      <c r="N356">
        <v>6</v>
      </c>
      <c r="O356">
        <v>7</v>
      </c>
      <c r="P356">
        <v>8</v>
      </c>
      <c r="Q356">
        <v>7</v>
      </c>
      <c r="R356" t="str">
        <f>IF(D356&gt;=9,SUM(S356:AB356),"Not Suitable")</f>
        <v>Not Suitable</v>
      </c>
      <c r="S356">
        <f>UI!$C$4-H356</f>
        <v>5</v>
      </c>
      <c r="T356">
        <f>UI!$C$5-I356</f>
        <v>2</v>
      </c>
      <c r="U356">
        <f>UI!$C$6-J356</f>
        <v>-5</v>
      </c>
      <c r="V356">
        <f>UI!$C$7-K356</f>
        <v>-1</v>
      </c>
      <c r="W356">
        <f>UI!$C$8-L356</f>
        <v>-3</v>
      </c>
      <c r="X356">
        <f>UI!$C$9-M356</f>
        <v>1</v>
      </c>
      <c r="Y356">
        <f>UI!$C$10-N356</f>
        <v>3</v>
      </c>
      <c r="Z356">
        <f>UI!$C$11-O356</f>
        <v>2</v>
      </c>
      <c r="AA356">
        <f>UI!$C$12-P356</f>
        <v>-1</v>
      </c>
      <c r="AB356">
        <f>UI!$C$13-Q356</f>
        <v>3</v>
      </c>
    </row>
    <row r="357" spans="4:28" x14ac:dyDescent="0.3">
      <c r="D357">
        <f>COUNTIF(S357:AB357, "&gt;= 0")</f>
        <v>6</v>
      </c>
      <c r="E357" t="str">
        <f>IF(D357&gt;=9,SUM(S357:AB357),"Not Suitable")</f>
        <v>Not Suitable</v>
      </c>
      <c r="F357">
        <v>254422</v>
      </c>
      <c r="G357" t="s">
        <v>367</v>
      </c>
      <c r="H357">
        <v>5</v>
      </c>
      <c r="I357">
        <v>6</v>
      </c>
      <c r="J357">
        <v>8</v>
      </c>
      <c r="K357">
        <v>7</v>
      </c>
      <c r="L357">
        <v>7</v>
      </c>
      <c r="M357">
        <v>7</v>
      </c>
      <c r="N357">
        <v>6</v>
      </c>
      <c r="O357">
        <v>7</v>
      </c>
      <c r="P357">
        <v>8</v>
      </c>
      <c r="Q357">
        <v>8</v>
      </c>
      <c r="R357" t="str">
        <f>IF(D357&gt;=9,SUM(S357:AB357),"Not Suitable")</f>
        <v>Not Suitable</v>
      </c>
      <c r="S357">
        <f>UI!$C$4-H357</f>
        <v>5</v>
      </c>
      <c r="T357">
        <f>UI!$C$5-I357</f>
        <v>2</v>
      </c>
      <c r="U357">
        <f>UI!$C$6-J357</f>
        <v>-5</v>
      </c>
      <c r="V357">
        <f>UI!$C$7-K357</f>
        <v>-1</v>
      </c>
      <c r="W357">
        <f>UI!$C$8-L357</f>
        <v>-3</v>
      </c>
      <c r="X357">
        <f>UI!$C$9-M357</f>
        <v>1</v>
      </c>
      <c r="Y357">
        <f>UI!$C$10-N357</f>
        <v>3</v>
      </c>
      <c r="Z357">
        <f>UI!$C$11-O357</f>
        <v>2</v>
      </c>
      <c r="AA357">
        <f>UI!$C$12-P357</f>
        <v>-1</v>
      </c>
      <c r="AB357">
        <f>UI!$C$13-Q357</f>
        <v>2</v>
      </c>
    </row>
    <row r="358" spans="4:28" x14ac:dyDescent="0.3">
      <c r="D358">
        <f>COUNTIF(S358:AB358, "&gt;= 0")</f>
        <v>7</v>
      </c>
      <c r="E358" t="str">
        <f>IF(D358&gt;=9,SUM(S358:AB358),"Not Suitable")</f>
        <v>Not Suitable</v>
      </c>
      <c r="F358">
        <v>254424</v>
      </c>
      <c r="G358" t="s">
        <v>368</v>
      </c>
      <c r="H358">
        <v>5</v>
      </c>
      <c r="I358">
        <v>5</v>
      </c>
      <c r="J358">
        <v>8</v>
      </c>
      <c r="K358">
        <v>6</v>
      </c>
      <c r="L358">
        <v>7</v>
      </c>
      <c r="M358">
        <v>5</v>
      </c>
      <c r="N358">
        <v>5</v>
      </c>
      <c r="O358">
        <v>7</v>
      </c>
      <c r="P358">
        <v>8</v>
      </c>
      <c r="Q358">
        <v>8</v>
      </c>
      <c r="R358" t="str">
        <f>IF(D358&gt;=9,SUM(S358:AB358),"Not Suitable")</f>
        <v>Not Suitable</v>
      </c>
      <c r="S358">
        <f>UI!$C$4-H358</f>
        <v>5</v>
      </c>
      <c r="T358">
        <f>UI!$C$5-I358</f>
        <v>3</v>
      </c>
      <c r="U358">
        <f>UI!$C$6-J358</f>
        <v>-5</v>
      </c>
      <c r="V358">
        <f>UI!$C$7-K358</f>
        <v>0</v>
      </c>
      <c r="W358">
        <f>UI!$C$8-L358</f>
        <v>-3</v>
      </c>
      <c r="X358">
        <f>UI!$C$9-M358</f>
        <v>3</v>
      </c>
      <c r="Y358">
        <f>UI!$C$10-N358</f>
        <v>4</v>
      </c>
      <c r="Z358">
        <f>UI!$C$11-O358</f>
        <v>2</v>
      </c>
      <c r="AA358">
        <f>UI!$C$12-P358</f>
        <v>-1</v>
      </c>
      <c r="AB358">
        <f>UI!$C$13-Q358</f>
        <v>2</v>
      </c>
    </row>
    <row r="359" spans="4:28" x14ac:dyDescent="0.3">
      <c r="D359">
        <f>COUNTIF(S359:AB359, "&gt;= 0")</f>
        <v>6</v>
      </c>
      <c r="E359" t="str">
        <f>IF(D359&gt;=9,SUM(S359:AB359),"Not Suitable")</f>
        <v>Not Suitable</v>
      </c>
      <c r="F359">
        <v>261211</v>
      </c>
      <c r="G359" t="s">
        <v>369</v>
      </c>
      <c r="H359">
        <v>5</v>
      </c>
      <c r="I359">
        <v>9</v>
      </c>
      <c r="J359">
        <v>6</v>
      </c>
      <c r="K359">
        <v>6</v>
      </c>
      <c r="L359">
        <v>7</v>
      </c>
      <c r="M359">
        <v>6</v>
      </c>
      <c r="N359">
        <v>6</v>
      </c>
      <c r="O359">
        <v>6</v>
      </c>
      <c r="P359">
        <v>8</v>
      </c>
      <c r="Q359">
        <v>7</v>
      </c>
      <c r="R359" t="str">
        <f>IF(D359&gt;=9,SUM(S359:AB359),"Not Suitable")</f>
        <v>Not Suitable</v>
      </c>
      <c r="S359">
        <f>UI!$C$4-H359</f>
        <v>5</v>
      </c>
      <c r="T359">
        <f>UI!$C$5-I359</f>
        <v>-1</v>
      </c>
      <c r="U359">
        <f>UI!$C$6-J359</f>
        <v>-3</v>
      </c>
      <c r="V359">
        <f>UI!$C$7-K359</f>
        <v>0</v>
      </c>
      <c r="W359">
        <f>UI!$C$8-L359</f>
        <v>-3</v>
      </c>
      <c r="X359">
        <f>UI!$C$9-M359</f>
        <v>2</v>
      </c>
      <c r="Y359">
        <f>UI!$C$10-N359</f>
        <v>3</v>
      </c>
      <c r="Z359">
        <f>UI!$C$11-O359</f>
        <v>3</v>
      </c>
      <c r="AA359">
        <f>UI!$C$12-P359</f>
        <v>-1</v>
      </c>
      <c r="AB359">
        <f>UI!$C$13-Q359</f>
        <v>3</v>
      </c>
    </row>
    <row r="360" spans="4:28" x14ac:dyDescent="0.3">
      <c r="D360">
        <f>COUNTIF(S360:AB360, "&gt;= 0")</f>
        <v>7</v>
      </c>
      <c r="E360" t="str">
        <f>IF(D360&gt;=9,SUM(S360:AB360),"Not Suitable")</f>
        <v>Not Suitable</v>
      </c>
      <c r="F360">
        <v>261212</v>
      </c>
      <c r="G360" t="s">
        <v>370</v>
      </c>
      <c r="H360">
        <v>5</v>
      </c>
      <c r="I360">
        <v>8</v>
      </c>
      <c r="J360">
        <v>4</v>
      </c>
      <c r="K360">
        <v>6</v>
      </c>
      <c r="L360">
        <v>7</v>
      </c>
      <c r="M360">
        <v>6</v>
      </c>
      <c r="N360">
        <v>6</v>
      </c>
      <c r="O360">
        <v>6</v>
      </c>
      <c r="P360">
        <v>8</v>
      </c>
      <c r="Q360">
        <v>8</v>
      </c>
      <c r="R360" t="str">
        <f>IF(D360&gt;=9,SUM(S360:AB360),"Not Suitable")</f>
        <v>Not Suitable</v>
      </c>
      <c r="S360">
        <f>UI!$C$4-H360</f>
        <v>5</v>
      </c>
      <c r="T360">
        <f>UI!$C$5-I360</f>
        <v>0</v>
      </c>
      <c r="U360">
        <f>UI!$C$6-J360</f>
        <v>-1</v>
      </c>
      <c r="V360">
        <f>UI!$C$7-K360</f>
        <v>0</v>
      </c>
      <c r="W360">
        <f>UI!$C$8-L360</f>
        <v>-3</v>
      </c>
      <c r="X360">
        <f>UI!$C$9-M360</f>
        <v>2</v>
      </c>
      <c r="Y360">
        <f>UI!$C$10-N360</f>
        <v>3</v>
      </c>
      <c r="Z360">
        <f>UI!$C$11-O360</f>
        <v>3</v>
      </c>
      <c r="AA360">
        <f>UI!$C$12-P360</f>
        <v>-1</v>
      </c>
      <c r="AB360">
        <f>UI!$C$13-Q360</f>
        <v>2</v>
      </c>
    </row>
    <row r="361" spans="4:28" x14ac:dyDescent="0.3">
      <c r="D361">
        <f>COUNTIF(S361:AB361, "&gt;= 0")</f>
        <v>7</v>
      </c>
      <c r="E361" t="str">
        <f>IF(D361&gt;=9,SUM(S361:AB361),"Not Suitable")</f>
        <v>Not Suitable</v>
      </c>
      <c r="F361">
        <v>261311</v>
      </c>
      <c r="G361" t="s">
        <v>371</v>
      </c>
      <c r="H361">
        <v>6</v>
      </c>
      <c r="I361">
        <v>9</v>
      </c>
      <c r="J361">
        <v>5</v>
      </c>
      <c r="K361">
        <v>6</v>
      </c>
      <c r="L361">
        <v>7</v>
      </c>
      <c r="M361">
        <v>5</v>
      </c>
      <c r="N361">
        <v>6</v>
      </c>
      <c r="O361">
        <v>6</v>
      </c>
      <c r="P361">
        <v>7</v>
      </c>
      <c r="Q361">
        <v>8</v>
      </c>
      <c r="R361" t="str">
        <f>IF(D361&gt;=9,SUM(S361:AB361),"Not Suitable")</f>
        <v>Not Suitable</v>
      </c>
      <c r="S361">
        <f>UI!$C$4-H361</f>
        <v>4</v>
      </c>
      <c r="T361">
        <f>UI!$C$5-I361</f>
        <v>-1</v>
      </c>
      <c r="U361">
        <f>UI!$C$6-J361</f>
        <v>-2</v>
      </c>
      <c r="V361">
        <f>UI!$C$7-K361</f>
        <v>0</v>
      </c>
      <c r="W361">
        <f>UI!$C$8-L361</f>
        <v>-3</v>
      </c>
      <c r="X361">
        <f>UI!$C$9-M361</f>
        <v>3</v>
      </c>
      <c r="Y361">
        <f>UI!$C$10-N361</f>
        <v>3</v>
      </c>
      <c r="Z361">
        <f>UI!$C$11-O361</f>
        <v>3</v>
      </c>
      <c r="AA361">
        <f>UI!$C$12-P361</f>
        <v>0</v>
      </c>
      <c r="AB361">
        <f>UI!$C$13-Q361</f>
        <v>2</v>
      </c>
    </row>
    <row r="362" spans="4:28" x14ac:dyDescent="0.3">
      <c r="D362">
        <f>COUNTIF(S362:AB362, "&gt;= 0")</f>
        <v>7</v>
      </c>
      <c r="E362" t="str">
        <f>IF(D362&gt;=9,SUM(S362:AB362),"Not Suitable")</f>
        <v>Not Suitable</v>
      </c>
      <c r="F362">
        <v>261312</v>
      </c>
      <c r="G362" t="s">
        <v>372</v>
      </c>
      <c r="H362">
        <v>6</v>
      </c>
      <c r="I362">
        <v>9</v>
      </c>
      <c r="J362">
        <v>5</v>
      </c>
      <c r="K362">
        <v>6</v>
      </c>
      <c r="L362">
        <v>7</v>
      </c>
      <c r="M362">
        <v>5</v>
      </c>
      <c r="N362">
        <v>6</v>
      </c>
      <c r="O362">
        <v>6</v>
      </c>
      <c r="P362">
        <v>7</v>
      </c>
      <c r="Q362">
        <v>8</v>
      </c>
      <c r="R362" t="str">
        <f>IF(D362&gt;=9,SUM(S362:AB362),"Not Suitable")</f>
        <v>Not Suitable</v>
      </c>
      <c r="S362">
        <f>UI!$C$4-H362</f>
        <v>4</v>
      </c>
      <c r="T362">
        <f>UI!$C$5-I362</f>
        <v>-1</v>
      </c>
      <c r="U362">
        <f>UI!$C$6-J362</f>
        <v>-2</v>
      </c>
      <c r="V362">
        <f>UI!$C$7-K362</f>
        <v>0</v>
      </c>
      <c r="W362">
        <f>UI!$C$8-L362</f>
        <v>-3</v>
      </c>
      <c r="X362">
        <f>UI!$C$9-M362</f>
        <v>3</v>
      </c>
      <c r="Y362">
        <f>UI!$C$10-N362</f>
        <v>3</v>
      </c>
      <c r="Z362">
        <f>UI!$C$11-O362</f>
        <v>3</v>
      </c>
      <c r="AA362">
        <f>UI!$C$12-P362</f>
        <v>0</v>
      </c>
      <c r="AB362">
        <f>UI!$C$13-Q362</f>
        <v>2</v>
      </c>
    </row>
    <row r="363" spans="4:28" x14ac:dyDescent="0.3">
      <c r="D363">
        <f>COUNTIF(S363:AB363, "&gt;= 0")</f>
        <v>5</v>
      </c>
      <c r="E363" t="str">
        <f>IF(D363&gt;=9,SUM(S363:AB363),"Not Suitable")</f>
        <v>Not Suitable</v>
      </c>
      <c r="F363">
        <v>261313</v>
      </c>
      <c r="G363" t="s">
        <v>373</v>
      </c>
      <c r="H363">
        <v>5</v>
      </c>
      <c r="I363">
        <v>10</v>
      </c>
      <c r="J363">
        <v>5</v>
      </c>
      <c r="K363">
        <v>7</v>
      </c>
      <c r="L363">
        <v>7</v>
      </c>
      <c r="M363">
        <v>6</v>
      </c>
      <c r="N363">
        <v>6</v>
      </c>
      <c r="O363">
        <v>6</v>
      </c>
      <c r="P363">
        <v>8</v>
      </c>
      <c r="Q363">
        <v>8</v>
      </c>
      <c r="R363" t="str">
        <f>IF(D363&gt;=9,SUM(S363:AB363),"Not Suitable")</f>
        <v>Not Suitable</v>
      </c>
      <c r="S363">
        <f>UI!$C$4-H363</f>
        <v>5</v>
      </c>
      <c r="T363">
        <f>UI!$C$5-I363</f>
        <v>-2</v>
      </c>
      <c r="U363">
        <f>UI!$C$6-J363</f>
        <v>-2</v>
      </c>
      <c r="V363">
        <f>UI!$C$7-K363</f>
        <v>-1</v>
      </c>
      <c r="W363">
        <f>UI!$C$8-L363</f>
        <v>-3</v>
      </c>
      <c r="X363">
        <f>UI!$C$9-M363</f>
        <v>2</v>
      </c>
      <c r="Y363">
        <f>UI!$C$10-N363</f>
        <v>3</v>
      </c>
      <c r="Z363">
        <f>UI!$C$11-O363</f>
        <v>3</v>
      </c>
      <c r="AA363">
        <f>UI!$C$12-P363</f>
        <v>-1</v>
      </c>
      <c r="AB363">
        <f>UI!$C$13-Q363</f>
        <v>2</v>
      </c>
    </row>
    <row r="364" spans="4:28" x14ac:dyDescent="0.3">
      <c r="D364">
        <f>COUNTIF(S364:AB364, "&gt;= 0")</f>
        <v>6</v>
      </c>
      <c r="E364" t="str">
        <f>IF(D364&gt;=9,SUM(S364:AB364),"Not Suitable")</f>
        <v>Not Suitable</v>
      </c>
      <c r="F364">
        <v>261314</v>
      </c>
      <c r="G364" t="s">
        <v>374</v>
      </c>
      <c r="H364">
        <v>4</v>
      </c>
      <c r="I364">
        <v>8</v>
      </c>
      <c r="J364">
        <v>5</v>
      </c>
      <c r="K364">
        <v>7</v>
      </c>
      <c r="L364">
        <v>7</v>
      </c>
      <c r="M364">
        <v>5</v>
      </c>
      <c r="N364">
        <v>6</v>
      </c>
      <c r="O364">
        <v>6</v>
      </c>
      <c r="P364">
        <v>8</v>
      </c>
      <c r="Q364">
        <v>7</v>
      </c>
      <c r="R364" t="str">
        <f>IF(D364&gt;=9,SUM(S364:AB364),"Not Suitable")</f>
        <v>Not Suitable</v>
      </c>
      <c r="S364">
        <f>UI!$C$4-H364</f>
        <v>6</v>
      </c>
      <c r="T364">
        <f>UI!$C$5-I364</f>
        <v>0</v>
      </c>
      <c r="U364">
        <f>UI!$C$6-J364</f>
        <v>-2</v>
      </c>
      <c r="V364">
        <f>UI!$C$7-K364</f>
        <v>-1</v>
      </c>
      <c r="W364">
        <f>UI!$C$8-L364</f>
        <v>-3</v>
      </c>
      <c r="X364">
        <f>UI!$C$9-M364</f>
        <v>3</v>
      </c>
      <c r="Y364">
        <f>UI!$C$10-N364</f>
        <v>3</v>
      </c>
      <c r="Z364">
        <f>UI!$C$11-O364</f>
        <v>3</v>
      </c>
      <c r="AA364">
        <f>UI!$C$12-P364</f>
        <v>-1</v>
      </c>
      <c r="AB364">
        <f>UI!$C$13-Q364</f>
        <v>3</v>
      </c>
    </row>
    <row r="365" spans="4:28" x14ac:dyDescent="0.3">
      <c r="D365">
        <f>COUNTIF(S365:AB365, "&gt;= 0")</f>
        <v>5</v>
      </c>
      <c r="E365" t="str">
        <f>IF(D365&gt;=9,SUM(S365:AB365),"Not Suitable")</f>
        <v>Not Suitable</v>
      </c>
      <c r="F365">
        <v>262111</v>
      </c>
      <c r="G365" t="s">
        <v>375</v>
      </c>
      <c r="H365">
        <v>6</v>
      </c>
      <c r="I365">
        <v>9</v>
      </c>
      <c r="J365">
        <v>6</v>
      </c>
      <c r="K365">
        <v>7</v>
      </c>
      <c r="L365">
        <v>7</v>
      </c>
      <c r="M365">
        <v>7</v>
      </c>
      <c r="N365">
        <v>7</v>
      </c>
      <c r="O365">
        <v>7</v>
      </c>
      <c r="P365">
        <v>8</v>
      </c>
      <c r="Q365">
        <v>8</v>
      </c>
      <c r="R365" t="str">
        <f>IF(D365&gt;=9,SUM(S365:AB365),"Not Suitable")</f>
        <v>Not Suitable</v>
      </c>
      <c r="S365">
        <f>UI!$C$4-H365</f>
        <v>4</v>
      </c>
      <c r="T365">
        <f>UI!$C$5-I365</f>
        <v>-1</v>
      </c>
      <c r="U365">
        <f>UI!$C$6-J365</f>
        <v>-3</v>
      </c>
      <c r="V365">
        <f>UI!$C$7-K365</f>
        <v>-1</v>
      </c>
      <c r="W365">
        <f>UI!$C$8-L365</f>
        <v>-3</v>
      </c>
      <c r="X365">
        <f>UI!$C$9-M365</f>
        <v>1</v>
      </c>
      <c r="Y365">
        <f>UI!$C$10-N365</f>
        <v>2</v>
      </c>
      <c r="Z365">
        <f>UI!$C$11-O365</f>
        <v>2</v>
      </c>
      <c r="AA365">
        <f>UI!$C$12-P365</f>
        <v>-1</v>
      </c>
      <c r="AB365">
        <f>UI!$C$13-Q365</f>
        <v>2</v>
      </c>
    </row>
    <row r="366" spans="4:28" x14ac:dyDescent="0.3">
      <c r="D366">
        <f>COUNTIF(S366:AB366, "&gt;= 0")</f>
        <v>6</v>
      </c>
      <c r="E366" t="str">
        <f>IF(D366&gt;=9,SUM(S366:AB366),"Not Suitable")</f>
        <v>Not Suitable</v>
      </c>
      <c r="F366">
        <v>262112</v>
      </c>
      <c r="G366" t="s">
        <v>376</v>
      </c>
      <c r="H366">
        <v>4</v>
      </c>
      <c r="I366">
        <v>9</v>
      </c>
      <c r="J366">
        <v>6</v>
      </c>
      <c r="K366">
        <v>6</v>
      </c>
      <c r="L366">
        <v>7</v>
      </c>
      <c r="M366">
        <v>6</v>
      </c>
      <c r="N366">
        <v>6</v>
      </c>
      <c r="O366">
        <v>6</v>
      </c>
      <c r="P366">
        <v>8</v>
      </c>
      <c r="Q366">
        <v>8</v>
      </c>
      <c r="R366" t="str">
        <f>IF(D366&gt;=9,SUM(S366:AB366),"Not Suitable")</f>
        <v>Not Suitable</v>
      </c>
      <c r="S366">
        <f>UI!$C$4-H366</f>
        <v>6</v>
      </c>
      <c r="T366">
        <f>UI!$C$5-I366</f>
        <v>-1</v>
      </c>
      <c r="U366">
        <f>UI!$C$6-J366</f>
        <v>-3</v>
      </c>
      <c r="V366">
        <f>UI!$C$7-K366</f>
        <v>0</v>
      </c>
      <c r="W366">
        <f>UI!$C$8-L366</f>
        <v>-3</v>
      </c>
      <c r="X366">
        <f>UI!$C$9-M366</f>
        <v>2</v>
      </c>
      <c r="Y366">
        <f>UI!$C$10-N366</f>
        <v>3</v>
      </c>
      <c r="Z366">
        <f>UI!$C$11-O366</f>
        <v>3</v>
      </c>
      <c r="AA366">
        <f>UI!$C$12-P366</f>
        <v>-1</v>
      </c>
      <c r="AB366">
        <f>UI!$C$13-Q366</f>
        <v>2</v>
      </c>
    </row>
    <row r="367" spans="4:28" x14ac:dyDescent="0.3">
      <c r="D367">
        <f>COUNTIF(S367:AB367, "&gt;= 0")</f>
        <v>6</v>
      </c>
      <c r="E367" t="str">
        <f>IF(D367&gt;=9,SUM(S367:AB367),"Not Suitable")</f>
        <v>Not Suitable</v>
      </c>
      <c r="F367">
        <v>262113</v>
      </c>
      <c r="G367" t="s">
        <v>377</v>
      </c>
      <c r="H367">
        <v>6</v>
      </c>
      <c r="I367">
        <v>10</v>
      </c>
      <c r="J367">
        <v>6</v>
      </c>
      <c r="K367">
        <v>6</v>
      </c>
      <c r="L367">
        <v>7</v>
      </c>
      <c r="M367">
        <v>6</v>
      </c>
      <c r="N367">
        <v>7</v>
      </c>
      <c r="O367">
        <v>7</v>
      </c>
      <c r="P367">
        <v>9</v>
      </c>
      <c r="Q367">
        <v>8</v>
      </c>
      <c r="R367" t="str">
        <f>IF(D367&gt;=9,SUM(S367:AB367),"Not Suitable")</f>
        <v>Not Suitable</v>
      </c>
      <c r="S367">
        <f>UI!$C$4-H367</f>
        <v>4</v>
      </c>
      <c r="T367">
        <f>UI!$C$5-I367</f>
        <v>-2</v>
      </c>
      <c r="U367">
        <f>UI!$C$6-J367</f>
        <v>-3</v>
      </c>
      <c r="V367">
        <f>UI!$C$7-K367</f>
        <v>0</v>
      </c>
      <c r="W367">
        <f>UI!$C$8-L367</f>
        <v>-3</v>
      </c>
      <c r="X367">
        <f>UI!$C$9-M367</f>
        <v>2</v>
      </c>
      <c r="Y367">
        <f>UI!$C$10-N367</f>
        <v>2</v>
      </c>
      <c r="Z367">
        <f>UI!$C$11-O367</f>
        <v>2</v>
      </c>
      <c r="AA367">
        <f>UI!$C$12-P367</f>
        <v>-2</v>
      </c>
      <c r="AB367">
        <f>UI!$C$13-Q367</f>
        <v>2</v>
      </c>
    </row>
    <row r="368" spans="4:28" x14ac:dyDescent="0.3">
      <c r="D368">
        <f>COUNTIF(S368:AB368, "&gt;= 0")</f>
        <v>6</v>
      </c>
      <c r="E368" t="str">
        <f>IF(D368&gt;=9,SUM(S368:AB368),"Not Suitable")</f>
        <v>Not Suitable</v>
      </c>
      <c r="F368">
        <v>263111</v>
      </c>
      <c r="G368" t="s">
        <v>378</v>
      </c>
      <c r="H368">
        <v>6</v>
      </c>
      <c r="I368">
        <v>9</v>
      </c>
      <c r="J368">
        <v>5</v>
      </c>
      <c r="K368">
        <v>6</v>
      </c>
      <c r="L368">
        <v>7</v>
      </c>
      <c r="M368">
        <v>7</v>
      </c>
      <c r="N368">
        <v>6</v>
      </c>
      <c r="O368">
        <v>6</v>
      </c>
      <c r="P368">
        <v>8</v>
      </c>
      <c r="Q368">
        <v>7</v>
      </c>
      <c r="R368" t="str">
        <f>IF(D368&gt;=9,SUM(S368:AB368),"Not Suitable")</f>
        <v>Not Suitable</v>
      </c>
      <c r="S368">
        <f>UI!$C$4-H368</f>
        <v>4</v>
      </c>
      <c r="T368">
        <f>UI!$C$5-I368</f>
        <v>-1</v>
      </c>
      <c r="U368">
        <f>UI!$C$6-J368</f>
        <v>-2</v>
      </c>
      <c r="V368">
        <f>UI!$C$7-K368</f>
        <v>0</v>
      </c>
      <c r="W368">
        <f>UI!$C$8-L368</f>
        <v>-3</v>
      </c>
      <c r="X368">
        <f>UI!$C$9-M368</f>
        <v>1</v>
      </c>
      <c r="Y368">
        <f>UI!$C$10-N368</f>
        <v>3</v>
      </c>
      <c r="Z368">
        <f>UI!$C$11-O368</f>
        <v>3</v>
      </c>
      <c r="AA368">
        <f>UI!$C$12-P368</f>
        <v>-1</v>
      </c>
      <c r="AB368">
        <f>UI!$C$13-Q368</f>
        <v>3</v>
      </c>
    </row>
    <row r="369" spans="4:28" x14ac:dyDescent="0.3">
      <c r="D369">
        <f>COUNTIF(S369:AB369, "&gt;= 0")</f>
        <v>6</v>
      </c>
      <c r="E369" t="str">
        <f>IF(D369&gt;=9,SUM(S369:AB369),"Not Suitable")</f>
        <v>Not Suitable</v>
      </c>
      <c r="F369">
        <v>263112</v>
      </c>
      <c r="G369" t="s">
        <v>379</v>
      </c>
      <c r="H369">
        <v>6</v>
      </c>
      <c r="I369">
        <v>10</v>
      </c>
      <c r="J369">
        <v>6</v>
      </c>
      <c r="K369">
        <v>6</v>
      </c>
      <c r="L369">
        <v>7</v>
      </c>
      <c r="M369">
        <v>6</v>
      </c>
      <c r="N369">
        <v>7</v>
      </c>
      <c r="O369">
        <v>7</v>
      </c>
      <c r="P369">
        <v>9</v>
      </c>
      <c r="Q369">
        <v>8</v>
      </c>
      <c r="R369" t="str">
        <f>IF(D369&gt;=9,SUM(S369:AB369),"Not Suitable")</f>
        <v>Not Suitable</v>
      </c>
      <c r="S369">
        <f>UI!$C$4-H369</f>
        <v>4</v>
      </c>
      <c r="T369">
        <f>UI!$C$5-I369</f>
        <v>-2</v>
      </c>
      <c r="U369">
        <f>UI!$C$6-J369</f>
        <v>-3</v>
      </c>
      <c r="V369">
        <f>UI!$C$7-K369</f>
        <v>0</v>
      </c>
      <c r="W369">
        <f>UI!$C$8-L369</f>
        <v>-3</v>
      </c>
      <c r="X369">
        <f>UI!$C$9-M369</f>
        <v>2</v>
      </c>
      <c r="Y369">
        <f>UI!$C$10-N369</f>
        <v>2</v>
      </c>
      <c r="Z369">
        <f>UI!$C$11-O369</f>
        <v>2</v>
      </c>
      <c r="AA369">
        <f>UI!$C$12-P369</f>
        <v>-2</v>
      </c>
      <c r="AB369">
        <f>UI!$C$13-Q369</f>
        <v>2</v>
      </c>
    </row>
    <row r="370" spans="4:28" x14ac:dyDescent="0.3">
      <c r="D370">
        <f>COUNTIF(S370:AB370, "&gt;= 0")</f>
        <v>6</v>
      </c>
      <c r="E370" t="str">
        <f>IF(D370&gt;=9,SUM(S370:AB370),"Not Suitable")</f>
        <v>Not Suitable</v>
      </c>
      <c r="F370">
        <v>263113</v>
      </c>
      <c r="G370" t="s">
        <v>380</v>
      </c>
      <c r="H370">
        <v>6</v>
      </c>
      <c r="I370">
        <v>9</v>
      </c>
      <c r="J370">
        <v>5</v>
      </c>
      <c r="K370">
        <v>6</v>
      </c>
      <c r="L370">
        <v>7</v>
      </c>
      <c r="M370">
        <v>7</v>
      </c>
      <c r="N370">
        <v>6</v>
      </c>
      <c r="O370">
        <v>6</v>
      </c>
      <c r="P370">
        <v>8</v>
      </c>
      <c r="Q370">
        <v>7</v>
      </c>
      <c r="R370" t="str">
        <f>IF(D370&gt;=9,SUM(S370:AB370),"Not Suitable")</f>
        <v>Not Suitable</v>
      </c>
      <c r="S370">
        <f>UI!$C$4-H370</f>
        <v>4</v>
      </c>
      <c r="T370">
        <f>UI!$C$5-I370</f>
        <v>-1</v>
      </c>
      <c r="U370">
        <f>UI!$C$6-J370</f>
        <v>-2</v>
      </c>
      <c r="V370">
        <f>UI!$C$7-K370</f>
        <v>0</v>
      </c>
      <c r="W370">
        <f>UI!$C$8-L370</f>
        <v>-3</v>
      </c>
      <c r="X370">
        <f>UI!$C$9-M370</f>
        <v>1</v>
      </c>
      <c r="Y370">
        <f>UI!$C$10-N370</f>
        <v>3</v>
      </c>
      <c r="Z370">
        <f>UI!$C$11-O370</f>
        <v>3</v>
      </c>
      <c r="AA370">
        <f>UI!$C$12-P370</f>
        <v>-1</v>
      </c>
      <c r="AB370">
        <f>UI!$C$13-Q370</f>
        <v>3</v>
      </c>
    </row>
    <row r="371" spans="4:28" x14ac:dyDescent="0.3">
      <c r="D371">
        <f>COUNTIF(S371:AB371, "&gt;= 0")</f>
        <v>6</v>
      </c>
      <c r="E371" t="str">
        <f>IF(D371&gt;=9,SUM(S371:AB371),"Not Suitable")</f>
        <v>Not Suitable</v>
      </c>
      <c r="F371">
        <v>263211</v>
      </c>
      <c r="G371" t="s">
        <v>381</v>
      </c>
      <c r="H371">
        <v>4</v>
      </c>
      <c r="I371">
        <v>8</v>
      </c>
      <c r="J371">
        <v>5</v>
      </c>
      <c r="K371">
        <v>7</v>
      </c>
      <c r="L371">
        <v>7</v>
      </c>
      <c r="M371">
        <v>5</v>
      </c>
      <c r="N371">
        <v>6</v>
      </c>
      <c r="O371">
        <v>6</v>
      </c>
      <c r="P371">
        <v>8</v>
      </c>
      <c r="Q371">
        <v>7</v>
      </c>
      <c r="R371" t="str">
        <f>IF(D371&gt;=9,SUM(S371:AB371),"Not Suitable")</f>
        <v>Not Suitable</v>
      </c>
      <c r="S371">
        <f>UI!$C$4-H371</f>
        <v>6</v>
      </c>
      <c r="T371">
        <f>UI!$C$5-I371</f>
        <v>0</v>
      </c>
      <c r="U371">
        <f>UI!$C$6-J371</f>
        <v>-2</v>
      </c>
      <c r="V371">
        <f>UI!$C$7-K371</f>
        <v>-1</v>
      </c>
      <c r="W371">
        <f>UI!$C$8-L371</f>
        <v>-3</v>
      </c>
      <c r="X371">
        <f>UI!$C$9-M371</f>
        <v>3</v>
      </c>
      <c r="Y371">
        <f>UI!$C$10-N371</f>
        <v>3</v>
      </c>
      <c r="Z371">
        <f>UI!$C$11-O371</f>
        <v>3</v>
      </c>
      <c r="AA371">
        <f>UI!$C$12-P371</f>
        <v>-1</v>
      </c>
      <c r="AB371">
        <f>UI!$C$13-Q371</f>
        <v>3</v>
      </c>
    </row>
    <row r="372" spans="4:28" x14ac:dyDescent="0.3">
      <c r="D372">
        <f>COUNTIF(S372:AB372, "&gt;= 0")</f>
        <v>6</v>
      </c>
      <c r="E372" t="str">
        <f>IF(D372&gt;=9,SUM(S372:AB372),"Not Suitable")</f>
        <v>Not Suitable</v>
      </c>
      <c r="F372">
        <v>263212</v>
      </c>
      <c r="G372" t="s">
        <v>382</v>
      </c>
      <c r="H372">
        <v>5</v>
      </c>
      <c r="I372">
        <v>9</v>
      </c>
      <c r="J372">
        <v>7</v>
      </c>
      <c r="K372">
        <v>6</v>
      </c>
      <c r="L372">
        <v>7</v>
      </c>
      <c r="M372">
        <v>6</v>
      </c>
      <c r="N372">
        <v>6</v>
      </c>
      <c r="O372">
        <v>6</v>
      </c>
      <c r="P372">
        <v>8</v>
      </c>
      <c r="Q372">
        <v>8</v>
      </c>
      <c r="R372" t="str">
        <f>IF(D372&gt;=9,SUM(S372:AB372),"Not Suitable")</f>
        <v>Not Suitable</v>
      </c>
      <c r="S372">
        <f>UI!$C$4-H372</f>
        <v>5</v>
      </c>
      <c r="T372">
        <f>UI!$C$5-I372</f>
        <v>-1</v>
      </c>
      <c r="U372">
        <f>UI!$C$6-J372</f>
        <v>-4</v>
      </c>
      <c r="V372">
        <f>UI!$C$7-K372</f>
        <v>0</v>
      </c>
      <c r="W372">
        <f>UI!$C$8-L372</f>
        <v>-3</v>
      </c>
      <c r="X372">
        <f>UI!$C$9-M372</f>
        <v>2</v>
      </c>
      <c r="Y372">
        <f>UI!$C$10-N372</f>
        <v>3</v>
      </c>
      <c r="Z372">
        <f>UI!$C$11-O372</f>
        <v>3</v>
      </c>
      <c r="AA372">
        <f>UI!$C$12-P372</f>
        <v>-1</v>
      </c>
      <c r="AB372">
        <f>UI!$C$13-Q372</f>
        <v>2</v>
      </c>
    </row>
    <row r="373" spans="4:28" x14ac:dyDescent="0.3">
      <c r="D373">
        <f>COUNTIF(S373:AB373, "&gt;= 0")</f>
        <v>6</v>
      </c>
      <c r="E373" t="str">
        <f>IF(D373&gt;=9,SUM(S373:AB373),"Not Suitable")</f>
        <v>Not Suitable</v>
      </c>
      <c r="F373">
        <v>263213</v>
      </c>
      <c r="G373" t="s">
        <v>383</v>
      </c>
      <c r="H373">
        <v>4</v>
      </c>
      <c r="I373">
        <v>8</v>
      </c>
      <c r="J373">
        <v>5</v>
      </c>
      <c r="K373">
        <v>7</v>
      </c>
      <c r="L373">
        <v>7</v>
      </c>
      <c r="M373">
        <v>5</v>
      </c>
      <c r="N373">
        <v>6</v>
      </c>
      <c r="O373">
        <v>6</v>
      </c>
      <c r="P373">
        <v>8</v>
      </c>
      <c r="Q373">
        <v>7</v>
      </c>
      <c r="R373" t="str">
        <f>IF(D373&gt;=9,SUM(S373:AB373),"Not Suitable")</f>
        <v>Not Suitable</v>
      </c>
      <c r="S373">
        <f>UI!$C$4-H373</f>
        <v>6</v>
      </c>
      <c r="T373">
        <f>UI!$C$5-I373</f>
        <v>0</v>
      </c>
      <c r="U373">
        <f>UI!$C$6-J373</f>
        <v>-2</v>
      </c>
      <c r="V373">
        <f>UI!$C$7-K373</f>
        <v>-1</v>
      </c>
      <c r="W373">
        <f>UI!$C$8-L373</f>
        <v>-3</v>
      </c>
      <c r="X373">
        <f>UI!$C$9-M373</f>
        <v>3</v>
      </c>
      <c r="Y373">
        <f>UI!$C$10-N373</f>
        <v>3</v>
      </c>
      <c r="Z373">
        <f>UI!$C$11-O373</f>
        <v>3</v>
      </c>
      <c r="AA373">
        <f>UI!$C$12-P373</f>
        <v>-1</v>
      </c>
      <c r="AB373">
        <f>UI!$C$13-Q373</f>
        <v>3</v>
      </c>
    </row>
    <row r="374" spans="4:28" x14ac:dyDescent="0.3">
      <c r="D374">
        <f>COUNTIF(S374:AB374, "&gt;= 0")</f>
        <v>6</v>
      </c>
      <c r="E374" t="str">
        <f>IF(D374&gt;=9,SUM(S374:AB374),"Not Suitable")</f>
        <v>Not Suitable</v>
      </c>
      <c r="F374">
        <v>272111</v>
      </c>
      <c r="G374" t="s">
        <v>384</v>
      </c>
      <c r="H374">
        <v>4</v>
      </c>
      <c r="I374">
        <v>6</v>
      </c>
      <c r="J374">
        <v>9</v>
      </c>
      <c r="K374">
        <v>7</v>
      </c>
      <c r="L374">
        <v>7</v>
      </c>
      <c r="M374">
        <v>6</v>
      </c>
      <c r="N374">
        <v>6</v>
      </c>
      <c r="O374">
        <v>7</v>
      </c>
      <c r="P374">
        <v>8</v>
      </c>
      <c r="Q374">
        <v>8</v>
      </c>
      <c r="R374" t="str">
        <f>IF(D374&gt;=9,SUM(S374:AB374),"Not Suitable")</f>
        <v>Not Suitable</v>
      </c>
      <c r="S374">
        <f>UI!$C$4-H374</f>
        <v>6</v>
      </c>
      <c r="T374">
        <f>UI!$C$5-I374</f>
        <v>2</v>
      </c>
      <c r="U374">
        <f>UI!$C$6-J374</f>
        <v>-6</v>
      </c>
      <c r="V374">
        <f>UI!$C$7-K374</f>
        <v>-1</v>
      </c>
      <c r="W374">
        <f>UI!$C$8-L374</f>
        <v>-3</v>
      </c>
      <c r="X374">
        <f>UI!$C$9-M374</f>
        <v>2</v>
      </c>
      <c r="Y374">
        <f>UI!$C$10-N374</f>
        <v>3</v>
      </c>
      <c r="Z374">
        <f>UI!$C$11-O374</f>
        <v>2</v>
      </c>
      <c r="AA374">
        <f>UI!$C$12-P374</f>
        <v>-1</v>
      </c>
      <c r="AB374">
        <f>UI!$C$13-Q374</f>
        <v>2</v>
      </c>
    </row>
    <row r="375" spans="4:28" x14ac:dyDescent="0.3">
      <c r="D375">
        <f>COUNTIF(S375:AB375, "&gt;= 0")</f>
        <v>6</v>
      </c>
      <c r="E375" t="str">
        <f>IF(D375&gt;=9,SUM(S375:AB375),"Not Suitable")</f>
        <v>Not Suitable</v>
      </c>
      <c r="F375">
        <v>272112</v>
      </c>
      <c r="G375" t="s">
        <v>385</v>
      </c>
      <c r="H375">
        <v>4</v>
      </c>
      <c r="I375">
        <v>5</v>
      </c>
      <c r="J375">
        <v>9</v>
      </c>
      <c r="K375">
        <v>7</v>
      </c>
      <c r="L375">
        <v>7</v>
      </c>
      <c r="M375">
        <v>6</v>
      </c>
      <c r="N375">
        <v>6</v>
      </c>
      <c r="O375">
        <v>7</v>
      </c>
      <c r="P375">
        <v>8</v>
      </c>
      <c r="Q375">
        <v>7</v>
      </c>
      <c r="R375" t="str">
        <f>IF(D375&gt;=9,SUM(S375:AB375),"Not Suitable")</f>
        <v>Not Suitable</v>
      </c>
      <c r="S375">
        <f>UI!$C$4-H375</f>
        <v>6</v>
      </c>
      <c r="T375">
        <f>UI!$C$5-I375</f>
        <v>3</v>
      </c>
      <c r="U375">
        <f>UI!$C$6-J375</f>
        <v>-6</v>
      </c>
      <c r="V375">
        <f>UI!$C$7-K375</f>
        <v>-1</v>
      </c>
      <c r="W375">
        <f>UI!$C$8-L375</f>
        <v>-3</v>
      </c>
      <c r="X375">
        <f>UI!$C$9-M375</f>
        <v>2</v>
      </c>
      <c r="Y375">
        <f>UI!$C$10-N375</f>
        <v>3</v>
      </c>
      <c r="Z375">
        <f>UI!$C$11-O375</f>
        <v>2</v>
      </c>
      <c r="AA375">
        <f>UI!$C$12-P375</f>
        <v>-1</v>
      </c>
      <c r="AB375">
        <f>UI!$C$13-Q375</f>
        <v>3</v>
      </c>
    </row>
    <row r="376" spans="4:28" x14ac:dyDescent="0.3">
      <c r="D376">
        <f>COUNTIF(S376:AB376, "&gt;= 0")</f>
        <v>6</v>
      </c>
      <c r="E376" t="str">
        <f>IF(D376&gt;=9,SUM(S376:AB376),"Not Suitable")</f>
        <v>Not Suitable</v>
      </c>
      <c r="F376">
        <v>272113</v>
      </c>
      <c r="G376" t="s">
        <v>386</v>
      </c>
      <c r="H376">
        <v>4</v>
      </c>
      <c r="I376">
        <v>5</v>
      </c>
      <c r="J376">
        <v>7</v>
      </c>
      <c r="K376">
        <v>7</v>
      </c>
      <c r="L376">
        <v>7</v>
      </c>
      <c r="M376">
        <v>7</v>
      </c>
      <c r="N376">
        <v>7</v>
      </c>
      <c r="O376">
        <v>8</v>
      </c>
      <c r="P376">
        <v>8</v>
      </c>
      <c r="Q376">
        <v>7</v>
      </c>
      <c r="R376" t="str">
        <f>IF(D376&gt;=9,SUM(S376:AB376),"Not Suitable")</f>
        <v>Not Suitable</v>
      </c>
      <c r="S376">
        <f>UI!$C$4-H376</f>
        <v>6</v>
      </c>
      <c r="T376">
        <f>UI!$C$5-I376</f>
        <v>3</v>
      </c>
      <c r="U376">
        <f>UI!$C$6-J376</f>
        <v>-4</v>
      </c>
      <c r="V376">
        <f>UI!$C$7-K376</f>
        <v>-1</v>
      </c>
      <c r="W376">
        <f>UI!$C$8-L376</f>
        <v>-3</v>
      </c>
      <c r="X376">
        <f>UI!$C$9-M376</f>
        <v>1</v>
      </c>
      <c r="Y376">
        <f>UI!$C$10-N376</f>
        <v>2</v>
      </c>
      <c r="Z376">
        <f>UI!$C$11-O376</f>
        <v>1</v>
      </c>
      <c r="AA376">
        <f>UI!$C$12-P376</f>
        <v>-1</v>
      </c>
      <c r="AB376">
        <f>UI!$C$13-Q376</f>
        <v>3</v>
      </c>
    </row>
    <row r="377" spans="4:28" x14ac:dyDescent="0.3">
      <c r="D377">
        <f>COUNTIF(S377:AB377, "&gt;= 0")</f>
        <v>7</v>
      </c>
      <c r="E377" t="str">
        <f>IF(D377&gt;=9,SUM(S377:AB377),"Not Suitable")</f>
        <v>Not Suitable</v>
      </c>
      <c r="F377">
        <v>272114</v>
      </c>
      <c r="G377" t="s">
        <v>387</v>
      </c>
      <c r="H377">
        <v>4</v>
      </c>
      <c r="I377">
        <v>5</v>
      </c>
      <c r="J377">
        <v>9</v>
      </c>
      <c r="K377">
        <v>6</v>
      </c>
      <c r="L377">
        <v>7</v>
      </c>
      <c r="M377">
        <v>6</v>
      </c>
      <c r="N377">
        <v>6</v>
      </c>
      <c r="O377">
        <v>7</v>
      </c>
      <c r="P377">
        <v>9</v>
      </c>
      <c r="Q377">
        <v>8</v>
      </c>
      <c r="R377" t="str">
        <f>IF(D377&gt;=9,SUM(S377:AB377),"Not Suitable")</f>
        <v>Not Suitable</v>
      </c>
      <c r="S377">
        <f>UI!$C$4-H377</f>
        <v>6</v>
      </c>
      <c r="T377">
        <f>UI!$C$5-I377</f>
        <v>3</v>
      </c>
      <c r="U377">
        <f>UI!$C$6-J377</f>
        <v>-6</v>
      </c>
      <c r="V377">
        <f>UI!$C$7-K377</f>
        <v>0</v>
      </c>
      <c r="W377">
        <f>UI!$C$8-L377</f>
        <v>-3</v>
      </c>
      <c r="X377">
        <f>UI!$C$9-M377</f>
        <v>2</v>
      </c>
      <c r="Y377">
        <f>UI!$C$10-N377</f>
        <v>3</v>
      </c>
      <c r="Z377">
        <f>UI!$C$11-O377</f>
        <v>2</v>
      </c>
      <c r="AA377">
        <f>UI!$C$12-P377</f>
        <v>-2</v>
      </c>
      <c r="AB377">
        <f>UI!$C$13-Q377</f>
        <v>2</v>
      </c>
    </row>
    <row r="378" spans="4:28" x14ac:dyDescent="0.3">
      <c r="D378">
        <f>COUNTIF(S378:AB378, "&gt;= 0")</f>
        <v>6</v>
      </c>
      <c r="E378" t="str">
        <f>IF(D378&gt;=9,SUM(S378:AB378),"Not Suitable")</f>
        <v>Not Suitable</v>
      </c>
      <c r="F378">
        <v>272115</v>
      </c>
      <c r="G378" t="s">
        <v>388</v>
      </c>
      <c r="H378">
        <v>4</v>
      </c>
      <c r="I378">
        <v>6</v>
      </c>
      <c r="J378">
        <v>9</v>
      </c>
      <c r="K378">
        <v>7</v>
      </c>
      <c r="L378">
        <v>7</v>
      </c>
      <c r="M378">
        <v>6</v>
      </c>
      <c r="N378">
        <v>6</v>
      </c>
      <c r="O378">
        <v>7</v>
      </c>
      <c r="P378">
        <v>8</v>
      </c>
      <c r="Q378">
        <v>8</v>
      </c>
      <c r="R378" t="str">
        <f>IF(D378&gt;=9,SUM(S378:AB378),"Not Suitable")</f>
        <v>Not Suitable</v>
      </c>
      <c r="S378">
        <f>UI!$C$4-H378</f>
        <v>6</v>
      </c>
      <c r="T378">
        <f>UI!$C$5-I378</f>
        <v>2</v>
      </c>
      <c r="U378">
        <f>UI!$C$6-J378</f>
        <v>-6</v>
      </c>
      <c r="V378">
        <f>UI!$C$7-K378</f>
        <v>-1</v>
      </c>
      <c r="W378">
        <f>UI!$C$8-L378</f>
        <v>-3</v>
      </c>
      <c r="X378">
        <f>UI!$C$9-M378</f>
        <v>2</v>
      </c>
      <c r="Y378">
        <f>UI!$C$10-N378</f>
        <v>3</v>
      </c>
      <c r="Z378">
        <f>UI!$C$11-O378</f>
        <v>2</v>
      </c>
      <c r="AA378">
        <f>UI!$C$12-P378</f>
        <v>-1</v>
      </c>
      <c r="AB378">
        <f>UI!$C$13-Q378</f>
        <v>2</v>
      </c>
    </row>
    <row r="379" spans="4:28" x14ac:dyDescent="0.3">
      <c r="D379">
        <f>COUNTIF(S379:AB379, "&gt;= 0")</f>
        <v>7</v>
      </c>
      <c r="E379" t="str">
        <f>IF(D379&gt;=9,SUM(S379:AB379),"Not Suitable")</f>
        <v>Not Suitable</v>
      </c>
      <c r="F379">
        <v>272311</v>
      </c>
      <c r="G379" t="s">
        <v>389</v>
      </c>
      <c r="H379">
        <v>4</v>
      </c>
      <c r="I379">
        <v>6</v>
      </c>
      <c r="J379">
        <v>9</v>
      </c>
      <c r="K379">
        <v>7</v>
      </c>
      <c r="L379">
        <v>8</v>
      </c>
      <c r="M379">
        <v>7</v>
      </c>
      <c r="N379">
        <v>7</v>
      </c>
      <c r="O379">
        <v>8</v>
      </c>
      <c r="P379">
        <v>7</v>
      </c>
      <c r="Q379">
        <v>8</v>
      </c>
      <c r="R379" t="str">
        <f>IF(D379&gt;=9,SUM(S379:AB379),"Not Suitable")</f>
        <v>Not Suitable</v>
      </c>
      <c r="S379">
        <f>UI!$C$4-H379</f>
        <v>6</v>
      </c>
      <c r="T379">
        <f>UI!$C$5-I379</f>
        <v>2</v>
      </c>
      <c r="U379">
        <f>UI!$C$6-J379</f>
        <v>-6</v>
      </c>
      <c r="V379">
        <f>UI!$C$7-K379</f>
        <v>-1</v>
      </c>
      <c r="W379">
        <f>UI!$C$8-L379</f>
        <v>-4</v>
      </c>
      <c r="X379">
        <f>UI!$C$9-M379</f>
        <v>1</v>
      </c>
      <c r="Y379">
        <f>UI!$C$10-N379</f>
        <v>2</v>
      </c>
      <c r="Z379">
        <f>UI!$C$11-O379</f>
        <v>1</v>
      </c>
      <c r="AA379">
        <f>UI!$C$12-P379</f>
        <v>0</v>
      </c>
      <c r="AB379">
        <f>UI!$C$13-Q379</f>
        <v>2</v>
      </c>
    </row>
    <row r="380" spans="4:28" x14ac:dyDescent="0.3">
      <c r="D380">
        <f>COUNTIF(S380:AB380, "&gt;= 0")</f>
        <v>6</v>
      </c>
      <c r="E380" t="str">
        <f>IF(D380&gt;=9,SUM(S380:AB380),"Not Suitable")</f>
        <v>Not Suitable</v>
      </c>
      <c r="F380">
        <v>272312</v>
      </c>
      <c r="G380" t="s">
        <v>390</v>
      </c>
      <c r="H380">
        <v>4</v>
      </c>
      <c r="I380">
        <v>7</v>
      </c>
      <c r="J380">
        <v>8</v>
      </c>
      <c r="K380">
        <v>7</v>
      </c>
      <c r="L380">
        <v>7</v>
      </c>
      <c r="M380">
        <v>6</v>
      </c>
      <c r="N380">
        <v>6</v>
      </c>
      <c r="O380">
        <v>7</v>
      </c>
      <c r="P380">
        <v>8</v>
      </c>
      <c r="Q380">
        <v>7</v>
      </c>
      <c r="R380" t="str">
        <f>IF(D380&gt;=9,SUM(S380:AB380),"Not Suitable")</f>
        <v>Not Suitable</v>
      </c>
      <c r="S380">
        <f>UI!$C$4-H380</f>
        <v>6</v>
      </c>
      <c r="T380">
        <f>UI!$C$5-I380</f>
        <v>1</v>
      </c>
      <c r="U380">
        <f>UI!$C$6-J380</f>
        <v>-5</v>
      </c>
      <c r="V380">
        <f>UI!$C$7-K380</f>
        <v>-1</v>
      </c>
      <c r="W380">
        <f>UI!$C$8-L380</f>
        <v>-3</v>
      </c>
      <c r="X380">
        <f>UI!$C$9-M380</f>
        <v>2</v>
      </c>
      <c r="Y380">
        <f>UI!$C$10-N380</f>
        <v>3</v>
      </c>
      <c r="Z380">
        <f>UI!$C$11-O380</f>
        <v>2</v>
      </c>
      <c r="AA380">
        <f>UI!$C$12-P380</f>
        <v>-1</v>
      </c>
      <c r="AB380">
        <f>UI!$C$13-Q380</f>
        <v>3</v>
      </c>
    </row>
    <row r="381" spans="4:28" x14ac:dyDescent="0.3">
      <c r="D381">
        <f>COUNTIF(S381:AB381, "&gt;= 0")</f>
        <v>6</v>
      </c>
      <c r="E381" t="str">
        <f>IF(D381&gt;=9,SUM(S381:AB381),"Not Suitable")</f>
        <v>Not Suitable</v>
      </c>
      <c r="F381">
        <v>272313</v>
      </c>
      <c r="G381" t="s">
        <v>391</v>
      </c>
      <c r="H381">
        <v>7</v>
      </c>
      <c r="I381">
        <v>6</v>
      </c>
      <c r="J381">
        <v>7</v>
      </c>
      <c r="K381">
        <v>8</v>
      </c>
      <c r="L381">
        <v>8</v>
      </c>
      <c r="M381">
        <v>7</v>
      </c>
      <c r="N381">
        <v>7</v>
      </c>
      <c r="O381">
        <v>8</v>
      </c>
      <c r="P381">
        <v>9</v>
      </c>
      <c r="Q381">
        <v>9</v>
      </c>
      <c r="R381" t="str">
        <f>IF(D381&gt;=9,SUM(S381:AB381),"Not Suitable")</f>
        <v>Not Suitable</v>
      </c>
      <c r="S381">
        <f>UI!$C$4-H381</f>
        <v>3</v>
      </c>
      <c r="T381">
        <f>UI!$C$5-I381</f>
        <v>2</v>
      </c>
      <c r="U381">
        <f>UI!$C$6-J381</f>
        <v>-4</v>
      </c>
      <c r="V381">
        <f>UI!$C$7-K381</f>
        <v>-2</v>
      </c>
      <c r="W381">
        <f>UI!$C$8-L381</f>
        <v>-4</v>
      </c>
      <c r="X381">
        <f>UI!$C$9-M381</f>
        <v>1</v>
      </c>
      <c r="Y381">
        <f>UI!$C$10-N381</f>
        <v>2</v>
      </c>
      <c r="Z381">
        <f>UI!$C$11-O381</f>
        <v>1</v>
      </c>
      <c r="AA381">
        <f>UI!$C$12-P381</f>
        <v>-2</v>
      </c>
      <c r="AB381">
        <f>UI!$C$13-Q381</f>
        <v>1</v>
      </c>
    </row>
    <row r="382" spans="4:28" x14ac:dyDescent="0.3">
      <c r="D382">
        <f>COUNTIF(S382:AB382, "&gt;= 0")</f>
        <v>7</v>
      </c>
      <c r="E382" t="str">
        <f>IF(D382&gt;=9,SUM(S382:AB382),"Not Suitable")</f>
        <v>Not Suitable</v>
      </c>
      <c r="F382">
        <v>272411</v>
      </c>
      <c r="G382" t="s">
        <v>392</v>
      </c>
      <c r="H382">
        <v>3</v>
      </c>
      <c r="I382">
        <v>6</v>
      </c>
      <c r="J382">
        <v>8</v>
      </c>
      <c r="K382">
        <v>8</v>
      </c>
      <c r="L382">
        <v>8</v>
      </c>
      <c r="M382">
        <v>6</v>
      </c>
      <c r="N382">
        <v>5</v>
      </c>
      <c r="O382">
        <v>7</v>
      </c>
      <c r="P382">
        <v>7</v>
      </c>
      <c r="Q382">
        <v>7</v>
      </c>
      <c r="R382" t="str">
        <f>IF(D382&gt;=9,SUM(S382:AB382),"Not Suitable")</f>
        <v>Not Suitable</v>
      </c>
      <c r="S382">
        <f>UI!$C$4-H382</f>
        <v>7</v>
      </c>
      <c r="T382">
        <f>UI!$C$5-I382</f>
        <v>2</v>
      </c>
      <c r="U382">
        <f>UI!$C$6-J382</f>
        <v>-5</v>
      </c>
      <c r="V382">
        <f>UI!$C$7-K382</f>
        <v>-2</v>
      </c>
      <c r="W382">
        <f>UI!$C$8-L382</f>
        <v>-4</v>
      </c>
      <c r="X382">
        <f>UI!$C$9-M382</f>
        <v>2</v>
      </c>
      <c r="Y382">
        <f>UI!$C$10-N382</f>
        <v>4</v>
      </c>
      <c r="Z382">
        <f>UI!$C$11-O382</f>
        <v>2</v>
      </c>
      <c r="AA382">
        <f>UI!$C$12-P382</f>
        <v>0</v>
      </c>
      <c r="AB382">
        <f>UI!$C$13-Q382</f>
        <v>3</v>
      </c>
    </row>
    <row r="383" spans="4:28" x14ac:dyDescent="0.3">
      <c r="D383">
        <f>COUNTIF(S383:AB383, "&gt;= 0")</f>
        <v>6</v>
      </c>
      <c r="E383" t="str">
        <f>IF(D383&gt;=9,SUM(S383:AB383),"Not Suitable")</f>
        <v>Not Suitable</v>
      </c>
      <c r="F383">
        <v>272412</v>
      </c>
      <c r="G383" t="s">
        <v>393</v>
      </c>
      <c r="H383">
        <v>3</v>
      </c>
      <c r="I383">
        <v>5</v>
      </c>
      <c r="J383">
        <v>8</v>
      </c>
      <c r="K383">
        <v>7</v>
      </c>
      <c r="L383">
        <v>7</v>
      </c>
      <c r="M383">
        <v>5</v>
      </c>
      <c r="N383">
        <v>5</v>
      </c>
      <c r="O383">
        <v>7</v>
      </c>
      <c r="P383">
        <v>8</v>
      </c>
      <c r="Q383">
        <v>7</v>
      </c>
      <c r="R383" t="str">
        <f>IF(D383&gt;=9,SUM(S383:AB383),"Not Suitable")</f>
        <v>Not Suitable</v>
      </c>
      <c r="S383">
        <f>UI!$C$4-H383</f>
        <v>7</v>
      </c>
      <c r="T383">
        <f>UI!$C$5-I383</f>
        <v>3</v>
      </c>
      <c r="U383">
        <f>UI!$C$6-J383</f>
        <v>-5</v>
      </c>
      <c r="V383">
        <f>UI!$C$7-K383</f>
        <v>-1</v>
      </c>
      <c r="W383">
        <f>UI!$C$8-L383</f>
        <v>-3</v>
      </c>
      <c r="X383">
        <f>UI!$C$9-M383</f>
        <v>3</v>
      </c>
      <c r="Y383">
        <f>UI!$C$10-N383</f>
        <v>4</v>
      </c>
      <c r="Z383">
        <f>UI!$C$11-O383</f>
        <v>2</v>
      </c>
      <c r="AA383">
        <f>UI!$C$12-P383</f>
        <v>-1</v>
      </c>
      <c r="AB383">
        <f>UI!$C$13-Q383</f>
        <v>3</v>
      </c>
    </row>
    <row r="384" spans="4:28" x14ac:dyDescent="0.3">
      <c r="D384">
        <f>COUNTIF(S384:AB384, "&gt;= 0")</f>
        <v>6</v>
      </c>
      <c r="E384" t="str">
        <f>IF(D384&gt;=9,SUM(S384:AB384),"Not Suitable")</f>
        <v>Not Suitable</v>
      </c>
      <c r="F384">
        <v>272413</v>
      </c>
      <c r="G384" t="s">
        <v>394</v>
      </c>
      <c r="H384">
        <v>3</v>
      </c>
      <c r="I384">
        <v>5</v>
      </c>
      <c r="J384">
        <v>8</v>
      </c>
      <c r="K384">
        <v>7</v>
      </c>
      <c r="L384">
        <v>7</v>
      </c>
      <c r="M384">
        <v>5</v>
      </c>
      <c r="N384">
        <v>5</v>
      </c>
      <c r="O384">
        <v>7</v>
      </c>
      <c r="P384">
        <v>8</v>
      </c>
      <c r="Q384">
        <v>7</v>
      </c>
      <c r="R384" t="str">
        <f>IF(D384&gt;=9,SUM(S384:AB384),"Not Suitable")</f>
        <v>Not Suitable</v>
      </c>
      <c r="S384">
        <f>UI!$C$4-H384</f>
        <v>7</v>
      </c>
      <c r="T384">
        <f>UI!$C$5-I384</f>
        <v>3</v>
      </c>
      <c r="U384">
        <f>UI!$C$6-J384</f>
        <v>-5</v>
      </c>
      <c r="V384">
        <f>UI!$C$7-K384</f>
        <v>-1</v>
      </c>
      <c r="W384">
        <f>UI!$C$8-L384</f>
        <v>-3</v>
      </c>
      <c r="X384">
        <f>UI!$C$9-M384</f>
        <v>3</v>
      </c>
      <c r="Y384">
        <f>UI!$C$10-N384</f>
        <v>4</v>
      </c>
      <c r="Z384">
        <f>UI!$C$11-O384</f>
        <v>2</v>
      </c>
      <c r="AA384">
        <f>UI!$C$12-P384</f>
        <v>-1</v>
      </c>
      <c r="AB384">
        <f>UI!$C$13-Q384</f>
        <v>3</v>
      </c>
    </row>
    <row r="385" spans="4:28" x14ac:dyDescent="0.3">
      <c r="D385">
        <f>COUNTIF(S385:AB385, "&gt;= 0")</f>
        <v>7</v>
      </c>
      <c r="E385" t="str">
        <f>IF(D385&gt;=9,SUM(S385:AB385),"Not Suitable")</f>
        <v>Not Suitable</v>
      </c>
      <c r="F385">
        <v>272612</v>
      </c>
      <c r="G385" t="s">
        <v>395</v>
      </c>
      <c r="H385">
        <v>4</v>
      </c>
      <c r="I385">
        <v>6</v>
      </c>
      <c r="J385">
        <v>8</v>
      </c>
      <c r="K385">
        <v>5</v>
      </c>
      <c r="L385">
        <v>6</v>
      </c>
      <c r="M385">
        <v>5</v>
      </c>
      <c r="N385">
        <v>5</v>
      </c>
      <c r="O385">
        <v>7</v>
      </c>
      <c r="P385">
        <v>9</v>
      </c>
      <c r="Q385">
        <v>8</v>
      </c>
      <c r="R385" t="str">
        <f>IF(D385&gt;=9,SUM(S385:AB385),"Not Suitable")</f>
        <v>Not Suitable</v>
      </c>
      <c r="S385">
        <f>UI!$C$4-H385</f>
        <v>6</v>
      </c>
      <c r="T385">
        <f>UI!$C$5-I385</f>
        <v>2</v>
      </c>
      <c r="U385">
        <f>UI!$C$6-J385</f>
        <v>-5</v>
      </c>
      <c r="V385">
        <f>UI!$C$7-K385</f>
        <v>1</v>
      </c>
      <c r="W385">
        <f>UI!$C$8-L385</f>
        <v>-2</v>
      </c>
      <c r="X385">
        <f>UI!$C$9-M385</f>
        <v>3</v>
      </c>
      <c r="Y385">
        <f>UI!$C$10-N385</f>
        <v>4</v>
      </c>
      <c r="Z385">
        <f>UI!$C$11-O385</f>
        <v>2</v>
      </c>
      <c r="AA385">
        <f>UI!$C$12-P385</f>
        <v>-2</v>
      </c>
      <c r="AB385">
        <f>UI!$C$13-Q385</f>
        <v>2</v>
      </c>
    </row>
    <row r="386" spans="4:28" x14ac:dyDescent="0.3">
      <c r="D386">
        <f>COUNTIF(S386:AB386, "&gt;= 0")</f>
        <v>7</v>
      </c>
      <c r="E386" t="str">
        <f>IF(D386&gt;=9,SUM(S386:AB386),"Not Suitable")</f>
        <v>Not Suitable</v>
      </c>
      <c r="F386">
        <v>272613</v>
      </c>
      <c r="G386" t="s">
        <v>396</v>
      </c>
      <c r="H386">
        <v>4</v>
      </c>
      <c r="I386">
        <v>6</v>
      </c>
      <c r="J386">
        <v>9</v>
      </c>
      <c r="K386">
        <v>6</v>
      </c>
      <c r="L386">
        <v>7</v>
      </c>
      <c r="M386">
        <v>5</v>
      </c>
      <c r="N386">
        <v>5</v>
      </c>
      <c r="O386">
        <v>7</v>
      </c>
      <c r="P386">
        <v>9</v>
      </c>
      <c r="Q386">
        <v>7</v>
      </c>
      <c r="R386" t="str">
        <f>IF(D386&gt;=9,SUM(S386:AB386),"Not Suitable")</f>
        <v>Not Suitable</v>
      </c>
      <c r="S386">
        <f>UI!$C$4-H386</f>
        <v>6</v>
      </c>
      <c r="T386">
        <f>UI!$C$5-I386</f>
        <v>2</v>
      </c>
      <c r="U386">
        <f>UI!$C$6-J386</f>
        <v>-6</v>
      </c>
      <c r="V386">
        <f>UI!$C$7-K386</f>
        <v>0</v>
      </c>
      <c r="W386">
        <f>UI!$C$8-L386</f>
        <v>-3</v>
      </c>
      <c r="X386">
        <f>UI!$C$9-M386</f>
        <v>3</v>
      </c>
      <c r="Y386">
        <f>UI!$C$10-N386</f>
        <v>4</v>
      </c>
      <c r="Z386">
        <f>UI!$C$11-O386</f>
        <v>2</v>
      </c>
      <c r="AA386">
        <f>UI!$C$12-P386</f>
        <v>-2</v>
      </c>
      <c r="AB386">
        <f>UI!$C$13-Q386</f>
        <v>3</v>
      </c>
    </row>
    <row r="387" spans="4:28" x14ac:dyDescent="0.3">
      <c r="D387">
        <f>COUNTIF(S387:AB387, "&gt;= 0")</f>
        <v>8</v>
      </c>
      <c r="E387" t="str">
        <f>IF(D387&gt;=9,SUM(S387:AB387),"Not Suitable")</f>
        <v>Not Suitable</v>
      </c>
      <c r="F387">
        <v>311211</v>
      </c>
      <c r="G387" t="s">
        <v>397</v>
      </c>
      <c r="H387">
        <v>5</v>
      </c>
      <c r="I387">
        <v>5</v>
      </c>
      <c r="J387">
        <v>8</v>
      </c>
      <c r="K387">
        <v>6</v>
      </c>
      <c r="L387">
        <v>7</v>
      </c>
      <c r="M387">
        <v>6</v>
      </c>
      <c r="N387">
        <v>6</v>
      </c>
      <c r="O387">
        <v>6</v>
      </c>
      <c r="P387">
        <v>7</v>
      </c>
      <c r="Q387">
        <v>8</v>
      </c>
      <c r="R387" t="str">
        <f>IF(D387&gt;=9,SUM(S387:AB387),"Not Suitable")</f>
        <v>Not Suitable</v>
      </c>
      <c r="S387">
        <f>UI!$C$4-H387</f>
        <v>5</v>
      </c>
      <c r="T387">
        <f>UI!$C$5-I387</f>
        <v>3</v>
      </c>
      <c r="U387">
        <f>UI!$C$6-J387</f>
        <v>-5</v>
      </c>
      <c r="V387">
        <f>UI!$C$7-K387</f>
        <v>0</v>
      </c>
      <c r="W387">
        <f>UI!$C$8-L387</f>
        <v>-3</v>
      </c>
      <c r="X387">
        <f>UI!$C$9-M387</f>
        <v>2</v>
      </c>
      <c r="Y387">
        <f>UI!$C$10-N387</f>
        <v>3</v>
      </c>
      <c r="Z387">
        <f>UI!$C$11-O387</f>
        <v>3</v>
      </c>
      <c r="AA387">
        <f>UI!$C$12-P387</f>
        <v>0</v>
      </c>
      <c r="AB387">
        <f>UI!$C$13-Q387</f>
        <v>2</v>
      </c>
    </row>
    <row r="388" spans="4:28" x14ac:dyDescent="0.3">
      <c r="D388">
        <f>COUNTIF(S388:AB388, "&gt;= 0")</f>
        <v>8</v>
      </c>
      <c r="E388" t="str">
        <f>IF(D388&gt;=9,SUM(S388:AB388),"Not Suitable")</f>
        <v>Not Suitable</v>
      </c>
      <c r="F388">
        <v>311212</v>
      </c>
      <c r="G388" t="s">
        <v>398</v>
      </c>
      <c r="H388">
        <v>5</v>
      </c>
      <c r="I388">
        <v>6</v>
      </c>
      <c r="J388">
        <v>8</v>
      </c>
      <c r="K388">
        <v>6</v>
      </c>
      <c r="L388">
        <v>7</v>
      </c>
      <c r="M388">
        <v>6</v>
      </c>
      <c r="N388">
        <v>5</v>
      </c>
      <c r="O388">
        <v>6</v>
      </c>
      <c r="P388">
        <v>7</v>
      </c>
      <c r="Q388">
        <v>7</v>
      </c>
      <c r="R388" t="str">
        <f>IF(D388&gt;=9,SUM(S388:AB388),"Not Suitable")</f>
        <v>Not Suitable</v>
      </c>
      <c r="S388">
        <f>UI!$C$4-H388</f>
        <v>5</v>
      </c>
      <c r="T388">
        <f>UI!$C$5-I388</f>
        <v>2</v>
      </c>
      <c r="U388">
        <f>UI!$C$6-J388</f>
        <v>-5</v>
      </c>
      <c r="V388">
        <f>UI!$C$7-K388</f>
        <v>0</v>
      </c>
      <c r="W388">
        <f>UI!$C$8-L388</f>
        <v>-3</v>
      </c>
      <c r="X388">
        <f>UI!$C$9-M388</f>
        <v>2</v>
      </c>
      <c r="Y388">
        <f>UI!$C$10-N388</f>
        <v>4</v>
      </c>
      <c r="Z388">
        <f>UI!$C$11-O388</f>
        <v>3</v>
      </c>
      <c r="AA388">
        <f>UI!$C$12-P388</f>
        <v>0</v>
      </c>
      <c r="AB388">
        <f>UI!$C$13-Q388</f>
        <v>3</v>
      </c>
    </row>
    <row r="389" spans="4:28" x14ac:dyDescent="0.3">
      <c r="D389">
        <f>COUNTIF(S389:AB389, "&gt;= 0")</f>
        <v>8</v>
      </c>
      <c r="E389" t="str">
        <f>IF(D389&gt;=9,SUM(S389:AB389),"Not Suitable")</f>
        <v>Not Suitable</v>
      </c>
      <c r="F389">
        <v>311213</v>
      </c>
      <c r="G389" t="s">
        <v>399</v>
      </c>
      <c r="H389">
        <v>5</v>
      </c>
      <c r="I389">
        <v>7</v>
      </c>
      <c r="J389">
        <v>6</v>
      </c>
      <c r="K389">
        <v>5</v>
      </c>
      <c r="L389">
        <v>6</v>
      </c>
      <c r="M389">
        <v>5</v>
      </c>
      <c r="N389">
        <v>5</v>
      </c>
      <c r="O389">
        <v>5</v>
      </c>
      <c r="P389">
        <v>7</v>
      </c>
      <c r="Q389">
        <v>7</v>
      </c>
      <c r="R389" t="str">
        <f>IF(D389&gt;=9,SUM(S389:AB389),"Not Suitable")</f>
        <v>Not Suitable</v>
      </c>
      <c r="S389">
        <f>UI!$C$4-H389</f>
        <v>5</v>
      </c>
      <c r="T389">
        <f>UI!$C$5-I389</f>
        <v>1</v>
      </c>
      <c r="U389">
        <f>UI!$C$6-J389</f>
        <v>-3</v>
      </c>
      <c r="V389">
        <f>UI!$C$7-K389</f>
        <v>1</v>
      </c>
      <c r="W389">
        <f>UI!$C$8-L389</f>
        <v>-2</v>
      </c>
      <c r="X389">
        <f>UI!$C$9-M389</f>
        <v>3</v>
      </c>
      <c r="Y389">
        <f>UI!$C$10-N389</f>
        <v>4</v>
      </c>
      <c r="Z389">
        <f>UI!$C$11-O389</f>
        <v>4</v>
      </c>
      <c r="AA389">
        <f>UI!$C$12-P389</f>
        <v>0</v>
      </c>
      <c r="AB389">
        <f>UI!$C$13-Q389</f>
        <v>3</v>
      </c>
    </row>
    <row r="390" spans="4:28" x14ac:dyDescent="0.3">
      <c r="D390">
        <f>COUNTIF(S390:AB390, "&gt;= 0")</f>
        <v>7</v>
      </c>
      <c r="E390" t="str">
        <f>IF(D390&gt;=9,SUM(S390:AB390),"Not Suitable")</f>
        <v>Not Suitable</v>
      </c>
      <c r="F390">
        <v>311214</v>
      </c>
      <c r="G390" t="s">
        <v>400</v>
      </c>
      <c r="H390">
        <v>5</v>
      </c>
      <c r="I390">
        <v>5</v>
      </c>
      <c r="J390">
        <v>8</v>
      </c>
      <c r="K390">
        <v>5</v>
      </c>
      <c r="L390">
        <v>6</v>
      </c>
      <c r="M390">
        <v>5</v>
      </c>
      <c r="N390">
        <v>5</v>
      </c>
      <c r="O390">
        <v>6</v>
      </c>
      <c r="P390">
        <v>8</v>
      </c>
      <c r="Q390">
        <v>8</v>
      </c>
      <c r="R390" t="str">
        <f>IF(D390&gt;=9,SUM(S390:AB390),"Not Suitable")</f>
        <v>Not Suitable</v>
      </c>
      <c r="S390">
        <f>UI!$C$4-H390</f>
        <v>5</v>
      </c>
      <c r="T390">
        <f>UI!$C$5-I390</f>
        <v>3</v>
      </c>
      <c r="U390">
        <f>UI!$C$6-J390</f>
        <v>-5</v>
      </c>
      <c r="V390">
        <f>UI!$C$7-K390</f>
        <v>1</v>
      </c>
      <c r="W390">
        <f>UI!$C$8-L390</f>
        <v>-2</v>
      </c>
      <c r="X390">
        <f>UI!$C$9-M390</f>
        <v>3</v>
      </c>
      <c r="Y390">
        <f>UI!$C$10-N390</f>
        <v>4</v>
      </c>
      <c r="Z390">
        <f>UI!$C$11-O390</f>
        <v>3</v>
      </c>
      <c r="AA390">
        <f>UI!$C$12-P390</f>
        <v>-1</v>
      </c>
      <c r="AB390">
        <f>UI!$C$13-Q390</f>
        <v>2</v>
      </c>
    </row>
    <row r="391" spans="4:28" x14ac:dyDescent="0.3">
      <c r="D391">
        <f>COUNTIF(S391:AB391, "&gt;= 0")</f>
        <v>8</v>
      </c>
      <c r="E391" t="str">
        <f>IF(D391&gt;=9,SUM(S391:AB391),"Not Suitable")</f>
        <v>Not Suitable</v>
      </c>
      <c r="F391">
        <v>311215</v>
      </c>
      <c r="G391" t="s">
        <v>401</v>
      </c>
      <c r="H391">
        <v>5</v>
      </c>
      <c r="I391">
        <v>6</v>
      </c>
      <c r="J391">
        <v>8</v>
      </c>
      <c r="K391">
        <v>5</v>
      </c>
      <c r="L391">
        <v>6</v>
      </c>
      <c r="M391">
        <v>5</v>
      </c>
      <c r="N391">
        <v>5</v>
      </c>
      <c r="O391">
        <v>6</v>
      </c>
      <c r="P391">
        <v>7</v>
      </c>
      <c r="Q391">
        <v>7</v>
      </c>
      <c r="R391" t="str">
        <f>IF(D391&gt;=9,SUM(S391:AB391),"Not Suitable")</f>
        <v>Not Suitable</v>
      </c>
      <c r="S391">
        <f>UI!$C$4-H391</f>
        <v>5</v>
      </c>
      <c r="T391">
        <f>UI!$C$5-I391</f>
        <v>2</v>
      </c>
      <c r="U391">
        <f>UI!$C$6-J391</f>
        <v>-5</v>
      </c>
      <c r="V391">
        <f>UI!$C$7-K391</f>
        <v>1</v>
      </c>
      <c r="W391">
        <f>UI!$C$8-L391</f>
        <v>-2</v>
      </c>
      <c r="X391">
        <f>UI!$C$9-M391</f>
        <v>3</v>
      </c>
      <c r="Y391">
        <f>UI!$C$10-N391</f>
        <v>4</v>
      </c>
      <c r="Z391">
        <f>UI!$C$11-O391</f>
        <v>3</v>
      </c>
      <c r="AA391">
        <f>UI!$C$12-P391</f>
        <v>0</v>
      </c>
      <c r="AB391">
        <f>UI!$C$13-Q391</f>
        <v>3</v>
      </c>
    </row>
    <row r="392" spans="4:28" x14ac:dyDescent="0.3">
      <c r="D392">
        <f>COUNTIF(S392:AB392, "&gt;= 0")</f>
        <v>8</v>
      </c>
      <c r="E392" t="str">
        <f>IF(D392&gt;=9,SUM(S392:AB392),"Not Suitable")</f>
        <v>Not Suitable</v>
      </c>
      <c r="F392">
        <v>311216</v>
      </c>
      <c r="G392" t="s">
        <v>402</v>
      </c>
      <c r="H392">
        <v>4</v>
      </c>
      <c r="I392">
        <v>6</v>
      </c>
      <c r="J392">
        <v>7</v>
      </c>
      <c r="K392">
        <v>5</v>
      </c>
      <c r="L392">
        <v>6</v>
      </c>
      <c r="M392">
        <v>5</v>
      </c>
      <c r="N392">
        <v>4</v>
      </c>
      <c r="O392">
        <v>6</v>
      </c>
      <c r="P392">
        <v>7</v>
      </c>
      <c r="Q392">
        <v>8</v>
      </c>
      <c r="R392" t="str">
        <f>IF(D392&gt;=9,SUM(S392:AB392),"Not Suitable")</f>
        <v>Not Suitable</v>
      </c>
      <c r="S392">
        <f>UI!$C$4-H392</f>
        <v>6</v>
      </c>
      <c r="T392">
        <f>UI!$C$5-I392</f>
        <v>2</v>
      </c>
      <c r="U392">
        <f>UI!$C$6-J392</f>
        <v>-4</v>
      </c>
      <c r="V392">
        <f>UI!$C$7-K392</f>
        <v>1</v>
      </c>
      <c r="W392">
        <f>UI!$C$8-L392</f>
        <v>-2</v>
      </c>
      <c r="X392">
        <f>UI!$C$9-M392</f>
        <v>3</v>
      </c>
      <c r="Y392">
        <f>UI!$C$10-N392</f>
        <v>5</v>
      </c>
      <c r="Z392">
        <f>UI!$C$11-O392</f>
        <v>3</v>
      </c>
      <c r="AA392">
        <f>UI!$C$12-P392</f>
        <v>0</v>
      </c>
      <c r="AB392">
        <f>UI!$C$13-Q392</f>
        <v>2</v>
      </c>
    </row>
    <row r="393" spans="4:28" x14ac:dyDescent="0.3">
      <c r="D393">
        <f>COUNTIF(S393:AB393, "&gt;= 0")</f>
        <v>7</v>
      </c>
      <c r="E393" t="str">
        <f>IF(D393&gt;=9,SUM(S393:AB393),"Not Suitable")</f>
        <v>Not Suitable</v>
      </c>
      <c r="F393">
        <v>311411</v>
      </c>
      <c r="G393" t="s">
        <v>403</v>
      </c>
      <c r="H393">
        <v>5</v>
      </c>
      <c r="I393">
        <v>6</v>
      </c>
      <c r="J393">
        <v>6</v>
      </c>
      <c r="K393">
        <v>6</v>
      </c>
      <c r="L393">
        <v>7</v>
      </c>
      <c r="M393">
        <v>5</v>
      </c>
      <c r="N393">
        <v>5</v>
      </c>
      <c r="O393">
        <v>6</v>
      </c>
      <c r="P393">
        <v>8</v>
      </c>
      <c r="Q393">
        <v>5</v>
      </c>
      <c r="R393" t="str">
        <f>IF(D393&gt;=9,SUM(S393:AB393),"Not Suitable")</f>
        <v>Not Suitable</v>
      </c>
      <c r="S393">
        <f>UI!$C$4-H393</f>
        <v>5</v>
      </c>
      <c r="T393">
        <f>UI!$C$5-I393</f>
        <v>2</v>
      </c>
      <c r="U393">
        <f>UI!$C$6-J393</f>
        <v>-3</v>
      </c>
      <c r="V393">
        <f>UI!$C$7-K393</f>
        <v>0</v>
      </c>
      <c r="W393">
        <f>UI!$C$8-L393</f>
        <v>-3</v>
      </c>
      <c r="X393">
        <f>UI!$C$9-M393</f>
        <v>3</v>
      </c>
      <c r="Y393">
        <f>UI!$C$10-N393</f>
        <v>4</v>
      </c>
      <c r="Z393">
        <f>UI!$C$11-O393</f>
        <v>3</v>
      </c>
      <c r="AA393">
        <f>UI!$C$12-P393</f>
        <v>-1</v>
      </c>
      <c r="AB393">
        <f>UI!$C$13-Q393</f>
        <v>5</v>
      </c>
    </row>
    <row r="394" spans="4:28" x14ac:dyDescent="0.3">
      <c r="D394">
        <f>COUNTIF(S394:AB394, "&gt;= 0")</f>
        <v>8</v>
      </c>
      <c r="E394" t="str">
        <f>IF(D394&gt;=9,SUM(S394:AB394),"Not Suitable")</f>
        <v>Not Suitable</v>
      </c>
      <c r="F394">
        <v>311412</v>
      </c>
      <c r="G394" t="s">
        <v>404</v>
      </c>
      <c r="H394">
        <v>6</v>
      </c>
      <c r="I394">
        <v>6</v>
      </c>
      <c r="J394">
        <v>4</v>
      </c>
      <c r="K394">
        <v>6</v>
      </c>
      <c r="L394">
        <v>7</v>
      </c>
      <c r="M394">
        <v>5</v>
      </c>
      <c r="N394">
        <v>5</v>
      </c>
      <c r="O394">
        <v>5</v>
      </c>
      <c r="P394">
        <v>7</v>
      </c>
      <c r="Q394">
        <v>6</v>
      </c>
      <c r="R394" t="str">
        <f>IF(D394&gt;=9,SUM(S394:AB394),"Not Suitable")</f>
        <v>Not Suitable</v>
      </c>
      <c r="S394">
        <f>UI!$C$4-H394</f>
        <v>4</v>
      </c>
      <c r="T394">
        <f>UI!$C$5-I394</f>
        <v>2</v>
      </c>
      <c r="U394">
        <f>UI!$C$6-J394</f>
        <v>-1</v>
      </c>
      <c r="V394">
        <f>UI!$C$7-K394</f>
        <v>0</v>
      </c>
      <c r="W394">
        <f>UI!$C$8-L394</f>
        <v>-3</v>
      </c>
      <c r="X394">
        <f>UI!$C$9-M394</f>
        <v>3</v>
      </c>
      <c r="Y394">
        <f>UI!$C$10-N394</f>
        <v>4</v>
      </c>
      <c r="Z394">
        <f>UI!$C$11-O394</f>
        <v>4</v>
      </c>
      <c r="AA394">
        <f>UI!$C$12-P394</f>
        <v>0</v>
      </c>
      <c r="AB394">
        <f>UI!$C$13-Q394</f>
        <v>4</v>
      </c>
    </row>
    <row r="395" spans="4:28" x14ac:dyDescent="0.3">
      <c r="D395">
        <f>COUNTIF(S395:AB395, "&gt;= 0")</f>
        <v>7</v>
      </c>
      <c r="E395" t="str">
        <f>IF(D395&gt;=9,SUM(S395:AB395),"Not Suitable")</f>
        <v>Not Suitable</v>
      </c>
      <c r="F395">
        <v>311413</v>
      </c>
      <c r="G395" t="s">
        <v>405</v>
      </c>
      <c r="H395">
        <v>6</v>
      </c>
      <c r="I395">
        <v>6</v>
      </c>
      <c r="J395">
        <v>6</v>
      </c>
      <c r="K395">
        <v>6</v>
      </c>
      <c r="L395">
        <v>8</v>
      </c>
      <c r="M395">
        <v>7</v>
      </c>
      <c r="N395">
        <v>6</v>
      </c>
      <c r="O395">
        <v>6</v>
      </c>
      <c r="P395">
        <v>8</v>
      </c>
      <c r="Q395">
        <v>7</v>
      </c>
      <c r="R395" t="str">
        <f>IF(D395&gt;=9,SUM(S395:AB395),"Not Suitable")</f>
        <v>Not Suitable</v>
      </c>
      <c r="S395">
        <f>UI!$C$4-H395</f>
        <v>4</v>
      </c>
      <c r="T395">
        <f>UI!$C$5-I395</f>
        <v>2</v>
      </c>
      <c r="U395">
        <f>UI!$C$6-J395</f>
        <v>-3</v>
      </c>
      <c r="V395">
        <f>UI!$C$7-K395</f>
        <v>0</v>
      </c>
      <c r="W395">
        <f>UI!$C$8-L395</f>
        <v>-4</v>
      </c>
      <c r="X395">
        <f>UI!$C$9-M395</f>
        <v>1</v>
      </c>
      <c r="Y395">
        <f>UI!$C$10-N395</f>
        <v>3</v>
      </c>
      <c r="Z395">
        <f>UI!$C$11-O395</f>
        <v>3</v>
      </c>
      <c r="AA395">
        <f>UI!$C$12-P395</f>
        <v>-1</v>
      </c>
      <c r="AB395">
        <f>UI!$C$13-Q395</f>
        <v>3</v>
      </c>
    </row>
    <row r="396" spans="4:28" x14ac:dyDescent="0.3">
      <c r="D396">
        <f>COUNTIF(S396:AB396, "&gt;= 0")</f>
        <v>7</v>
      </c>
      <c r="E396" t="str">
        <f>IF(D396&gt;=9,SUM(S396:AB396),"Not Suitable")</f>
        <v>Not Suitable</v>
      </c>
      <c r="F396">
        <v>312111</v>
      </c>
      <c r="G396" t="s">
        <v>406</v>
      </c>
      <c r="H396">
        <v>7</v>
      </c>
      <c r="I396">
        <v>7</v>
      </c>
      <c r="J396">
        <v>6</v>
      </c>
      <c r="K396">
        <v>6</v>
      </c>
      <c r="L396">
        <v>6</v>
      </c>
      <c r="M396">
        <v>6</v>
      </c>
      <c r="N396">
        <v>6</v>
      </c>
      <c r="O396">
        <v>6</v>
      </c>
      <c r="P396">
        <v>8</v>
      </c>
      <c r="Q396">
        <v>8</v>
      </c>
      <c r="R396" t="str">
        <f>IF(D396&gt;=9,SUM(S396:AB396),"Not Suitable")</f>
        <v>Not Suitable</v>
      </c>
      <c r="S396">
        <f>UI!$C$4-H396</f>
        <v>3</v>
      </c>
      <c r="T396">
        <f>UI!$C$5-I396</f>
        <v>1</v>
      </c>
      <c r="U396">
        <f>UI!$C$6-J396</f>
        <v>-3</v>
      </c>
      <c r="V396">
        <f>UI!$C$7-K396</f>
        <v>0</v>
      </c>
      <c r="W396">
        <f>UI!$C$8-L396</f>
        <v>-2</v>
      </c>
      <c r="X396">
        <f>UI!$C$9-M396</f>
        <v>2</v>
      </c>
      <c r="Y396">
        <f>UI!$C$10-N396</f>
        <v>3</v>
      </c>
      <c r="Z396">
        <f>UI!$C$11-O396</f>
        <v>3</v>
      </c>
      <c r="AA396">
        <f>UI!$C$12-P396</f>
        <v>-1</v>
      </c>
      <c r="AB396">
        <f>UI!$C$13-Q396</f>
        <v>2</v>
      </c>
    </row>
    <row r="397" spans="4:28" x14ac:dyDescent="0.3">
      <c r="D397">
        <f>COUNTIF(S397:AB397, "&gt;= 0")</f>
        <v>7</v>
      </c>
      <c r="E397" t="str">
        <f>IF(D397&gt;=9,SUM(S397:AB397),"Not Suitable")</f>
        <v>Not Suitable</v>
      </c>
      <c r="F397">
        <v>312112</v>
      </c>
      <c r="G397" t="s">
        <v>407</v>
      </c>
      <c r="H397">
        <v>5</v>
      </c>
      <c r="I397">
        <v>5</v>
      </c>
      <c r="J397">
        <v>7</v>
      </c>
      <c r="K397">
        <v>5</v>
      </c>
      <c r="L397">
        <v>6</v>
      </c>
      <c r="M397">
        <v>5</v>
      </c>
      <c r="N397">
        <v>5</v>
      </c>
      <c r="O397">
        <v>6</v>
      </c>
      <c r="P397">
        <v>8</v>
      </c>
      <c r="Q397">
        <v>8</v>
      </c>
      <c r="R397" t="str">
        <f>IF(D397&gt;=9,SUM(S397:AB397),"Not Suitable")</f>
        <v>Not Suitable</v>
      </c>
      <c r="S397">
        <f>UI!$C$4-H397</f>
        <v>5</v>
      </c>
      <c r="T397">
        <f>UI!$C$5-I397</f>
        <v>3</v>
      </c>
      <c r="U397">
        <f>UI!$C$6-J397</f>
        <v>-4</v>
      </c>
      <c r="V397">
        <f>UI!$C$7-K397</f>
        <v>1</v>
      </c>
      <c r="W397">
        <f>UI!$C$8-L397</f>
        <v>-2</v>
      </c>
      <c r="X397">
        <f>UI!$C$9-M397</f>
        <v>3</v>
      </c>
      <c r="Y397">
        <f>UI!$C$10-N397</f>
        <v>4</v>
      </c>
      <c r="Z397">
        <f>UI!$C$11-O397</f>
        <v>3</v>
      </c>
      <c r="AA397">
        <f>UI!$C$12-P397</f>
        <v>-1</v>
      </c>
      <c r="AB397">
        <f>UI!$C$13-Q397</f>
        <v>2</v>
      </c>
    </row>
    <row r="398" spans="4:28" x14ac:dyDescent="0.3">
      <c r="D398">
        <f>COUNTIF(S398:AB398, "&gt;= 0")</f>
        <v>8</v>
      </c>
      <c r="E398" t="str">
        <f>IF(D398&gt;=9,SUM(S398:AB398),"Not Suitable")</f>
        <v>Not Suitable</v>
      </c>
      <c r="F398">
        <v>312113</v>
      </c>
      <c r="G398" t="s">
        <v>408</v>
      </c>
      <c r="H398">
        <v>6</v>
      </c>
      <c r="I398">
        <v>5</v>
      </c>
      <c r="J398">
        <v>5</v>
      </c>
      <c r="K398">
        <v>6</v>
      </c>
      <c r="L398">
        <v>7</v>
      </c>
      <c r="M398">
        <v>6</v>
      </c>
      <c r="N398">
        <v>6</v>
      </c>
      <c r="O398">
        <v>6</v>
      </c>
      <c r="P398">
        <v>7</v>
      </c>
      <c r="Q398">
        <v>7</v>
      </c>
      <c r="R398" t="str">
        <f>IF(D398&gt;=9,SUM(S398:AB398),"Not Suitable")</f>
        <v>Not Suitable</v>
      </c>
      <c r="S398">
        <f>UI!$C$4-H398</f>
        <v>4</v>
      </c>
      <c r="T398">
        <f>UI!$C$5-I398</f>
        <v>3</v>
      </c>
      <c r="U398">
        <f>UI!$C$6-J398</f>
        <v>-2</v>
      </c>
      <c r="V398">
        <f>UI!$C$7-K398</f>
        <v>0</v>
      </c>
      <c r="W398">
        <f>UI!$C$8-L398</f>
        <v>-3</v>
      </c>
      <c r="X398">
        <f>UI!$C$9-M398</f>
        <v>2</v>
      </c>
      <c r="Y398">
        <f>UI!$C$10-N398</f>
        <v>3</v>
      </c>
      <c r="Z398">
        <f>UI!$C$11-O398</f>
        <v>3</v>
      </c>
      <c r="AA398">
        <f>UI!$C$12-P398</f>
        <v>0</v>
      </c>
      <c r="AB398">
        <f>UI!$C$13-Q398</f>
        <v>3</v>
      </c>
    </row>
    <row r="399" spans="4:28" x14ac:dyDescent="0.3">
      <c r="D399">
        <f>COUNTIF(S399:AB399, "&gt;= 0")</f>
        <v>7</v>
      </c>
      <c r="E399" t="str">
        <f>IF(D399&gt;=9,SUM(S399:AB399),"Not Suitable")</f>
        <v>Not Suitable</v>
      </c>
      <c r="F399">
        <v>312114</v>
      </c>
      <c r="G399" t="s">
        <v>409</v>
      </c>
      <c r="H399">
        <v>7</v>
      </c>
      <c r="I399">
        <v>7</v>
      </c>
      <c r="J399">
        <v>6</v>
      </c>
      <c r="K399">
        <v>6</v>
      </c>
      <c r="L399">
        <v>7</v>
      </c>
      <c r="M399">
        <v>7</v>
      </c>
      <c r="N399">
        <v>6</v>
      </c>
      <c r="O399">
        <v>7</v>
      </c>
      <c r="P399">
        <v>8</v>
      </c>
      <c r="Q399">
        <v>7</v>
      </c>
      <c r="R399" t="str">
        <f>IF(D399&gt;=9,SUM(S399:AB399),"Not Suitable")</f>
        <v>Not Suitable</v>
      </c>
      <c r="S399">
        <f>UI!$C$4-H399</f>
        <v>3</v>
      </c>
      <c r="T399">
        <f>UI!$C$5-I399</f>
        <v>1</v>
      </c>
      <c r="U399">
        <f>UI!$C$6-J399</f>
        <v>-3</v>
      </c>
      <c r="V399">
        <f>UI!$C$7-K399</f>
        <v>0</v>
      </c>
      <c r="W399">
        <f>UI!$C$8-L399</f>
        <v>-3</v>
      </c>
      <c r="X399">
        <f>UI!$C$9-M399</f>
        <v>1</v>
      </c>
      <c r="Y399">
        <f>UI!$C$10-N399</f>
        <v>3</v>
      </c>
      <c r="Z399">
        <f>UI!$C$11-O399</f>
        <v>2</v>
      </c>
      <c r="AA399">
        <f>UI!$C$12-P399</f>
        <v>-1</v>
      </c>
      <c r="AB399">
        <f>UI!$C$13-Q399</f>
        <v>3</v>
      </c>
    </row>
    <row r="400" spans="4:28" x14ac:dyDescent="0.3">
      <c r="D400">
        <f>COUNTIF(S400:AB400, "&gt;= 0")</f>
        <v>8</v>
      </c>
      <c r="E400" t="str">
        <f>IF(D400&gt;=9,SUM(S400:AB400),"Not Suitable")</f>
        <v>Not Suitable</v>
      </c>
      <c r="F400">
        <v>312116</v>
      </c>
      <c r="G400" t="s">
        <v>410</v>
      </c>
      <c r="H400">
        <v>5</v>
      </c>
      <c r="I400">
        <v>7</v>
      </c>
      <c r="J400">
        <v>5</v>
      </c>
      <c r="K400">
        <v>6</v>
      </c>
      <c r="L400">
        <v>7</v>
      </c>
      <c r="M400">
        <v>6</v>
      </c>
      <c r="N400">
        <v>6</v>
      </c>
      <c r="O400">
        <v>6</v>
      </c>
      <c r="P400">
        <v>7</v>
      </c>
      <c r="Q400">
        <v>7</v>
      </c>
      <c r="R400" t="str">
        <f>IF(D400&gt;=9,SUM(S400:AB400),"Not Suitable")</f>
        <v>Not Suitable</v>
      </c>
      <c r="S400">
        <f>UI!$C$4-H400</f>
        <v>5</v>
      </c>
      <c r="T400">
        <f>UI!$C$5-I400</f>
        <v>1</v>
      </c>
      <c r="U400">
        <f>UI!$C$6-J400</f>
        <v>-2</v>
      </c>
      <c r="V400">
        <f>UI!$C$7-K400</f>
        <v>0</v>
      </c>
      <c r="W400">
        <f>UI!$C$8-L400</f>
        <v>-3</v>
      </c>
      <c r="X400">
        <f>UI!$C$9-M400</f>
        <v>2</v>
      </c>
      <c r="Y400">
        <f>UI!$C$10-N400</f>
        <v>3</v>
      </c>
      <c r="Z400">
        <f>UI!$C$11-O400</f>
        <v>3</v>
      </c>
      <c r="AA400">
        <f>UI!$C$12-P400</f>
        <v>0</v>
      </c>
      <c r="AB400">
        <f>UI!$C$13-Q400</f>
        <v>3</v>
      </c>
    </row>
    <row r="401" spans="4:28" x14ac:dyDescent="0.3">
      <c r="D401">
        <f>COUNTIF(S401:AB401, "&gt;= 0")</f>
        <v>8</v>
      </c>
      <c r="E401" t="str">
        <f>IF(D401&gt;=9,SUM(S401:AB401),"Not Suitable")</f>
        <v>Not Suitable</v>
      </c>
      <c r="F401">
        <v>312211</v>
      </c>
      <c r="G401" t="s">
        <v>411</v>
      </c>
      <c r="H401">
        <v>7</v>
      </c>
      <c r="I401">
        <v>8</v>
      </c>
      <c r="J401">
        <v>5</v>
      </c>
      <c r="K401">
        <v>6</v>
      </c>
      <c r="L401">
        <v>7</v>
      </c>
      <c r="M401">
        <v>6</v>
      </c>
      <c r="N401">
        <v>6</v>
      </c>
      <c r="O401">
        <v>6</v>
      </c>
      <c r="P401">
        <v>7</v>
      </c>
      <c r="Q401">
        <v>7</v>
      </c>
      <c r="R401" t="str">
        <f>IF(D401&gt;=9,SUM(S401:AB401),"Not Suitable")</f>
        <v>Not Suitable</v>
      </c>
      <c r="S401">
        <f>UI!$C$4-H401</f>
        <v>3</v>
      </c>
      <c r="T401">
        <f>UI!$C$5-I401</f>
        <v>0</v>
      </c>
      <c r="U401">
        <f>UI!$C$6-J401</f>
        <v>-2</v>
      </c>
      <c r="V401">
        <f>UI!$C$7-K401</f>
        <v>0</v>
      </c>
      <c r="W401">
        <f>UI!$C$8-L401</f>
        <v>-3</v>
      </c>
      <c r="X401">
        <f>UI!$C$9-M401</f>
        <v>2</v>
      </c>
      <c r="Y401">
        <f>UI!$C$10-N401</f>
        <v>3</v>
      </c>
      <c r="Z401">
        <f>UI!$C$11-O401</f>
        <v>3</v>
      </c>
      <c r="AA401">
        <f>UI!$C$12-P401</f>
        <v>0</v>
      </c>
      <c r="AB401">
        <f>UI!$C$13-Q401</f>
        <v>3</v>
      </c>
    </row>
    <row r="402" spans="4:28" x14ac:dyDescent="0.3">
      <c r="D402">
        <f>COUNTIF(S402:AB402, "&gt;= 0")</f>
        <v>8</v>
      </c>
      <c r="E402" t="str">
        <f>IF(D402&gt;=9,SUM(S402:AB402),"Not Suitable")</f>
        <v>Not Suitable</v>
      </c>
      <c r="F402">
        <v>312212</v>
      </c>
      <c r="G402" t="s">
        <v>412</v>
      </c>
      <c r="H402">
        <v>6</v>
      </c>
      <c r="I402">
        <v>6</v>
      </c>
      <c r="J402">
        <v>7</v>
      </c>
      <c r="K402">
        <v>6</v>
      </c>
      <c r="L402">
        <v>7</v>
      </c>
      <c r="M402">
        <v>5</v>
      </c>
      <c r="N402">
        <v>6</v>
      </c>
      <c r="O402">
        <v>6</v>
      </c>
      <c r="P402">
        <v>7</v>
      </c>
      <c r="Q402">
        <v>8</v>
      </c>
      <c r="R402" t="str">
        <f>IF(D402&gt;=9,SUM(S402:AB402),"Not Suitable")</f>
        <v>Not Suitable</v>
      </c>
      <c r="S402">
        <f>UI!$C$4-H402</f>
        <v>4</v>
      </c>
      <c r="T402">
        <f>UI!$C$5-I402</f>
        <v>2</v>
      </c>
      <c r="U402">
        <f>UI!$C$6-J402</f>
        <v>-4</v>
      </c>
      <c r="V402">
        <f>UI!$C$7-K402</f>
        <v>0</v>
      </c>
      <c r="W402">
        <f>UI!$C$8-L402</f>
        <v>-3</v>
      </c>
      <c r="X402">
        <f>UI!$C$9-M402</f>
        <v>3</v>
      </c>
      <c r="Y402">
        <f>UI!$C$10-N402</f>
        <v>3</v>
      </c>
      <c r="Z402">
        <f>UI!$C$11-O402</f>
        <v>3</v>
      </c>
      <c r="AA402">
        <f>UI!$C$12-P402</f>
        <v>0</v>
      </c>
      <c r="AB402">
        <f>UI!$C$13-Q402</f>
        <v>2</v>
      </c>
    </row>
    <row r="403" spans="4:28" x14ac:dyDescent="0.3">
      <c r="D403">
        <f>COUNTIF(S403:AB403, "&gt;= 0")</f>
        <v>7</v>
      </c>
      <c r="E403" t="str">
        <f>IF(D403&gt;=9,SUM(S403:AB403),"Not Suitable")</f>
        <v>Not Suitable</v>
      </c>
      <c r="F403">
        <v>312311</v>
      </c>
      <c r="G403" t="s">
        <v>413</v>
      </c>
      <c r="H403">
        <v>6</v>
      </c>
      <c r="I403">
        <v>8</v>
      </c>
      <c r="J403">
        <v>7</v>
      </c>
      <c r="K403">
        <v>6</v>
      </c>
      <c r="L403">
        <v>7</v>
      </c>
      <c r="M403">
        <v>6</v>
      </c>
      <c r="N403">
        <v>6</v>
      </c>
      <c r="O403">
        <v>6</v>
      </c>
      <c r="P403">
        <v>8</v>
      </c>
      <c r="Q403">
        <v>8</v>
      </c>
      <c r="R403" t="str">
        <f>IF(D403&gt;=9,SUM(S403:AB403),"Not Suitable")</f>
        <v>Not Suitable</v>
      </c>
      <c r="S403">
        <f>UI!$C$4-H403</f>
        <v>4</v>
      </c>
      <c r="T403">
        <f>UI!$C$5-I403</f>
        <v>0</v>
      </c>
      <c r="U403">
        <f>UI!$C$6-J403</f>
        <v>-4</v>
      </c>
      <c r="V403">
        <f>UI!$C$7-K403</f>
        <v>0</v>
      </c>
      <c r="W403">
        <f>UI!$C$8-L403</f>
        <v>-3</v>
      </c>
      <c r="X403">
        <f>UI!$C$9-M403</f>
        <v>2</v>
      </c>
      <c r="Y403">
        <f>UI!$C$10-N403</f>
        <v>3</v>
      </c>
      <c r="Z403">
        <f>UI!$C$11-O403</f>
        <v>3</v>
      </c>
      <c r="AA403">
        <f>UI!$C$12-P403</f>
        <v>-1</v>
      </c>
      <c r="AB403">
        <f>UI!$C$13-Q403</f>
        <v>2</v>
      </c>
    </row>
    <row r="404" spans="4:28" x14ac:dyDescent="0.3">
      <c r="D404">
        <f>COUNTIF(S404:AB404, "&gt;= 0")</f>
        <v>8</v>
      </c>
      <c r="E404" t="str">
        <f>IF(D404&gt;=9,SUM(S404:AB404),"Not Suitable")</f>
        <v>Not Suitable</v>
      </c>
      <c r="F404">
        <v>312312</v>
      </c>
      <c r="G404" t="s">
        <v>414</v>
      </c>
      <c r="H404">
        <v>6</v>
      </c>
      <c r="I404">
        <v>7</v>
      </c>
      <c r="J404">
        <v>6</v>
      </c>
      <c r="K404">
        <v>5</v>
      </c>
      <c r="L404">
        <v>7</v>
      </c>
      <c r="M404">
        <v>6</v>
      </c>
      <c r="N404">
        <v>6</v>
      </c>
      <c r="O404">
        <v>6</v>
      </c>
      <c r="P404">
        <v>7</v>
      </c>
      <c r="Q404">
        <v>7</v>
      </c>
      <c r="R404" t="str">
        <f>IF(D404&gt;=9,SUM(S404:AB404),"Not Suitable")</f>
        <v>Not Suitable</v>
      </c>
      <c r="S404">
        <f>UI!$C$4-H404</f>
        <v>4</v>
      </c>
      <c r="T404">
        <f>UI!$C$5-I404</f>
        <v>1</v>
      </c>
      <c r="U404">
        <f>UI!$C$6-J404</f>
        <v>-3</v>
      </c>
      <c r="V404">
        <f>UI!$C$7-K404</f>
        <v>1</v>
      </c>
      <c r="W404">
        <f>UI!$C$8-L404</f>
        <v>-3</v>
      </c>
      <c r="X404">
        <f>UI!$C$9-M404</f>
        <v>2</v>
      </c>
      <c r="Y404">
        <f>UI!$C$10-N404</f>
        <v>3</v>
      </c>
      <c r="Z404">
        <f>UI!$C$11-O404</f>
        <v>3</v>
      </c>
      <c r="AA404">
        <f>UI!$C$12-P404</f>
        <v>0</v>
      </c>
      <c r="AB404">
        <f>UI!$C$13-Q404</f>
        <v>3</v>
      </c>
    </row>
    <row r="405" spans="4:28" x14ac:dyDescent="0.3">
      <c r="D405">
        <f>COUNTIF(S405:AB405, "&gt;= 0")</f>
        <v>8</v>
      </c>
      <c r="E405" t="str">
        <f>IF(D405&gt;=9,SUM(S405:AB405),"Not Suitable")</f>
        <v>Not Suitable</v>
      </c>
      <c r="F405">
        <v>312511</v>
      </c>
      <c r="G405" t="s">
        <v>415</v>
      </c>
      <c r="H405">
        <v>7</v>
      </c>
      <c r="I405">
        <v>7</v>
      </c>
      <c r="J405">
        <v>6</v>
      </c>
      <c r="K405">
        <v>5</v>
      </c>
      <c r="L405">
        <v>7</v>
      </c>
      <c r="M405">
        <v>6</v>
      </c>
      <c r="N405">
        <v>5</v>
      </c>
      <c r="O405">
        <v>6</v>
      </c>
      <c r="P405">
        <v>7</v>
      </c>
      <c r="Q405">
        <v>8</v>
      </c>
      <c r="R405" t="str">
        <f>IF(D405&gt;=9,SUM(S405:AB405),"Not Suitable")</f>
        <v>Not Suitable</v>
      </c>
      <c r="S405">
        <f>UI!$C$4-H405</f>
        <v>3</v>
      </c>
      <c r="T405">
        <f>UI!$C$5-I405</f>
        <v>1</v>
      </c>
      <c r="U405">
        <f>UI!$C$6-J405</f>
        <v>-3</v>
      </c>
      <c r="V405">
        <f>UI!$C$7-K405</f>
        <v>1</v>
      </c>
      <c r="W405">
        <f>UI!$C$8-L405</f>
        <v>-3</v>
      </c>
      <c r="X405">
        <f>UI!$C$9-M405</f>
        <v>2</v>
      </c>
      <c r="Y405">
        <f>UI!$C$10-N405</f>
        <v>4</v>
      </c>
      <c r="Z405">
        <f>UI!$C$11-O405</f>
        <v>3</v>
      </c>
      <c r="AA405">
        <f>UI!$C$12-P405</f>
        <v>0</v>
      </c>
      <c r="AB405">
        <f>UI!$C$13-Q405</f>
        <v>2</v>
      </c>
    </row>
    <row r="406" spans="4:28" x14ac:dyDescent="0.3">
      <c r="D406">
        <f>COUNTIF(S406:AB406, "&gt;= 0")</f>
        <v>8</v>
      </c>
      <c r="E406" t="str">
        <f>IF(D406&gt;=9,SUM(S406:AB406),"Not Suitable")</f>
        <v>Not Suitable</v>
      </c>
      <c r="F406">
        <v>312512</v>
      </c>
      <c r="G406" t="s">
        <v>416</v>
      </c>
      <c r="H406">
        <v>5</v>
      </c>
      <c r="I406">
        <v>6</v>
      </c>
      <c r="J406">
        <v>5</v>
      </c>
      <c r="K406">
        <v>6</v>
      </c>
      <c r="L406">
        <v>7</v>
      </c>
      <c r="M406">
        <v>5</v>
      </c>
      <c r="N406">
        <v>5</v>
      </c>
      <c r="O406">
        <v>6</v>
      </c>
      <c r="P406">
        <v>7</v>
      </c>
      <c r="Q406">
        <v>7</v>
      </c>
      <c r="R406" t="str">
        <f>IF(D406&gt;=9,SUM(S406:AB406),"Not Suitable")</f>
        <v>Not Suitable</v>
      </c>
      <c r="S406">
        <f>UI!$C$4-H406</f>
        <v>5</v>
      </c>
      <c r="T406">
        <f>UI!$C$5-I406</f>
        <v>2</v>
      </c>
      <c r="U406">
        <f>UI!$C$6-J406</f>
        <v>-2</v>
      </c>
      <c r="V406">
        <f>UI!$C$7-K406</f>
        <v>0</v>
      </c>
      <c r="W406">
        <f>UI!$C$8-L406</f>
        <v>-3</v>
      </c>
      <c r="X406">
        <f>UI!$C$9-M406</f>
        <v>3</v>
      </c>
      <c r="Y406">
        <f>UI!$C$10-N406</f>
        <v>4</v>
      </c>
      <c r="Z406">
        <f>UI!$C$11-O406</f>
        <v>3</v>
      </c>
      <c r="AA406">
        <f>UI!$C$12-P406</f>
        <v>0</v>
      </c>
      <c r="AB406">
        <f>UI!$C$13-Q406</f>
        <v>3</v>
      </c>
    </row>
    <row r="407" spans="4:28" x14ac:dyDescent="0.3">
      <c r="D407">
        <f>COUNTIF(S407:AB407, "&gt;= 0")</f>
        <v>7</v>
      </c>
      <c r="E407" t="str">
        <f>IF(D407&gt;=9,SUM(S407:AB407),"Not Suitable")</f>
        <v>Not Suitable</v>
      </c>
      <c r="F407">
        <v>313111</v>
      </c>
      <c r="G407" t="s">
        <v>417</v>
      </c>
      <c r="H407">
        <v>4</v>
      </c>
      <c r="I407">
        <v>8</v>
      </c>
      <c r="J407">
        <v>6</v>
      </c>
      <c r="K407">
        <v>6</v>
      </c>
      <c r="L407">
        <v>6</v>
      </c>
      <c r="M407">
        <v>6</v>
      </c>
      <c r="N407">
        <v>6</v>
      </c>
      <c r="O407">
        <v>6</v>
      </c>
      <c r="P407">
        <v>9</v>
      </c>
      <c r="Q407">
        <v>7</v>
      </c>
      <c r="R407" t="str">
        <f>IF(D407&gt;=9,SUM(S407:AB407),"Not Suitable")</f>
        <v>Not Suitable</v>
      </c>
      <c r="S407">
        <f>UI!$C$4-H407</f>
        <v>6</v>
      </c>
      <c r="T407">
        <f>UI!$C$5-I407</f>
        <v>0</v>
      </c>
      <c r="U407">
        <f>UI!$C$6-J407</f>
        <v>-3</v>
      </c>
      <c r="V407">
        <f>UI!$C$7-K407</f>
        <v>0</v>
      </c>
      <c r="W407">
        <f>UI!$C$8-L407</f>
        <v>-2</v>
      </c>
      <c r="X407">
        <f>UI!$C$9-M407</f>
        <v>2</v>
      </c>
      <c r="Y407">
        <f>UI!$C$10-N407</f>
        <v>3</v>
      </c>
      <c r="Z407">
        <f>UI!$C$11-O407</f>
        <v>3</v>
      </c>
      <c r="AA407">
        <f>UI!$C$12-P407</f>
        <v>-2</v>
      </c>
      <c r="AB407">
        <f>UI!$C$13-Q407</f>
        <v>3</v>
      </c>
    </row>
    <row r="408" spans="4:28" x14ac:dyDescent="0.3">
      <c r="D408">
        <f>COUNTIF(S408:AB408, "&gt;= 0")</f>
        <v>7</v>
      </c>
      <c r="E408" t="str">
        <f>IF(D408&gt;=9,SUM(S408:AB408),"Not Suitable")</f>
        <v>Not Suitable</v>
      </c>
      <c r="F408">
        <v>313112</v>
      </c>
      <c r="G408" t="s">
        <v>418</v>
      </c>
      <c r="H408">
        <v>4</v>
      </c>
      <c r="I408">
        <v>8</v>
      </c>
      <c r="J408">
        <v>6</v>
      </c>
      <c r="K408">
        <v>5</v>
      </c>
      <c r="L408">
        <v>7</v>
      </c>
      <c r="M408">
        <v>6</v>
      </c>
      <c r="N408">
        <v>6</v>
      </c>
      <c r="O408">
        <v>7</v>
      </c>
      <c r="P408">
        <v>8</v>
      </c>
      <c r="Q408">
        <v>7</v>
      </c>
      <c r="R408" t="str">
        <f>IF(D408&gt;=9,SUM(S408:AB408),"Not Suitable")</f>
        <v>Not Suitable</v>
      </c>
      <c r="S408">
        <f>UI!$C$4-H408</f>
        <v>6</v>
      </c>
      <c r="T408">
        <f>UI!$C$5-I408</f>
        <v>0</v>
      </c>
      <c r="U408">
        <f>UI!$C$6-J408</f>
        <v>-3</v>
      </c>
      <c r="V408">
        <f>UI!$C$7-K408</f>
        <v>1</v>
      </c>
      <c r="W408">
        <f>UI!$C$8-L408</f>
        <v>-3</v>
      </c>
      <c r="X408">
        <f>UI!$C$9-M408</f>
        <v>2</v>
      </c>
      <c r="Y408">
        <f>UI!$C$10-N408</f>
        <v>3</v>
      </c>
      <c r="Z408">
        <f>UI!$C$11-O408</f>
        <v>2</v>
      </c>
      <c r="AA408">
        <f>UI!$C$12-P408</f>
        <v>-1</v>
      </c>
      <c r="AB408">
        <f>UI!$C$13-Q408</f>
        <v>3</v>
      </c>
    </row>
    <row r="409" spans="4:28" x14ac:dyDescent="0.3">
      <c r="D409">
        <f>COUNTIF(S409:AB409, "&gt;= 0")</f>
        <v>6</v>
      </c>
      <c r="E409" t="str">
        <f>IF(D409&gt;=9,SUM(S409:AB409),"Not Suitable")</f>
        <v>Not Suitable</v>
      </c>
      <c r="F409">
        <v>313113</v>
      </c>
      <c r="G409" t="s">
        <v>419</v>
      </c>
      <c r="H409">
        <v>4</v>
      </c>
      <c r="I409">
        <v>9</v>
      </c>
      <c r="J409">
        <v>4</v>
      </c>
      <c r="K409">
        <v>6</v>
      </c>
      <c r="L409">
        <v>7</v>
      </c>
      <c r="M409">
        <v>6</v>
      </c>
      <c r="N409">
        <v>6</v>
      </c>
      <c r="O409">
        <v>6</v>
      </c>
      <c r="P409">
        <v>8</v>
      </c>
      <c r="Q409">
        <v>8</v>
      </c>
      <c r="R409" t="str">
        <f>IF(D409&gt;=9,SUM(S409:AB409),"Not Suitable")</f>
        <v>Not Suitable</v>
      </c>
      <c r="S409">
        <f>UI!$C$4-H409</f>
        <v>6</v>
      </c>
      <c r="T409">
        <f>UI!$C$5-I409</f>
        <v>-1</v>
      </c>
      <c r="U409">
        <f>UI!$C$6-J409</f>
        <v>-1</v>
      </c>
      <c r="V409">
        <f>UI!$C$7-K409</f>
        <v>0</v>
      </c>
      <c r="W409">
        <f>UI!$C$8-L409</f>
        <v>-3</v>
      </c>
      <c r="X409">
        <f>UI!$C$9-M409</f>
        <v>2</v>
      </c>
      <c r="Y409">
        <f>UI!$C$10-N409</f>
        <v>3</v>
      </c>
      <c r="Z409">
        <f>UI!$C$11-O409</f>
        <v>3</v>
      </c>
      <c r="AA409">
        <f>UI!$C$12-P409</f>
        <v>-1</v>
      </c>
      <c r="AB409">
        <f>UI!$C$13-Q409</f>
        <v>2</v>
      </c>
    </row>
    <row r="410" spans="4:28" x14ac:dyDescent="0.3">
      <c r="D410">
        <f>COUNTIF(S410:AB410, "&gt;= 0")</f>
        <v>8</v>
      </c>
      <c r="E410" t="str">
        <f>IF(D410&gt;=9,SUM(S410:AB410),"Not Suitable")</f>
        <v>Not Suitable</v>
      </c>
      <c r="F410">
        <v>321211</v>
      </c>
      <c r="G410" t="s">
        <v>420</v>
      </c>
      <c r="H410">
        <v>5</v>
      </c>
      <c r="I410">
        <v>6</v>
      </c>
      <c r="J410">
        <v>5</v>
      </c>
      <c r="K410">
        <v>5</v>
      </c>
      <c r="L410">
        <v>5</v>
      </c>
      <c r="M410">
        <v>5</v>
      </c>
      <c r="N410">
        <v>6</v>
      </c>
      <c r="O410">
        <v>5</v>
      </c>
      <c r="P410">
        <v>7</v>
      </c>
      <c r="Q410">
        <v>8</v>
      </c>
      <c r="R410" t="str">
        <f>IF(D410&gt;=9,SUM(S410:AB410),"Not Suitable")</f>
        <v>Not Suitable</v>
      </c>
      <c r="S410">
        <f>UI!$C$4-H410</f>
        <v>5</v>
      </c>
      <c r="T410">
        <f>UI!$C$5-I410</f>
        <v>2</v>
      </c>
      <c r="U410">
        <f>UI!$C$6-J410</f>
        <v>-2</v>
      </c>
      <c r="V410">
        <f>UI!$C$7-K410</f>
        <v>1</v>
      </c>
      <c r="W410">
        <f>UI!$C$8-L410</f>
        <v>-1</v>
      </c>
      <c r="X410">
        <f>UI!$C$9-M410</f>
        <v>3</v>
      </c>
      <c r="Y410">
        <f>UI!$C$10-N410</f>
        <v>3</v>
      </c>
      <c r="Z410">
        <f>UI!$C$11-O410</f>
        <v>4</v>
      </c>
      <c r="AA410">
        <f>UI!$C$12-P410</f>
        <v>0</v>
      </c>
      <c r="AB410">
        <f>UI!$C$13-Q410</f>
        <v>2</v>
      </c>
    </row>
    <row r="411" spans="4:28" x14ac:dyDescent="0.3">
      <c r="D411">
        <f>COUNTIF(S411:AB411, "&gt;= 0")</f>
        <v>8</v>
      </c>
      <c r="E411" t="str">
        <f>IF(D411&gt;=9,SUM(S411:AB411),"Not Suitable")</f>
        <v>Not Suitable</v>
      </c>
      <c r="F411">
        <v>321212</v>
      </c>
      <c r="G411" t="s">
        <v>421</v>
      </c>
      <c r="H411">
        <v>4</v>
      </c>
      <c r="I411">
        <v>5</v>
      </c>
      <c r="J411">
        <v>5</v>
      </c>
      <c r="K411">
        <v>5</v>
      </c>
      <c r="L411">
        <v>5</v>
      </c>
      <c r="M411">
        <v>5</v>
      </c>
      <c r="N411">
        <v>5</v>
      </c>
      <c r="O411">
        <v>5</v>
      </c>
      <c r="P411">
        <v>7</v>
      </c>
      <c r="Q411">
        <v>7</v>
      </c>
      <c r="R411" t="str">
        <f>IF(D411&gt;=9,SUM(S411:AB411),"Not Suitable")</f>
        <v>Not Suitable</v>
      </c>
      <c r="S411">
        <f>UI!$C$4-H411</f>
        <v>6</v>
      </c>
      <c r="T411">
        <f>UI!$C$5-I411</f>
        <v>3</v>
      </c>
      <c r="U411">
        <f>UI!$C$6-J411</f>
        <v>-2</v>
      </c>
      <c r="V411">
        <f>UI!$C$7-K411</f>
        <v>1</v>
      </c>
      <c r="W411">
        <f>UI!$C$8-L411</f>
        <v>-1</v>
      </c>
      <c r="X411">
        <f>UI!$C$9-M411</f>
        <v>3</v>
      </c>
      <c r="Y411">
        <f>UI!$C$10-N411</f>
        <v>4</v>
      </c>
      <c r="Z411">
        <f>UI!$C$11-O411</f>
        <v>4</v>
      </c>
      <c r="AA411">
        <f>UI!$C$12-P411</f>
        <v>0</v>
      </c>
      <c r="AB411">
        <f>UI!$C$13-Q411</f>
        <v>3</v>
      </c>
    </row>
    <row r="412" spans="4:28" x14ac:dyDescent="0.3">
      <c r="D412">
        <f>COUNTIF(S412:AB412, "&gt;= 0")</f>
        <v>8</v>
      </c>
      <c r="E412" t="str">
        <f>IF(D412&gt;=9,SUM(S412:AB412),"Not Suitable")</f>
        <v>Not Suitable</v>
      </c>
      <c r="F412">
        <v>321213</v>
      </c>
      <c r="G412" t="s">
        <v>422</v>
      </c>
      <c r="H412">
        <v>4</v>
      </c>
      <c r="I412">
        <v>5</v>
      </c>
      <c r="J412">
        <v>6</v>
      </c>
      <c r="K412">
        <v>5</v>
      </c>
      <c r="L412">
        <v>5</v>
      </c>
      <c r="M412">
        <v>5</v>
      </c>
      <c r="N412">
        <v>5</v>
      </c>
      <c r="O412">
        <v>5</v>
      </c>
      <c r="P412">
        <v>5</v>
      </c>
      <c r="Q412">
        <v>7</v>
      </c>
      <c r="R412" t="str">
        <f>IF(D412&gt;=9,SUM(S412:AB412),"Not Suitable")</f>
        <v>Not Suitable</v>
      </c>
      <c r="S412">
        <f>UI!$C$4-H412</f>
        <v>6</v>
      </c>
      <c r="T412">
        <f>UI!$C$5-I412</f>
        <v>3</v>
      </c>
      <c r="U412">
        <f>UI!$C$6-J412</f>
        <v>-3</v>
      </c>
      <c r="V412">
        <f>UI!$C$7-K412</f>
        <v>1</v>
      </c>
      <c r="W412">
        <f>UI!$C$8-L412</f>
        <v>-1</v>
      </c>
      <c r="X412">
        <f>UI!$C$9-M412</f>
        <v>3</v>
      </c>
      <c r="Y412">
        <f>UI!$C$10-N412</f>
        <v>4</v>
      </c>
      <c r="Z412">
        <f>UI!$C$11-O412</f>
        <v>4</v>
      </c>
      <c r="AA412">
        <f>UI!$C$12-P412</f>
        <v>2</v>
      </c>
      <c r="AB412">
        <f>UI!$C$13-Q412</f>
        <v>3</v>
      </c>
    </row>
    <row r="413" spans="4:28" x14ac:dyDescent="0.3">
      <c r="D413">
        <f>COUNTIF(S413:AB413, "&gt;= 0")</f>
        <v>8</v>
      </c>
      <c r="E413" t="str">
        <f>IF(D413&gt;=9,SUM(S413:AB413),"Not Suitable")</f>
        <v>Not Suitable</v>
      </c>
      <c r="F413">
        <v>321214</v>
      </c>
      <c r="G413" t="s">
        <v>423</v>
      </c>
      <c r="H413">
        <v>4</v>
      </c>
      <c r="I413">
        <v>5</v>
      </c>
      <c r="J413">
        <v>6</v>
      </c>
      <c r="K413">
        <v>5</v>
      </c>
      <c r="L413">
        <v>5</v>
      </c>
      <c r="M413">
        <v>5</v>
      </c>
      <c r="N413">
        <v>5</v>
      </c>
      <c r="O413">
        <v>5</v>
      </c>
      <c r="P413">
        <v>7</v>
      </c>
      <c r="Q413">
        <v>7</v>
      </c>
      <c r="R413" t="str">
        <f>IF(D413&gt;=9,SUM(S413:AB413),"Not Suitable")</f>
        <v>Not Suitable</v>
      </c>
      <c r="S413">
        <f>UI!$C$4-H413</f>
        <v>6</v>
      </c>
      <c r="T413">
        <f>UI!$C$5-I413</f>
        <v>3</v>
      </c>
      <c r="U413">
        <f>UI!$C$6-J413</f>
        <v>-3</v>
      </c>
      <c r="V413">
        <f>UI!$C$7-K413</f>
        <v>1</v>
      </c>
      <c r="W413">
        <f>UI!$C$8-L413</f>
        <v>-1</v>
      </c>
      <c r="X413">
        <f>UI!$C$9-M413</f>
        <v>3</v>
      </c>
      <c r="Y413">
        <f>UI!$C$10-N413</f>
        <v>4</v>
      </c>
      <c r="Z413">
        <f>UI!$C$11-O413</f>
        <v>4</v>
      </c>
      <c r="AA413">
        <f>UI!$C$12-P413</f>
        <v>0</v>
      </c>
      <c r="AB413">
        <f>UI!$C$13-Q413</f>
        <v>3</v>
      </c>
    </row>
    <row r="414" spans="4:28" x14ac:dyDescent="0.3">
      <c r="D414">
        <f>COUNTIF(S414:AB414, "&gt;= 0")</f>
        <v>9</v>
      </c>
      <c r="E414">
        <f>IF(D414&gt;=9,SUM(S414:AB414),"Not Suitable")</f>
        <v>29</v>
      </c>
      <c r="F414">
        <v>322311</v>
      </c>
      <c r="G414" t="s">
        <v>424</v>
      </c>
      <c r="H414">
        <v>4</v>
      </c>
      <c r="I414">
        <v>3</v>
      </c>
      <c r="J414">
        <v>7</v>
      </c>
      <c r="K414">
        <v>4</v>
      </c>
      <c r="L414">
        <v>4</v>
      </c>
      <c r="M414">
        <v>3</v>
      </c>
      <c r="N414">
        <v>4</v>
      </c>
      <c r="O414">
        <v>5</v>
      </c>
      <c r="P414">
        <v>4</v>
      </c>
      <c r="Q414">
        <v>7</v>
      </c>
      <c r="R414">
        <f>IF(D414&gt;=9,SUM(S414:AB414),"Not Suitable")</f>
        <v>29</v>
      </c>
      <c r="S414">
        <f>UI!$C$4-H414</f>
        <v>6</v>
      </c>
      <c r="T414">
        <f>UI!$C$5-I414</f>
        <v>5</v>
      </c>
      <c r="U414">
        <f>UI!$C$6-J414</f>
        <v>-4</v>
      </c>
      <c r="V414">
        <f>UI!$C$7-K414</f>
        <v>2</v>
      </c>
      <c r="W414">
        <f>UI!$C$8-L414</f>
        <v>0</v>
      </c>
      <c r="X414">
        <f>UI!$C$9-M414</f>
        <v>5</v>
      </c>
      <c r="Y414">
        <f>UI!$C$10-N414</f>
        <v>5</v>
      </c>
      <c r="Z414">
        <f>UI!$C$11-O414</f>
        <v>4</v>
      </c>
      <c r="AA414">
        <f>UI!$C$12-P414</f>
        <v>3</v>
      </c>
      <c r="AB414">
        <f>UI!$C$13-Q414</f>
        <v>3</v>
      </c>
    </row>
    <row r="415" spans="4:28" x14ac:dyDescent="0.3">
      <c r="D415">
        <f>COUNTIF(S415:AB415, "&gt;= 0")</f>
        <v>8</v>
      </c>
      <c r="E415" t="str">
        <f>IF(D415&gt;=9,SUM(S415:AB415),"Not Suitable")</f>
        <v>Not Suitable</v>
      </c>
      <c r="F415">
        <v>322313</v>
      </c>
      <c r="G415" t="s">
        <v>425</v>
      </c>
      <c r="H415">
        <v>5</v>
      </c>
      <c r="I415">
        <v>3</v>
      </c>
      <c r="J415">
        <v>5</v>
      </c>
      <c r="K415">
        <v>4</v>
      </c>
      <c r="L415">
        <v>5</v>
      </c>
      <c r="M415">
        <v>5</v>
      </c>
      <c r="N415">
        <v>4</v>
      </c>
      <c r="O415">
        <v>5</v>
      </c>
      <c r="P415">
        <v>6</v>
      </c>
      <c r="Q415">
        <v>8</v>
      </c>
      <c r="R415" t="str">
        <f>IF(D415&gt;=9,SUM(S415:AB415),"Not Suitable")</f>
        <v>Not Suitable</v>
      </c>
      <c r="S415">
        <f>UI!$C$4-H415</f>
        <v>5</v>
      </c>
      <c r="T415">
        <f>UI!$C$5-I415</f>
        <v>5</v>
      </c>
      <c r="U415">
        <f>UI!$C$6-J415</f>
        <v>-2</v>
      </c>
      <c r="V415">
        <f>UI!$C$7-K415</f>
        <v>2</v>
      </c>
      <c r="W415">
        <f>UI!$C$8-L415</f>
        <v>-1</v>
      </c>
      <c r="X415">
        <f>UI!$C$9-M415</f>
        <v>3</v>
      </c>
      <c r="Y415">
        <f>UI!$C$10-N415</f>
        <v>5</v>
      </c>
      <c r="Z415">
        <f>UI!$C$11-O415</f>
        <v>4</v>
      </c>
      <c r="AA415">
        <f>UI!$C$12-P415</f>
        <v>1</v>
      </c>
      <c r="AB415">
        <f>UI!$C$13-Q415</f>
        <v>2</v>
      </c>
    </row>
    <row r="416" spans="4:28" x14ac:dyDescent="0.3">
      <c r="D416">
        <f>COUNTIF(S416:AB416, "&gt;= 0")</f>
        <v>8</v>
      </c>
      <c r="E416" t="str">
        <f>IF(D416&gt;=9,SUM(S416:AB416),"Not Suitable")</f>
        <v>Not Suitable</v>
      </c>
      <c r="F416">
        <v>323111</v>
      </c>
      <c r="G416" t="s">
        <v>426</v>
      </c>
      <c r="H416">
        <v>4</v>
      </c>
      <c r="I416">
        <v>7</v>
      </c>
      <c r="J416">
        <v>6</v>
      </c>
      <c r="K416">
        <v>5</v>
      </c>
      <c r="L416">
        <v>6</v>
      </c>
      <c r="M416">
        <v>5</v>
      </c>
      <c r="N416">
        <v>6</v>
      </c>
      <c r="O416">
        <v>5</v>
      </c>
      <c r="P416">
        <v>7</v>
      </c>
      <c r="Q416">
        <v>7</v>
      </c>
      <c r="R416" t="str">
        <f>IF(D416&gt;=9,SUM(S416:AB416),"Not Suitable")</f>
        <v>Not Suitable</v>
      </c>
      <c r="S416">
        <f>UI!$C$4-H416</f>
        <v>6</v>
      </c>
      <c r="T416">
        <f>UI!$C$5-I416</f>
        <v>1</v>
      </c>
      <c r="U416">
        <f>UI!$C$6-J416</f>
        <v>-3</v>
      </c>
      <c r="V416">
        <f>UI!$C$7-K416</f>
        <v>1</v>
      </c>
      <c r="W416">
        <f>UI!$C$8-L416</f>
        <v>-2</v>
      </c>
      <c r="X416">
        <f>UI!$C$9-M416</f>
        <v>3</v>
      </c>
      <c r="Y416">
        <f>UI!$C$10-N416</f>
        <v>3</v>
      </c>
      <c r="Z416">
        <f>UI!$C$11-O416</f>
        <v>4</v>
      </c>
      <c r="AA416">
        <f>UI!$C$12-P416</f>
        <v>0</v>
      </c>
      <c r="AB416">
        <f>UI!$C$13-Q416</f>
        <v>3</v>
      </c>
    </row>
    <row r="417" spans="4:28" x14ac:dyDescent="0.3">
      <c r="D417">
        <f>COUNTIF(S417:AB417, "&gt;= 0")</f>
        <v>8</v>
      </c>
      <c r="E417" t="str">
        <f>IF(D417&gt;=9,SUM(S417:AB417),"Not Suitable")</f>
        <v>Not Suitable</v>
      </c>
      <c r="F417">
        <v>323112</v>
      </c>
      <c r="G417" t="s">
        <v>427</v>
      </c>
      <c r="H417">
        <v>4</v>
      </c>
      <c r="I417">
        <v>7</v>
      </c>
      <c r="J417">
        <v>6</v>
      </c>
      <c r="K417">
        <v>5</v>
      </c>
      <c r="L417">
        <v>7</v>
      </c>
      <c r="M417">
        <v>5</v>
      </c>
      <c r="N417">
        <v>7</v>
      </c>
      <c r="O417">
        <v>6</v>
      </c>
      <c r="P417">
        <v>7</v>
      </c>
      <c r="Q417">
        <v>7</v>
      </c>
      <c r="R417" t="str">
        <f>IF(D417&gt;=9,SUM(S417:AB417),"Not Suitable")</f>
        <v>Not Suitable</v>
      </c>
      <c r="S417">
        <f>UI!$C$4-H417</f>
        <v>6</v>
      </c>
      <c r="T417">
        <f>UI!$C$5-I417</f>
        <v>1</v>
      </c>
      <c r="U417">
        <f>UI!$C$6-J417</f>
        <v>-3</v>
      </c>
      <c r="V417">
        <f>UI!$C$7-K417</f>
        <v>1</v>
      </c>
      <c r="W417">
        <f>UI!$C$8-L417</f>
        <v>-3</v>
      </c>
      <c r="X417">
        <f>UI!$C$9-M417</f>
        <v>3</v>
      </c>
      <c r="Y417">
        <f>UI!$C$10-N417</f>
        <v>2</v>
      </c>
      <c r="Z417">
        <f>UI!$C$11-O417</f>
        <v>3</v>
      </c>
      <c r="AA417">
        <f>UI!$C$12-P417</f>
        <v>0</v>
      </c>
      <c r="AB417">
        <f>UI!$C$13-Q417</f>
        <v>3</v>
      </c>
    </row>
    <row r="418" spans="4:28" x14ac:dyDescent="0.3">
      <c r="D418">
        <f>COUNTIF(S418:AB418, "&gt;= 0")</f>
        <v>9</v>
      </c>
      <c r="E418">
        <f>IF(D418&gt;=9,SUM(S418:AB418),"Not Suitable")</f>
        <v>29</v>
      </c>
      <c r="F418">
        <v>323211</v>
      </c>
      <c r="G418" t="s">
        <v>428</v>
      </c>
      <c r="H418">
        <v>4</v>
      </c>
      <c r="I418">
        <v>3</v>
      </c>
      <c r="J418">
        <v>7</v>
      </c>
      <c r="K418">
        <v>4</v>
      </c>
      <c r="L418">
        <v>4</v>
      </c>
      <c r="M418">
        <v>3</v>
      </c>
      <c r="N418">
        <v>4</v>
      </c>
      <c r="O418">
        <v>5</v>
      </c>
      <c r="P418">
        <v>4</v>
      </c>
      <c r="Q418">
        <v>7</v>
      </c>
      <c r="R418">
        <f>IF(D418&gt;=9,SUM(S418:AB418),"Not Suitable")</f>
        <v>29</v>
      </c>
      <c r="S418">
        <f>UI!$C$4-H418</f>
        <v>6</v>
      </c>
      <c r="T418">
        <f>UI!$C$5-I418</f>
        <v>5</v>
      </c>
      <c r="U418">
        <f>UI!$C$6-J418</f>
        <v>-4</v>
      </c>
      <c r="V418">
        <f>UI!$C$7-K418</f>
        <v>2</v>
      </c>
      <c r="W418">
        <f>UI!$C$8-L418</f>
        <v>0</v>
      </c>
      <c r="X418">
        <f>UI!$C$9-M418</f>
        <v>5</v>
      </c>
      <c r="Y418">
        <f>UI!$C$10-N418</f>
        <v>5</v>
      </c>
      <c r="Z418">
        <f>UI!$C$11-O418</f>
        <v>4</v>
      </c>
      <c r="AA418">
        <f>UI!$C$12-P418</f>
        <v>3</v>
      </c>
      <c r="AB418">
        <f>UI!$C$13-Q418</f>
        <v>3</v>
      </c>
    </row>
    <row r="419" spans="4:28" x14ac:dyDescent="0.3">
      <c r="D419">
        <f>COUNTIF(S419:AB419, "&gt;= 0")</f>
        <v>8</v>
      </c>
      <c r="E419" t="str">
        <f>IF(D419&gt;=9,SUM(S419:AB419),"Not Suitable")</f>
        <v>Not Suitable</v>
      </c>
      <c r="F419">
        <v>323214</v>
      </c>
      <c r="G419" t="s">
        <v>429</v>
      </c>
      <c r="H419">
        <v>5</v>
      </c>
      <c r="I419">
        <v>5</v>
      </c>
      <c r="J419">
        <v>4</v>
      </c>
      <c r="K419">
        <v>5</v>
      </c>
      <c r="L419">
        <v>5</v>
      </c>
      <c r="M419">
        <v>5</v>
      </c>
      <c r="N419">
        <v>5</v>
      </c>
      <c r="O419">
        <v>5</v>
      </c>
      <c r="P419">
        <v>6</v>
      </c>
      <c r="Q419">
        <v>6</v>
      </c>
      <c r="R419" t="str">
        <f>IF(D419&gt;=9,SUM(S419:AB419),"Not Suitable")</f>
        <v>Not Suitable</v>
      </c>
      <c r="S419">
        <f>UI!$C$4-H419</f>
        <v>5</v>
      </c>
      <c r="T419">
        <f>UI!$C$5-I419</f>
        <v>3</v>
      </c>
      <c r="U419">
        <f>UI!$C$6-J419</f>
        <v>-1</v>
      </c>
      <c r="V419">
        <f>UI!$C$7-K419</f>
        <v>1</v>
      </c>
      <c r="W419">
        <f>UI!$C$8-L419</f>
        <v>-1</v>
      </c>
      <c r="X419">
        <f>UI!$C$9-M419</f>
        <v>3</v>
      </c>
      <c r="Y419">
        <f>UI!$C$10-N419</f>
        <v>4</v>
      </c>
      <c r="Z419">
        <f>UI!$C$11-O419</f>
        <v>4</v>
      </c>
      <c r="AA419">
        <f>UI!$C$12-P419</f>
        <v>1</v>
      </c>
      <c r="AB419">
        <f>UI!$C$13-Q419</f>
        <v>4</v>
      </c>
    </row>
    <row r="420" spans="4:28" x14ac:dyDescent="0.3">
      <c r="D420">
        <f>COUNTIF(S420:AB420, "&gt;= 0")</f>
        <v>8</v>
      </c>
      <c r="E420" t="str">
        <f>IF(D420&gt;=9,SUM(S420:AB420),"Not Suitable")</f>
        <v>Not Suitable</v>
      </c>
      <c r="F420">
        <v>323313</v>
      </c>
      <c r="G420" t="s">
        <v>430</v>
      </c>
      <c r="H420">
        <v>4</v>
      </c>
      <c r="I420">
        <v>5</v>
      </c>
      <c r="J420">
        <v>4</v>
      </c>
      <c r="K420">
        <v>4</v>
      </c>
      <c r="L420">
        <v>5</v>
      </c>
      <c r="M420">
        <v>5</v>
      </c>
      <c r="N420">
        <v>5</v>
      </c>
      <c r="O420">
        <v>5</v>
      </c>
      <c r="P420">
        <v>7</v>
      </c>
      <c r="Q420">
        <v>7</v>
      </c>
      <c r="R420" t="str">
        <f>IF(D420&gt;=9,SUM(S420:AB420),"Not Suitable")</f>
        <v>Not Suitable</v>
      </c>
      <c r="S420">
        <f>UI!$C$4-H420</f>
        <v>6</v>
      </c>
      <c r="T420">
        <f>UI!$C$5-I420</f>
        <v>3</v>
      </c>
      <c r="U420">
        <f>UI!$C$6-J420</f>
        <v>-1</v>
      </c>
      <c r="V420">
        <f>UI!$C$7-K420</f>
        <v>2</v>
      </c>
      <c r="W420">
        <f>UI!$C$8-L420</f>
        <v>-1</v>
      </c>
      <c r="X420">
        <f>UI!$C$9-M420</f>
        <v>3</v>
      </c>
      <c r="Y420">
        <f>UI!$C$10-N420</f>
        <v>4</v>
      </c>
      <c r="Z420">
        <f>UI!$C$11-O420</f>
        <v>4</v>
      </c>
      <c r="AA420">
        <f>UI!$C$12-P420</f>
        <v>0</v>
      </c>
      <c r="AB420">
        <f>UI!$C$13-Q420</f>
        <v>3</v>
      </c>
    </row>
    <row r="421" spans="4:28" x14ac:dyDescent="0.3">
      <c r="D421">
        <f>COUNTIF(S421:AB421, "&gt;= 0")</f>
        <v>8</v>
      </c>
      <c r="E421" t="str">
        <f>IF(D421&gt;=9,SUM(S421:AB421),"Not Suitable")</f>
        <v>Not Suitable</v>
      </c>
      <c r="F421">
        <v>323314</v>
      </c>
      <c r="G421" t="s">
        <v>431</v>
      </c>
      <c r="H421">
        <v>5</v>
      </c>
      <c r="I421">
        <v>5</v>
      </c>
      <c r="J421">
        <v>4</v>
      </c>
      <c r="K421">
        <v>5</v>
      </c>
      <c r="L421">
        <v>6</v>
      </c>
      <c r="M421">
        <v>5</v>
      </c>
      <c r="N421">
        <v>5</v>
      </c>
      <c r="O421">
        <v>5</v>
      </c>
      <c r="P421">
        <v>6</v>
      </c>
      <c r="Q421">
        <v>7</v>
      </c>
      <c r="R421" t="str">
        <f>IF(D421&gt;=9,SUM(S421:AB421),"Not Suitable")</f>
        <v>Not Suitable</v>
      </c>
      <c r="S421">
        <f>UI!$C$4-H421</f>
        <v>5</v>
      </c>
      <c r="T421">
        <f>UI!$C$5-I421</f>
        <v>3</v>
      </c>
      <c r="U421">
        <f>UI!$C$6-J421</f>
        <v>-1</v>
      </c>
      <c r="V421">
        <f>UI!$C$7-K421</f>
        <v>1</v>
      </c>
      <c r="W421">
        <f>UI!$C$8-L421</f>
        <v>-2</v>
      </c>
      <c r="X421">
        <f>UI!$C$9-M421</f>
        <v>3</v>
      </c>
      <c r="Y421">
        <f>UI!$C$10-N421</f>
        <v>4</v>
      </c>
      <c r="Z421">
        <f>UI!$C$11-O421</f>
        <v>4</v>
      </c>
      <c r="AA421">
        <f>UI!$C$12-P421</f>
        <v>1</v>
      </c>
      <c r="AB421">
        <f>UI!$C$13-Q421</f>
        <v>3</v>
      </c>
    </row>
    <row r="422" spans="4:28" x14ac:dyDescent="0.3">
      <c r="D422">
        <f>COUNTIF(S422:AB422, "&gt;= 0")</f>
        <v>9</v>
      </c>
      <c r="E422">
        <f>IF(D422&gt;=9,SUM(S422:AB422),"Not Suitable")</f>
        <v>29</v>
      </c>
      <c r="F422">
        <v>323316</v>
      </c>
      <c r="G422" t="s">
        <v>432</v>
      </c>
      <c r="H422">
        <v>3</v>
      </c>
      <c r="I422">
        <v>3</v>
      </c>
      <c r="J422">
        <v>3</v>
      </c>
      <c r="K422">
        <v>4</v>
      </c>
      <c r="L422">
        <v>5</v>
      </c>
      <c r="M422">
        <v>4</v>
      </c>
      <c r="N422">
        <v>5</v>
      </c>
      <c r="O422">
        <v>5</v>
      </c>
      <c r="P422">
        <v>6</v>
      </c>
      <c r="Q422">
        <v>7</v>
      </c>
      <c r="R422">
        <f>IF(D422&gt;=9,SUM(S422:AB422),"Not Suitable")</f>
        <v>29</v>
      </c>
      <c r="S422">
        <f>UI!$C$4-H422</f>
        <v>7</v>
      </c>
      <c r="T422">
        <f>UI!$C$5-I422</f>
        <v>5</v>
      </c>
      <c r="U422">
        <f>UI!$C$6-J422</f>
        <v>0</v>
      </c>
      <c r="V422">
        <f>UI!$C$7-K422</f>
        <v>2</v>
      </c>
      <c r="W422">
        <f>UI!$C$8-L422</f>
        <v>-1</v>
      </c>
      <c r="X422">
        <f>UI!$C$9-M422</f>
        <v>4</v>
      </c>
      <c r="Y422">
        <f>UI!$C$10-N422</f>
        <v>4</v>
      </c>
      <c r="Z422">
        <f>UI!$C$11-O422</f>
        <v>4</v>
      </c>
      <c r="AA422">
        <f>UI!$C$12-P422</f>
        <v>1</v>
      </c>
      <c r="AB422">
        <f>UI!$C$13-Q422</f>
        <v>3</v>
      </c>
    </row>
    <row r="423" spans="4:28" x14ac:dyDescent="0.3">
      <c r="D423">
        <f>COUNTIF(S423:AB423, "&gt;= 0")</f>
        <v>8</v>
      </c>
      <c r="E423" t="str">
        <f>IF(D423&gt;=9,SUM(S423:AB423),"Not Suitable")</f>
        <v>Not Suitable</v>
      </c>
      <c r="F423">
        <v>323411</v>
      </c>
      <c r="G423" t="s">
        <v>433</v>
      </c>
      <c r="H423">
        <v>5</v>
      </c>
      <c r="I423">
        <v>4</v>
      </c>
      <c r="J423">
        <v>5</v>
      </c>
      <c r="K423">
        <v>4</v>
      </c>
      <c r="L423">
        <v>5</v>
      </c>
      <c r="M423">
        <v>5</v>
      </c>
      <c r="N423">
        <v>5</v>
      </c>
      <c r="O423">
        <v>5</v>
      </c>
      <c r="P423">
        <v>6</v>
      </c>
      <c r="Q423">
        <v>7</v>
      </c>
      <c r="R423" t="str">
        <f>IF(D423&gt;=9,SUM(S423:AB423),"Not Suitable")</f>
        <v>Not Suitable</v>
      </c>
      <c r="S423">
        <f>UI!$C$4-H423</f>
        <v>5</v>
      </c>
      <c r="T423">
        <f>UI!$C$5-I423</f>
        <v>4</v>
      </c>
      <c r="U423">
        <f>UI!$C$6-J423</f>
        <v>-2</v>
      </c>
      <c r="V423">
        <f>UI!$C$7-K423</f>
        <v>2</v>
      </c>
      <c r="W423">
        <f>UI!$C$8-L423</f>
        <v>-1</v>
      </c>
      <c r="X423">
        <f>UI!$C$9-M423</f>
        <v>3</v>
      </c>
      <c r="Y423">
        <f>UI!$C$10-N423</f>
        <v>4</v>
      </c>
      <c r="Z423">
        <f>UI!$C$11-O423</f>
        <v>4</v>
      </c>
      <c r="AA423">
        <f>UI!$C$12-P423</f>
        <v>1</v>
      </c>
      <c r="AB423">
        <f>UI!$C$13-Q423</f>
        <v>3</v>
      </c>
    </row>
    <row r="424" spans="4:28" x14ac:dyDescent="0.3">
      <c r="D424">
        <f>COUNTIF(S424:AB424, "&gt;= 0")</f>
        <v>8</v>
      </c>
      <c r="E424" t="str">
        <f>IF(D424&gt;=9,SUM(S424:AB424),"Not Suitable")</f>
        <v>Not Suitable</v>
      </c>
      <c r="F424">
        <v>323412</v>
      </c>
      <c r="G424" t="s">
        <v>434</v>
      </c>
      <c r="H424">
        <v>5</v>
      </c>
      <c r="I424">
        <v>6</v>
      </c>
      <c r="J424">
        <v>6</v>
      </c>
      <c r="K424">
        <v>5</v>
      </c>
      <c r="L424">
        <v>5</v>
      </c>
      <c r="M424">
        <v>5</v>
      </c>
      <c r="N424">
        <v>5</v>
      </c>
      <c r="O424">
        <v>5</v>
      </c>
      <c r="P424">
        <v>7</v>
      </c>
      <c r="Q424">
        <v>8</v>
      </c>
      <c r="R424" t="str">
        <f>IF(D424&gt;=9,SUM(S424:AB424),"Not Suitable")</f>
        <v>Not Suitable</v>
      </c>
      <c r="S424">
        <f>UI!$C$4-H424</f>
        <v>5</v>
      </c>
      <c r="T424">
        <f>UI!$C$5-I424</f>
        <v>2</v>
      </c>
      <c r="U424">
        <f>UI!$C$6-J424</f>
        <v>-3</v>
      </c>
      <c r="V424">
        <f>UI!$C$7-K424</f>
        <v>1</v>
      </c>
      <c r="W424">
        <f>UI!$C$8-L424</f>
        <v>-1</v>
      </c>
      <c r="X424">
        <f>UI!$C$9-M424</f>
        <v>3</v>
      </c>
      <c r="Y424">
        <f>UI!$C$10-N424</f>
        <v>4</v>
      </c>
      <c r="Z424">
        <f>UI!$C$11-O424</f>
        <v>4</v>
      </c>
      <c r="AA424">
        <f>UI!$C$12-P424</f>
        <v>0</v>
      </c>
      <c r="AB424">
        <f>UI!$C$13-Q424</f>
        <v>2</v>
      </c>
    </row>
    <row r="425" spans="4:28" x14ac:dyDescent="0.3">
      <c r="D425">
        <f>COUNTIF(S425:AB425, "&gt;= 0")</f>
        <v>8</v>
      </c>
      <c r="E425" t="str">
        <f>IF(D425&gt;=9,SUM(S425:AB425),"Not Suitable")</f>
        <v>Not Suitable</v>
      </c>
      <c r="F425">
        <v>331111</v>
      </c>
      <c r="G425" t="s">
        <v>435</v>
      </c>
      <c r="H425">
        <v>6</v>
      </c>
      <c r="I425">
        <v>2</v>
      </c>
      <c r="J425">
        <v>6</v>
      </c>
      <c r="K425">
        <v>4</v>
      </c>
      <c r="L425">
        <v>4</v>
      </c>
      <c r="M425">
        <v>4</v>
      </c>
      <c r="N425">
        <v>4</v>
      </c>
      <c r="O425">
        <v>4</v>
      </c>
      <c r="P425">
        <v>8</v>
      </c>
      <c r="Q425">
        <v>6</v>
      </c>
      <c r="R425" t="str">
        <f>IF(D425&gt;=9,SUM(S425:AB425),"Not Suitable")</f>
        <v>Not Suitable</v>
      </c>
      <c r="S425">
        <f>UI!$C$4-H425</f>
        <v>4</v>
      </c>
      <c r="T425">
        <f>UI!$C$5-I425</f>
        <v>6</v>
      </c>
      <c r="U425">
        <f>UI!$C$6-J425</f>
        <v>-3</v>
      </c>
      <c r="V425">
        <f>UI!$C$7-K425</f>
        <v>2</v>
      </c>
      <c r="W425">
        <f>UI!$C$8-L425</f>
        <v>0</v>
      </c>
      <c r="X425">
        <f>UI!$C$9-M425</f>
        <v>4</v>
      </c>
      <c r="Y425">
        <f>UI!$C$10-N425</f>
        <v>5</v>
      </c>
      <c r="Z425">
        <f>UI!$C$11-O425</f>
        <v>5</v>
      </c>
      <c r="AA425">
        <f>UI!$C$12-P425</f>
        <v>-1</v>
      </c>
      <c r="AB425">
        <f>UI!$C$13-Q425</f>
        <v>4</v>
      </c>
    </row>
    <row r="426" spans="4:28" x14ac:dyDescent="0.3">
      <c r="D426">
        <f>COUNTIF(S426:AB426, "&gt;= 0")</f>
        <v>8</v>
      </c>
      <c r="E426" t="str">
        <f>IF(D426&gt;=9,SUM(S426:AB426),"Not Suitable")</f>
        <v>Not Suitable</v>
      </c>
      <c r="F426">
        <v>331112</v>
      </c>
      <c r="G426" t="s">
        <v>436</v>
      </c>
      <c r="H426">
        <v>5</v>
      </c>
      <c r="I426">
        <v>1</v>
      </c>
      <c r="J426">
        <v>5</v>
      </c>
      <c r="K426">
        <v>5</v>
      </c>
      <c r="L426">
        <v>5</v>
      </c>
      <c r="M426">
        <v>5</v>
      </c>
      <c r="N426">
        <v>5</v>
      </c>
      <c r="O426">
        <v>5</v>
      </c>
      <c r="P426">
        <v>6</v>
      </c>
      <c r="Q426">
        <v>8</v>
      </c>
      <c r="R426" t="str">
        <f>IF(D426&gt;=9,SUM(S426:AB426),"Not Suitable")</f>
        <v>Not Suitable</v>
      </c>
      <c r="S426">
        <f>UI!$C$4-H426</f>
        <v>5</v>
      </c>
      <c r="T426">
        <f>UI!$C$5-I426</f>
        <v>7</v>
      </c>
      <c r="U426">
        <f>UI!$C$6-J426</f>
        <v>-2</v>
      </c>
      <c r="V426">
        <f>UI!$C$7-K426</f>
        <v>1</v>
      </c>
      <c r="W426">
        <f>UI!$C$8-L426</f>
        <v>-1</v>
      </c>
      <c r="X426">
        <f>UI!$C$9-M426</f>
        <v>3</v>
      </c>
      <c r="Y426">
        <f>UI!$C$10-N426</f>
        <v>4</v>
      </c>
      <c r="Z426">
        <f>UI!$C$11-O426</f>
        <v>4</v>
      </c>
      <c r="AA426">
        <f>UI!$C$12-P426</f>
        <v>1</v>
      </c>
      <c r="AB426">
        <f>UI!$C$13-Q426</f>
        <v>2</v>
      </c>
    </row>
    <row r="427" spans="4:28" x14ac:dyDescent="0.3">
      <c r="D427">
        <f>COUNTIF(S427:AB427, "&gt;= 0")</f>
        <v>8</v>
      </c>
      <c r="E427" t="str">
        <f>IF(D427&gt;=9,SUM(S427:AB427),"Not Suitable")</f>
        <v>Not Suitable</v>
      </c>
      <c r="F427">
        <v>331212</v>
      </c>
      <c r="G427" t="s">
        <v>437</v>
      </c>
      <c r="H427">
        <v>5</v>
      </c>
      <c r="I427">
        <v>3</v>
      </c>
      <c r="J427">
        <v>7</v>
      </c>
      <c r="K427">
        <v>5</v>
      </c>
      <c r="L427">
        <v>5</v>
      </c>
      <c r="M427">
        <v>5</v>
      </c>
      <c r="N427">
        <v>5</v>
      </c>
      <c r="O427">
        <v>5</v>
      </c>
      <c r="P427">
        <v>7</v>
      </c>
      <c r="Q427">
        <v>7</v>
      </c>
      <c r="R427" t="str">
        <f>IF(D427&gt;=9,SUM(S427:AB427),"Not Suitable")</f>
        <v>Not Suitable</v>
      </c>
      <c r="S427">
        <f>UI!$C$4-H427</f>
        <v>5</v>
      </c>
      <c r="T427">
        <f>UI!$C$5-I427</f>
        <v>5</v>
      </c>
      <c r="U427">
        <f>UI!$C$6-J427</f>
        <v>-4</v>
      </c>
      <c r="V427">
        <f>UI!$C$7-K427</f>
        <v>1</v>
      </c>
      <c r="W427">
        <f>UI!$C$8-L427</f>
        <v>-1</v>
      </c>
      <c r="X427">
        <f>UI!$C$9-M427</f>
        <v>3</v>
      </c>
      <c r="Y427">
        <f>UI!$C$10-N427</f>
        <v>4</v>
      </c>
      <c r="Z427">
        <f>UI!$C$11-O427</f>
        <v>4</v>
      </c>
      <c r="AA427">
        <f>UI!$C$12-P427</f>
        <v>0</v>
      </c>
      <c r="AB427">
        <f>UI!$C$13-Q427</f>
        <v>3</v>
      </c>
    </row>
    <row r="428" spans="4:28" x14ac:dyDescent="0.3">
      <c r="D428">
        <f>COUNTIF(S428:AB428, "&gt;= 0")</f>
        <v>8</v>
      </c>
      <c r="E428" t="str">
        <f>IF(D428&gt;=9,SUM(S428:AB428),"Not Suitable")</f>
        <v>Not Suitable</v>
      </c>
      <c r="F428">
        <v>331213</v>
      </c>
      <c r="G428" t="s">
        <v>438</v>
      </c>
      <c r="H428">
        <v>5</v>
      </c>
      <c r="I428">
        <v>3</v>
      </c>
      <c r="J428">
        <v>4</v>
      </c>
      <c r="K428">
        <v>4</v>
      </c>
      <c r="L428">
        <v>5</v>
      </c>
      <c r="M428">
        <v>5</v>
      </c>
      <c r="N428">
        <v>5</v>
      </c>
      <c r="O428">
        <v>5</v>
      </c>
      <c r="P428">
        <v>7</v>
      </c>
      <c r="Q428">
        <v>6</v>
      </c>
      <c r="R428" t="str">
        <f>IF(D428&gt;=9,SUM(S428:AB428),"Not Suitable")</f>
        <v>Not Suitable</v>
      </c>
      <c r="S428">
        <f>UI!$C$4-H428</f>
        <v>5</v>
      </c>
      <c r="T428">
        <f>UI!$C$5-I428</f>
        <v>5</v>
      </c>
      <c r="U428">
        <f>UI!$C$6-J428</f>
        <v>-1</v>
      </c>
      <c r="V428">
        <f>UI!$C$7-K428</f>
        <v>2</v>
      </c>
      <c r="W428">
        <f>UI!$C$8-L428</f>
        <v>-1</v>
      </c>
      <c r="X428">
        <f>UI!$C$9-M428</f>
        <v>3</v>
      </c>
      <c r="Y428">
        <f>UI!$C$10-N428</f>
        <v>4</v>
      </c>
      <c r="Z428">
        <f>UI!$C$11-O428</f>
        <v>4</v>
      </c>
      <c r="AA428">
        <f>UI!$C$12-P428</f>
        <v>0</v>
      </c>
      <c r="AB428">
        <f>UI!$C$13-Q428</f>
        <v>4</v>
      </c>
    </row>
    <row r="429" spans="4:28" x14ac:dyDescent="0.3">
      <c r="D429">
        <f>COUNTIF(S429:AB429, "&gt;= 0")</f>
        <v>8</v>
      </c>
      <c r="E429" t="str">
        <f>IF(D429&gt;=9,SUM(S429:AB429),"Not Suitable")</f>
        <v>Not Suitable</v>
      </c>
      <c r="F429">
        <v>333211</v>
      </c>
      <c r="G429" t="s">
        <v>439</v>
      </c>
      <c r="H429">
        <v>4</v>
      </c>
      <c r="I429">
        <v>2</v>
      </c>
      <c r="J429">
        <v>6</v>
      </c>
      <c r="K429">
        <v>4</v>
      </c>
      <c r="L429">
        <v>5</v>
      </c>
      <c r="M429">
        <v>4</v>
      </c>
      <c r="N429">
        <v>5</v>
      </c>
      <c r="O429">
        <v>4</v>
      </c>
      <c r="P429">
        <v>6</v>
      </c>
      <c r="Q429">
        <v>7</v>
      </c>
      <c r="R429" t="str">
        <f>IF(D429&gt;=9,SUM(S429:AB429),"Not Suitable")</f>
        <v>Not Suitable</v>
      </c>
      <c r="S429">
        <f>UI!$C$4-H429</f>
        <v>6</v>
      </c>
      <c r="T429">
        <f>UI!$C$5-I429</f>
        <v>6</v>
      </c>
      <c r="U429">
        <f>UI!$C$6-J429</f>
        <v>-3</v>
      </c>
      <c r="V429">
        <f>UI!$C$7-K429</f>
        <v>2</v>
      </c>
      <c r="W429">
        <f>UI!$C$8-L429</f>
        <v>-1</v>
      </c>
      <c r="X429">
        <f>UI!$C$9-M429</f>
        <v>4</v>
      </c>
      <c r="Y429">
        <f>UI!$C$10-N429</f>
        <v>4</v>
      </c>
      <c r="Z429">
        <f>UI!$C$11-O429</f>
        <v>5</v>
      </c>
      <c r="AA429">
        <f>UI!$C$12-P429</f>
        <v>1</v>
      </c>
      <c r="AB429">
        <f>UI!$C$13-Q429</f>
        <v>3</v>
      </c>
    </row>
    <row r="430" spans="4:28" x14ac:dyDescent="0.3">
      <c r="D430">
        <f>COUNTIF(S430:AB430, "&gt;= 0")</f>
        <v>9</v>
      </c>
      <c r="E430">
        <f>IF(D430&gt;=9,SUM(S430:AB430),"Not Suitable")</f>
        <v>28</v>
      </c>
      <c r="F430">
        <v>333212</v>
      </c>
      <c r="G430" t="s">
        <v>440</v>
      </c>
      <c r="H430">
        <v>4</v>
      </c>
      <c r="I430">
        <v>4</v>
      </c>
      <c r="J430">
        <v>6</v>
      </c>
      <c r="K430">
        <v>4</v>
      </c>
      <c r="L430">
        <v>4</v>
      </c>
      <c r="M430">
        <v>4</v>
      </c>
      <c r="N430">
        <v>4</v>
      </c>
      <c r="O430">
        <v>4</v>
      </c>
      <c r="P430">
        <v>6</v>
      </c>
      <c r="Q430">
        <v>6</v>
      </c>
      <c r="R430">
        <f>IF(D430&gt;=9,SUM(S430:AB430),"Not Suitable")</f>
        <v>28</v>
      </c>
      <c r="S430">
        <f>UI!$C$4-H430</f>
        <v>6</v>
      </c>
      <c r="T430">
        <f>UI!$C$5-I430</f>
        <v>4</v>
      </c>
      <c r="U430">
        <f>UI!$C$6-J430</f>
        <v>-3</v>
      </c>
      <c r="V430">
        <f>UI!$C$7-K430</f>
        <v>2</v>
      </c>
      <c r="W430">
        <f>UI!$C$8-L430</f>
        <v>0</v>
      </c>
      <c r="X430">
        <f>UI!$C$9-M430</f>
        <v>4</v>
      </c>
      <c r="Y430">
        <f>UI!$C$10-N430</f>
        <v>5</v>
      </c>
      <c r="Z430">
        <f>UI!$C$11-O430</f>
        <v>5</v>
      </c>
      <c r="AA430">
        <f>UI!$C$12-P430</f>
        <v>1</v>
      </c>
      <c r="AB430">
        <f>UI!$C$13-Q430</f>
        <v>4</v>
      </c>
    </row>
    <row r="431" spans="4:28" x14ac:dyDescent="0.3">
      <c r="D431">
        <f>COUNTIF(S431:AB431, "&gt;= 0")</f>
        <v>8</v>
      </c>
      <c r="E431" t="str">
        <f>IF(D431&gt;=9,SUM(S431:AB431),"Not Suitable")</f>
        <v>Not Suitable</v>
      </c>
      <c r="F431">
        <v>334111</v>
      </c>
      <c r="G431" t="s">
        <v>441</v>
      </c>
      <c r="H431">
        <v>5</v>
      </c>
      <c r="I431">
        <v>2</v>
      </c>
      <c r="J431">
        <v>7</v>
      </c>
      <c r="K431">
        <v>5</v>
      </c>
      <c r="L431">
        <v>5</v>
      </c>
      <c r="M431">
        <v>5</v>
      </c>
      <c r="N431">
        <v>5</v>
      </c>
      <c r="O431">
        <v>5</v>
      </c>
      <c r="P431">
        <v>6</v>
      </c>
      <c r="Q431">
        <v>7</v>
      </c>
      <c r="R431" t="str">
        <f>IF(D431&gt;=9,SUM(S431:AB431),"Not Suitable")</f>
        <v>Not Suitable</v>
      </c>
      <c r="S431">
        <f>UI!$C$4-H431</f>
        <v>5</v>
      </c>
      <c r="T431">
        <f>UI!$C$5-I431</f>
        <v>6</v>
      </c>
      <c r="U431">
        <f>UI!$C$6-J431</f>
        <v>-4</v>
      </c>
      <c r="V431">
        <f>UI!$C$7-K431</f>
        <v>1</v>
      </c>
      <c r="W431">
        <f>UI!$C$8-L431</f>
        <v>-1</v>
      </c>
      <c r="X431">
        <f>UI!$C$9-M431</f>
        <v>3</v>
      </c>
      <c r="Y431">
        <f>UI!$C$10-N431</f>
        <v>4</v>
      </c>
      <c r="Z431">
        <f>UI!$C$11-O431</f>
        <v>4</v>
      </c>
      <c r="AA431">
        <f>UI!$C$12-P431</f>
        <v>1</v>
      </c>
      <c r="AB431">
        <f>UI!$C$13-Q431</f>
        <v>3</v>
      </c>
    </row>
    <row r="432" spans="4:28" x14ac:dyDescent="0.3">
      <c r="D432">
        <f>COUNTIF(S432:AB432, "&gt;= 0")</f>
        <v>8</v>
      </c>
      <c r="E432" t="str">
        <f>IF(D432&gt;=9,SUM(S432:AB432),"Not Suitable")</f>
        <v>Not Suitable</v>
      </c>
      <c r="F432">
        <v>334113</v>
      </c>
      <c r="G432" t="s">
        <v>442</v>
      </c>
      <c r="H432">
        <v>4</v>
      </c>
      <c r="I432">
        <v>2</v>
      </c>
      <c r="J432">
        <v>6</v>
      </c>
      <c r="K432">
        <v>5</v>
      </c>
      <c r="L432">
        <v>5</v>
      </c>
      <c r="M432">
        <v>5</v>
      </c>
      <c r="N432">
        <v>5</v>
      </c>
      <c r="O432">
        <v>5</v>
      </c>
      <c r="P432">
        <v>5</v>
      </c>
      <c r="Q432">
        <v>6</v>
      </c>
      <c r="R432" t="str">
        <f>IF(D432&gt;=9,SUM(S432:AB432),"Not Suitable")</f>
        <v>Not Suitable</v>
      </c>
      <c r="S432">
        <f>UI!$C$4-H432</f>
        <v>6</v>
      </c>
      <c r="T432">
        <f>UI!$C$5-I432</f>
        <v>6</v>
      </c>
      <c r="U432">
        <f>UI!$C$6-J432</f>
        <v>-3</v>
      </c>
      <c r="V432">
        <f>UI!$C$7-K432</f>
        <v>1</v>
      </c>
      <c r="W432">
        <f>UI!$C$8-L432</f>
        <v>-1</v>
      </c>
      <c r="X432">
        <f>UI!$C$9-M432</f>
        <v>3</v>
      </c>
      <c r="Y432">
        <f>UI!$C$10-N432</f>
        <v>4</v>
      </c>
      <c r="Z432">
        <f>UI!$C$11-O432</f>
        <v>4</v>
      </c>
      <c r="AA432">
        <f>UI!$C$12-P432</f>
        <v>2</v>
      </c>
      <c r="AB432">
        <f>UI!$C$13-Q432</f>
        <v>4</v>
      </c>
    </row>
    <row r="433" spans="4:28" x14ac:dyDescent="0.3">
      <c r="D433">
        <f>COUNTIF(S433:AB433, "&gt;= 0")</f>
        <v>8</v>
      </c>
      <c r="E433" t="str">
        <f>IF(D433&gt;=9,SUM(S433:AB433),"Not Suitable")</f>
        <v>Not Suitable</v>
      </c>
      <c r="F433">
        <v>334114</v>
      </c>
      <c r="G433" t="s">
        <v>443</v>
      </c>
      <c r="H433">
        <v>5</v>
      </c>
      <c r="I433">
        <v>2</v>
      </c>
      <c r="J433">
        <v>6</v>
      </c>
      <c r="K433">
        <v>5</v>
      </c>
      <c r="L433">
        <v>5</v>
      </c>
      <c r="M433">
        <v>5</v>
      </c>
      <c r="N433">
        <v>5</v>
      </c>
      <c r="O433">
        <v>5</v>
      </c>
      <c r="P433">
        <v>7</v>
      </c>
      <c r="Q433">
        <v>7</v>
      </c>
      <c r="R433" t="str">
        <f>IF(D433&gt;=9,SUM(S433:AB433),"Not Suitable")</f>
        <v>Not Suitable</v>
      </c>
      <c r="S433">
        <f>UI!$C$4-H433</f>
        <v>5</v>
      </c>
      <c r="T433">
        <f>UI!$C$5-I433</f>
        <v>6</v>
      </c>
      <c r="U433">
        <f>UI!$C$6-J433</f>
        <v>-3</v>
      </c>
      <c r="V433">
        <f>UI!$C$7-K433</f>
        <v>1</v>
      </c>
      <c r="W433">
        <f>UI!$C$8-L433</f>
        <v>-1</v>
      </c>
      <c r="X433">
        <f>UI!$C$9-M433</f>
        <v>3</v>
      </c>
      <c r="Y433">
        <f>UI!$C$10-N433</f>
        <v>4</v>
      </c>
      <c r="Z433">
        <f>UI!$C$11-O433</f>
        <v>4</v>
      </c>
      <c r="AA433">
        <f>UI!$C$12-P433</f>
        <v>0</v>
      </c>
      <c r="AB433">
        <f>UI!$C$13-Q433</f>
        <v>3</v>
      </c>
    </row>
    <row r="434" spans="4:28" x14ac:dyDescent="0.3">
      <c r="D434">
        <f>COUNTIF(S434:AB434, "&gt;= 0")</f>
        <v>8</v>
      </c>
      <c r="E434" t="str">
        <f>IF(D434&gt;=9,SUM(S434:AB434),"Not Suitable")</f>
        <v>Not Suitable</v>
      </c>
      <c r="F434">
        <v>334115</v>
      </c>
      <c r="G434" t="s">
        <v>444</v>
      </c>
      <c r="H434">
        <v>5</v>
      </c>
      <c r="I434">
        <v>2</v>
      </c>
      <c r="J434">
        <v>7</v>
      </c>
      <c r="K434">
        <v>5</v>
      </c>
      <c r="L434">
        <v>5</v>
      </c>
      <c r="M434">
        <v>5</v>
      </c>
      <c r="N434">
        <v>5</v>
      </c>
      <c r="O434">
        <v>5</v>
      </c>
      <c r="P434">
        <v>6</v>
      </c>
      <c r="Q434">
        <v>7</v>
      </c>
      <c r="R434" t="str">
        <f>IF(D434&gt;=9,SUM(S434:AB434),"Not Suitable")</f>
        <v>Not Suitable</v>
      </c>
      <c r="S434">
        <f>UI!$C$4-H434</f>
        <v>5</v>
      </c>
      <c r="T434">
        <f>UI!$C$5-I434</f>
        <v>6</v>
      </c>
      <c r="U434">
        <f>UI!$C$6-J434</f>
        <v>-4</v>
      </c>
      <c r="V434">
        <f>UI!$C$7-K434</f>
        <v>1</v>
      </c>
      <c r="W434">
        <f>UI!$C$8-L434</f>
        <v>-1</v>
      </c>
      <c r="X434">
        <f>UI!$C$9-M434</f>
        <v>3</v>
      </c>
      <c r="Y434">
        <f>UI!$C$10-N434</f>
        <v>4</v>
      </c>
      <c r="Z434">
        <f>UI!$C$11-O434</f>
        <v>4</v>
      </c>
      <c r="AA434">
        <f>UI!$C$12-P434</f>
        <v>1</v>
      </c>
      <c r="AB434">
        <f>UI!$C$13-Q434</f>
        <v>3</v>
      </c>
    </row>
    <row r="435" spans="4:28" x14ac:dyDescent="0.3">
      <c r="D435">
        <f>COUNTIF(S435:AB435, "&gt;= 0")</f>
        <v>8</v>
      </c>
      <c r="E435" t="str">
        <f>IF(D435&gt;=9,SUM(S435:AB435),"Not Suitable")</f>
        <v>Not Suitable</v>
      </c>
      <c r="F435">
        <v>341113</v>
      </c>
      <c r="G435" t="s">
        <v>445</v>
      </c>
      <c r="H435">
        <v>3</v>
      </c>
      <c r="I435">
        <v>6</v>
      </c>
      <c r="J435">
        <v>6</v>
      </c>
      <c r="K435">
        <v>5</v>
      </c>
      <c r="L435">
        <v>6</v>
      </c>
      <c r="M435">
        <v>5</v>
      </c>
      <c r="N435">
        <v>5</v>
      </c>
      <c r="O435">
        <v>5</v>
      </c>
      <c r="P435">
        <v>6</v>
      </c>
      <c r="Q435">
        <v>8</v>
      </c>
      <c r="R435" t="str">
        <f>IF(D435&gt;=9,SUM(S435:AB435),"Not Suitable")</f>
        <v>Not Suitable</v>
      </c>
      <c r="S435">
        <f>UI!$C$4-H435</f>
        <v>7</v>
      </c>
      <c r="T435">
        <f>UI!$C$5-I435</f>
        <v>2</v>
      </c>
      <c r="U435">
        <f>UI!$C$6-J435</f>
        <v>-3</v>
      </c>
      <c r="V435">
        <f>UI!$C$7-K435</f>
        <v>1</v>
      </c>
      <c r="W435">
        <f>UI!$C$8-L435</f>
        <v>-2</v>
      </c>
      <c r="X435">
        <f>UI!$C$9-M435</f>
        <v>3</v>
      </c>
      <c r="Y435">
        <f>UI!$C$10-N435</f>
        <v>4</v>
      </c>
      <c r="Z435">
        <f>UI!$C$11-O435</f>
        <v>4</v>
      </c>
      <c r="AA435">
        <f>UI!$C$12-P435</f>
        <v>1</v>
      </c>
      <c r="AB435">
        <f>UI!$C$13-Q435</f>
        <v>2</v>
      </c>
    </row>
    <row r="436" spans="4:28" x14ac:dyDescent="0.3">
      <c r="D436">
        <f>COUNTIF(S436:AB436, "&gt;= 0")</f>
        <v>9</v>
      </c>
      <c r="E436">
        <f>IF(D436&gt;=9,SUM(S436:AB436),"Not Suitable")</f>
        <v>22</v>
      </c>
      <c r="F436">
        <v>342311</v>
      </c>
      <c r="G436" t="s">
        <v>446</v>
      </c>
      <c r="H436">
        <v>4</v>
      </c>
      <c r="I436">
        <v>7</v>
      </c>
      <c r="J436">
        <v>3</v>
      </c>
      <c r="K436">
        <v>5</v>
      </c>
      <c r="L436">
        <v>5</v>
      </c>
      <c r="M436">
        <v>5</v>
      </c>
      <c r="N436">
        <v>5</v>
      </c>
      <c r="O436">
        <v>5</v>
      </c>
      <c r="P436">
        <v>6</v>
      </c>
      <c r="Q436">
        <v>7</v>
      </c>
      <c r="R436">
        <f>IF(D436&gt;=9,SUM(S436:AB436),"Not Suitable")</f>
        <v>22</v>
      </c>
      <c r="S436">
        <f>UI!$C$4-H436</f>
        <v>6</v>
      </c>
      <c r="T436">
        <f>UI!$C$5-I436</f>
        <v>1</v>
      </c>
      <c r="U436">
        <f>UI!$C$6-J436</f>
        <v>0</v>
      </c>
      <c r="V436">
        <f>UI!$C$7-K436</f>
        <v>1</v>
      </c>
      <c r="W436">
        <f>UI!$C$8-L436</f>
        <v>-1</v>
      </c>
      <c r="X436">
        <f>UI!$C$9-M436</f>
        <v>3</v>
      </c>
      <c r="Y436">
        <f>UI!$C$10-N436</f>
        <v>4</v>
      </c>
      <c r="Z436">
        <f>UI!$C$11-O436</f>
        <v>4</v>
      </c>
      <c r="AA436">
        <f>UI!$C$12-P436</f>
        <v>1</v>
      </c>
      <c r="AB436">
        <f>UI!$C$13-Q436</f>
        <v>3</v>
      </c>
    </row>
    <row r="437" spans="4:28" x14ac:dyDescent="0.3">
      <c r="D437">
        <f>COUNTIF(S437:AB437, "&gt;= 0")</f>
        <v>7</v>
      </c>
      <c r="E437" t="str">
        <f>IF(D437&gt;=9,SUM(S437:AB437),"Not Suitable")</f>
        <v>Not Suitable</v>
      </c>
      <c r="F437">
        <v>342312</v>
      </c>
      <c r="G437" t="s">
        <v>447</v>
      </c>
      <c r="H437">
        <v>2</v>
      </c>
      <c r="I437">
        <v>7</v>
      </c>
      <c r="J437">
        <v>7</v>
      </c>
      <c r="K437">
        <v>6</v>
      </c>
      <c r="L437">
        <v>6</v>
      </c>
      <c r="M437">
        <v>5</v>
      </c>
      <c r="N437">
        <v>5</v>
      </c>
      <c r="O437">
        <v>6</v>
      </c>
      <c r="P437">
        <v>8</v>
      </c>
      <c r="Q437">
        <v>8</v>
      </c>
      <c r="R437" t="str">
        <f>IF(D437&gt;=9,SUM(S437:AB437),"Not Suitable")</f>
        <v>Not Suitable</v>
      </c>
      <c r="S437">
        <f>UI!$C$4-H437</f>
        <v>8</v>
      </c>
      <c r="T437">
        <f>UI!$C$5-I437</f>
        <v>1</v>
      </c>
      <c r="U437">
        <f>UI!$C$6-J437</f>
        <v>-4</v>
      </c>
      <c r="V437">
        <f>UI!$C$7-K437</f>
        <v>0</v>
      </c>
      <c r="W437">
        <f>UI!$C$8-L437</f>
        <v>-2</v>
      </c>
      <c r="X437">
        <f>UI!$C$9-M437</f>
        <v>3</v>
      </c>
      <c r="Y437">
        <f>UI!$C$10-N437</f>
        <v>4</v>
      </c>
      <c r="Z437">
        <f>UI!$C$11-O437</f>
        <v>3</v>
      </c>
      <c r="AA437">
        <f>UI!$C$12-P437</f>
        <v>-1</v>
      </c>
      <c r="AB437">
        <f>UI!$C$13-Q437</f>
        <v>2</v>
      </c>
    </row>
    <row r="438" spans="4:28" x14ac:dyDescent="0.3">
      <c r="D438">
        <f>COUNTIF(S438:AB438, "&gt;= 0")</f>
        <v>8</v>
      </c>
      <c r="E438" t="str">
        <f>IF(D438&gt;=9,SUM(S438:AB438),"Not Suitable")</f>
        <v>Not Suitable</v>
      </c>
      <c r="F438">
        <v>342313</v>
      </c>
      <c r="G438" t="s">
        <v>448</v>
      </c>
      <c r="H438">
        <v>4</v>
      </c>
      <c r="I438">
        <v>8</v>
      </c>
      <c r="J438">
        <v>6</v>
      </c>
      <c r="K438">
        <v>6</v>
      </c>
      <c r="L438">
        <v>6</v>
      </c>
      <c r="M438">
        <v>5</v>
      </c>
      <c r="N438">
        <v>5</v>
      </c>
      <c r="O438">
        <v>6</v>
      </c>
      <c r="P438">
        <v>7</v>
      </c>
      <c r="Q438">
        <v>6</v>
      </c>
      <c r="R438" t="str">
        <f>IF(D438&gt;=9,SUM(S438:AB438),"Not Suitable")</f>
        <v>Not Suitable</v>
      </c>
      <c r="S438">
        <f>UI!$C$4-H438</f>
        <v>6</v>
      </c>
      <c r="T438">
        <f>UI!$C$5-I438</f>
        <v>0</v>
      </c>
      <c r="U438">
        <f>UI!$C$6-J438</f>
        <v>-3</v>
      </c>
      <c r="V438">
        <f>UI!$C$7-K438</f>
        <v>0</v>
      </c>
      <c r="W438">
        <f>UI!$C$8-L438</f>
        <v>-2</v>
      </c>
      <c r="X438">
        <f>UI!$C$9-M438</f>
        <v>3</v>
      </c>
      <c r="Y438">
        <f>UI!$C$10-N438</f>
        <v>4</v>
      </c>
      <c r="Z438">
        <f>UI!$C$11-O438</f>
        <v>3</v>
      </c>
      <c r="AA438">
        <f>UI!$C$12-P438</f>
        <v>0</v>
      </c>
      <c r="AB438">
        <f>UI!$C$13-Q438</f>
        <v>4</v>
      </c>
    </row>
    <row r="439" spans="4:28" x14ac:dyDescent="0.3">
      <c r="D439">
        <f>COUNTIF(S439:AB439, "&gt;= 0")</f>
        <v>7</v>
      </c>
      <c r="E439" t="str">
        <f>IF(D439&gt;=9,SUM(S439:AB439),"Not Suitable")</f>
        <v>Not Suitable</v>
      </c>
      <c r="F439">
        <v>342314</v>
      </c>
      <c r="G439" t="s">
        <v>449</v>
      </c>
      <c r="H439">
        <v>5</v>
      </c>
      <c r="I439">
        <v>7</v>
      </c>
      <c r="J439">
        <v>5</v>
      </c>
      <c r="K439">
        <v>5</v>
      </c>
      <c r="L439">
        <v>7</v>
      </c>
      <c r="M439">
        <v>5</v>
      </c>
      <c r="N439">
        <v>6</v>
      </c>
      <c r="O439">
        <v>6</v>
      </c>
      <c r="P439">
        <v>8</v>
      </c>
      <c r="Q439">
        <v>8</v>
      </c>
      <c r="R439" t="str">
        <f>IF(D439&gt;=9,SUM(S439:AB439),"Not Suitable")</f>
        <v>Not Suitable</v>
      </c>
      <c r="S439">
        <f>UI!$C$4-H439</f>
        <v>5</v>
      </c>
      <c r="T439">
        <f>UI!$C$5-I439</f>
        <v>1</v>
      </c>
      <c r="U439">
        <f>UI!$C$6-J439</f>
        <v>-2</v>
      </c>
      <c r="V439">
        <f>UI!$C$7-K439</f>
        <v>1</v>
      </c>
      <c r="W439">
        <f>UI!$C$8-L439</f>
        <v>-3</v>
      </c>
      <c r="X439">
        <f>UI!$C$9-M439</f>
        <v>3</v>
      </c>
      <c r="Y439">
        <f>UI!$C$10-N439</f>
        <v>3</v>
      </c>
      <c r="Z439">
        <f>UI!$C$11-O439</f>
        <v>3</v>
      </c>
      <c r="AA439">
        <f>UI!$C$12-P439</f>
        <v>-1</v>
      </c>
      <c r="AB439">
        <f>UI!$C$13-Q439</f>
        <v>2</v>
      </c>
    </row>
    <row r="440" spans="4:28" x14ac:dyDescent="0.3">
      <c r="D440">
        <f>COUNTIF(S440:AB440, "&gt;= 0")</f>
        <v>8</v>
      </c>
      <c r="E440" t="str">
        <f>IF(D440&gt;=9,SUM(S440:AB440),"Not Suitable")</f>
        <v>Not Suitable</v>
      </c>
      <c r="F440">
        <v>342413</v>
      </c>
      <c r="G440" t="s">
        <v>450</v>
      </c>
      <c r="H440">
        <v>4</v>
      </c>
      <c r="I440">
        <v>5</v>
      </c>
      <c r="J440">
        <v>6</v>
      </c>
      <c r="K440">
        <v>5</v>
      </c>
      <c r="L440">
        <v>5</v>
      </c>
      <c r="M440">
        <v>5</v>
      </c>
      <c r="N440">
        <v>5</v>
      </c>
      <c r="O440">
        <v>5</v>
      </c>
      <c r="P440">
        <v>7</v>
      </c>
      <c r="Q440">
        <v>7</v>
      </c>
      <c r="R440" t="str">
        <f>IF(D440&gt;=9,SUM(S440:AB440),"Not Suitable")</f>
        <v>Not Suitable</v>
      </c>
      <c r="S440">
        <f>UI!$C$4-H440</f>
        <v>6</v>
      </c>
      <c r="T440">
        <f>UI!$C$5-I440</f>
        <v>3</v>
      </c>
      <c r="U440">
        <f>UI!$C$6-J440</f>
        <v>-3</v>
      </c>
      <c r="V440">
        <f>UI!$C$7-K440</f>
        <v>1</v>
      </c>
      <c r="W440">
        <f>UI!$C$8-L440</f>
        <v>-1</v>
      </c>
      <c r="X440">
        <f>UI!$C$9-M440</f>
        <v>3</v>
      </c>
      <c r="Y440">
        <f>UI!$C$10-N440</f>
        <v>4</v>
      </c>
      <c r="Z440">
        <f>UI!$C$11-O440</f>
        <v>4</v>
      </c>
      <c r="AA440">
        <f>UI!$C$12-P440</f>
        <v>0</v>
      </c>
      <c r="AB440">
        <f>UI!$C$13-Q440</f>
        <v>3</v>
      </c>
    </row>
    <row r="441" spans="4:28" x14ac:dyDescent="0.3">
      <c r="D441">
        <f>COUNTIF(S441:AB441, "&gt;= 0")</f>
        <v>8</v>
      </c>
      <c r="E441" t="str">
        <f>IF(D441&gt;=9,SUM(S441:AB441),"Not Suitable")</f>
        <v>Not Suitable</v>
      </c>
      <c r="F441">
        <v>361113</v>
      </c>
      <c r="G441" t="s">
        <v>451</v>
      </c>
      <c r="H441">
        <v>4</v>
      </c>
      <c r="I441">
        <v>3</v>
      </c>
      <c r="J441">
        <v>5</v>
      </c>
      <c r="K441">
        <v>4</v>
      </c>
      <c r="L441">
        <v>5</v>
      </c>
      <c r="M441">
        <v>4</v>
      </c>
      <c r="N441">
        <v>4</v>
      </c>
      <c r="O441">
        <v>5</v>
      </c>
      <c r="P441">
        <v>6</v>
      </c>
      <c r="Q441">
        <v>7</v>
      </c>
      <c r="R441" t="str">
        <f>IF(D441&gt;=9,SUM(S441:AB441),"Not Suitable")</f>
        <v>Not Suitable</v>
      </c>
      <c r="S441">
        <f>UI!$C$4-H441</f>
        <v>6</v>
      </c>
      <c r="T441">
        <f>UI!$C$5-I441</f>
        <v>5</v>
      </c>
      <c r="U441">
        <f>UI!$C$6-J441</f>
        <v>-2</v>
      </c>
      <c r="V441">
        <f>UI!$C$7-K441</f>
        <v>2</v>
      </c>
      <c r="W441">
        <f>UI!$C$8-L441</f>
        <v>-1</v>
      </c>
      <c r="X441">
        <f>UI!$C$9-M441</f>
        <v>4</v>
      </c>
      <c r="Y441">
        <f>UI!$C$10-N441</f>
        <v>5</v>
      </c>
      <c r="Z441">
        <f>UI!$C$11-O441</f>
        <v>4</v>
      </c>
      <c r="AA441">
        <f>UI!$C$12-P441</f>
        <v>1</v>
      </c>
      <c r="AB441">
        <f>UI!$C$13-Q441</f>
        <v>3</v>
      </c>
    </row>
    <row r="442" spans="4:28" x14ac:dyDescent="0.3">
      <c r="D442">
        <f>COUNTIF(S442:AB442, "&gt;= 0")</f>
        <v>8</v>
      </c>
      <c r="E442" t="str">
        <f>IF(D442&gt;=9,SUM(S442:AB442),"Not Suitable")</f>
        <v>Not Suitable</v>
      </c>
      <c r="F442">
        <v>362212</v>
      </c>
      <c r="G442" t="s">
        <v>452</v>
      </c>
      <c r="H442">
        <v>3</v>
      </c>
      <c r="I442">
        <v>3</v>
      </c>
      <c r="J442">
        <v>6</v>
      </c>
      <c r="K442">
        <v>5</v>
      </c>
      <c r="L442">
        <v>5</v>
      </c>
      <c r="M442">
        <v>4</v>
      </c>
      <c r="N442">
        <v>5</v>
      </c>
      <c r="O442">
        <v>5</v>
      </c>
      <c r="P442">
        <v>7</v>
      </c>
      <c r="Q442">
        <v>7</v>
      </c>
      <c r="R442" t="str">
        <f>IF(D442&gt;=9,SUM(S442:AB442),"Not Suitable")</f>
        <v>Not Suitable</v>
      </c>
      <c r="S442">
        <f>UI!$C$4-H442</f>
        <v>7</v>
      </c>
      <c r="T442">
        <f>UI!$C$5-I442</f>
        <v>5</v>
      </c>
      <c r="U442">
        <f>UI!$C$6-J442</f>
        <v>-3</v>
      </c>
      <c r="V442">
        <f>UI!$C$7-K442</f>
        <v>1</v>
      </c>
      <c r="W442">
        <f>UI!$C$8-L442</f>
        <v>-1</v>
      </c>
      <c r="X442">
        <f>UI!$C$9-M442</f>
        <v>4</v>
      </c>
      <c r="Y442">
        <f>UI!$C$10-N442</f>
        <v>4</v>
      </c>
      <c r="Z442">
        <f>UI!$C$11-O442</f>
        <v>4</v>
      </c>
      <c r="AA442">
        <f>UI!$C$12-P442</f>
        <v>0</v>
      </c>
      <c r="AB442">
        <f>UI!$C$13-Q442</f>
        <v>3</v>
      </c>
    </row>
    <row r="443" spans="4:28" x14ac:dyDescent="0.3">
      <c r="D443">
        <f>COUNTIF(S443:AB443, "&gt;= 0")</f>
        <v>8</v>
      </c>
      <c r="E443" t="str">
        <f>IF(D443&gt;=9,SUM(S443:AB443),"Not Suitable")</f>
        <v>Not Suitable</v>
      </c>
      <c r="F443">
        <v>392111</v>
      </c>
      <c r="G443" t="s">
        <v>453</v>
      </c>
      <c r="H443">
        <v>4</v>
      </c>
      <c r="I443">
        <v>4</v>
      </c>
      <c r="J443">
        <v>5</v>
      </c>
      <c r="K443">
        <v>5</v>
      </c>
      <c r="L443">
        <v>5</v>
      </c>
      <c r="M443">
        <v>4</v>
      </c>
      <c r="N443">
        <v>5</v>
      </c>
      <c r="O443">
        <v>5</v>
      </c>
      <c r="P443">
        <v>7</v>
      </c>
      <c r="Q443">
        <v>6</v>
      </c>
      <c r="R443" t="str">
        <f>IF(D443&gt;=9,SUM(S443:AB443),"Not Suitable")</f>
        <v>Not Suitable</v>
      </c>
      <c r="S443">
        <f>UI!$C$4-H443</f>
        <v>6</v>
      </c>
      <c r="T443">
        <f>UI!$C$5-I443</f>
        <v>4</v>
      </c>
      <c r="U443">
        <f>UI!$C$6-J443</f>
        <v>-2</v>
      </c>
      <c r="V443">
        <f>UI!$C$7-K443</f>
        <v>1</v>
      </c>
      <c r="W443">
        <f>UI!$C$8-L443</f>
        <v>-1</v>
      </c>
      <c r="X443">
        <f>UI!$C$9-M443</f>
        <v>4</v>
      </c>
      <c r="Y443">
        <f>UI!$C$10-N443</f>
        <v>4</v>
      </c>
      <c r="Z443">
        <f>UI!$C$11-O443</f>
        <v>4</v>
      </c>
      <c r="AA443">
        <f>UI!$C$12-P443</f>
        <v>0</v>
      </c>
      <c r="AB443">
        <f>UI!$C$13-Q443</f>
        <v>4</v>
      </c>
    </row>
    <row r="444" spans="4:28" x14ac:dyDescent="0.3">
      <c r="D444">
        <f>COUNTIF(S444:AB444, "&gt;= 0")</f>
        <v>8</v>
      </c>
      <c r="E444" t="str">
        <f>IF(D444&gt;=9,SUM(S444:AB444),"Not Suitable")</f>
        <v>Not Suitable</v>
      </c>
      <c r="F444">
        <v>392112</v>
      </c>
      <c r="G444" t="s">
        <v>454</v>
      </c>
      <c r="H444">
        <v>4</v>
      </c>
      <c r="I444">
        <v>4</v>
      </c>
      <c r="J444">
        <v>5</v>
      </c>
      <c r="K444">
        <v>5</v>
      </c>
      <c r="L444">
        <v>5</v>
      </c>
      <c r="M444">
        <v>5</v>
      </c>
      <c r="N444">
        <v>5</v>
      </c>
      <c r="O444">
        <v>5</v>
      </c>
      <c r="P444">
        <v>6</v>
      </c>
      <c r="Q444">
        <v>7</v>
      </c>
      <c r="R444" t="str">
        <f>IF(D444&gt;=9,SUM(S444:AB444),"Not Suitable")</f>
        <v>Not Suitable</v>
      </c>
      <c r="S444">
        <f>UI!$C$4-H444</f>
        <v>6</v>
      </c>
      <c r="T444">
        <f>UI!$C$5-I444</f>
        <v>4</v>
      </c>
      <c r="U444">
        <f>UI!$C$6-J444</f>
        <v>-2</v>
      </c>
      <c r="V444">
        <f>UI!$C$7-K444</f>
        <v>1</v>
      </c>
      <c r="W444">
        <f>UI!$C$8-L444</f>
        <v>-1</v>
      </c>
      <c r="X444">
        <f>UI!$C$9-M444</f>
        <v>3</v>
      </c>
      <c r="Y444">
        <f>UI!$C$10-N444</f>
        <v>4</v>
      </c>
      <c r="Z444">
        <f>UI!$C$11-O444</f>
        <v>4</v>
      </c>
      <c r="AA444">
        <f>UI!$C$12-P444</f>
        <v>1</v>
      </c>
      <c r="AB444">
        <f>UI!$C$13-Q444</f>
        <v>3</v>
      </c>
    </row>
    <row r="445" spans="4:28" x14ac:dyDescent="0.3">
      <c r="D445">
        <f>COUNTIF(S445:AB445, "&gt;= 0")</f>
        <v>8</v>
      </c>
      <c r="E445" t="str">
        <f>IF(D445&gt;=9,SUM(S445:AB445),"Not Suitable")</f>
        <v>Not Suitable</v>
      </c>
      <c r="F445">
        <v>393212</v>
      </c>
      <c r="G445" t="s">
        <v>455</v>
      </c>
      <c r="H445">
        <v>5</v>
      </c>
      <c r="I445">
        <v>6</v>
      </c>
      <c r="J445">
        <v>5</v>
      </c>
      <c r="K445">
        <v>5</v>
      </c>
      <c r="L445">
        <v>6</v>
      </c>
      <c r="M445">
        <v>5</v>
      </c>
      <c r="N445">
        <v>5</v>
      </c>
      <c r="O445">
        <v>6</v>
      </c>
      <c r="P445">
        <v>7</v>
      </c>
      <c r="Q445">
        <v>8</v>
      </c>
      <c r="R445" t="str">
        <f>IF(D445&gt;=9,SUM(S445:AB445),"Not Suitable")</f>
        <v>Not Suitable</v>
      </c>
      <c r="S445">
        <f>UI!$C$4-H445</f>
        <v>5</v>
      </c>
      <c r="T445">
        <f>UI!$C$5-I445</f>
        <v>2</v>
      </c>
      <c r="U445">
        <f>UI!$C$6-J445</f>
        <v>-2</v>
      </c>
      <c r="V445">
        <f>UI!$C$7-K445</f>
        <v>1</v>
      </c>
      <c r="W445">
        <f>UI!$C$8-L445</f>
        <v>-2</v>
      </c>
      <c r="X445">
        <f>UI!$C$9-M445</f>
        <v>3</v>
      </c>
      <c r="Y445">
        <f>UI!$C$10-N445</f>
        <v>4</v>
      </c>
      <c r="Z445">
        <f>UI!$C$11-O445</f>
        <v>3</v>
      </c>
      <c r="AA445">
        <f>UI!$C$12-P445</f>
        <v>0</v>
      </c>
      <c r="AB445">
        <f>UI!$C$13-Q445</f>
        <v>2</v>
      </c>
    </row>
    <row r="446" spans="4:28" x14ac:dyDescent="0.3">
      <c r="D446">
        <f>COUNTIF(S446:AB446, "&gt;= 0")</f>
        <v>7</v>
      </c>
      <c r="E446" t="str">
        <f>IF(D446&gt;=9,SUM(S446:AB446),"Not Suitable")</f>
        <v>Not Suitable</v>
      </c>
      <c r="F446">
        <v>393213</v>
      </c>
      <c r="G446" t="s">
        <v>456</v>
      </c>
      <c r="H446">
        <v>4</v>
      </c>
      <c r="I446">
        <v>2</v>
      </c>
      <c r="J446">
        <v>6</v>
      </c>
      <c r="K446">
        <v>4</v>
      </c>
      <c r="L446">
        <v>5</v>
      </c>
      <c r="M446">
        <v>5</v>
      </c>
      <c r="N446">
        <v>5</v>
      </c>
      <c r="O446">
        <v>5</v>
      </c>
      <c r="P446">
        <v>8</v>
      </c>
      <c r="Q446">
        <v>8</v>
      </c>
      <c r="R446" t="str">
        <f>IF(D446&gt;=9,SUM(S446:AB446),"Not Suitable")</f>
        <v>Not Suitable</v>
      </c>
      <c r="S446">
        <f>UI!$C$4-H446</f>
        <v>6</v>
      </c>
      <c r="T446">
        <f>UI!$C$5-I446</f>
        <v>6</v>
      </c>
      <c r="U446">
        <f>UI!$C$6-J446</f>
        <v>-3</v>
      </c>
      <c r="V446">
        <f>UI!$C$7-K446</f>
        <v>2</v>
      </c>
      <c r="W446">
        <f>UI!$C$8-L446</f>
        <v>-1</v>
      </c>
      <c r="X446">
        <f>UI!$C$9-M446</f>
        <v>3</v>
      </c>
      <c r="Y446">
        <f>UI!$C$10-N446</f>
        <v>4</v>
      </c>
      <c r="Z446">
        <f>UI!$C$11-O446</f>
        <v>4</v>
      </c>
      <c r="AA446">
        <f>UI!$C$12-P446</f>
        <v>-1</v>
      </c>
      <c r="AB446">
        <f>UI!$C$13-Q446</f>
        <v>2</v>
      </c>
    </row>
    <row r="447" spans="4:28" x14ac:dyDescent="0.3">
      <c r="D447">
        <f>COUNTIF(S447:AB447, "&gt;= 0")</f>
        <v>8</v>
      </c>
      <c r="E447" t="str">
        <f>IF(D447&gt;=9,SUM(S447:AB447),"Not Suitable")</f>
        <v>Not Suitable</v>
      </c>
      <c r="F447">
        <v>394211</v>
      </c>
      <c r="G447" t="s">
        <v>457</v>
      </c>
      <c r="H447">
        <v>4</v>
      </c>
      <c r="I447">
        <v>4</v>
      </c>
      <c r="J447">
        <v>6</v>
      </c>
      <c r="K447">
        <v>4</v>
      </c>
      <c r="L447">
        <v>5</v>
      </c>
      <c r="M447">
        <v>5</v>
      </c>
      <c r="N447">
        <v>5</v>
      </c>
      <c r="O447">
        <v>5</v>
      </c>
      <c r="P447">
        <v>7</v>
      </c>
      <c r="Q447">
        <v>7</v>
      </c>
      <c r="R447" t="str">
        <f>IF(D447&gt;=9,SUM(S447:AB447),"Not Suitable")</f>
        <v>Not Suitable</v>
      </c>
      <c r="S447">
        <f>UI!$C$4-H447</f>
        <v>6</v>
      </c>
      <c r="T447">
        <f>UI!$C$5-I447</f>
        <v>4</v>
      </c>
      <c r="U447">
        <f>UI!$C$6-J447</f>
        <v>-3</v>
      </c>
      <c r="V447">
        <f>UI!$C$7-K447</f>
        <v>2</v>
      </c>
      <c r="W447">
        <f>UI!$C$8-L447</f>
        <v>-1</v>
      </c>
      <c r="X447">
        <f>UI!$C$9-M447</f>
        <v>3</v>
      </c>
      <c r="Y447">
        <f>UI!$C$10-N447</f>
        <v>4</v>
      </c>
      <c r="Z447">
        <f>UI!$C$11-O447</f>
        <v>4</v>
      </c>
      <c r="AA447">
        <f>UI!$C$12-P447</f>
        <v>0</v>
      </c>
      <c r="AB447">
        <f>UI!$C$13-Q447</f>
        <v>3</v>
      </c>
    </row>
    <row r="448" spans="4:28" x14ac:dyDescent="0.3">
      <c r="D448">
        <f>COUNTIF(S448:AB448, "&gt;= 0")</f>
        <v>8</v>
      </c>
      <c r="E448" t="str">
        <f>IF(D448&gt;=9,SUM(S448:AB448),"Not Suitable")</f>
        <v>Not Suitable</v>
      </c>
      <c r="F448">
        <v>394213</v>
      </c>
      <c r="G448" t="s">
        <v>458</v>
      </c>
      <c r="H448">
        <v>5</v>
      </c>
      <c r="I448">
        <v>3</v>
      </c>
      <c r="J448">
        <v>4</v>
      </c>
      <c r="K448">
        <v>4</v>
      </c>
      <c r="L448">
        <v>5</v>
      </c>
      <c r="M448">
        <v>5</v>
      </c>
      <c r="N448">
        <v>5</v>
      </c>
      <c r="O448">
        <v>5</v>
      </c>
      <c r="P448">
        <v>7</v>
      </c>
      <c r="Q448">
        <v>6</v>
      </c>
      <c r="R448" t="str">
        <f>IF(D448&gt;=9,SUM(S448:AB448),"Not Suitable")</f>
        <v>Not Suitable</v>
      </c>
      <c r="S448">
        <f>UI!$C$4-H448</f>
        <v>5</v>
      </c>
      <c r="T448">
        <f>UI!$C$5-I448</f>
        <v>5</v>
      </c>
      <c r="U448">
        <f>UI!$C$6-J448</f>
        <v>-1</v>
      </c>
      <c r="V448">
        <f>UI!$C$7-K448</f>
        <v>2</v>
      </c>
      <c r="W448">
        <f>UI!$C$8-L448</f>
        <v>-1</v>
      </c>
      <c r="X448">
        <f>UI!$C$9-M448</f>
        <v>3</v>
      </c>
      <c r="Y448">
        <f>UI!$C$10-N448</f>
        <v>4</v>
      </c>
      <c r="Z448">
        <f>UI!$C$11-O448</f>
        <v>4</v>
      </c>
      <c r="AA448">
        <f>UI!$C$12-P448</f>
        <v>0</v>
      </c>
      <c r="AB448">
        <f>UI!$C$13-Q448</f>
        <v>4</v>
      </c>
    </row>
    <row r="449" spans="4:28" x14ac:dyDescent="0.3">
      <c r="D449">
        <f>COUNTIF(S449:AB449, "&gt;= 0")</f>
        <v>8</v>
      </c>
      <c r="E449" t="str">
        <f>IF(D449&gt;=9,SUM(S449:AB449),"Not Suitable")</f>
        <v>Not Suitable</v>
      </c>
      <c r="F449">
        <v>399212</v>
      </c>
      <c r="G449" t="s">
        <v>459</v>
      </c>
      <c r="H449">
        <v>6</v>
      </c>
      <c r="I449">
        <v>7</v>
      </c>
      <c r="J449">
        <v>5</v>
      </c>
      <c r="K449">
        <v>5</v>
      </c>
      <c r="L449">
        <v>6</v>
      </c>
      <c r="M449">
        <v>6</v>
      </c>
      <c r="N449">
        <v>6</v>
      </c>
      <c r="O449">
        <v>5</v>
      </c>
      <c r="P449">
        <v>7</v>
      </c>
      <c r="Q449">
        <v>7</v>
      </c>
      <c r="R449" t="str">
        <f>IF(D449&gt;=9,SUM(S449:AB449),"Not Suitable")</f>
        <v>Not Suitable</v>
      </c>
      <c r="S449">
        <f>UI!$C$4-H449</f>
        <v>4</v>
      </c>
      <c r="T449">
        <f>UI!$C$5-I449</f>
        <v>1</v>
      </c>
      <c r="U449">
        <f>UI!$C$6-J449</f>
        <v>-2</v>
      </c>
      <c r="V449">
        <f>UI!$C$7-K449</f>
        <v>1</v>
      </c>
      <c r="W449">
        <f>UI!$C$8-L449</f>
        <v>-2</v>
      </c>
      <c r="X449">
        <f>UI!$C$9-M449</f>
        <v>2</v>
      </c>
      <c r="Y449">
        <f>UI!$C$10-N449</f>
        <v>3</v>
      </c>
      <c r="Z449">
        <f>UI!$C$11-O449</f>
        <v>4</v>
      </c>
      <c r="AA449">
        <f>UI!$C$12-P449</f>
        <v>0</v>
      </c>
      <c r="AB449">
        <f>UI!$C$13-Q449</f>
        <v>3</v>
      </c>
    </row>
    <row r="450" spans="4:28" x14ac:dyDescent="0.3">
      <c r="D450">
        <f>COUNTIF(S450:AB450, "&gt;= 0")</f>
        <v>8</v>
      </c>
      <c r="E450" t="str">
        <f>IF(D450&gt;=9,SUM(S450:AB450),"Not Suitable")</f>
        <v>Not Suitable</v>
      </c>
      <c r="F450">
        <v>399213</v>
      </c>
      <c r="G450" t="s">
        <v>460</v>
      </c>
      <c r="H450">
        <v>4</v>
      </c>
      <c r="I450">
        <v>7</v>
      </c>
      <c r="J450">
        <v>6</v>
      </c>
      <c r="K450">
        <v>5</v>
      </c>
      <c r="L450">
        <v>6</v>
      </c>
      <c r="M450">
        <v>5</v>
      </c>
      <c r="N450">
        <v>5</v>
      </c>
      <c r="O450">
        <v>5</v>
      </c>
      <c r="P450">
        <v>6</v>
      </c>
      <c r="Q450">
        <v>6</v>
      </c>
      <c r="R450" t="str">
        <f>IF(D450&gt;=9,SUM(S450:AB450),"Not Suitable")</f>
        <v>Not Suitable</v>
      </c>
      <c r="S450">
        <f>UI!$C$4-H450</f>
        <v>6</v>
      </c>
      <c r="T450">
        <f>UI!$C$5-I450</f>
        <v>1</v>
      </c>
      <c r="U450">
        <f>UI!$C$6-J450</f>
        <v>-3</v>
      </c>
      <c r="V450">
        <f>UI!$C$7-K450</f>
        <v>1</v>
      </c>
      <c r="W450">
        <f>UI!$C$8-L450</f>
        <v>-2</v>
      </c>
      <c r="X450">
        <f>UI!$C$9-M450</f>
        <v>3</v>
      </c>
      <c r="Y450">
        <f>UI!$C$10-N450</f>
        <v>4</v>
      </c>
      <c r="Z450">
        <f>UI!$C$11-O450</f>
        <v>4</v>
      </c>
      <c r="AA450">
        <f>UI!$C$12-P450</f>
        <v>1</v>
      </c>
      <c r="AB450">
        <f>UI!$C$13-Q450</f>
        <v>4</v>
      </c>
    </row>
    <row r="451" spans="4:28" x14ac:dyDescent="0.3">
      <c r="D451">
        <f>COUNTIF(S451:AB451, "&gt;= 0")</f>
        <v>7</v>
      </c>
      <c r="E451" t="str">
        <f>IF(D451&gt;=9,SUM(S451:AB451),"Not Suitable")</f>
        <v>Not Suitable</v>
      </c>
      <c r="F451">
        <v>399311</v>
      </c>
      <c r="G451" t="s">
        <v>461</v>
      </c>
      <c r="H451">
        <v>4</v>
      </c>
      <c r="I451">
        <v>6</v>
      </c>
      <c r="J451">
        <v>5</v>
      </c>
      <c r="K451">
        <v>6</v>
      </c>
      <c r="L451">
        <v>6</v>
      </c>
      <c r="M451">
        <v>5</v>
      </c>
      <c r="N451">
        <v>5</v>
      </c>
      <c r="O451">
        <v>6</v>
      </c>
      <c r="P451">
        <v>8</v>
      </c>
      <c r="Q451">
        <v>9</v>
      </c>
      <c r="R451" t="str">
        <f>IF(D451&gt;=9,SUM(S451:AB451),"Not Suitable")</f>
        <v>Not Suitable</v>
      </c>
      <c r="S451">
        <f>UI!$C$4-H451</f>
        <v>6</v>
      </c>
      <c r="T451">
        <f>UI!$C$5-I451</f>
        <v>2</v>
      </c>
      <c r="U451">
        <f>UI!$C$6-J451</f>
        <v>-2</v>
      </c>
      <c r="V451">
        <f>UI!$C$7-K451</f>
        <v>0</v>
      </c>
      <c r="W451">
        <f>UI!$C$8-L451</f>
        <v>-2</v>
      </c>
      <c r="X451">
        <f>UI!$C$9-M451</f>
        <v>3</v>
      </c>
      <c r="Y451">
        <f>UI!$C$10-N451</f>
        <v>4</v>
      </c>
      <c r="Z451">
        <f>UI!$C$11-O451</f>
        <v>3</v>
      </c>
      <c r="AA451">
        <f>UI!$C$12-P451</f>
        <v>-1</v>
      </c>
      <c r="AB451">
        <f>UI!$C$13-Q451</f>
        <v>1</v>
      </c>
    </row>
    <row r="452" spans="4:28" x14ac:dyDescent="0.3">
      <c r="D452">
        <f>COUNTIF(S452:AB452, "&gt;= 0")</f>
        <v>8</v>
      </c>
      <c r="E452" t="str">
        <f>IF(D452&gt;=9,SUM(S452:AB452),"Not Suitable")</f>
        <v>Not Suitable</v>
      </c>
      <c r="F452">
        <v>399312</v>
      </c>
      <c r="G452" t="s">
        <v>462</v>
      </c>
      <c r="H452">
        <v>4</v>
      </c>
      <c r="I452">
        <v>5</v>
      </c>
      <c r="J452">
        <v>6</v>
      </c>
      <c r="K452">
        <v>5</v>
      </c>
      <c r="L452">
        <v>7</v>
      </c>
      <c r="M452">
        <v>5</v>
      </c>
      <c r="N452">
        <v>4</v>
      </c>
      <c r="O452">
        <v>5</v>
      </c>
      <c r="P452">
        <v>6</v>
      </c>
      <c r="Q452">
        <v>7</v>
      </c>
      <c r="R452" t="str">
        <f>IF(D452&gt;=9,SUM(S452:AB452),"Not Suitable")</f>
        <v>Not Suitable</v>
      </c>
      <c r="S452">
        <f>UI!$C$4-H452</f>
        <v>6</v>
      </c>
      <c r="T452">
        <f>UI!$C$5-I452</f>
        <v>3</v>
      </c>
      <c r="U452">
        <f>UI!$C$6-J452</f>
        <v>-3</v>
      </c>
      <c r="V452">
        <f>UI!$C$7-K452</f>
        <v>1</v>
      </c>
      <c r="W452">
        <f>UI!$C$8-L452</f>
        <v>-3</v>
      </c>
      <c r="X452">
        <f>UI!$C$9-M452</f>
        <v>3</v>
      </c>
      <c r="Y452">
        <f>UI!$C$10-N452</f>
        <v>5</v>
      </c>
      <c r="Z452">
        <f>UI!$C$11-O452</f>
        <v>4</v>
      </c>
      <c r="AA452">
        <f>UI!$C$12-P452</f>
        <v>1</v>
      </c>
      <c r="AB452">
        <f>UI!$C$13-Q452</f>
        <v>3</v>
      </c>
    </row>
    <row r="453" spans="4:28" x14ac:dyDescent="0.3">
      <c r="D453">
        <f>COUNTIF(S453:AB453, "&gt;= 0")</f>
        <v>8</v>
      </c>
      <c r="E453" t="str">
        <f>IF(D453&gt;=9,SUM(S453:AB453),"Not Suitable")</f>
        <v>Not Suitable</v>
      </c>
      <c r="F453">
        <v>399511</v>
      </c>
      <c r="G453" t="s">
        <v>463</v>
      </c>
      <c r="H453">
        <v>5</v>
      </c>
      <c r="I453">
        <v>7</v>
      </c>
      <c r="J453">
        <v>6</v>
      </c>
      <c r="K453">
        <v>5</v>
      </c>
      <c r="L453">
        <v>6</v>
      </c>
      <c r="M453">
        <v>5</v>
      </c>
      <c r="N453">
        <v>5</v>
      </c>
      <c r="O453">
        <v>6</v>
      </c>
      <c r="P453">
        <v>6</v>
      </c>
      <c r="Q453">
        <v>7</v>
      </c>
      <c r="R453" t="str">
        <f>IF(D453&gt;=9,SUM(S453:AB453),"Not Suitable")</f>
        <v>Not Suitable</v>
      </c>
      <c r="S453">
        <f>UI!$C$4-H453</f>
        <v>5</v>
      </c>
      <c r="T453">
        <f>UI!$C$5-I453</f>
        <v>1</v>
      </c>
      <c r="U453">
        <f>UI!$C$6-J453</f>
        <v>-3</v>
      </c>
      <c r="V453">
        <f>UI!$C$7-K453</f>
        <v>1</v>
      </c>
      <c r="W453">
        <f>UI!$C$8-L453</f>
        <v>-2</v>
      </c>
      <c r="X453">
        <f>UI!$C$9-M453</f>
        <v>3</v>
      </c>
      <c r="Y453">
        <f>UI!$C$10-N453</f>
        <v>4</v>
      </c>
      <c r="Z453">
        <f>UI!$C$11-O453</f>
        <v>3</v>
      </c>
      <c r="AA453">
        <f>UI!$C$12-P453</f>
        <v>1</v>
      </c>
      <c r="AB453">
        <f>UI!$C$13-Q453</f>
        <v>3</v>
      </c>
    </row>
    <row r="454" spans="4:28" x14ac:dyDescent="0.3">
      <c r="D454">
        <f>COUNTIF(S454:AB454, "&gt;= 0")</f>
        <v>8</v>
      </c>
      <c r="E454" t="str">
        <f>IF(D454&gt;=9,SUM(S454:AB454),"Not Suitable")</f>
        <v>Not Suitable</v>
      </c>
      <c r="F454">
        <v>399512</v>
      </c>
      <c r="G454" t="s">
        <v>464</v>
      </c>
      <c r="H454">
        <v>4</v>
      </c>
      <c r="I454">
        <v>5</v>
      </c>
      <c r="J454">
        <v>8</v>
      </c>
      <c r="K454">
        <v>5</v>
      </c>
      <c r="L454">
        <v>5</v>
      </c>
      <c r="M454">
        <v>6</v>
      </c>
      <c r="N454">
        <v>5</v>
      </c>
      <c r="O454">
        <v>6</v>
      </c>
      <c r="P454">
        <v>7</v>
      </c>
      <c r="Q454">
        <v>8</v>
      </c>
      <c r="R454" t="str">
        <f>IF(D454&gt;=9,SUM(S454:AB454),"Not Suitable")</f>
        <v>Not Suitable</v>
      </c>
      <c r="S454">
        <f>UI!$C$4-H454</f>
        <v>6</v>
      </c>
      <c r="T454">
        <f>UI!$C$5-I454</f>
        <v>3</v>
      </c>
      <c r="U454">
        <f>UI!$C$6-J454</f>
        <v>-5</v>
      </c>
      <c r="V454">
        <f>UI!$C$7-K454</f>
        <v>1</v>
      </c>
      <c r="W454">
        <f>UI!$C$8-L454</f>
        <v>-1</v>
      </c>
      <c r="X454">
        <f>UI!$C$9-M454</f>
        <v>2</v>
      </c>
      <c r="Y454">
        <f>UI!$C$10-N454</f>
        <v>4</v>
      </c>
      <c r="Z454">
        <f>UI!$C$11-O454</f>
        <v>3</v>
      </c>
      <c r="AA454">
        <f>UI!$C$12-P454</f>
        <v>0</v>
      </c>
      <c r="AB454">
        <f>UI!$C$13-Q454</f>
        <v>2</v>
      </c>
    </row>
    <row r="455" spans="4:28" x14ac:dyDescent="0.3">
      <c r="D455">
        <f>COUNTIF(S455:AB455, "&gt;= 0")</f>
        <v>7</v>
      </c>
      <c r="E455" t="str">
        <f>IF(D455&gt;=9,SUM(S455:AB455),"Not Suitable")</f>
        <v>Not Suitable</v>
      </c>
      <c r="F455">
        <v>399514</v>
      </c>
      <c r="G455" t="s">
        <v>465</v>
      </c>
      <c r="H455">
        <v>5</v>
      </c>
      <c r="I455">
        <v>4</v>
      </c>
      <c r="J455">
        <v>8</v>
      </c>
      <c r="K455">
        <v>5</v>
      </c>
      <c r="L455">
        <v>6</v>
      </c>
      <c r="M455">
        <v>6</v>
      </c>
      <c r="N455">
        <v>5</v>
      </c>
      <c r="O455">
        <v>5</v>
      </c>
      <c r="P455">
        <v>8</v>
      </c>
      <c r="Q455">
        <v>9</v>
      </c>
      <c r="R455" t="str">
        <f>IF(D455&gt;=9,SUM(S455:AB455),"Not Suitable")</f>
        <v>Not Suitable</v>
      </c>
      <c r="S455">
        <f>UI!$C$4-H455</f>
        <v>5</v>
      </c>
      <c r="T455">
        <f>UI!$C$5-I455</f>
        <v>4</v>
      </c>
      <c r="U455">
        <f>UI!$C$6-J455</f>
        <v>-5</v>
      </c>
      <c r="V455">
        <f>UI!$C$7-K455</f>
        <v>1</v>
      </c>
      <c r="W455">
        <f>UI!$C$8-L455</f>
        <v>-2</v>
      </c>
      <c r="X455">
        <f>UI!$C$9-M455</f>
        <v>2</v>
      </c>
      <c r="Y455">
        <f>UI!$C$10-N455</f>
        <v>4</v>
      </c>
      <c r="Z455">
        <f>UI!$C$11-O455</f>
        <v>4</v>
      </c>
      <c r="AA455">
        <f>UI!$C$12-P455</f>
        <v>-1</v>
      </c>
      <c r="AB455">
        <f>UI!$C$13-Q455</f>
        <v>1</v>
      </c>
    </row>
    <row r="456" spans="4:28" x14ac:dyDescent="0.3">
      <c r="D456">
        <f>COUNTIF(S456:AB456, "&gt;= 0")</f>
        <v>8</v>
      </c>
      <c r="E456" t="str">
        <f>IF(D456&gt;=9,SUM(S456:AB456),"Not Suitable")</f>
        <v>Not Suitable</v>
      </c>
      <c r="F456">
        <v>399515</v>
      </c>
      <c r="G456" t="s">
        <v>466</v>
      </c>
      <c r="H456">
        <v>4</v>
      </c>
      <c r="I456">
        <v>5</v>
      </c>
      <c r="J456">
        <v>4</v>
      </c>
      <c r="K456">
        <v>5</v>
      </c>
      <c r="L456">
        <v>5</v>
      </c>
      <c r="M456">
        <v>5</v>
      </c>
      <c r="N456">
        <v>5</v>
      </c>
      <c r="O456">
        <v>5</v>
      </c>
      <c r="P456">
        <v>7</v>
      </c>
      <c r="Q456">
        <v>7</v>
      </c>
      <c r="R456" t="str">
        <f>IF(D456&gt;=9,SUM(S456:AB456),"Not Suitable")</f>
        <v>Not Suitable</v>
      </c>
      <c r="S456">
        <f>UI!$C$4-H456</f>
        <v>6</v>
      </c>
      <c r="T456">
        <f>UI!$C$5-I456</f>
        <v>3</v>
      </c>
      <c r="U456">
        <f>UI!$C$6-J456</f>
        <v>-1</v>
      </c>
      <c r="V456">
        <f>UI!$C$7-K456</f>
        <v>1</v>
      </c>
      <c r="W456">
        <f>UI!$C$8-L456</f>
        <v>-1</v>
      </c>
      <c r="X456">
        <f>UI!$C$9-M456</f>
        <v>3</v>
      </c>
      <c r="Y456">
        <f>UI!$C$10-N456</f>
        <v>4</v>
      </c>
      <c r="Z456">
        <f>UI!$C$11-O456</f>
        <v>4</v>
      </c>
      <c r="AA456">
        <f>UI!$C$12-P456</f>
        <v>0</v>
      </c>
      <c r="AB456">
        <f>UI!$C$13-Q456</f>
        <v>3</v>
      </c>
    </row>
    <row r="457" spans="4:28" x14ac:dyDescent="0.3">
      <c r="D457">
        <f>COUNTIF(S457:AB457, "&gt;= 0")</f>
        <v>7</v>
      </c>
      <c r="E457" t="str">
        <f>IF(D457&gt;=9,SUM(S457:AB457),"Not Suitable")</f>
        <v>Not Suitable</v>
      </c>
      <c r="F457">
        <v>399516</v>
      </c>
      <c r="G457" t="s">
        <v>467</v>
      </c>
      <c r="H457">
        <v>4</v>
      </c>
      <c r="I457">
        <v>8</v>
      </c>
      <c r="J457">
        <v>7</v>
      </c>
      <c r="K457">
        <v>6</v>
      </c>
      <c r="L457">
        <v>6</v>
      </c>
      <c r="M457">
        <v>6</v>
      </c>
      <c r="N457">
        <v>5</v>
      </c>
      <c r="O457">
        <v>6</v>
      </c>
      <c r="P457">
        <v>8</v>
      </c>
      <c r="Q457">
        <v>8</v>
      </c>
      <c r="R457" t="str">
        <f>IF(D457&gt;=9,SUM(S457:AB457),"Not Suitable")</f>
        <v>Not Suitable</v>
      </c>
      <c r="S457">
        <f>UI!$C$4-H457</f>
        <v>6</v>
      </c>
      <c r="T457">
        <f>UI!$C$5-I457</f>
        <v>0</v>
      </c>
      <c r="U457">
        <f>UI!$C$6-J457</f>
        <v>-4</v>
      </c>
      <c r="V457">
        <f>UI!$C$7-K457</f>
        <v>0</v>
      </c>
      <c r="W457">
        <f>UI!$C$8-L457</f>
        <v>-2</v>
      </c>
      <c r="X457">
        <f>UI!$C$9-M457</f>
        <v>2</v>
      </c>
      <c r="Y457">
        <f>UI!$C$10-N457</f>
        <v>4</v>
      </c>
      <c r="Z457">
        <f>UI!$C$11-O457</f>
        <v>3</v>
      </c>
      <c r="AA457">
        <f>UI!$C$12-P457</f>
        <v>-1</v>
      </c>
      <c r="AB457">
        <f>UI!$C$13-Q457</f>
        <v>2</v>
      </c>
    </row>
    <row r="458" spans="4:28" x14ac:dyDescent="0.3">
      <c r="D458">
        <f>COUNTIF(S458:AB458, "&gt;= 0")</f>
        <v>8</v>
      </c>
      <c r="E458" t="str">
        <f>IF(D458&gt;=9,SUM(S458:AB458),"Not Suitable")</f>
        <v>Not Suitable</v>
      </c>
      <c r="F458">
        <v>399911</v>
      </c>
      <c r="G458" t="s">
        <v>468</v>
      </c>
      <c r="H458">
        <v>4</v>
      </c>
      <c r="I458">
        <v>4</v>
      </c>
      <c r="J458">
        <v>7</v>
      </c>
      <c r="K458">
        <v>5</v>
      </c>
      <c r="L458">
        <v>6</v>
      </c>
      <c r="M458">
        <v>5</v>
      </c>
      <c r="N458">
        <v>5</v>
      </c>
      <c r="O458">
        <v>6</v>
      </c>
      <c r="P458">
        <v>7</v>
      </c>
      <c r="Q458">
        <v>8</v>
      </c>
      <c r="R458" t="str">
        <f>IF(D458&gt;=9,SUM(S458:AB458),"Not Suitable")</f>
        <v>Not Suitable</v>
      </c>
      <c r="S458">
        <f>UI!$C$4-H458</f>
        <v>6</v>
      </c>
      <c r="T458">
        <f>UI!$C$5-I458</f>
        <v>4</v>
      </c>
      <c r="U458">
        <f>UI!$C$6-J458</f>
        <v>-4</v>
      </c>
      <c r="V458">
        <f>UI!$C$7-K458</f>
        <v>1</v>
      </c>
      <c r="W458">
        <f>UI!$C$8-L458</f>
        <v>-2</v>
      </c>
      <c r="X458">
        <f>UI!$C$9-M458</f>
        <v>3</v>
      </c>
      <c r="Y458">
        <f>UI!$C$10-N458</f>
        <v>4</v>
      </c>
      <c r="Z458">
        <f>UI!$C$11-O458</f>
        <v>3</v>
      </c>
      <c r="AA458">
        <f>UI!$C$12-P458</f>
        <v>0</v>
      </c>
      <c r="AB458">
        <f>UI!$C$13-Q458</f>
        <v>2</v>
      </c>
    </row>
    <row r="459" spans="4:28" x14ac:dyDescent="0.3">
      <c r="D459">
        <f>COUNTIF(S459:AB459, "&gt;= 0")</f>
        <v>8</v>
      </c>
      <c r="E459" t="str">
        <f>IF(D459&gt;=9,SUM(S459:AB459),"Not Suitable")</f>
        <v>Not Suitable</v>
      </c>
      <c r="F459">
        <v>399913</v>
      </c>
      <c r="G459" t="s">
        <v>469</v>
      </c>
      <c r="H459">
        <v>5</v>
      </c>
      <c r="I459">
        <v>6</v>
      </c>
      <c r="J459">
        <v>7</v>
      </c>
      <c r="K459">
        <v>5</v>
      </c>
      <c r="L459">
        <v>6</v>
      </c>
      <c r="M459">
        <v>5</v>
      </c>
      <c r="N459">
        <v>5</v>
      </c>
      <c r="O459">
        <v>6</v>
      </c>
      <c r="P459">
        <v>7</v>
      </c>
      <c r="Q459">
        <v>7</v>
      </c>
      <c r="R459" t="str">
        <f>IF(D459&gt;=9,SUM(S459:AB459),"Not Suitable")</f>
        <v>Not Suitable</v>
      </c>
      <c r="S459">
        <f>UI!$C$4-H459</f>
        <v>5</v>
      </c>
      <c r="T459">
        <f>UI!$C$5-I459</f>
        <v>2</v>
      </c>
      <c r="U459">
        <f>UI!$C$6-J459</f>
        <v>-4</v>
      </c>
      <c r="V459">
        <f>UI!$C$7-K459</f>
        <v>1</v>
      </c>
      <c r="W459">
        <f>UI!$C$8-L459</f>
        <v>-2</v>
      </c>
      <c r="X459">
        <f>UI!$C$9-M459</f>
        <v>3</v>
      </c>
      <c r="Y459">
        <f>UI!$C$10-N459</f>
        <v>4</v>
      </c>
      <c r="Z459">
        <f>UI!$C$11-O459</f>
        <v>3</v>
      </c>
      <c r="AA459">
        <f>UI!$C$12-P459</f>
        <v>0</v>
      </c>
      <c r="AB459">
        <f>UI!$C$13-Q459</f>
        <v>3</v>
      </c>
    </row>
    <row r="460" spans="4:28" x14ac:dyDescent="0.3">
      <c r="D460">
        <f>COUNTIF(S460:AB460, "&gt;= 0")</f>
        <v>7</v>
      </c>
      <c r="E460" t="str">
        <f>IF(D460&gt;=9,SUM(S460:AB460),"Not Suitable")</f>
        <v>Not Suitable</v>
      </c>
      <c r="F460">
        <v>411211</v>
      </c>
      <c r="G460" t="s">
        <v>470</v>
      </c>
      <c r="H460">
        <v>3</v>
      </c>
      <c r="I460">
        <v>5</v>
      </c>
      <c r="J460">
        <v>8</v>
      </c>
      <c r="K460">
        <v>6</v>
      </c>
      <c r="L460">
        <v>6</v>
      </c>
      <c r="M460">
        <v>5</v>
      </c>
      <c r="N460">
        <v>5</v>
      </c>
      <c r="O460">
        <v>6</v>
      </c>
      <c r="P460">
        <v>8</v>
      </c>
      <c r="Q460">
        <v>7</v>
      </c>
      <c r="R460" t="str">
        <f>IF(D460&gt;=9,SUM(S460:AB460),"Not Suitable")</f>
        <v>Not Suitable</v>
      </c>
      <c r="S460">
        <f>UI!$C$4-H460</f>
        <v>7</v>
      </c>
      <c r="T460">
        <f>UI!$C$5-I460</f>
        <v>3</v>
      </c>
      <c r="U460">
        <f>UI!$C$6-J460</f>
        <v>-5</v>
      </c>
      <c r="V460">
        <f>UI!$C$7-K460</f>
        <v>0</v>
      </c>
      <c r="W460">
        <f>UI!$C$8-L460</f>
        <v>-2</v>
      </c>
      <c r="X460">
        <f>UI!$C$9-M460</f>
        <v>3</v>
      </c>
      <c r="Y460">
        <f>UI!$C$10-N460</f>
        <v>4</v>
      </c>
      <c r="Z460">
        <f>UI!$C$11-O460</f>
        <v>3</v>
      </c>
      <c r="AA460">
        <f>UI!$C$12-P460</f>
        <v>-1</v>
      </c>
      <c r="AB460">
        <f>UI!$C$13-Q460</f>
        <v>3</v>
      </c>
    </row>
    <row r="461" spans="4:28" x14ac:dyDescent="0.3">
      <c r="D461">
        <f>COUNTIF(S461:AB461, "&gt;= 0")</f>
        <v>8</v>
      </c>
      <c r="E461" t="str">
        <f>IF(D461&gt;=9,SUM(S461:AB461),"Not Suitable")</f>
        <v>Not Suitable</v>
      </c>
      <c r="F461">
        <v>411213</v>
      </c>
      <c r="G461" t="s">
        <v>471</v>
      </c>
      <c r="H461">
        <v>4</v>
      </c>
      <c r="I461">
        <v>4</v>
      </c>
      <c r="J461">
        <v>5</v>
      </c>
      <c r="K461">
        <v>5</v>
      </c>
      <c r="L461">
        <v>5</v>
      </c>
      <c r="M461">
        <v>5</v>
      </c>
      <c r="N461">
        <v>5</v>
      </c>
      <c r="O461">
        <v>5</v>
      </c>
      <c r="P461">
        <v>7</v>
      </c>
      <c r="Q461">
        <v>7</v>
      </c>
      <c r="R461" t="str">
        <f>IF(D461&gt;=9,SUM(S461:AB461),"Not Suitable")</f>
        <v>Not Suitable</v>
      </c>
      <c r="S461">
        <f>UI!$C$4-H461</f>
        <v>6</v>
      </c>
      <c r="T461">
        <f>UI!$C$5-I461</f>
        <v>4</v>
      </c>
      <c r="U461">
        <f>UI!$C$6-J461</f>
        <v>-2</v>
      </c>
      <c r="V461">
        <f>UI!$C$7-K461</f>
        <v>1</v>
      </c>
      <c r="W461">
        <f>UI!$C$8-L461</f>
        <v>-1</v>
      </c>
      <c r="X461">
        <f>UI!$C$9-M461</f>
        <v>3</v>
      </c>
      <c r="Y461">
        <f>UI!$C$10-N461</f>
        <v>4</v>
      </c>
      <c r="Z461">
        <f>UI!$C$11-O461</f>
        <v>4</v>
      </c>
      <c r="AA461">
        <f>UI!$C$12-P461</f>
        <v>0</v>
      </c>
      <c r="AB461">
        <f>UI!$C$13-Q461</f>
        <v>3</v>
      </c>
    </row>
    <row r="462" spans="4:28" x14ac:dyDescent="0.3">
      <c r="D462">
        <f>COUNTIF(S462:AB462, "&gt;= 0")</f>
        <v>7</v>
      </c>
      <c r="E462" t="str">
        <f>IF(D462&gt;=9,SUM(S462:AB462),"Not Suitable")</f>
        <v>Not Suitable</v>
      </c>
      <c r="F462">
        <v>411214</v>
      </c>
      <c r="G462" t="s">
        <v>472</v>
      </c>
      <c r="H462">
        <v>3</v>
      </c>
      <c r="I462">
        <v>5</v>
      </c>
      <c r="J462">
        <v>8</v>
      </c>
      <c r="K462">
        <v>6</v>
      </c>
      <c r="L462">
        <v>6</v>
      </c>
      <c r="M462">
        <v>5</v>
      </c>
      <c r="N462">
        <v>5</v>
      </c>
      <c r="O462">
        <v>6</v>
      </c>
      <c r="P462">
        <v>8</v>
      </c>
      <c r="Q462">
        <v>7</v>
      </c>
      <c r="R462" t="str">
        <f>IF(D462&gt;=9,SUM(S462:AB462),"Not Suitable")</f>
        <v>Not Suitable</v>
      </c>
      <c r="S462">
        <f>UI!$C$4-H462</f>
        <v>7</v>
      </c>
      <c r="T462">
        <f>UI!$C$5-I462</f>
        <v>3</v>
      </c>
      <c r="U462">
        <f>UI!$C$6-J462</f>
        <v>-5</v>
      </c>
      <c r="V462">
        <f>UI!$C$7-K462</f>
        <v>0</v>
      </c>
      <c r="W462">
        <f>UI!$C$8-L462</f>
        <v>-2</v>
      </c>
      <c r="X462">
        <f>UI!$C$9-M462</f>
        <v>3</v>
      </c>
      <c r="Y462">
        <f>UI!$C$10-N462</f>
        <v>4</v>
      </c>
      <c r="Z462">
        <f>UI!$C$11-O462</f>
        <v>3</v>
      </c>
      <c r="AA462">
        <f>UI!$C$12-P462</f>
        <v>-1</v>
      </c>
      <c r="AB462">
        <f>UI!$C$13-Q462</f>
        <v>3</v>
      </c>
    </row>
    <row r="463" spans="4:28" x14ac:dyDescent="0.3">
      <c r="D463">
        <f>COUNTIF(S463:AB463, "&gt;= 0")</f>
        <v>8</v>
      </c>
      <c r="E463" t="str">
        <f>IF(D463&gt;=9,SUM(S463:AB463),"Not Suitable")</f>
        <v>Not Suitable</v>
      </c>
      <c r="F463">
        <v>411411</v>
      </c>
      <c r="G463" t="s">
        <v>473</v>
      </c>
      <c r="H463">
        <v>4</v>
      </c>
      <c r="I463">
        <v>3</v>
      </c>
      <c r="J463">
        <v>9</v>
      </c>
      <c r="K463">
        <v>5</v>
      </c>
      <c r="L463">
        <v>5</v>
      </c>
      <c r="M463">
        <v>5</v>
      </c>
      <c r="N463">
        <v>4</v>
      </c>
      <c r="O463">
        <v>5</v>
      </c>
      <c r="P463">
        <v>7</v>
      </c>
      <c r="Q463">
        <v>8</v>
      </c>
      <c r="R463" t="str">
        <f>IF(D463&gt;=9,SUM(S463:AB463),"Not Suitable")</f>
        <v>Not Suitable</v>
      </c>
      <c r="S463">
        <f>UI!$C$4-H463</f>
        <v>6</v>
      </c>
      <c r="T463">
        <f>UI!$C$5-I463</f>
        <v>5</v>
      </c>
      <c r="U463">
        <f>UI!$C$6-J463</f>
        <v>-6</v>
      </c>
      <c r="V463">
        <f>UI!$C$7-K463</f>
        <v>1</v>
      </c>
      <c r="W463">
        <f>UI!$C$8-L463</f>
        <v>-1</v>
      </c>
      <c r="X463">
        <f>UI!$C$9-M463</f>
        <v>3</v>
      </c>
      <c r="Y463">
        <f>UI!$C$10-N463</f>
        <v>5</v>
      </c>
      <c r="Z463">
        <f>UI!$C$11-O463</f>
        <v>4</v>
      </c>
      <c r="AA463">
        <f>UI!$C$12-P463</f>
        <v>0</v>
      </c>
      <c r="AB463">
        <f>UI!$C$13-Q463</f>
        <v>2</v>
      </c>
    </row>
    <row r="464" spans="4:28" x14ac:dyDescent="0.3">
      <c r="D464">
        <f>COUNTIF(S464:AB464, "&gt;= 0")</f>
        <v>8</v>
      </c>
      <c r="E464" t="str">
        <f>IF(D464&gt;=9,SUM(S464:AB464),"Not Suitable")</f>
        <v>Not Suitable</v>
      </c>
      <c r="F464">
        <v>411412</v>
      </c>
      <c r="G464" t="s">
        <v>474</v>
      </c>
      <c r="H464">
        <v>4</v>
      </c>
      <c r="I464">
        <v>3</v>
      </c>
      <c r="J464">
        <v>7</v>
      </c>
      <c r="K464">
        <v>5</v>
      </c>
      <c r="L464">
        <v>5</v>
      </c>
      <c r="M464">
        <v>5</v>
      </c>
      <c r="N464">
        <v>5</v>
      </c>
      <c r="O464">
        <v>6</v>
      </c>
      <c r="P464">
        <v>6</v>
      </c>
      <c r="Q464">
        <v>7</v>
      </c>
      <c r="R464" t="str">
        <f>IF(D464&gt;=9,SUM(S464:AB464),"Not Suitable")</f>
        <v>Not Suitable</v>
      </c>
      <c r="S464">
        <f>UI!$C$4-H464</f>
        <v>6</v>
      </c>
      <c r="T464">
        <f>UI!$C$5-I464</f>
        <v>5</v>
      </c>
      <c r="U464">
        <f>UI!$C$6-J464</f>
        <v>-4</v>
      </c>
      <c r="V464">
        <f>UI!$C$7-K464</f>
        <v>1</v>
      </c>
      <c r="W464">
        <f>UI!$C$8-L464</f>
        <v>-1</v>
      </c>
      <c r="X464">
        <f>UI!$C$9-M464</f>
        <v>3</v>
      </c>
      <c r="Y464">
        <f>UI!$C$10-N464</f>
        <v>4</v>
      </c>
      <c r="Z464">
        <f>UI!$C$11-O464</f>
        <v>3</v>
      </c>
      <c r="AA464">
        <f>UI!$C$12-P464</f>
        <v>1</v>
      </c>
      <c r="AB464">
        <f>UI!$C$13-Q464</f>
        <v>3</v>
      </c>
    </row>
    <row r="465" spans="4:28" x14ac:dyDescent="0.3">
      <c r="D465">
        <f>COUNTIF(S465:AB465, "&gt;= 0")</f>
        <v>7</v>
      </c>
      <c r="E465" t="str">
        <f>IF(D465&gt;=9,SUM(S465:AB465),"Not Suitable")</f>
        <v>Not Suitable</v>
      </c>
      <c r="F465">
        <v>411711</v>
      </c>
      <c r="G465" t="s">
        <v>475</v>
      </c>
      <c r="H465">
        <v>4</v>
      </c>
      <c r="I465">
        <v>6</v>
      </c>
      <c r="J465">
        <v>9</v>
      </c>
      <c r="K465">
        <v>6</v>
      </c>
      <c r="L465">
        <v>7</v>
      </c>
      <c r="M465">
        <v>5</v>
      </c>
      <c r="N465">
        <v>5</v>
      </c>
      <c r="O465">
        <v>7</v>
      </c>
      <c r="P465">
        <v>9</v>
      </c>
      <c r="Q465">
        <v>7</v>
      </c>
      <c r="R465" t="str">
        <f>IF(D465&gt;=9,SUM(S465:AB465),"Not Suitable")</f>
        <v>Not Suitable</v>
      </c>
      <c r="S465">
        <f>UI!$C$4-H465</f>
        <v>6</v>
      </c>
      <c r="T465">
        <f>UI!$C$5-I465</f>
        <v>2</v>
      </c>
      <c r="U465">
        <f>UI!$C$6-J465</f>
        <v>-6</v>
      </c>
      <c r="V465">
        <f>UI!$C$7-K465</f>
        <v>0</v>
      </c>
      <c r="W465">
        <f>UI!$C$8-L465</f>
        <v>-3</v>
      </c>
      <c r="X465">
        <f>UI!$C$9-M465</f>
        <v>3</v>
      </c>
      <c r="Y465">
        <f>UI!$C$10-N465</f>
        <v>4</v>
      </c>
      <c r="Z465">
        <f>UI!$C$11-O465</f>
        <v>2</v>
      </c>
      <c r="AA465">
        <f>UI!$C$12-P465</f>
        <v>-2</v>
      </c>
      <c r="AB465">
        <f>UI!$C$13-Q465</f>
        <v>3</v>
      </c>
    </row>
    <row r="466" spans="4:28" x14ac:dyDescent="0.3">
      <c r="D466">
        <f>COUNTIF(S466:AB466, "&gt;= 0")</f>
        <v>6</v>
      </c>
      <c r="E466" t="str">
        <f>IF(D466&gt;=9,SUM(S466:AB466),"Not Suitable")</f>
        <v>Not Suitable</v>
      </c>
      <c r="F466">
        <v>411712</v>
      </c>
      <c r="G466" t="s">
        <v>476</v>
      </c>
      <c r="H466">
        <v>4</v>
      </c>
      <c r="I466">
        <v>6</v>
      </c>
      <c r="J466">
        <v>9</v>
      </c>
      <c r="K466">
        <v>7</v>
      </c>
      <c r="L466">
        <v>7</v>
      </c>
      <c r="M466">
        <v>7</v>
      </c>
      <c r="N466">
        <v>6</v>
      </c>
      <c r="O466">
        <v>7</v>
      </c>
      <c r="P466">
        <v>9</v>
      </c>
      <c r="Q466">
        <v>8</v>
      </c>
      <c r="R466" t="str">
        <f>IF(D466&gt;=9,SUM(S466:AB466),"Not Suitable")</f>
        <v>Not Suitable</v>
      </c>
      <c r="S466">
        <f>UI!$C$4-H466</f>
        <v>6</v>
      </c>
      <c r="T466">
        <f>UI!$C$5-I466</f>
        <v>2</v>
      </c>
      <c r="U466">
        <f>UI!$C$6-J466</f>
        <v>-6</v>
      </c>
      <c r="V466">
        <f>UI!$C$7-K466</f>
        <v>-1</v>
      </c>
      <c r="W466">
        <f>UI!$C$8-L466</f>
        <v>-3</v>
      </c>
      <c r="X466">
        <f>UI!$C$9-M466</f>
        <v>1</v>
      </c>
      <c r="Y466">
        <f>UI!$C$10-N466</f>
        <v>3</v>
      </c>
      <c r="Z466">
        <f>UI!$C$11-O466</f>
        <v>2</v>
      </c>
      <c r="AA466">
        <f>UI!$C$12-P466</f>
        <v>-2</v>
      </c>
      <c r="AB466">
        <f>UI!$C$13-Q466</f>
        <v>2</v>
      </c>
    </row>
    <row r="467" spans="4:28" x14ac:dyDescent="0.3">
      <c r="D467">
        <f>COUNTIF(S467:AB467, "&gt;= 0")</f>
        <v>6</v>
      </c>
      <c r="E467" t="str">
        <f>IF(D467&gt;=9,SUM(S467:AB467),"Not Suitable")</f>
        <v>Not Suitable</v>
      </c>
      <c r="F467">
        <v>411713</v>
      </c>
      <c r="G467" t="s">
        <v>477</v>
      </c>
      <c r="H467">
        <v>4</v>
      </c>
      <c r="I467">
        <v>6</v>
      </c>
      <c r="J467">
        <v>8</v>
      </c>
      <c r="K467">
        <v>7</v>
      </c>
      <c r="L467">
        <v>7</v>
      </c>
      <c r="M467">
        <v>6</v>
      </c>
      <c r="N467">
        <v>6</v>
      </c>
      <c r="O467">
        <v>7</v>
      </c>
      <c r="P467">
        <v>8</v>
      </c>
      <c r="Q467">
        <v>7</v>
      </c>
      <c r="R467" t="str">
        <f>IF(D467&gt;=9,SUM(S467:AB467),"Not Suitable")</f>
        <v>Not Suitable</v>
      </c>
      <c r="S467">
        <f>UI!$C$4-H467</f>
        <v>6</v>
      </c>
      <c r="T467">
        <f>UI!$C$5-I467</f>
        <v>2</v>
      </c>
      <c r="U467">
        <f>UI!$C$6-J467</f>
        <v>-5</v>
      </c>
      <c r="V467">
        <f>UI!$C$7-K467</f>
        <v>-1</v>
      </c>
      <c r="W467">
        <f>UI!$C$8-L467</f>
        <v>-3</v>
      </c>
      <c r="X467">
        <f>UI!$C$9-M467</f>
        <v>2</v>
      </c>
      <c r="Y467">
        <f>UI!$C$10-N467</f>
        <v>3</v>
      </c>
      <c r="Z467">
        <f>UI!$C$11-O467</f>
        <v>2</v>
      </c>
      <c r="AA467">
        <f>UI!$C$12-P467</f>
        <v>-1</v>
      </c>
      <c r="AB467">
        <f>UI!$C$13-Q467</f>
        <v>3</v>
      </c>
    </row>
    <row r="468" spans="4:28" x14ac:dyDescent="0.3">
      <c r="D468">
        <f>COUNTIF(S468:AB468, "&gt;= 0")</f>
        <v>7</v>
      </c>
      <c r="E468" t="str">
        <f>IF(D468&gt;=9,SUM(S468:AB468),"Not Suitable")</f>
        <v>Not Suitable</v>
      </c>
      <c r="F468">
        <v>411714</v>
      </c>
      <c r="G468" t="s">
        <v>478</v>
      </c>
      <c r="H468">
        <v>3</v>
      </c>
      <c r="I468">
        <v>6</v>
      </c>
      <c r="J468">
        <v>8</v>
      </c>
      <c r="K468">
        <v>6</v>
      </c>
      <c r="L468">
        <v>7</v>
      </c>
      <c r="M468">
        <v>5</v>
      </c>
      <c r="N468">
        <v>5</v>
      </c>
      <c r="O468">
        <v>7</v>
      </c>
      <c r="P468">
        <v>8</v>
      </c>
      <c r="Q468">
        <v>8</v>
      </c>
      <c r="R468" t="str">
        <f>IF(D468&gt;=9,SUM(S468:AB468),"Not Suitable")</f>
        <v>Not Suitable</v>
      </c>
      <c r="S468">
        <f>UI!$C$4-H468</f>
        <v>7</v>
      </c>
      <c r="T468">
        <f>UI!$C$5-I468</f>
        <v>2</v>
      </c>
      <c r="U468">
        <f>UI!$C$6-J468</f>
        <v>-5</v>
      </c>
      <c r="V468">
        <f>UI!$C$7-K468</f>
        <v>0</v>
      </c>
      <c r="W468">
        <f>UI!$C$8-L468</f>
        <v>-3</v>
      </c>
      <c r="X468">
        <f>UI!$C$9-M468</f>
        <v>3</v>
      </c>
      <c r="Y468">
        <f>UI!$C$10-N468</f>
        <v>4</v>
      </c>
      <c r="Z468">
        <f>UI!$C$11-O468</f>
        <v>2</v>
      </c>
      <c r="AA468">
        <f>UI!$C$12-P468</f>
        <v>-1</v>
      </c>
      <c r="AB468">
        <f>UI!$C$13-Q468</f>
        <v>2</v>
      </c>
    </row>
    <row r="469" spans="4:28" x14ac:dyDescent="0.3">
      <c r="D469">
        <f>COUNTIF(S469:AB469, "&gt;= 0")</f>
        <v>8</v>
      </c>
      <c r="E469" t="str">
        <f>IF(D469&gt;=9,SUM(S469:AB469),"Not Suitable")</f>
        <v>Not Suitable</v>
      </c>
      <c r="F469">
        <v>411715</v>
      </c>
      <c r="G469" t="s">
        <v>479</v>
      </c>
      <c r="H469">
        <v>3</v>
      </c>
      <c r="I469">
        <v>2</v>
      </c>
      <c r="J469">
        <v>8</v>
      </c>
      <c r="K469">
        <v>5</v>
      </c>
      <c r="L469">
        <v>5</v>
      </c>
      <c r="M469">
        <v>5</v>
      </c>
      <c r="N469">
        <v>4</v>
      </c>
      <c r="O469">
        <v>5</v>
      </c>
      <c r="P469">
        <v>6</v>
      </c>
      <c r="Q469">
        <v>7</v>
      </c>
      <c r="R469" t="str">
        <f>IF(D469&gt;=9,SUM(S469:AB469),"Not Suitable")</f>
        <v>Not Suitable</v>
      </c>
      <c r="S469">
        <f>UI!$C$4-H469</f>
        <v>7</v>
      </c>
      <c r="T469">
        <f>UI!$C$5-I469</f>
        <v>6</v>
      </c>
      <c r="U469">
        <f>UI!$C$6-J469</f>
        <v>-5</v>
      </c>
      <c r="V469">
        <f>UI!$C$7-K469</f>
        <v>1</v>
      </c>
      <c r="W469">
        <f>UI!$C$8-L469</f>
        <v>-1</v>
      </c>
      <c r="X469">
        <f>UI!$C$9-M469</f>
        <v>3</v>
      </c>
      <c r="Y469">
        <f>UI!$C$10-N469</f>
        <v>5</v>
      </c>
      <c r="Z469">
        <f>UI!$C$11-O469</f>
        <v>4</v>
      </c>
      <c r="AA469">
        <f>UI!$C$12-P469</f>
        <v>1</v>
      </c>
      <c r="AB469">
        <f>UI!$C$13-Q469</f>
        <v>3</v>
      </c>
    </row>
    <row r="470" spans="4:28" x14ac:dyDescent="0.3">
      <c r="D470">
        <f>COUNTIF(S470:AB470, "&gt;= 0")</f>
        <v>7</v>
      </c>
      <c r="E470" t="str">
        <f>IF(D470&gt;=9,SUM(S470:AB470),"Not Suitable")</f>
        <v>Not Suitable</v>
      </c>
      <c r="F470">
        <v>411716</v>
      </c>
      <c r="G470" t="s">
        <v>480</v>
      </c>
      <c r="H470">
        <v>4</v>
      </c>
      <c r="I470">
        <v>6</v>
      </c>
      <c r="J470">
        <v>9</v>
      </c>
      <c r="K470">
        <v>6</v>
      </c>
      <c r="L470">
        <v>7</v>
      </c>
      <c r="M470">
        <v>5</v>
      </c>
      <c r="N470">
        <v>5</v>
      </c>
      <c r="O470">
        <v>7</v>
      </c>
      <c r="P470">
        <v>9</v>
      </c>
      <c r="Q470">
        <v>7</v>
      </c>
      <c r="R470" t="str">
        <f>IF(D470&gt;=9,SUM(S470:AB470),"Not Suitable")</f>
        <v>Not Suitable</v>
      </c>
      <c r="S470">
        <f>UI!$C$4-H470</f>
        <v>6</v>
      </c>
      <c r="T470">
        <f>UI!$C$5-I470</f>
        <v>2</v>
      </c>
      <c r="U470">
        <f>UI!$C$6-J470</f>
        <v>-6</v>
      </c>
      <c r="V470">
        <f>UI!$C$7-K470</f>
        <v>0</v>
      </c>
      <c r="W470">
        <f>UI!$C$8-L470</f>
        <v>-3</v>
      </c>
      <c r="X470">
        <f>UI!$C$9-M470</f>
        <v>3</v>
      </c>
      <c r="Y470">
        <f>UI!$C$10-N470</f>
        <v>4</v>
      </c>
      <c r="Z470">
        <f>UI!$C$11-O470</f>
        <v>2</v>
      </c>
      <c r="AA470">
        <f>UI!$C$12-P470</f>
        <v>-2</v>
      </c>
      <c r="AB470">
        <f>UI!$C$13-Q470</f>
        <v>3</v>
      </c>
    </row>
    <row r="471" spans="4:28" x14ac:dyDescent="0.3">
      <c r="D471">
        <f>COUNTIF(S471:AB471, "&gt;= 0")</f>
        <v>8</v>
      </c>
      <c r="E471" t="str">
        <f>IF(D471&gt;=9,SUM(S471:AB471),"Not Suitable")</f>
        <v>Not Suitable</v>
      </c>
      <c r="F471">
        <v>421111</v>
      </c>
      <c r="G471" t="s">
        <v>481</v>
      </c>
      <c r="H471">
        <v>4</v>
      </c>
      <c r="I471">
        <v>3</v>
      </c>
      <c r="J471">
        <v>7</v>
      </c>
      <c r="K471">
        <v>5</v>
      </c>
      <c r="L471">
        <v>5</v>
      </c>
      <c r="M471">
        <v>5</v>
      </c>
      <c r="N471">
        <v>5</v>
      </c>
      <c r="O471">
        <v>6</v>
      </c>
      <c r="P471">
        <v>6</v>
      </c>
      <c r="Q471">
        <v>7</v>
      </c>
      <c r="R471" t="str">
        <f>IF(D471&gt;=9,SUM(S471:AB471),"Not Suitable")</f>
        <v>Not Suitable</v>
      </c>
      <c r="S471">
        <f>UI!$C$4-H471</f>
        <v>6</v>
      </c>
      <c r="T471">
        <f>UI!$C$5-I471</f>
        <v>5</v>
      </c>
      <c r="U471">
        <f>UI!$C$6-J471</f>
        <v>-4</v>
      </c>
      <c r="V471">
        <f>UI!$C$7-K471</f>
        <v>1</v>
      </c>
      <c r="W471">
        <f>UI!$C$8-L471</f>
        <v>-1</v>
      </c>
      <c r="X471">
        <f>UI!$C$9-M471</f>
        <v>3</v>
      </c>
      <c r="Y471">
        <f>UI!$C$10-N471</f>
        <v>4</v>
      </c>
      <c r="Z471">
        <f>UI!$C$11-O471</f>
        <v>3</v>
      </c>
      <c r="AA471">
        <f>UI!$C$12-P471</f>
        <v>1</v>
      </c>
      <c r="AB471">
        <f>UI!$C$13-Q471</f>
        <v>3</v>
      </c>
    </row>
    <row r="472" spans="4:28" x14ac:dyDescent="0.3">
      <c r="D472">
        <f>COUNTIF(S472:AB472, "&gt;= 0")</f>
        <v>8</v>
      </c>
      <c r="E472" t="str">
        <f>IF(D472&gt;=9,SUM(S472:AB472),"Not Suitable")</f>
        <v>Not Suitable</v>
      </c>
      <c r="F472">
        <v>421113</v>
      </c>
      <c r="G472" t="s">
        <v>482</v>
      </c>
      <c r="H472">
        <v>3</v>
      </c>
      <c r="I472">
        <v>3</v>
      </c>
      <c r="J472">
        <v>7</v>
      </c>
      <c r="K472">
        <v>5</v>
      </c>
      <c r="L472">
        <v>5</v>
      </c>
      <c r="M472">
        <v>5</v>
      </c>
      <c r="N472">
        <v>6</v>
      </c>
      <c r="O472">
        <v>6</v>
      </c>
      <c r="P472">
        <v>7</v>
      </c>
      <c r="Q472">
        <v>9</v>
      </c>
      <c r="R472" t="str">
        <f>IF(D472&gt;=9,SUM(S472:AB472),"Not Suitable")</f>
        <v>Not Suitable</v>
      </c>
      <c r="S472">
        <f>UI!$C$4-H472</f>
        <v>7</v>
      </c>
      <c r="T472">
        <f>UI!$C$5-I472</f>
        <v>5</v>
      </c>
      <c r="U472">
        <f>UI!$C$6-J472</f>
        <v>-4</v>
      </c>
      <c r="V472">
        <f>UI!$C$7-K472</f>
        <v>1</v>
      </c>
      <c r="W472">
        <f>UI!$C$8-L472</f>
        <v>-1</v>
      </c>
      <c r="X472">
        <f>UI!$C$9-M472</f>
        <v>3</v>
      </c>
      <c r="Y472">
        <f>UI!$C$10-N472</f>
        <v>3</v>
      </c>
      <c r="Z472">
        <f>UI!$C$11-O472</f>
        <v>3</v>
      </c>
      <c r="AA472">
        <f>UI!$C$12-P472</f>
        <v>0</v>
      </c>
      <c r="AB472">
        <f>UI!$C$13-Q472</f>
        <v>1</v>
      </c>
    </row>
    <row r="473" spans="4:28" x14ac:dyDescent="0.3">
      <c r="D473">
        <f>COUNTIF(S473:AB473, "&gt;= 0")</f>
        <v>6</v>
      </c>
      <c r="E473" t="str">
        <f>IF(D473&gt;=9,SUM(S473:AB473),"Not Suitable")</f>
        <v>Not Suitable</v>
      </c>
      <c r="F473">
        <v>422112</v>
      </c>
      <c r="G473" t="s">
        <v>483</v>
      </c>
      <c r="H473">
        <v>4</v>
      </c>
      <c r="I473">
        <v>7</v>
      </c>
      <c r="J473">
        <v>8</v>
      </c>
      <c r="K473">
        <v>7</v>
      </c>
      <c r="L473">
        <v>7</v>
      </c>
      <c r="M473">
        <v>6</v>
      </c>
      <c r="N473">
        <v>6</v>
      </c>
      <c r="O473">
        <v>7</v>
      </c>
      <c r="P473">
        <v>9</v>
      </c>
      <c r="Q473">
        <v>8</v>
      </c>
      <c r="R473" t="str">
        <f>IF(D473&gt;=9,SUM(S473:AB473),"Not Suitable")</f>
        <v>Not Suitable</v>
      </c>
      <c r="S473">
        <f>UI!$C$4-H473</f>
        <v>6</v>
      </c>
      <c r="T473">
        <f>UI!$C$5-I473</f>
        <v>1</v>
      </c>
      <c r="U473">
        <f>UI!$C$6-J473</f>
        <v>-5</v>
      </c>
      <c r="V473">
        <f>UI!$C$7-K473</f>
        <v>-1</v>
      </c>
      <c r="W473">
        <f>UI!$C$8-L473</f>
        <v>-3</v>
      </c>
      <c r="X473">
        <f>UI!$C$9-M473</f>
        <v>2</v>
      </c>
      <c r="Y473">
        <f>UI!$C$10-N473</f>
        <v>3</v>
      </c>
      <c r="Z473">
        <f>UI!$C$11-O473</f>
        <v>2</v>
      </c>
      <c r="AA473">
        <f>UI!$C$12-P473</f>
        <v>-2</v>
      </c>
      <c r="AB473">
        <f>UI!$C$13-Q473</f>
        <v>2</v>
      </c>
    </row>
    <row r="474" spans="4:28" x14ac:dyDescent="0.3">
      <c r="D474">
        <f>COUNTIF(S474:AB474, "&gt;= 0")</f>
        <v>9</v>
      </c>
      <c r="E474">
        <f>IF(D474&gt;=9,SUM(S474:AB474),"Not Suitable")</f>
        <v>29</v>
      </c>
      <c r="F474">
        <v>423311</v>
      </c>
      <c r="G474" t="s">
        <v>484</v>
      </c>
      <c r="H474">
        <v>2</v>
      </c>
      <c r="I474">
        <v>4</v>
      </c>
      <c r="J474">
        <v>8</v>
      </c>
      <c r="K474">
        <v>4</v>
      </c>
      <c r="L474">
        <v>4</v>
      </c>
      <c r="M474">
        <v>4</v>
      </c>
      <c r="N474">
        <v>3</v>
      </c>
      <c r="O474">
        <v>4</v>
      </c>
      <c r="P474">
        <v>6</v>
      </c>
      <c r="Q474">
        <v>6</v>
      </c>
      <c r="R474">
        <f>IF(D474&gt;=9,SUM(S474:AB474),"Not Suitable")</f>
        <v>29</v>
      </c>
      <c r="S474">
        <f>UI!$C$4-H474</f>
        <v>8</v>
      </c>
      <c r="T474">
        <f>UI!$C$5-I474</f>
        <v>4</v>
      </c>
      <c r="U474">
        <f>UI!$C$6-J474</f>
        <v>-5</v>
      </c>
      <c r="V474">
        <f>UI!$C$7-K474</f>
        <v>2</v>
      </c>
      <c r="W474">
        <f>UI!$C$8-L474</f>
        <v>0</v>
      </c>
      <c r="X474">
        <f>UI!$C$9-M474</f>
        <v>4</v>
      </c>
      <c r="Y474">
        <f>UI!$C$10-N474</f>
        <v>6</v>
      </c>
      <c r="Z474">
        <f>UI!$C$11-O474</f>
        <v>5</v>
      </c>
      <c r="AA474">
        <f>UI!$C$12-P474</f>
        <v>1</v>
      </c>
      <c r="AB474">
        <f>UI!$C$13-Q474</f>
        <v>4</v>
      </c>
    </row>
    <row r="475" spans="4:28" x14ac:dyDescent="0.3">
      <c r="D475">
        <f>COUNTIF(S475:AB475, "&gt;= 0")</f>
        <v>8</v>
      </c>
      <c r="E475" t="str">
        <f>IF(D475&gt;=9,SUM(S475:AB475),"Not Suitable")</f>
        <v>Not Suitable</v>
      </c>
      <c r="F475">
        <v>423312</v>
      </c>
      <c r="G475" t="s">
        <v>485</v>
      </c>
      <c r="H475">
        <v>4</v>
      </c>
      <c r="I475">
        <v>3</v>
      </c>
      <c r="J475">
        <v>9</v>
      </c>
      <c r="K475">
        <v>5</v>
      </c>
      <c r="L475">
        <v>5</v>
      </c>
      <c r="M475">
        <v>5</v>
      </c>
      <c r="N475">
        <v>4</v>
      </c>
      <c r="O475">
        <v>5</v>
      </c>
      <c r="P475">
        <v>7</v>
      </c>
      <c r="Q475">
        <v>8</v>
      </c>
      <c r="R475" t="str">
        <f>IF(D475&gt;=9,SUM(S475:AB475),"Not Suitable")</f>
        <v>Not Suitable</v>
      </c>
      <c r="S475">
        <f>UI!$C$4-H475</f>
        <v>6</v>
      </c>
      <c r="T475">
        <f>UI!$C$5-I475</f>
        <v>5</v>
      </c>
      <c r="U475">
        <f>UI!$C$6-J475</f>
        <v>-6</v>
      </c>
      <c r="V475">
        <f>UI!$C$7-K475</f>
        <v>1</v>
      </c>
      <c r="W475">
        <f>UI!$C$8-L475</f>
        <v>-1</v>
      </c>
      <c r="X475">
        <f>UI!$C$9-M475</f>
        <v>3</v>
      </c>
      <c r="Y475">
        <f>UI!$C$10-N475</f>
        <v>5</v>
      </c>
      <c r="Z475">
        <f>UI!$C$11-O475</f>
        <v>4</v>
      </c>
      <c r="AA475">
        <f>UI!$C$12-P475</f>
        <v>0</v>
      </c>
      <c r="AB475">
        <f>UI!$C$13-Q475</f>
        <v>2</v>
      </c>
    </row>
    <row r="476" spans="4:28" x14ac:dyDescent="0.3">
      <c r="D476">
        <f>COUNTIF(S476:AB476, "&gt;= 0")</f>
        <v>8</v>
      </c>
      <c r="E476" t="str">
        <f>IF(D476&gt;=9,SUM(S476:AB476),"Not Suitable")</f>
        <v>Not Suitable</v>
      </c>
      <c r="F476">
        <v>423313</v>
      </c>
      <c r="G476" t="s">
        <v>486</v>
      </c>
      <c r="H476">
        <v>4</v>
      </c>
      <c r="I476">
        <v>3</v>
      </c>
      <c r="J476">
        <v>8</v>
      </c>
      <c r="K476">
        <v>5</v>
      </c>
      <c r="L476">
        <v>6</v>
      </c>
      <c r="M476">
        <v>5</v>
      </c>
      <c r="N476">
        <v>5</v>
      </c>
      <c r="O476">
        <v>6</v>
      </c>
      <c r="P476">
        <v>7</v>
      </c>
      <c r="Q476">
        <v>6</v>
      </c>
      <c r="R476" t="str">
        <f>IF(D476&gt;=9,SUM(S476:AB476),"Not Suitable")</f>
        <v>Not Suitable</v>
      </c>
      <c r="S476">
        <f>UI!$C$4-H476</f>
        <v>6</v>
      </c>
      <c r="T476">
        <f>UI!$C$5-I476</f>
        <v>5</v>
      </c>
      <c r="U476">
        <f>UI!$C$6-J476</f>
        <v>-5</v>
      </c>
      <c r="V476">
        <f>UI!$C$7-K476</f>
        <v>1</v>
      </c>
      <c r="W476">
        <f>UI!$C$8-L476</f>
        <v>-2</v>
      </c>
      <c r="X476">
        <f>UI!$C$9-M476</f>
        <v>3</v>
      </c>
      <c r="Y476">
        <f>UI!$C$10-N476</f>
        <v>4</v>
      </c>
      <c r="Z476">
        <f>UI!$C$11-O476</f>
        <v>3</v>
      </c>
      <c r="AA476">
        <f>UI!$C$12-P476</f>
        <v>0</v>
      </c>
      <c r="AB476">
        <f>UI!$C$13-Q476</f>
        <v>4</v>
      </c>
    </row>
    <row r="477" spans="4:28" x14ac:dyDescent="0.3">
      <c r="D477">
        <f>COUNTIF(S477:AB477, "&gt;= 0")</f>
        <v>8</v>
      </c>
      <c r="E477" t="str">
        <f>IF(D477&gt;=9,SUM(S477:AB477),"Not Suitable")</f>
        <v>Not Suitable</v>
      </c>
      <c r="F477">
        <v>423314</v>
      </c>
      <c r="G477" t="s">
        <v>487</v>
      </c>
      <c r="H477">
        <v>4</v>
      </c>
      <c r="I477">
        <v>4</v>
      </c>
      <c r="J477">
        <v>8</v>
      </c>
      <c r="K477">
        <v>5</v>
      </c>
      <c r="L477">
        <v>7</v>
      </c>
      <c r="M477">
        <v>5</v>
      </c>
      <c r="N477">
        <v>5</v>
      </c>
      <c r="O477">
        <v>6</v>
      </c>
      <c r="P477">
        <v>7</v>
      </c>
      <c r="Q477">
        <v>8</v>
      </c>
      <c r="R477" t="str">
        <f>IF(D477&gt;=9,SUM(S477:AB477),"Not Suitable")</f>
        <v>Not Suitable</v>
      </c>
      <c r="S477">
        <f>UI!$C$4-H477</f>
        <v>6</v>
      </c>
      <c r="T477">
        <f>UI!$C$5-I477</f>
        <v>4</v>
      </c>
      <c r="U477">
        <f>UI!$C$6-J477</f>
        <v>-5</v>
      </c>
      <c r="V477">
        <f>UI!$C$7-K477</f>
        <v>1</v>
      </c>
      <c r="W477">
        <f>UI!$C$8-L477</f>
        <v>-3</v>
      </c>
      <c r="X477">
        <f>UI!$C$9-M477</f>
        <v>3</v>
      </c>
      <c r="Y477">
        <f>UI!$C$10-N477</f>
        <v>4</v>
      </c>
      <c r="Z477">
        <f>UI!$C$11-O477</f>
        <v>3</v>
      </c>
      <c r="AA477">
        <f>UI!$C$12-P477</f>
        <v>0</v>
      </c>
      <c r="AB477">
        <f>UI!$C$13-Q477</f>
        <v>2</v>
      </c>
    </row>
    <row r="478" spans="4:28" x14ac:dyDescent="0.3">
      <c r="D478">
        <f>COUNTIF(S478:AB478, "&gt;= 0")</f>
        <v>8</v>
      </c>
      <c r="E478" t="str">
        <f>IF(D478&gt;=9,SUM(S478:AB478),"Not Suitable")</f>
        <v>Not Suitable</v>
      </c>
      <c r="F478">
        <v>431111</v>
      </c>
      <c r="G478" t="s">
        <v>488</v>
      </c>
      <c r="H478">
        <v>4</v>
      </c>
      <c r="I478">
        <v>4</v>
      </c>
      <c r="J478">
        <v>8</v>
      </c>
      <c r="K478">
        <v>5</v>
      </c>
      <c r="L478">
        <v>5</v>
      </c>
      <c r="M478">
        <v>5</v>
      </c>
      <c r="N478">
        <v>5</v>
      </c>
      <c r="O478">
        <v>5</v>
      </c>
      <c r="P478">
        <v>5</v>
      </c>
      <c r="Q478">
        <v>7</v>
      </c>
      <c r="R478" t="str">
        <f>IF(D478&gt;=9,SUM(S478:AB478),"Not Suitable")</f>
        <v>Not Suitable</v>
      </c>
      <c r="S478">
        <f>UI!$C$4-H478</f>
        <v>6</v>
      </c>
      <c r="T478">
        <f>UI!$C$5-I478</f>
        <v>4</v>
      </c>
      <c r="U478">
        <f>UI!$C$6-J478</f>
        <v>-5</v>
      </c>
      <c r="V478">
        <f>UI!$C$7-K478</f>
        <v>1</v>
      </c>
      <c r="W478">
        <f>UI!$C$8-L478</f>
        <v>-1</v>
      </c>
      <c r="X478">
        <f>UI!$C$9-M478</f>
        <v>3</v>
      </c>
      <c r="Y478">
        <f>UI!$C$10-N478</f>
        <v>4</v>
      </c>
      <c r="Z478">
        <f>UI!$C$11-O478</f>
        <v>4</v>
      </c>
      <c r="AA478">
        <f>UI!$C$12-P478</f>
        <v>2</v>
      </c>
      <c r="AB478">
        <f>UI!$C$13-Q478</f>
        <v>3</v>
      </c>
    </row>
    <row r="479" spans="4:28" x14ac:dyDescent="0.3">
      <c r="D479">
        <f>COUNTIF(S479:AB479, "&gt;= 0")</f>
        <v>8</v>
      </c>
      <c r="E479" t="str">
        <f>IF(D479&gt;=9,SUM(S479:AB479),"Not Suitable")</f>
        <v>Not Suitable</v>
      </c>
      <c r="F479">
        <v>431112</v>
      </c>
      <c r="G479" t="s">
        <v>489</v>
      </c>
      <c r="H479">
        <v>4</v>
      </c>
      <c r="I479">
        <v>4</v>
      </c>
      <c r="J479">
        <v>7</v>
      </c>
      <c r="K479">
        <v>4</v>
      </c>
      <c r="L479">
        <v>5</v>
      </c>
      <c r="M479">
        <v>5</v>
      </c>
      <c r="N479">
        <v>4</v>
      </c>
      <c r="O479">
        <v>5</v>
      </c>
      <c r="P479">
        <v>6</v>
      </c>
      <c r="Q479">
        <v>5</v>
      </c>
      <c r="R479" t="str">
        <f>IF(D479&gt;=9,SUM(S479:AB479),"Not Suitable")</f>
        <v>Not Suitable</v>
      </c>
      <c r="S479">
        <f>UI!$C$4-H479</f>
        <v>6</v>
      </c>
      <c r="T479">
        <f>UI!$C$5-I479</f>
        <v>4</v>
      </c>
      <c r="U479">
        <f>UI!$C$6-J479</f>
        <v>-4</v>
      </c>
      <c r="V479">
        <f>UI!$C$7-K479</f>
        <v>2</v>
      </c>
      <c r="W479">
        <f>UI!$C$8-L479</f>
        <v>-1</v>
      </c>
      <c r="X479">
        <f>UI!$C$9-M479</f>
        <v>3</v>
      </c>
      <c r="Y479">
        <f>UI!$C$10-N479</f>
        <v>5</v>
      </c>
      <c r="Z479">
        <f>UI!$C$11-O479</f>
        <v>4</v>
      </c>
      <c r="AA479">
        <f>UI!$C$12-P479</f>
        <v>1</v>
      </c>
      <c r="AB479">
        <f>UI!$C$13-Q479</f>
        <v>5</v>
      </c>
    </row>
    <row r="480" spans="4:28" x14ac:dyDescent="0.3">
      <c r="D480">
        <f>COUNTIF(S480:AB480, "&gt;= 0")</f>
        <v>8</v>
      </c>
      <c r="E480" t="str">
        <f>IF(D480&gt;=9,SUM(S480:AB480),"Not Suitable")</f>
        <v>Not Suitable</v>
      </c>
      <c r="F480">
        <v>431912</v>
      </c>
      <c r="G480" t="s">
        <v>490</v>
      </c>
      <c r="H480">
        <v>3</v>
      </c>
      <c r="I480">
        <v>3</v>
      </c>
      <c r="J480">
        <v>7</v>
      </c>
      <c r="K480">
        <v>4</v>
      </c>
      <c r="L480">
        <v>5</v>
      </c>
      <c r="M480">
        <v>4</v>
      </c>
      <c r="N480">
        <v>4</v>
      </c>
      <c r="O480">
        <v>4</v>
      </c>
      <c r="P480">
        <v>5</v>
      </c>
      <c r="Q480">
        <v>6</v>
      </c>
      <c r="R480" t="str">
        <f>IF(D480&gt;=9,SUM(S480:AB480),"Not Suitable")</f>
        <v>Not Suitable</v>
      </c>
      <c r="S480">
        <f>UI!$C$4-H480</f>
        <v>7</v>
      </c>
      <c r="T480">
        <f>UI!$C$5-I480</f>
        <v>5</v>
      </c>
      <c r="U480">
        <f>UI!$C$6-J480</f>
        <v>-4</v>
      </c>
      <c r="V480">
        <f>UI!$C$7-K480</f>
        <v>2</v>
      </c>
      <c r="W480">
        <f>UI!$C$8-L480</f>
        <v>-1</v>
      </c>
      <c r="X480">
        <f>UI!$C$9-M480</f>
        <v>4</v>
      </c>
      <c r="Y480">
        <f>UI!$C$10-N480</f>
        <v>5</v>
      </c>
      <c r="Z480">
        <f>UI!$C$11-O480</f>
        <v>5</v>
      </c>
      <c r="AA480">
        <f>UI!$C$12-P480</f>
        <v>2</v>
      </c>
      <c r="AB480">
        <f>UI!$C$13-Q480</f>
        <v>4</v>
      </c>
    </row>
    <row r="481" spans="4:28" x14ac:dyDescent="0.3">
      <c r="D481">
        <f>COUNTIF(S481:AB481, "&gt;= 0")</f>
        <v>7</v>
      </c>
      <c r="E481" t="str">
        <f>IF(D481&gt;=9,SUM(S481:AB481),"Not Suitable")</f>
        <v>Not Suitable</v>
      </c>
      <c r="F481">
        <v>441211</v>
      </c>
      <c r="G481" t="s">
        <v>491</v>
      </c>
      <c r="H481">
        <v>5</v>
      </c>
      <c r="I481">
        <v>7</v>
      </c>
      <c r="J481">
        <v>8</v>
      </c>
      <c r="K481">
        <v>6</v>
      </c>
      <c r="L481">
        <v>7</v>
      </c>
      <c r="M481">
        <v>7</v>
      </c>
      <c r="N481">
        <v>6</v>
      </c>
      <c r="O481">
        <v>7</v>
      </c>
      <c r="P481">
        <v>8</v>
      </c>
      <c r="Q481">
        <v>8</v>
      </c>
      <c r="R481" t="str">
        <f>IF(D481&gt;=9,SUM(S481:AB481),"Not Suitable")</f>
        <v>Not Suitable</v>
      </c>
      <c r="S481">
        <f>UI!$C$4-H481</f>
        <v>5</v>
      </c>
      <c r="T481">
        <f>UI!$C$5-I481</f>
        <v>1</v>
      </c>
      <c r="U481">
        <f>UI!$C$6-J481</f>
        <v>-5</v>
      </c>
      <c r="V481">
        <f>UI!$C$7-K481</f>
        <v>0</v>
      </c>
      <c r="W481">
        <f>UI!$C$8-L481</f>
        <v>-3</v>
      </c>
      <c r="X481">
        <f>UI!$C$9-M481</f>
        <v>1</v>
      </c>
      <c r="Y481">
        <f>UI!$C$10-N481</f>
        <v>3</v>
      </c>
      <c r="Z481">
        <f>UI!$C$11-O481</f>
        <v>2</v>
      </c>
      <c r="AA481">
        <f>UI!$C$12-P481</f>
        <v>-1</v>
      </c>
      <c r="AB481">
        <f>UI!$C$13-Q481</f>
        <v>2</v>
      </c>
    </row>
    <row r="482" spans="4:28" x14ac:dyDescent="0.3">
      <c r="D482">
        <f>COUNTIF(S482:AB482, "&gt;= 0")</f>
        <v>8</v>
      </c>
      <c r="E482" t="str">
        <f>IF(D482&gt;=9,SUM(S482:AB482),"Not Suitable")</f>
        <v>Not Suitable</v>
      </c>
      <c r="F482">
        <v>441212</v>
      </c>
      <c r="G482" t="s">
        <v>492</v>
      </c>
      <c r="H482">
        <v>4</v>
      </c>
      <c r="I482">
        <v>5</v>
      </c>
      <c r="J482">
        <v>8</v>
      </c>
      <c r="K482">
        <v>5</v>
      </c>
      <c r="L482">
        <v>6</v>
      </c>
      <c r="M482">
        <v>5</v>
      </c>
      <c r="N482">
        <v>5</v>
      </c>
      <c r="O482">
        <v>6</v>
      </c>
      <c r="P482">
        <v>7</v>
      </c>
      <c r="Q482">
        <v>8</v>
      </c>
      <c r="R482" t="str">
        <f>IF(D482&gt;=9,SUM(S482:AB482),"Not Suitable")</f>
        <v>Not Suitable</v>
      </c>
      <c r="S482">
        <f>UI!$C$4-H482</f>
        <v>6</v>
      </c>
      <c r="T482">
        <f>UI!$C$5-I482</f>
        <v>3</v>
      </c>
      <c r="U482">
        <f>UI!$C$6-J482</f>
        <v>-5</v>
      </c>
      <c r="V482">
        <f>UI!$C$7-K482</f>
        <v>1</v>
      </c>
      <c r="W482">
        <f>UI!$C$8-L482</f>
        <v>-2</v>
      </c>
      <c r="X482">
        <f>UI!$C$9-M482</f>
        <v>3</v>
      </c>
      <c r="Y482">
        <f>UI!$C$10-N482</f>
        <v>4</v>
      </c>
      <c r="Z482">
        <f>UI!$C$11-O482</f>
        <v>3</v>
      </c>
      <c r="AA482">
        <f>UI!$C$12-P482</f>
        <v>0</v>
      </c>
      <c r="AB482">
        <f>UI!$C$13-Q482</f>
        <v>2</v>
      </c>
    </row>
    <row r="483" spans="4:28" x14ac:dyDescent="0.3">
      <c r="D483">
        <f>COUNTIF(S483:AB483, "&gt;= 0")</f>
        <v>7</v>
      </c>
      <c r="E483" t="str">
        <f>IF(D483&gt;=9,SUM(S483:AB483),"Not Suitable")</f>
        <v>Not Suitable</v>
      </c>
      <c r="F483">
        <v>441311</v>
      </c>
      <c r="G483" t="s">
        <v>493</v>
      </c>
      <c r="H483">
        <v>4</v>
      </c>
      <c r="I483">
        <v>6</v>
      </c>
      <c r="J483">
        <v>8</v>
      </c>
      <c r="K483">
        <v>6</v>
      </c>
      <c r="L483">
        <v>7</v>
      </c>
      <c r="M483">
        <v>6</v>
      </c>
      <c r="N483">
        <v>7</v>
      </c>
      <c r="O483">
        <v>7</v>
      </c>
      <c r="P483">
        <v>8</v>
      </c>
      <c r="Q483">
        <v>8</v>
      </c>
      <c r="R483" t="str">
        <f>IF(D483&gt;=9,SUM(S483:AB483),"Not Suitable")</f>
        <v>Not Suitable</v>
      </c>
      <c r="S483">
        <f>UI!$C$4-H483</f>
        <v>6</v>
      </c>
      <c r="T483">
        <f>UI!$C$5-I483</f>
        <v>2</v>
      </c>
      <c r="U483">
        <f>UI!$C$6-J483</f>
        <v>-5</v>
      </c>
      <c r="V483">
        <f>UI!$C$7-K483</f>
        <v>0</v>
      </c>
      <c r="W483">
        <f>UI!$C$8-L483</f>
        <v>-3</v>
      </c>
      <c r="X483">
        <f>UI!$C$9-M483</f>
        <v>2</v>
      </c>
      <c r="Y483">
        <f>UI!$C$10-N483</f>
        <v>2</v>
      </c>
      <c r="Z483">
        <f>UI!$C$11-O483</f>
        <v>2</v>
      </c>
      <c r="AA483">
        <f>UI!$C$12-P483</f>
        <v>-1</v>
      </c>
      <c r="AB483">
        <f>UI!$C$13-Q483</f>
        <v>2</v>
      </c>
    </row>
    <row r="484" spans="4:28" x14ac:dyDescent="0.3">
      <c r="D484">
        <f>COUNTIF(S484:AB484, "&gt;= 0")</f>
        <v>7</v>
      </c>
      <c r="E484" t="str">
        <f>IF(D484&gt;=9,SUM(S484:AB484),"Not Suitable")</f>
        <v>Not Suitable</v>
      </c>
      <c r="F484">
        <v>441312</v>
      </c>
      <c r="G484" t="s">
        <v>494</v>
      </c>
      <c r="H484">
        <v>4</v>
      </c>
      <c r="I484">
        <v>7</v>
      </c>
      <c r="J484">
        <v>8</v>
      </c>
      <c r="K484">
        <v>6</v>
      </c>
      <c r="L484">
        <v>7</v>
      </c>
      <c r="M484">
        <v>5</v>
      </c>
      <c r="N484">
        <v>6</v>
      </c>
      <c r="O484">
        <v>7</v>
      </c>
      <c r="P484">
        <v>8</v>
      </c>
      <c r="Q484">
        <v>7</v>
      </c>
      <c r="R484" t="str">
        <f>IF(D484&gt;=9,SUM(S484:AB484),"Not Suitable")</f>
        <v>Not Suitable</v>
      </c>
      <c r="S484">
        <f>UI!$C$4-H484</f>
        <v>6</v>
      </c>
      <c r="T484">
        <f>UI!$C$5-I484</f>
        <v>1</v>
      </c>
      <c r="U484">
        <f>UI!$C$6-J484</f>
        <v>-5</v>
      </c>
      <c r="V484">
        <f>UI!$C$7-K484</f>
        <v>0</v>
      </c>
      <c r="W484">
        <f>UI!$C$8-L484</f>
        <v>-3</v>
      </c>
      <c r="X484">
        <f>UI!$C$9-M484</f>
        <v>3</v>
      </c>
      <c r="Y484">
        <f>UI!$C$10-N484</f>
        <v>3</v>
      </c>
      <c r="Z484">
        <f>UI!$C$11-O484</f>
        <v>2</v>
      </c>
      <c r="AA484">
        <f>UI!$C$12-P484</f>
        <v>-1</v>
      </c>
      <c r="AB484">
        <f>UI!$C$13-Q484</f>
        <v>3</v>
      </c>
    </row>
    <row r="485" spans="4:28" x14ac:dyDescent="0.3">
      <c r="D485">
        <f>COUNTIF(S485:AB485, "&gt;= 0")</f>
        <v>8</v>
      </c>
      <c r="E485" t="str">
        <f>IF(D485&gt;=9,SUM(S485:AB485),"Not Suitable")</f>
        <v>Not Suitable</v>
      </c>
      <c r="F485">
        <v>442214</v>
      </c>
      <c r="G485" t="s">
        <v>495</v>
      </c>
      <c r="H485">
        <v>4</v>
      </c>
      <c r="I485">
        <v>6</v>
      </c>
      <c r="J485">
        <v>5</v>
      </c>
      <c r="K485">
        <v>6</v>
      </c>
      <c r="L485">
        <v>7</v>
      </c>
      <c r="M485">
        <v>6</v>
      </c>
      <c r="N485">
        <v>5</v>
      </c>
      <c r="O485">
        <v>7</v>
      </c>
      <c r="P485">
        <v>7</v>
      </c>
      <c r="Q485">
        <v>8</v>
      </c>
      <c r="R485" t="str">
        <f>IF(D485&gt;=9,SUM(S485:AB485),"Not Suitable")</f>
        <v>Not Suitable</v>
      </c>
      <c r="S485">
        <f>UI!$C$4-H485</f>
        <v>6</v>
      </c>
      <c r="T485">
        <f>UI!$C$5-I485</f>
        <v>2</v>
      </c>
      <c r="U485">
        <f>UI!$C$6-J485</f>
        <v>-2</v>
      </c>
      <c r="V485">
        <f>UI!$C$7-K485</f>
        <v>0</v>
      </c>
      <c r="W485">
        <f>UI!$C$8-L485</f>
        <v>-3</v>
      </c>
      <c r="X485">
        <f>UI!$C$9-M485</f>
        <v>2</v>
      </c>
      <c r="Y485">
        <f>UI!$C$10-N485</f>
        <v>4</v>
      </c>
      <c r="Z485">
        <f>UI!$C$11-O485</f>
        <v>2</v>
      </c>
      <c r="AA485">
        <f>UI!$C$12-P485</f>
        <v>0</v>
      </c>
      <c r="AB485">
        <f>UI!$C$13-Q485</f>
        <v>2</v>
      </c>
    </row>
    <row r="486" spans="4:28" x14ac:dyDescent="0.3">
      <c r="D486">
        <f>COUNTIF(S486:AB486, "&gt;= 0")</f>
        <v>7</v>
      </c>
      <c r="E486" t="str">
        <f>IF(D486&gt;=9,SUM(S486:AB486),"Not Suitable")</f>
        <v>Not Suitable</v>
      </c>
      <c r="F486">
        <v>442215</v>
      </c>
      <c r="G486" t="s">
        <v>496</v>
      </c>
      <c r="H486">
        <v>5</v>
      </c>
      <c r="I486">
        <v>7</v>
      </c>
      <c r="J486">
        <v>7</v>
      </c>
      <c r="K486">
        <v>6</v>
      </c>
      <c r="L486">
        <v>6</v>
      </c>
      <c r="M486">
        <v>5</v>
      </c>
      <c r="N486">
        <v>5</v>
      </c>
      <c r="O486">
        <v>6</v>
      </c>
      <c r="P486">
        <v>8</v>
      </c>
      <c r="Q486">
        <v>8</v>
      </c>
      <c r="R486" t="str">
        <f>IF(D486&gt;=9,SUM(S486:AB486),"Not Suitable")</f>
        <v>Not Suitable</v>
      </c>
      <c r="S486">
        <f>UI!$C$4-H486</f>
        <v>5</v>
      </c>
      <c r="T486">
        <f>UI!$C$5-I486</f>
        <v>1</v>
      </c>
      <c r="U486">
        <f>UI!$C$6-J486</f>
        <v>-4</v>
      </c>
      <c r="V486">
        <f>UI!$C$7-K486</f>
        <v>0</v>
      </c>
      <c r="W486">
        <f>UI!$C$8-L486</f>
        <v>-2</v>
      </c>
      <c r="X486">
        <f>UI!$C$9-M486</f>
        <v>3</v>
      </c>
      <c r="Y486">
        <f>UI!$C$10-N486</f>
        <v>4</v>
      </c>
      <c r="Z486">
        <f>UI!$C$11-O486</f>
        <v>3</v>
      </c>
      <c r="AA486">
        <f>UI!$C$12-P486</f>
        <v>-1</v>
      </c>
      <c r="AB486">
        <f>UI!$C$13-Q486</f>
        <v>2</v>
      </c>
    </row>
    <row r="487" spans="4:28" x14ac:dyDescent="0.3">
      <c r="D487">
        <f>COUNTIF(S487:AB487, "&gt;= 0")</f>
        <v>7</v>
      </c>
      <c r="E487" t="str">
        <f>IF(D487&gt;=9,SUM(S487:AB487),"Not Suitable")</f>
        <v>Not Suitable</v>
      </c>
      <c r="F487">
        <v>442216</v>
      </c>
      <c r="G487" t="s">
        <v>497</v>
      </c>
      <c r="H487">
        <v>5</v>
      </c>
      <c r="I487">
        <v>6</v>
      </c>
      <c r="J487">
        <v>6</v>
      </c>
      <c r="K487">
        <v>6</v>
      </c>
      <c r="L487">
        <v>7</v>
      </c>
      <c r="M487">
        <v>6</v>
      </c>
      <c r="N487">
        <v>6</v>
      </c>
      <c r="O487">
        <v>6</v>
      </c>
      <c r="P487">
        <v>9</v>
      </c>
      <c r="Q487">
        <v>7</v>
      </c>
      <c r="R487" t="str">
        <f>IF(D487&gt;=9,SUM(S487:AB487),"Not Suitable")</f>
        <v>Not Suitable</v>
      </c>
      <c r="S487">
        <f>UI!$C$4-H487</f>
        <v>5</v>
      </c>
      <c r="T487">
        <f>UI!$C$5-I487</f>
        <v>2</v>
      </c>
      <c r="U487">
        <f>UI!$C$6-J487</f>
        <v>-3</v>
      </c>
      <c r="V487">
        <f>UI!$C$7-K487</f>
        <v>0</v>
      </c>
      <c r="W487">
        <f>UI!$C$8-L487</f>
        <v>-3</v>
      </c>
      <c r="X487">
        <f>UI!$C$9-M487</f>
        <v>2</v>
      </c>
      <c r="Y487">
        <f>UI!$C$10-N487</f>
        <v>3</v>
      </c>
      <c r="Z487">
        <f>UI!$C$11-O487</f>
        <v>3</v>
      </c>
      <c r="AA487">
        <f>UI!$C$12-P487</f>
        <v>-2</v>
      </c>
      <c r="AB487">
        <f>UI!$C$13-Q487</f>
        <v>3</v>
      </c>
    </row>
    <row r="488" spans="4:28" x14ac:dyDescent="0.3">
      <c r="D488">
        <f>COUNTIF(S488:AB488, "&gt;= 0")</f>
        <v>8</v>
      </c>
      <c r="E488" t="str">
        <f>IF(D488&gt;=9,SUM(S488:AB488),"Not Suitable")</f>
        <v>Not Suitable</v>
      </c>
      <c r="F488">
        <v>442217</v>
      </c>
      <c r="G488" t="s">
        <v>498</v>
      </c>
      <c r="H488">
        <v>2</v>
      </c>
      <c r="I488">
        <v>4</v>
      </c>
      <c r="J488">
        <v>5</v>
      </c>
      <c r="K488">
        <v>5</v>
      </c>
      <c r="L488">
        <v>5</v>
      </c>
      <c r="M488">
        <v>5</v>
      </c>
      <c r="N488">
        <v>4</v>
      </c>
      <c r="O488">
        <v>5</v>
      </c>
      <c r="P488">
        <v>7</v>
      </c>
      <c r="Q488">
        <v>5</v>
      </c>
      <c r="R488" t="str">
        <f>IF(D488&gt;=9,SUM(S488:AB488),"Not Suitable")</f>
        <v>Not Suitable</v>
      </c>
      <c r="S488">
        <f>UI!$C$4-H488</f>
        <v>8</v>
      </c>
      <c r="T488">
        <f>UI!$C$5-I488</f>
        <v>4</v>
      </c>
      <c r="U488">
        <f>UI!$C$6-J488</f>
        <v>-2</v>
      </c>
      <c r="V488">
        <f>UI!$C$7-K488</f>
        <v>1</v>
      </c>
      <c r="W488">
        <f>UI!$C$8-L488</f>
        <v>-1</v>
      </c>
      <c r="X488">
        <f>UI!$C$9-M488</f>
        <v>3</v>
      </c>
      <c r="Y488">
        <f>UI!$C$10-N488</f>
        <v>5</v>
      </c>
      <c r="Z488">
        <f>UI!$C$11-O488</f>
        <v>4</v>
      </c>
      <c r="AA488">
        <f>UI!$C$12-P488</f>
        <v>0</v>
      </c>
      <c r="AB488">
        <f>UI!$C$13-Q488</f>
        <v>5</v>
      </c>
    </row>
    <row r="489" spans="4:28" x14ac:dyDescent="0.3">
      <c r="D489">
        <f>COUNTIF(S489:AB489, "&gt;= 0")</f>
        <v>8</v>
      </c>
      <c r="E489" t="str">
        <f>IF(D489&gt;=9,SUM(S489:AB489),"Not Suitable")</f>
        <v>Not Suitable</v>
      </c>
      <c r="F489">
        <v>451612</v>
      </c>
      <c r="G489" t="s">
        <v>499</v>
      </c>
      <c r="H489">
        <v>5</v>
      </c>
      <c r="I489">
        <v>6</v>
      </c>
      <c r="J489">
        <v>4</v>
      </c>
      <c r="K489">
        <v>5</v>
      </c>
      <c r="L489">
        <v>6</v>
      </c>
      <c r="M489">
        <v>5</v>
      </c>
      <c r="N489">
        <v>5</v>
      </c>
      <c r="O489">
        <v>6</v>
      </c>
      <c r="P489">
        <v>7</v>
      </c>
      <c r="Q489">
        <v>5</v>
      </c>
      <c r="R489" t="str">
        <f>IF(D489&gt;=9,SUM(S489:AB489),"Not Suitable")</f>
        <v>Not Suitable</v>
      </c>
      <c r="S489">
        <f>UI!$C$4-H489</f>
        <v>5</v>
      </c>
      <c r="T489">
        <f>UI!$C$5-I489</f>
        <v>2</v>
      </c>
      <c r="U489">
        <f>UI!$C$6-J489</f>
        <v>-1</v>
      </c>
      <c r="V489">
        <f>UI!$C$7-K489</f>
        <v>1</v>
      </c>
      <c r="W489">
        <f>UI!$C$8-L489</f>
        <v>-2</v>
      </c>
      <c r="X489">
        <f>UI!$C$9-M489</f>
        <v>3</v>
      </c>
      <c r="Y489">
        <f>UI!$C$10-N489</f>
        <v>4</v>
      </c>
      <c r="Z489">
        <f>UI!$C$11-O489</f>
        <v>3</v>
      </c>
      <c r="AA489">
        <f>UI!$C$12-P489</f>
        <v>0</v>
      </c>
      <c r="AB489">
        <f>UI!$C$13-Q489</f>
        <v>5</v>
      </c>
    </row>
    <row r="490" spans="4:28" x14ac:dyDescent="0.3">
      <c r="D490">
        <f>COUNTIF(S490:AB490, "&gt;= 0")</f>
        <v>8</v>
      </c>
      <c r="E490" t="str">
        <f>IF(D490&gt;=9,SUM(S490:AB490),"Not Suitable")</f>
        <v>Not Suitable</v>
      </c>
      <c r="F490">
        <v>452322</v>
      </c>
      <c r="G490" t="s">
        <v>500</v>
      </c>
      <c r="H490">
        <v>4</v>
      </c>
      <c r="I490">
        <v>4</v>
      </c>
      <c r="J490">
        <v>7</v>
      </c>
      <c r="K490">
        <v>5</v>
      </c>
      <c r="L490">
        <v>6</v>
      </c>
      <c r="M490">
        <v>5</v>
      </c>
      <c r="N490">
        <v>5</v>
      </c>
      <c r="O490">
        <v>5</v>
      </c>
      <c r="P490">
        <v>6</v>
      </c>
      <c r="Q490">
        <v>6</v>
      </c>
      <c r="R490" t="str">
        <f>IF(D490&gt;=9,SUM(S490:AB490),"Not Suitable")</f>
        <v>Not Suitable</v>
      </c>
      <c r="S490">
        <f>UI!$C$4-H490</f>
        <v>6</v>
      </c>
      <c r="T490">
        <f>UI!$C$5-I490</f>
        <v>4</v>
      </c>
      <c r="U490">
        <f>UI!$C$6-J490</f>
        <v>-4</v>
      </c>
      <c r="V490">
        <f>UI!$C$7-K490</f>
        <v>1</v>
      </c>
      <c r="W490">
        <f>UI!$C$8-L490</f>
        <v>-2</v>
      </c>
      <c r="X490">
        <f>UI!$C$9-M490</f>
        <v>3</v>
      </c>
      <c r="Y490">
        <f>UI!$C$10-N490</f>
        <v>4</v>
      </c>
      <c r="Z490">
        <f>UI!$C$11-O490</f>
        <v>4</v>
      </c>
      <c r="AA490">
        <f>UI!$C$12-P490</f>
        <v>1</v>
      </c>
      <c r="AB490">
        <f>UI!$C$13-Q490</f>
        <v>4</v>
      </c>
    </row>
    <row r="491" spans="4:28" x14ac:dyDescent="0.3">
      <c r="D491">
        <f>COUNTIF(S491:AB491, "&gt;= 0")</f>
        <v>8</v>
      </c>
      <c r="E491" t="str">
        <f>IF(D491&gt;=9,SUM(S491:AB491),"Not Suitable")</f>
        <v>Not Suitable</v>
      </c>
      <c r="F491">
        <v>452414</v>
      </c>
      <c r="G491" t="s">
        <v>501</v>
      </c>
      <c r="H491">
        <v>1</v>
      </c>
      <c r="I491">
        <v>1</v>
      </c>
      <c r="J491">
        <v>8</v>
      </c>
      <c r="K491">
        <v>5</v>
      </c>
      <c r="L491">
        <v>5</v>
      </c>
      <c r="M491">
        <v>5</v>
      </c>
      <c r="N491">
        <v>5</v>
      </c>
      <c r="O491">
        <v>5</v>
      </c>
      <c r="P491">
        <v>4</v>
      </c>
      <c r="Q491">
        <v>6</v>
      </c>
      <c r="R491" t="str">
        <f>IF(D491&gt;=9,SUM(S491:AB491),"Not Suitable")</f>
        <v>Not Suitable</v>
      </c>
      <c r="S491">
        <f>UI!$C$4-H491</f>
        <v>9</v>
      </c>
      <c r="T491">
        <f>UI!$C$5-I491</f>
        <v>7</v>
      </c>
      <c r="U491">
        <f>UI!$C$6-J491</f>
        <v>-5</v>
      </c>
      <c r="V491">
        <f>UI!$C$7-K491</f>
        <v>1</v>
      </c>
      <c r="W491">
        <f>UI!$C$8-L491</f>
        <v>-1</v>
      </c>
      <c r="X491">
        <f>UI!$C$9-M491</f>
        <v>3</v>
      </c>
      <c r="Y491">
        <f>UI!$C$10-N491</f>
        <v>4</v>
      </c>
      <c r="Z491">
        <f>UI!$C$11-O491</f>
        <v>4</v>
      </c>
      <c r="AA491">
        <f>UI!$C$12-P491</f>
        <v>3</v>
      </c>
      <c r="AB491">
        <f>UI!$C$13-Q491</f>
        <v>4</v>
      </c>
    </row>
    <row r="492" spans="4:28" x14ac:dyDescent="0.3">
      <c r="D492">
        <f>COUNTIF(S492:AB492, "&gt;= 0")</f>
        <v>6</v>
      </c>
      <c r="E492" t="str">
        <f>IF(D492&gt;=9,SUM(S492:AB492),"Not Suitable")</f>
        <v>Not Suitable</v>
      </c>
      <c r="F492">
        <v>511111</v>
      </c>
      <c r="G492" t="s">
        <v>502</v>
      </c>
      <c r="H492">
        <v>5</v>
      </c>
      <c r="I492">
        <v>7</v>
      </c>
      <c r="J492">
        <v>6</v>
      </c>
      <c r="K492">
        <v>7</v>
      </c>
      <c r="L492">
        <v>7</v>
      </c>
      <c r="M492">
        <v>7</v>
      </c>
      <c r="N492">
        <v>7</v>
      </c>
      <c r="O492">
        <v>7</v>
      </c>
      <c r="P492">
        <v>8</v>
      </c>
      <c r="Q492">
        <v>8</v>
      </c>
      <c r="R492" t="str">
        <f>IF(D492&gt;=9,SUM(S492:AB492),"Not Suitable")</f>
        <v>Not Suitable</v>
      </c>
      <c r="S492">
        <f>UI!$C$4-H492</f>
        <v>5</v>
      </c>
      <c r="T492">
        <f>UI!$C$5-I492</f>
        <v>1</v>
      </c>
      <c r="U492">
        <f>UI!$C$6-J492</f>
        <v>-3</v>
      </c>
      <c r="V492">
        <f>UI!$C$7-K492</f>
        <v>-1</v>
      </c>
      <c r="W492">
        <f>UI!$C$8-L492</f>
        <v>-3</v>
      </c>
      <c r="X492">
        <f>UI!$C$9-M492</f>
        <v>1</v>
      </c>
      <c r="Y492">
        <f>UI!$C$10-N492</f>
        <v>2</v>
      </c>
      <c r="Z492">
        <f>UI!$C$11-O492</f>
        <v>2</v>
      </c>
      <c r="AA492">
        <f>UI!$C$12-P492</f>
        <v>-1</v>
      </c>
      <c r="AB492">
        <f>UI!$C$13-Q492</f>
        <v>2</v>
      </c>
    </row>
    <row r="493" spans="4:28" x14ac:dyDescent="0.3">
      <c r="D493">
        <f>COUNTIF(S493:AB493, "&gt;= 0")</f>
        <v>7</v>
      </c>
      <c r="E493" t="str">
        <f>IF(D493&gt;=9,SUM(S493:AB493),"Not Suitable")</f>
        <v>Not Suitable</v>
      </c>
      <c r="F493">
        <v>511112</v>
      </c>
      <c r="G493" t="s">
        <v>503</v>
      </c>
      <c r="H493">
        <v>4</v>
      </c>
      <c r="I493">
        <v>6</v>
      </c>
      <c r="J493">
        <v>7</v>
      </c>
      <c r="K493">
        <v>6</v>
      </c>
      <c r="L493">
        <v>7</v>
      </c>
      <c r="M493">
        <v>6</v>
      </c>
      <c r="N493">
        <v>5</v>
      </c>
      <c r="O493">
        <v>7</v>
      </c>
      <c r="P493">
        <v>9</v>
      </c>
      <c r="Q493">
        <v>8</v>
      </c>
      <c r="R493" t="str">
        <f>IF(D493&gt;=9,SUM(S493:AB493),"Not Suitable")</f>
        <v>Not Suitable</v>
      </c>
      <c r="S493">
        <f>UI!$C$4-H493</f>
        <v>6</v>
      </c>
      <c r="T493">
        <f>UI!$C$5-I493</f>
        <v>2</v>
      </c>
      <c r="U493">
        <f>UI!$C$6-J493</f>
        <v>-4</v>
      </c>
      <c r="V493">
        <f>UI!$C$7-K493</f>
        <v>0</v>
      </c>
      <c r="W493">
        <f>UI!$C$8-L493</f>
        <v>-3</v>
      </c>
      <c r="X493">
        <f>UI!$C$9-M493</f>
        <v>2</v>
      </c>
      <c r="Y493">
        <f>UI!$C$10-N493</f>
        <v>4</v>
      </c>
      <c r="Z493">
        <f>UI!$C$11-O493</f>
        <v>2</v>
      </c>
      <c r="AA493">
        <f>UI!$C$12-P493</f>
        <v>-2</v>
      </c>
      <c r="AB493">
        <f>UI!$C$13-Q493</f>
        <v>2</v>
      </c>
    </row>
    <row r="494" spans="4:28" x14ac:dyDescent="0.3">
      <c r="D494">
        <f>COUNTIF(S494:AB494, "&gt;= 0")</f>
        <v>6</v>
      </c>
      <c r="E494" t="str">
        <f>IF(D494&gt;=9,SUM(S494:AB494),"Not Suitable")</f>
        <v>Not Suitable</v>
      </c>
      <c r="F494">
        <v>512211</v>
      </c>
      <c r="G494" t="s">
        <v>504</v>
      </c>
      <c r="H494">
        <v>5</v>
      </c>
      <c r="I494">
        <v>7</v>
      </c>
      <c r="J494">
        <v>6</v>
      </c>
      <c r="K494">
        <v>7</v>
      </c>
      <c r="L494">
        <v>7</v>
      </c>
      <c r="M494">
        <v>7</v>
      </c>
      <c r="N494">
        <v>6</v>
      </c>
      <c r="O494">
        <v>7</v>
      </c>
      <c r="P494">
        <v>9</v>
      </c>
      <c r="Q494">
        <v>8</v>
      </c>
      <c r="R494" t="str">
        <f>IF(D494&gt;=9,SUM(S494:AB494),"Not Suitable")</f>
        <v>Not Suitable</v>
      </c>
      <c r="S494">
        <f>UI!$C$4-H494</f>
        <v>5</v>
      </c>
      <c r="T494">
        <f>UI!$C$5-I494</f>
        <v>1</v>
      </c>
      <c r="U494">
        <f>UI!$C$6-J494</f>
        <v>-3</v>
      </c>
      <c r="V494">
        <f>UI!$C$7-K494</f>
        <v>-1</v>
      </c>
      <c r="W494">
        <f>UI!$C$8-L494</f>
        <v>-3</v>
      </c>
      <c r="X494">
        <f>UI!$C$9-M494</f>
        <v>1</v>
      </c>
      <c r="Y494">
        <f>UI!$C$10-N494</f>
        <v>3</v>
      </c>
      <c r="Z494">
        <f>UI!$C$11-O494</f>
        <v>2</v>
      </c>
      <c r="AA494">
        <f>UI!$C$12-P494</f>
        <v>-2</v>
      </c>
      <c r="AB494">
        <f>UI!$C$13-Q494</f>
        <v>2</v>
      </c>
    </row>
    <row r="495" spans="4:28" x14ac:dyDescent="0.3">
      <c r="D495">
        <f>COUNTIF(S495:AB495, "&gt;= 0")</f>
        <v>6</v>
      </c>
      <c r="E495" t="str">
        <f>IF(D495&gt;=9,SUM(S495:AB495),"Not Suitable")</f>
        <v>Not Suitable</v>
      </c>
      <c r="F495">
        <v>521211</v>
      </c>
      <c r="G495" t="s">
        <v>505</v>
      </c>
      <c r="H495">
        <v>3</v>
      </c>
      <c r="I495">
        <v>6</v>
      </c>
      <c r="J495">
        <v>8</v>
      </c>
      <c r="K495">
        <v>7</v>
      </c>
      <c r="L495">
        <v>7</v>
      </c>
      <c r="M495">
        <v>5</v>
      </c>
      <c r="N495">
        <v>5</v>
      </c>
      <c r="O495">
        <v>7</v>
      </c>
      <c r="P495">
        <v>8</v>
      </c>
      <c r="Q495">
        <v>7</v>
      </c>
      <c r="R495" t="str">
        <f>IF(D495&gt;=9,SUM(S495:AB495),"Not Suitable")</f>
        <v>Not Suitable</v>
      </c>
      <c r="S495">
        <f>UI!$C$4-H495</f>
        <v>7</v>
      </c>
      <c r="T495">
        <f>UI!$C$5-I495</f>
        <v>2</v>
      </c>
      <c r="U495">
        <f>UI!$C$6-J495</f>
        <v>-5</v>
      </c>
      <c r="V495">
        <f>UI!$C$7-K495</f>
        <v>-1</v>
      </c>
      <c r="W495">
        <f>UI!$C$8-L495</f>
        <v>-3</v>
      </c>
      <c r="X495">
        <f>UI!$C$9-M495</f>
        <v>3</v>
      </c>
      <c r="Y495">
        <f>UI!$C$10-N495</f>
        <v>4</v>
      </c>
      <c r="Z495">
        <f>UI!$C$11-O495</f>
        <v>2</v>
      </c>
      <c r="AA495">
        <f>UI!$C$12-P495</f>
        <v>-1</v>
      </c>
      <c r="AB495">
        <f>UI!$C$13-Q495</f>
        <v>3</v>
      </c>
    </row>
    <row r="496" spans="4:28" x14ac:dyDescent="0.3">
      <c r="D496">
        <f>COUNTIF(S496:AB496, "&gt;= 0")</f>
        <v>6</v>
      </c>
      <c r="E496" t="str">
        <f>IF(D496&gt;=9,SUM(S496:AB496),"Not Suitable")</f>
        <v>Not Suitable</v>
      </c>
      <c r="F496">
        <v>521212</v>
      </c>
      <c r="G496" t="s">
        <v>506</v>
      </c>
      <c r="H496">
        <v>4</v>
      </c>
      <c r="I496">
        <v>6</v>
      </c>
      <c r="J496">
        <v>7</v>
      </c>
      <c r="K496">
        <v>7</v>
      </c>
      <c r="L496">
        <v>7</v>
      </c>
      <c r="M496">
        <v>5</v>
      </c>
      <c r="N496">
        <v>5</v>
      </c>
      <c r="O496">
        <v>6</v>
      </c>
      <c r="P496">
        <v>9</v>
      </c>
      <c r="Q496">
        <v>7</v>
      </c>
      <c r="R496" t="str">
        <f>IF(D496&gt;=9,SUM(S496:AB496),"Not Suitable")</f>
        <v>Not Suitable</v>
      </c>
      <c r="S496">
        <f>UI!$C$4-H496</f>
        <v>6</v>
      </c>
      <c r="T496">
        <f>UI!$C$5-I496</f>
        <v>2</v>
      </c>
      <c r="U496">
        <f>UI!$C$6-J496</f>
        <v>-4</v>
      </c>
      <c r="V496">
        <f>UI!$C$7-K496</f>
        <v>-1</v>
      </c>
      <c r="W496">
        <f>UI!$C$8-L496</f>
        <v>-3</v>
      </c>
      <c r="X496">
        <f>UI!$C$9-M496</f>
        <v>3</v>
      </c>
      <c r="Y496">
        <f>UI!$C$10-N496</f>
        <v>4</v>
      </c>
      <c r="Z496">
        <f>UI!$C$11-O496</f>
        <v>3</v>
      </c>
      <c r="AA496">
        <f>UI!$C$12-P496</f>
        <v>-2</v>
      </c>
      <c r="AB496">
        <f>UI!$C$13-Q496</f>
        <v>3</v>
      </c>
    </row>
    <row r="497" spans="4:28" x14ac:dyDescent="0.3">
      <c r="D497">
        <f>COUNTIF(S497:AB497, "&gt;= 0")</f>
        <v>8</v>
      </c>
      <c r="E497" t="str">
        <f>IF(D497&gt;=9,SUM(S497:AB497),"Not Suitable")</f>
        <v>Not Suitable</v>
      </c>
      <c r="F497">
        <v>532111</v>
      </c>
      <c r="G497" t="s">
        <v>507</v>
      </c>
      <c r="H497">
        <v>4</v>
      </c>
      <c r="I497">
        <v>6</v>
      </c>
      <c r="J497">
        <v>8</v>
      </c>
      <c r="K497">
        <v>5</v>
      </c>
      <c r="L497">
        <v>6</v>
      </c>
      <c r="M497">
        <v>4</v>
      </c>
      <c r="N497">
        <v>5</v>
      </c>
      <c r="O497">
        <v>5</v>
      </c>
      <c r="P497">
        <v>6</v>
      </c>
      <c r="Q497">
        <v>6</v>
      </c>
      <c r="R497" t="str">
        <f>IF(D497&gt;=9,SUM(S497:AB497),"Not Suitable")</f>
        <v>Not Suitable</v>
      </c>
      <c r="S497">
        <f>UI!$C$4-H497</f>
        <v>6</v>
      </c>
      <c r="T497">
        <f>UI!$C$5-I497</f>
        <v>2</v>
      </c>
      <c r="U497">
        <f>UI!$C$6-J497</f>
        <v>-5</v>
      </c>
      <c r="V497">
        <f>UI!$C$7-K497</f>
        <v>1</v>
      </c>
      <c r="W497">
        <f>UI!$C$8-L497</f>
        <v>-2</v>
      </c>
      <c r="X497">
        <f>UI!$C$9-M497</f>
        <v>4</v>
      </c>
      <c r="Y497">
        <f>UI!$C$10-N497</f>
        <v>4</v>
      </c>
      <c r="Z497">
        <f>UI!$C$11-O497</f>
        <v>4</v>
      </c>
      <c r="AA497">
        <f>UI!$C$12-P497</f>
        <v>1</v>
      </c>
      <c r="AB497">
        <f>UI!$C$13-Q497</f>
        <v>4</v>
      </c>
    </row>
    <row r="498" spans="4:28" x14ac:dyDescent="0.3">
      <c r="D498">
        <f>COUNTIF(S498:AB498, "&gt;= 0")</f>
        <v>7</v>
      </c>
      <c r="E498" t="str">
        <f>IF(D498&gt;=9,SUM(S498:AB498),"Not Suitable")</f>
        <v>Not Suitable</v>
      </c>
      <c r="F498">
        <v>532113</v>
      </c>
      <c r="G498" t="s">
        <v>508</v>
      </c>
      <c r="H498">
        <v>5</v>
      </c>
      <c r="I498">
        <v>6</v>
      </c>
      <c r="J498">
        <v>7</v>
      </c>
      <c r="K498">
        <v>6</v>
      </c>
      <c r="L498">
        <v>6</v>
      </c>
      <c r="M498">
        <v>4</v>
      </c>
      <c r="N498">
        <v>4</v>
      </c>
      <c r="O498">
        <v>5</v>
      </c>
      <c r="P498">
        <v>8</v>
      </c>
      <c r="Q498">
        <v>7</v>
      </c>
      <c r="R498" t="str">
        <f>IF(D498&gt;=9,SUM(S498:AB498),"Not Suitable")</f>
        <v>Not Suitable</v>
      </c>
      <c r="S498">
        <f>UI!$C$4-H498</f>
        <v>5</v>
      </c>
      <c r="T498">
        <f>UI!$C$5-I498</f>
        <v>2</v>
      </c>
      <c r="U498">
        <f>UI!$C$6-J498</f>
        <v>-4</v>
      </c>
      <c r="V498">
        <f>UI!$C$7-K498</f>
        <v>0</v>
      </c>
      <c r="W498">
        <f>UI!$C$8-L498</f>
        <v>-2</v>
      </c>
      <c r="X498">
        <f>UI!$C$9-M498</f>
        <v>4</v>
      </c>
      <c r="Y498">
        <f>UI!$C$10-N498</f>
        <v>5</v>
      </c>
      <c r="Z498">
        <f>UI!$C$11-O498</f>
        <v>4</v>
      </c>
      <c r="AA498">
        <f>UI!$C$12-P498</f>
        <v>-1</v>
      </c>
      <c r="AB498">
        <f>UI!$C$13-Q498</f>
        <v>3</v>
      </c>
    </row>
    <row r="499" spans="4:28" x14ac:dyDescent="0.3">
      <c r="D499">
        <f>COUNTIF(S499:AB499, "&gt;= 0")</f>
        <v>6</v>
      </c>
      <c r="E499" t="str">
        <f>IF(D499&gt;=9,SUM(S499:AB499),"Not Suitable")</f>
        <v>Not Suitable</v>
      </c>
      <c r="F499">
        <v>541111</v>
      </c>
      <c r="G499" t="s">
        <v>509</v>
      </c>
      <c r="H499">
        <v>5</v>
      </c>
      <c r="I499">
        <v>6</v>
      </c>
      <c r="J499">
        <v>8</v>
      </c>
      <c r="K499">
        <v>7</v>
      </c>
      <c r="L499">
        <v>7</v>
      </c>
      <c r="M499">
        <v>6</v>
      </c>
      <c r="N499">
        <v>6</v>
      </c>
      <c r="O499">
        <v>7</v>
      </c>
      <c r="P499">
        <v>9</v>
      </c>
      <c r="Q499">
        <v>8</v>
      </c>
      <c r="R499" t="str">
        <f>IF(D499&gt;=9,SUM(S499:AB499),"Not Suitable")</f>
        <v>Not Suitable</v>
      </c>
      <c r="S499">
        <f>UI!$C$4-H499</f>
        <v>5</v>
      </c>
      <c r="T499">
        <f>UI!$C$5-I499</f>
        <v>2</v>
      </c>
      <c r="U499">
        <f>UI!$C$6-J499</f>
        <v>-5</v>
      </c>
      <c r="V499">
        <f>UI!$C$7-K499</f>
        <v>-1</v>
      </c>
      <c r="W499">
        <f>UI!$C$8-L499</f>
        <v>-3</v>
      </c>
      <c r="X499">
        <f>UI!$C$9-M499</f>
        <v>2</v>
      </c>
      <c r="Y499">
        <f>UI!$C$10-N499</f>
        <v>3</v>
      </c>
      <c r="Z499">
        <f>UI!$C$11-O499</f>
        <v>2</v>
      </c>
      <c r="AA499">
        <f>UI!$C$12-P499</f>
        <v>-2</v>
      </c>
      <c r="AB499">
        <f>UI!$C$13-Q499</f>
        <v>2</v>
      </c>
    </row>
    <row r="500" spans="4:28" x14ac:dyDescent="0.3">
      <c r="D500">
        <f>COUNTIF(S500:AB500, "&gt;= 0")</f>
        <v>7</v>
      </c>
      <c r="E500" t="str">
        <f>IF(D500&gt;=9,SUM(S500:AB500),"Not Suitable")</f>
        <v>Not Suitable</v>
      </c>
      <c r="F500">
        <v>541112</v>
      </c>
      <c r="G500" t="s">
        <v>510</v>
      </c>
      <c r="H500">
        <v>4</v>
      </c>
      <c r="I500">
        <v>6</v>
      </c>
      <c r="J500">
        <v>7</v>
      </c>
      <c r="K500">
        <v>5</v>
      </c>
      <c r="L500">
        <v>6</v>
      </c>
      <c r="M500">
        <v>5</v>
      </c>
      <c r="N500">
        <v>5</v>
      </c>
      <c r="O500">
        <v>6</v>
      </c>
      <c r="P500">
        <v>8</v>
      </c>
      <c r="Q500">
        <v>6</v>
      </c>
      <c r="R500" t="str">
        <f>IF(D500&gt;=9,SUM(S500:AB500),"Not Suitable")</f>
        <v>Not Suitable</v>
      </c>
      <c r="S500">
        <f>UI!$C$4-H500</f>
        <v>6</v>
      </c>
      <c r="T500">
        <f>UI!$C$5-I500</f>
        <v>2</v>
      </c>
      <c r="U500">
        <f>UI!$C$6-J500</f>
        <v>-4</v>
      </c>
      <c r="V500">
        <f>UI!$C$7-K500</f>
        <v>1</v>
      </c>
      <c r="W500">
        <f>UI!$C$8-L500</f>
        <v>-2</v>
      </c>
      <c r="X500">
        <f>UI!$C$9-M500</f>
        <v>3</v>
      </c>
      <c r="Y500">
        <f>UI!$C$10-N500</f>
        <v>4</v>
      </c>
      <c r="Z500">
        <f>UI!$C$11-O500</f>
        <v>3</v>
      </c>
      <c r="AA500">
        <f>UI!$C$12-P500</f>
        <v>-1</v>
      </c>
      <c r="AB500">
        <f>UI!$C$13-Q500</f>
        <v>4</v>
      </c>
    </row>
    <row r="501" spans="4:28" x14ac:dyDescent="0.3">
      <c r="D501">
        <f>COUNTIF(S501:AB501, "&gt;= 0")</f>
        <v>8</v>
      </c>
      <c r="E501" t="str">
        <f>IF(D501&gt;=9,SUM(S501:AB501),"Not Suitable")</f>
        <v>Not Suitable</v>
      </c>
      <c r="F501">
        <v>542111</v>
      </c>
      <c r="G501" t="s">
        <v>511</v>
      </c>
      <c r="H501">
        <v>4</v>
      </c>
      <c r="I501">
        <v>6</v>
      </c>
      <c r="J501">
        <v>8</v>
      </c>
      <c r="K501">
        <v>5</v>
      </c>
      <c r="L501">
        <v>6</v>
      </c>
      <c r="M501">
        <v>4</v>
      </c>
      <c r="N501">
        <v>5</v>
      </c>
      <c r="O501">
        <v>6</v>
      </c>
      <c r="P501">
        <v>6</v>
      </c>
      <c r="Q501">
        <v>7</v>
      </c>
      <c r="R501" t="str">
        <f>IF(D501&gt;=9,SUM(S501:AB501),"Not Suitable")</f>
        <v>Not Suitable</v>
      </c>
      <c r="S501">
        <f>UI!$C$4-H501</f>
        <v>6</v>
      </c>
      <c r="T501">
        <f>UI!$C$5-I501</f>
        <v>2</v>
      </c>
      <c r="U501">
        <f>UI!$C$6-J501</f>
        <v>-5</v>
      </c>
      <c r="V501">
        <f>UI!$C$7-K501</f>
        <v>1</v>
      </c>
      <c r="W501">
        <f>UI!$C$8-L501</f>
        <v>-2</v>
      </c>
      <c r="X501">
        <f>UI!$C$9-M501</f>
        <v>4</v>
      </c>
      <c r="Y501">
        <f>UI!$C$10-N501</f>
        <v>4</v>
      </c>
      <c r="Z501">
        <f>UI!$C$11-O501</f>
        <v>3</v>
      </c>
      <c r="AA501">
        <f>UI!$C$12-P501</f>
        <v>1</v>
      </c>
      <c r="AB501">
        <f>UI!$C$13-Q501</f>
        <v>3</v>
      </c>
    </row>
    <row r="502" spans="4:28" x14ac:dyDescent="0.3">
      <c r="D502">
        <f>COUNTIF(S502:AB502, "&gt;= 0")</f>
        <v>8</v>
      </c>
      <c r="E502" t="str">
        <f>IF(D502&gt;=9,SUM(S502:AB502),"Not Suitable")</f>
        <v>Not Suitable</v>
      </c>
      <c r="F502">
        <v>542112</v>
      </c>
      <c r="G502" t="s">
        <v>512</v>
      </c>
      <c r="H502">
        <v>4</v>
      </c>
      <c r="I502">
        <v>6</v>
      </c>
      <c r="J502">
        <v>7</v>
      </c>
      <c r="K502">
        <v>5</v>
      </c>
      <c r="L502">
        <v>5</v>
      </c>
      <c r="M502">
        <v>4</v>
      </c>
      <c r="N502">
        <v>5</v>
      </c>
      <c r="O502">
        <v>6</v>
      </c>
      <c r="P502">
        <v>7</v>
      </c>
      <c r="Q502">
        <v>7</v>
      </c>
      <c r="R502" t="str">
        <f>IF(D502&gt;=9,SUM(S502:AB502),"Not Suitable")</f>
        <v>Not Suitable</v>
      </c>
      <c r="S502">
        <f>UI!$C$4-H502</f>
        <v>6</v>
      </c>
      <c r="T502">
        <f>UI!$C$5-I502</f>
        <v>2</v>
      </c>
      <c r="U502">
        <f>UI!$C$6-J502</f>
        <v>-4</v>
      </c>
      <c r="V502">
        <f>UI!$C$7-K502</f>
        <v>1</v>
      </c>
      <c r="W502">
        <f>UI!$C$8-L502</f>
        <v>-1</v>
      </c>
      <c r="X502">
        <f>UI!$C$9-M502</f>
        <v>4</v>
      </c>
      <c r="Y502">
        <f>UI!$C$10-N502</f>
        <v>4</v>
      </c>
      <c r="Z502">
        <f>UI!$C$11-O502</f>
        <v>3</v>
      </c>
      <c r="AA502">
        <f>UI!$C$12-P502</f>
        <v>0</v>
      </c>
      <c r="AB502">
        <f>UI!$C$13-Q502</f>
        <v>3</v>
      </c>
    </row>
    <row r="503" spans="4:28" x14ac:dyDescent="0.3">
      <c r="D503">
        <f>COUNTIF(S503:AB503, "&gt;= 0")</f>
        <v>8</v>
      </c>
      <c r="E503" t="str">
        <f>IF(D503&gt;=9,SUM(S503:AB503),"Not Suitable")</f>
        <v>Not Suitable</v>
      </c>
      <c r="F503">
        <v>542113</v>
      </c>
      <c r="G503" t="s">
        <v>513</v>
      </c>
      <c r="H503">
        <v>4</v>
      </c>
      <c r="I503">
        <v>6</v>
      </c>
      <c r="J503">
        <v>8</v>
      </c>
      <c r="K503">
        <v>5</v>
      </c>
      <c r="L503">
        <v>6</v>
      </c>
      <c r="M503">
        <v>4</v>
      </c>
      <c r="N503">
        <v>5</v>
      </c>
      <c r="O503">
        <v>5</v>
      </c>
      <c r="P503">
        <v>6</v>
      </c>
      <c r="Q503">
        <v>7</v>
      </c>
      <c r="R503" t="str">
        <f>IF(D503&gt;=9,SUM(S503:AB503),"Not Suitable")</f>
        <v>Not Suitable</v>
      </c>
      <c r="S503">
        <f>UI!$C$4-H503</f>
        <v>6</v>
      </c>
      <c r="T503">
        <f>UI!$C$5-I503</f>
        <v>2</v>
      </c>
      <c r="U503">
        <f>UI!$C$6-J503</f>
        <v>-5</v>
      </c>
      <c r="V503">
        <f>UI!$C$7-K503</f>
        <v>1</v>
      </c>
      <c r="W503">
        <f>UI!$C$8-L503</f>
        <v>-2</v>
      </c>
      <c r="X503">
        <f>UI!$C$9-M503</f>
        <v>4</v>
      </c>
      <c r="Y503">
        <f>UI!$C$10-N503</f>
        <v>4</v>
      </c>
      <c r="Z503">
        <f>UI!$C$11-O503</f>
        <v>4</v>
      </c>
      <c r="AA503">
        <f>UI!$C$12-P503</f>
        <v>1</v>
      </c>
      <c r="AB503">
        <f>UI!$C$13-Q503</f>
        <v>3</v>
      </c>
    </row>
    <row r="504" spans="4:28" x14ac:dyDescent="0.3">
      <c r="D504">
        <f>COUNTIF(S504:AB504, "&gt;= 0")</f>
        <v>8</v>
      </c>
      <c r="E504" t="str">
        <f>IF(D504&gt;=9,SUM(S504:AB504),"Not Suitable")</f>
        <v>Not Suitable</v>
      </c>
      <c r="F504">
        <v>542114</v>
      </c>
      <c r="G504" t="s">
        <v>514</v>
      </c>
      <c r="H504">
        <v>4</v>
      </c>
      <c r="I504">
        <v>6</v>
      </c>
      <c r="J504">
        <v>7</v>
      </c>
      <c r="K504">
        <v>5</v>
      </c>
      <c r="L504">
        <v>5</v>
      </c>
      <c r="M504">
        <v>4</v>
      </c>
      <c r="N504">
        <v>5</v>
      </c>
      <c r="O504">
        <v>6</v>
      </c>
      <c r="P504">
        <v>7</v>
      </c>
      <c r="Q504">
        <v>7</v>
      </c>
      <c r="R504" t="str">
        <f>IF(D504&gt;=9,SUM(S504:AB504),"Not Suitable")</f>
        <v>Not Suitable</v>
      </c>
      <c r="S504">
        <f>UI!$C$4-H504</f>
        <v>6</v>
      </c>
      <c r="T504">
        <f>UI!$C$5-I504</f>
        <v>2</v>
      </c>
      <c r="U504">
        <f>UI!$C$6-J504</f>
        <v>-4</v>
      </c>
      <c r="V504">
        <f>UI!$C$7-K504</f>
        <v>1</v>
      </c>
      <c r="W504">
        <f>UI!$C$8-L504</f>
        <v>-1</v>
      </c>
      <c r="X504">
        <f>UI!$C$9-M504</f>
        <v>4</v>
      </c>
      <c r="Y504">
        <f>UI!$C$10-N504</f>
        <v>4</v>
      </c>
      <c r="Z504">
        <f>UI!$C$11-O504</f>
        <v>3</v>
      </c>
      <c r="AA504">
        <f>UI!$C$12-P504</f>
        <v>0</v>
      </c>
      <c r="AB504">
        <f>UI!$C$13-Q504</f>
        <v>3</v>
      </c>
    </row>
    <row r="505" spans="4:28" x14ac:dyDescent="0.3">
      <c r="D505">
        <f>COUNTIF(S505:AB505, "&gt;= 0")</f>
        <v>7</v>
      </c>
      <c r="E505" t="str">
        <f>IF(D505&gt;=9,SUM(S505:AB505),"Not Suitable")</f>
        <v>Not Suitable</v>
      </c>
      <c r="F505">
        <v>551111</v>
      </c>
      <c r="G505" t="s">
        <v>515</v>
      </c>
      <c r="H505">
        <v>6</v>
      </c>
      <c r="I505">
        <v>7</v>
      </c>
      <c r="J505">
        <v>7</v>
      </c>
      <c r="K505">
        <v>5</v>
      </c>
      <c r="L505">
        <v>6</v>
      </c>
      <c r="M505">
        <v>5</v>
      </c>
      <c r="N505">
        <v>5</v>
      </c>
      <c r="O505">
        <v>6</v>
      </c>
      <c r="P505">
        <v>8</v>
      </c>
      <c r="Q505">
        <v>7</v>
      </c>
      <c r="R505" t="str">
        <f>IF(D505&gt;=9,SUM(S505:AB505),"Not Suitable")</f>
        <v>Not Suitable</v>
      </c>
      <c r="S505">
        <f>UI!$C$4-H505</f>
        <v>4</v>
      </c>
      <c r="T505">
        <f>UI!$C$5-I505</f>
        <v>1</v>
      </c>
      <c r="U505">
        <f>UI!$C$6-J505</f>
        <v>-4</v>
      </c>
      <c r="V505">
        <f>UI!$C$7-K505</f>
        <v>1</v>
      </c>
      <c r="W505">
        <f>UI!$C$8-L505</f>
        <v>-2</v>
      </c>
      <c r="X505">
        <f>UI!$C$9-M505</f>
        <v>3</v>
      </c>
      <c r="Y505">
        <f>UI!$C$10-N505</f>
        <v>4</v>
      </c>
      <c r="Z505">
        <f>UI!$C$11-O505</f>
        <v>3</v>
      </c>
      <c r="AA505">
        <f>UI!$C$12-P505</f>
        <v>-1</v>
      </c>
      <c r="AB505">
        <f>UI!$C$13-Q505</f>
        <v>3</v>
      </c>
    </row>
    <row r="506" spans="4:28" x14ac:dyDescent="0.3">
      <c r="D506">
        <f>COUNTIF(S506:AB506, "&gt;= 0")</f>
        <v>8</v>
      </c>
      <c r="E506" t="str">
        <f>IF(D506&gt;=9,SUM(S506:AB506),"Not Suitable")</f>
        <v>Not Suitable</v>
      </c>
      <c r="F506">
        <v>551112</v>
      </c>
      <c r="G506" t="s">
        <v>516</v>
      </c>
      <c r="H506">
        <v>5</v>
      </c>
      <c r="I506">
        <v>6</v>
      </c>
      <c r="J506">
        <v>7</v>
      </c>
      <c r="K506">
        <v>5</v>
      </c>
      <c r="L506">
        <v>6</v>
      </c>
      <c r="M506">
        <v>5</v>
      </c>
      <c r="N506">
        <v>5</v>
      </c>
      <c r="O506">
        <v>6</v>
      </c>
      <c r="P506">
        <v>7</v>
      </c>
      <c r="Q506">
        <v>7</v>
      </c>
      <c r="R506" t="str">
        <f>IF(D506&gt;=9,SUM(S506:AB506),"Not Suitable")</f>
        <v>Not Suitable</v>
      </c>
      <c r="S506">
        <f>UI!$C$4-H506</f>
        <v>5</v>
      </c>
      <c r="T506">
        <f>UI!$C$5-I506</f>
        <v>2</v>
      </c>
      <c r="U506">
        <f>UI!$C$6-J506</f>
        <v>-4</v>
      </c>
      <c r="V506">
        <f>UI!$C$7-K506</f>
        <v>1</v>
      </c>
      <c r="W506">
        <f>UI!$C$8-L506</f>
        <v>-2</v>
      </c>
      <c r="X506">
        <f>UI!$C$9-M506</f>
        <v>3</v>
      </c>
      <c r="Y506">
        <f>UI!$C$10-N506</f>
        <v>4</v>
      </c>
      <c r="Z506">
        <f>UI!$C$11-O506</f>
        <v>3</v>
      </c>
      <c r="AA506">
        <f>UI!$C$12-P506</f>
        <v>0</v>
      </c>
      <c r="AB506">
        <f>UI!$C$13-Q506</f>
        <v>3</v>
      </c>
    </row>
    <row r="507" spans="4:28" x14ac:dyDescent="0.3">
      <c r="D507">
        <f>COUNTIF(S507:AB507, "&gt;= 0")</f>
        <v>7</v>
      </c>
      <c r="E507" t="str">
        <f>IF(D507&gt;=9,SUM(S507:AB507),"Not Suitable")</f>
        <v>Not Suitable</v>
      </c>
      <c r="F507">
        <v>552312</v>
      </c>
      <c r="G507" t="s">
        <v>517</v>
      </c>
      <c r="H507">
        <v>5</v>
      </c>
      <c r="I507">
        <v>6</v>
      </c>
      <c r="J507">
        <v>7</v>
      </c>
      <c r="K507">
        <v>5</v>
      </c>
      <c r="L507">
        <v>6</v>
      </c>
      <c r="M507">
        <v>5</v>
      </c>
      <c r="N507">
        <v>5</v>
      </c>
      <c r="O507">
        <v>6</v>
      </c>
      <c r="P507">
        <v>8</v>
      </c>
      <c r="Q507">
        <v>6</v>
      </c>
      <c r="R507" t="str">
        <f>IF(D507&gt;=9,SUM(S507:AB507),"Not Suitable")</f>
        <v>Not Suitable</v>
      </c>
      <c r="S507">
        <f>UI!$C$4-H507</f>
        <v>5</v>
      </c>
      <c r="T507">
        <f>UI!$C$5-I507</f>
        <v>2</v>
      </c>
      <c r="U507">
        <f>UI!$C$6-J507</f>
        <v>-4</v>
      </c>
      <c r="V507">
        <f>UI!$C$7-K507</f>
        <v>1</v>
      </c>
      <c r="W507">
        <f>UI!$C$8-L507</f>
        <v>-2</v>
      </c>
      <c r="X507">
        <f>UI!$C$9-M507</f>
        <v>3</v>
      </c>
      <c r="Y507">
        <f>UI!$C$10-N507</f>
        <v>4</v>
      </c>
      <c r="Z507">
        <f>UI!$C$11-O507</f>
        <v>3</v>
      </c>
      <c r="AA507">
        <f>UI!$C$12-P507</f>
        <v>-1</v>
      </c>
      <c r="AB507">
        <f>UI!$C$13-Q507</f>
        <v>4</v>
      </c>
    </row>
    <row r="508" spans="4:28" x14ac:dyDescent="0.3">
      <c r="D508">
        <f>COUNTIF(S508:AB508, "&gt;= 0")</f>
        <v>7</v>
      </c>
      <c r="E508" t="str">
        <f>IF(D508&gt;=9,SUM(S508:AB508),"Not Suitable")</f>
        <v>Not Suitable</v>
      </c>
      <c r="F508">
        <v>552314</v>
      </c>
      <c r="G508" t="s">
        <v>518</v>
      </c>
      <c r="H508">
        <v>8</v>
      </c>
      <c r="I508">
        <v>7</v>
      </c>
      <c r="J508">
        <v>6</v>
      </c>
      <c r="K508">
        <v>6</v>
      </c>
      <c r="L508">
        <v>7</v>
      </c>
      <c r="M508">
        <v>6</v>
      </c>
      <c r="N508">
        <v>6</v>
      </c>
      <c r="O508">
        <v>6</v>
      </c>
      <c r="P508">
        <v>8</v>
      </c>
      <c r="Q508">
        <v>7</v>
      </c>
      <c r="R508" t="str">
        <f>IF(D508&gt;=9,SUM(S508:AB508),"Not Suitable")</f>
        <v>Not Suitable</v>
      </c>
      <c r="S508">
        <f>UI!$C$4-H508</f>
        <v>2</v>
      </c>
      <c r="T508">
        <f>UI!$C$5-I508</f>
        <v>1</v>
      </c>
      <c r="U508">
        <f>UI!$C$6-J508</f>
        <v>-3</v>
      </c>
      <c r="V508">
        <f>UI!$C$7-K508</f>
        <v>0</v>
      </c>
      <c r="W508">
        <f>UI!$C$8-L508</f>
        <v>-3</v>
      </c>
      <c r="X508">
        <f>UI!$C$9-M508</f>
        <v>2</v>
      </c>
      <c r="Y508">
        <f>UI!$C$10-N508</f>
        <v>3</v>
      </c>
      <c r="Z508">
        <f>UI!$C$11-O508</f>
        <v>3</v>
      </c>
      <c r="AA508">
        <f>UI!$C$12-P508</f>
        <v>-1</v>
      </c>
      <c r="AB508">
        <f>UI!$C$13-Q508</f>
        <v>3</v>
      </c>
    </row>
    <row r="509" spans="4:28" x14ac:dyDescent="0.3">
      <c r="D509">
        <f>COUNTIF(S509:AB509, "&gt;= 0")</f>
        <v>9</v>
      </c>
      <c r="E509">
        <f>IF(D509&gt;=9,SUM(S509:AB509),"Not Suitable")</f>
        <v>30</v>
      </c>
      <c r="F509">
        <v>561211</v>
      </c>
      <c r="G509" t="s">
        <v>519</v>
      </c>
      <c r="H509">
        <v>4</v>
      </c>
      <c r="I509">
        <v>3</v>
      </c>
      <c r="J509">
        <v>3</v>
      </c>
      <c r="K509">
        <v>5</v>
      </c>
      <c r="L509">
        <v>5</v>
      </c>
      <c r="M509">
        <v>4</v>
      </c>
      <c r="N509">
        <v>4</v>
      </c>
      <c r="O509">
        <v>5</v>
      </c>
      <c r="P509">
        <v>6</v>
      </c>
      <c r="Q509">
        <v>5</v>
      </c>
      <c r="R509">
        <f>IF(D509&gt;=9,SUM(S509:AB509),"Not Suitable")</f>
        <v>30</v>
      </c>
      <c r="S509">
        <f>UI!$C$4-H509</f>
        <v>6</v>
      </c>
      <c r="T509">
        <f>UI!$C$5-I509</f>
        <v>5</v>
      </c>
      <c r="U509">
        <f>UI!$C$6-J509</f>
        <v>0</v>
      </c>
      <c r="V509">
        <f>UI!$C$7-K509</f>
        <v>1</v>
      </c>
      <c r="W509">
        <f>UI!$C$8-L509</f>
        <v>-1</v>
      </c>
      <c r="X509">
        <f>UI!$C$9-M509</f>
        <v>4</v>
      </c>
      <c r="Y509">
        <f>UI!$C$10-N509</f>
        <v>5</v>
      </c>
      <c r="Z509">
        <f>UI!$C$11-O509</f>
        <v>4</v>
      </c>
      <c r="AA509">
        <f>UI!$C$12-P509</f>
        <v>1</v>
      </c>
      <c r="AB509">
        <f>UI!$C$13-Q509</f>
        <v>5</v>
      </c>
    </row>
    <row r="510" spans="4:28" x14ac:dyDescent="0.3">
      <c r="D510">
        <f>COUNTIF(S510:AB510, "&gt;= 0")</f>
        <v>8</v>
      </c>
      <c r="E510" t="str">
        <f>IF(D510&gt;=9,SUM(S510:AB510),"Not Suitable")</f>
        <v>Not Suitable</v>
      </c>
      <c r="F510">
        <v>561212</v>
      </c>
      <c r="G510" t="s">
        <v>520</v>
      </c>
      <c r="H510">
        <v>3</v>
      </c>
      <c r="I510">
        <v>3</v>
      </c>
      <c r="J510">
        <v>5</v>
      </c>
      <c r="K510">
        <v>4</v>
      </c>
      <c r="L510">
        <v>5</v>
      </c>
      <c r="M510">
        <v>4</v>
      </c>
      <c r="N510">
        <v>4</v>
      </c>
      <c r="O510">
        <v>5</v>
      </c>
      <c r="P510">
        <v>5</v>
      </c>
      <c r="Q510">
        <v>6</v>
      </c>
      <c r="R510" t="str">
        <f>IF(D510&gt;=9,SUM(S510:AB510),"Not Suitable")</f>
        <v>Not Suitable</v>
      </c>
      <c r="S510">
        <f>UI!$C$4-H510</f>
        <v>7</v>
      </c>
      <c r="T510">
        <f>UI!$C$5-I510</f>
        <v>5</v>
      </c>
      <c r="U510">
        <f>UI!$C$6-J510</f>
        <v>-2</v>
      </c>
      <c r="V510">
        <f>UI!$C$7-K510</f>
        <v>2</v>
      </c>
      <c r="W510">
        <f>UI!$C$8-L510</f>
        <v>-1</v>
      </c>
      <c r="X510">
        <f>UI!$C$9-M510</f>
        <v>4</v>
      </c>
      <c r="Y510">
        <f>UI!$C$10-N510</f>
        <v>5</v>
      </c>
      <c r="Z510">
        <f>UI!$C$11-O510</f>
        <v>4</v>
      </c>
      <c r="AA510">
        <f>UI!$C$12-P510</f>
        <v>2</v>
      </c>
      <c r="AB510">
        <f>UI!$C$13-Q510</f>
        <v>4</v>
      </c>
    </row>
    <row r="511" spans="4:28" x14ac:dyDescent="0.3">
      <c r="D511">
        <f>COUNTIF(S511:AB511, "&gt;= 0")</f>
        <v>8</v>
      </c>
      <c r="E511" t="str">
        <f>IF(D511&gt;=9,SUM(S511:AB511),"Not Suitable")</f>
        <v>Not Suitable</v>
      </c>
      <c r="F511">
        <v>561411</v>
      </c>
      <c r="G511" t="s">
        <v>521</v>
      </c>
      <c r="H511">
        <v>4</v>
      </c>
      <c r="I511">
        <v>5</v>
      </c>
      <c r="J511">
        <v>6</v>
      </c>
      <c r="K511">
        <v>5</v>
      </c>
      <c r="L511">
        <v>5</v>
      </c>
      <c r="M511">
        <v>4</v>
      </c>
      <c r="N511">
        <v>4</v>
      </c>
      <c r="O511">
        <v>5</v>
      </c>
      <c r="P511">
        <v>4</v>
      </c>
      <c r="Q511">
        <v>6</v>
      </c>
      <c r="R511" t="str">
        <f>IF(D511&gt;=9,SUM(S511:AB511),"Not Suitable")</f>
        <v>Not Suitable</v>
      </c>
      <c r="S511">
        <f>UI!$C$4-H511</f>
        <v>6</v>
      </c>
      <c r="T511">
        <f>UI!$C$5-I511</f>
        <v>3</v>
      </c>
      <c r="U511">
        <f>UI!$C$6-J511</f>
        <v>-3</v>
      </c>
      <c r="V511">
        <f>UI!$C$7-K511</f>
        <v>1</v>
      </c>
      <c r="W511">
        <f>UI!$C$8-L511</f>
        <v>-1</v>
      </c>
      <c r="X511">
        <f>UI!$C$9-M511</f>
        <v>4</v>
      </c>
      <c r="Y511">
        <f>UI!$C$10-N511</f>
        <v>5</v>
      </c>
      <c r="Z511">
        <f>UI!$C$11-O511</f>
        <v>4</v>
      </c>
      <c r="AA511">
        <f>UI!$C$12-P511</f>
        <v>3</v>
      </c>
      <c r="AB511">
        <f>UI!$C$13-Q511</f>
        <v>4</v>
      </c>
    </row>
    <row r="512" spans="4:28" x14ac:dyDescent="0.3">
      <c r="D512">
        <f>COUNTIF(S512:AB512, "&gt;= 0")</f>
        <v>8</v>
      </c>
      <c r="E512" t="str">
        <f>IF(D512&gt;=9,SUM(S512:AB512),"Not Suitable")</f>
        <v>Not Suitable</v>
      </c>
      <c r="F512">
        <v>561912</v>
      </c>
      <c r="G512" t="s">
        <v>522</v>
      </c>
      <c r="H512">
        <v>4</v>
      </c>
      <c r="I512">
        <v>5</v>
      </c>
      <c r="J512">
        <v>6</v>
      </c>
      <c r="K512">
        <v>5</v>
      </c>
      <c r="L512">
        <v>5</v>
      </c>
      <c r="M512">
        <v>4</v>
      </c>
      <c r="N512">
        <v>5</v>
      </c>
      <c r="O512">
        <v>5</v>
      </c>
      <c r="P512">
        <v>6</v>
      </c>
      <c r="Q512">
        <v>7</v>
      </c>
      <c r="R512" t="str">
        <f>IF(D512&gt;=9,SUM(S512:AB512),"Not Suitable")</f>
        <v>Not Suitable</v>
      </c>
      <c r="S512">
        <f>UI!$C$4-H512</f>
        <v>6</v>
      </c>
      <c r="T512">
        <f>UI!$C$5-I512</f>
        <v>3</v>
      </c>
      <c r="U512">
        <f>UI!$C$6-J512</f>
        <v>-3</v>
      </c>
      <c r="V512">
        <f>UI!$C$7-K512</f>
        <v>1</v>
      </c>
      <c r="W512">
        <f>UI!$C$8-L512</f>
        <v>-1</v>
      </c>
      <c r="X512">
        <f>UI!$C$9-M512</f>
        <v>4</v>
      </c>
      <c r="Y512">
        <f>UI!$C$10-N512</f>
        <v>4</v>
      </c>
      <c r="Z512">
        <f>UI!$C$11-O512</f>
        <v>4</v>
      </c>
      <c r="AA512">
        <f>UI!$C$12-P512</f>
        <v>1</v>
      </c>
      <c r="AB512">
        <f>UI!$C$13-Q512</f>
        <v>3</v>
      </c>
    </row>
    <row r="513" spans="4:28" x14ac:dyDescent="0.3">
      <c r="D513">
        <f>COUNTIF(S513:AB513, "&gt;= 0")</f>
        <v>8</v>
      </c>
      <c r="E513" t="str">
        <f>IF(D513&gt;=9,SUM(S513:AB513),"Not Suitable")</f>
        <v>Not Suitable</v>
      </c>
      <c r="F513">
        <v>561913</v>
      </c>
      <c r="G513" t="s">
        <v>523</v>
      </c>
      <c r="H513">
        <v>4</v>
      </c>
      <c r="I513">
        <v>6</v>
      </c>
      <c r="J513">
        <v>6</v>
      </c>
      <c r="K513">
        <v>4</v>
      </c>
      <c r="L513">
        <v>5</v>
      </c>
      <c r="M513">
        <v>4</v>
      </c>
      <c r="N513">
        <v>4</v>
      </c>
      <c r="O513">
        <v>5</v>
      </c>
      <c r="P513">
        <v>7</v>
      </c>
      <c r="Q513">
        <v>6</v>
      </c>
      <c r="R513" t="str">
        <f>IF(D513&gt;=9,SUM(S513:AB513),"Not Suitable")</f>
        <v>Not Suitable</v>
      </c>
      <c r="S513">
        <f>UI!$C$4-H513</f>
        <v>6</v>
      </c>
      <c r="T513">
        <f>UI!$C$5-I513</f>
        <v>2</v>
      </c>
      <c r="U513">
        <f>UI!$C$6-J513</f>
        <v>-3</v>
      </c>
      <c r="V513">
        <f>UI!$C$7-K513</f>
        <v>2</v>
      </c>
      <c r="W513">
        <f>UI!$C$8-L513</f>
        <v>-1</v>
      </c>
      <c r="X513">
        <f>UI!$C$9-M513</f>
        <v>4</v>
      </c>
      <c r="Y513">
        <f>UI!$C$10-N513</f>
        <v>5</v>
      </c>
      <c r="Z513">
        <f>UI!$C$11-O513</f>
        <v>4</v>
      </c>
      <c r="AA513">
        <f>UI!$C$12-P513</f>
        <v>0</v>
      </c>
      <c r="AB513">
        <f>UI!$C$13-Q513</f>
        <v>4</v>
      </c>
    </row>
    <row r="514" spans="4:28" x14ac:dyDescent="0.3">
      <c r="D514">
        <f>COUNTIF(S514:AB514, "&gt;= 0")</f>
        <v>7</v>
      </c>
      <c r="E514" t="str">
        <f>IF(D514&gt;=9,SUM(S514:AB514),"Not Suitable")</f>
        <v>Not Suitable</v>
      </c>
      <c r="F514">
        <v>591112</v>
      </c>
      <c r="G514" t="s">
        <v>524</v>
      </c>
      <c r="H514">
        <v>5</v>
      </c>
      <c r="I514">
        <v>7</v>
      </c>
      <c r="J514">
        <v>6</v>
      </c>
      <c r="K514">
        <v>5</v>
      </c>
      <c r="L514">
        <v>7</v>
      </c>
      <c r="M514">
        <v>5</v>
      </c>
      <c r="N514">
        <v>5</v>
      </c>
      <c r="O514">
        <v>6</v>
      </c>
      <c r="P514">
        <v>8</v>
      </c>
      <c r="Q514">
        <v>7</v>
      </c>
      <c r="R514" t="str">
        <f>IF(D514&gt;=9,SUM(S514:AB514),"Not Suitable")</f>
        <v>Not Suitable</v>
      </c>
      <c r="S514">
        <f>UI!$C$4-H514</f>
        <v>5</v>
      </c>
      <c r="T514">
        <f>UI!$C$5-I514</f>
        <v>1</v>
      </c>
      <c r="U514">
        <f>UI!$C$6-J514</f>
        <v>-3</v>
      </c>
      <c r="V514">
        <f>UI!$C$7-K514</f>
        <v>1</v>
      </c>
      <c r="W514">
        <f>UI!$C$8-L514</f>
        <v>-3</v>
      </c>
      <c r="X514">
        <f>UI!$C$9-M514</f>
        <v>3</v>
      </c>
      <c r="Y514">
        <f>UI!$C$10-N514</f>
        <v>4</v>
      </c>
      <c r="Z514">
        <f>UI!$C$11-O514</f>
        <v>3</v>
      </c>
      <c r="AA514">
        <f>UI!$C$12-P514</f>
        <v>-1</v>
      </c>
      <c r="AB514">
        <f>UI!$C$13-Q514</f>
        <v>3</v>
      </c>
    </row>
    <row r="515" spans="4:28" x14ac:dyDescent="0.3">
      <c r="D515">
        <f>COUNTIF(S515:AB515, "&gt;= 0")</f>
        <v>7</v>
      </c>
      <c r="E515" t="str">
        <f>IF(D515&gt;=9,SUM(S515:AB515),"Not Suitable")</f>
        <v>Not Suitable</v>
      </c>
      <c r="F515">
        <v>591113</v>
      </c>
      <c r="G515" t="s">
        <v>525</v>
      </c>
      <c r="H515">
        <v>4</v>
      </c>
      <c r="I515">
        <v>6</v>
      </c>
      <c r="J515">
        <v>7</v>
      </c>
      <c r="K515">
        <v>6</v>
      </c>
      <c r="L515">
        <v>7</v>
      </c>
      <c r="M515">
        <v>6</v>
      </c>
      <c r="N515">
        <v>5</v>
      </c>
      <c r="O515">
        <v>7</v>
      </c>
      <c r="P515">
        <v>8</v>
      </c>
      <c r="Q515">
        <v>8</v>
      </c>
      <c r="R515" t="str">
        <f>IF(D515&gt;=9,SUM(S515:AB515),"Not Suitable")</f>
        <v>Not Suitable</v>
      </c>
      <c r="S515">
        <f>UI!$C$4-H515</f>
        <v>6</v>
      </c>
      <c r="T515">
        <f>UI!$C$5-I515</f>
        <v>2</v>
      </c>
      <c r="U515">
        <f>UI!$C$6-J515</f>
        <v>-4</v>
      </c>
      <c r="V515">
        <f>UI!$C$7-K515</f>
        <v>0</v>
      </c>
      <c r="W515">
        <f>UI!$C$8-L515</f>
        <v>-3</v>
      </c>
      <c r="X515">
        <f>UI!$C$9-M515</f>
        <v>2</v>
      </c>
      <c r="Y515">
        <f>UI!$C$10-N515</f>
        <v>4</v>
      </c>
      <c r="Z515">
        <f>UI!$C$11-O515</f>
        <v>2</v>
      </c>
      <c r="AA515">
        <f>UI!$C$12-P515</f>
        <v>-1</v>
      </c>
      <c r="AB515">
        <f>UI!$C$13-Q515</f>
        <v>2</v>
      </c>
    </row>
    <row r="516" spans="4:28" x14ac:dyDescent="0.3">
      <c r="D516">
        <f>COUNTIF(S516:AB516, "&gt;= 0")</f>
        <v>8</v>
      </c>
      <c r="E516" t="str">
        <f>IF(D516&gt;=9,SUM(S516:AB516),"Not Suitable")</f>
        <v>Not Suitable</v>
      </c>
      <c r="F516">
        <v>591115</v>
      </c>
      <c r="G516" t="s">
        <v>526</v>
      </c>
      <c r="H516">
        <v>4</v>
      </c>
      <c r="I516">
        <v>4</v>
      </c>
      <c r="J516">
        <v>6</v>
      </c>
      <c r="K516">
        <v>4</v>
      </c>
      <c r="L516">
        <v>5</v>
      </c>
      <c r="M516">
        <v>4</v>
      </c>
      <c r="N516">
        <v>4</v>
      </c>
      <c r="O516">
        <v>5</v>
      </c>
      <c r="P516">
        <v>5</v>
      </c>
      <c r="Q516">
        <v>5</v>
      </c>
      <c r="R516" t="str">
        <f>IF(D516&gt;=9,SUM(S516:AB516),"Not Suitable")</f>
        <v>Not Suitable</v>
      </c>
      <c r="S516">
        <f>UI!$C$4-H516</f>
        <v>6</v>
      </c>
      <c r="T516">
        <f>UI!$C$5-I516</f>
        <v>4</v>
      </c>
      <c r="U516">
        <f>UI!$C$6-J516</f>
        <v>-3</v>
      </c>
      <c r="V516">
        <f>UI!$C$7-K516</f>
        <v>2</v>
      </c>
      <c r="W516">
        <f>UI!$C$8-L516</f>
        <v>-1</v>
      </c>
      <c r="X516">
        <f>UI!$C$9-M516</f>
        <v>4</v>
      </c>
      <c r="Y516">
        <f>UI!$C$10-N516</f>
        <v>5</v>
      </c>
      <c r="Z516">
        <f>UI!$C$11-O516</f>
        <v>4</v>
      </c>
      <c r="AA516">
        <f>UI!$C$12-P516</f>
        <v>2</v>
      </c>
      <c r="AB516">
        <f>UI!$C$13-Q516</f>
        <v>5</v>
      </c>
    </row>
    <row r="517" spans="4:28" x14ac:dyDescent="0.3">
      <c r="D517">
        <f>COUNTIF(S517:AB517, "&gt;= 0")</f>
        <v>8</v>
      </c>
      <c r="E517" t="str">
        <f>IF(D517&gt;=9,SUM(S517:AB517),"Not Suitable")</f>
        <v>Not Suitable</v>
      </c>
      <c r="F517">
        <v>591116</v>
      </c>
      <c r="G517" t="s">
        <v>527</v>
      </c>
      <c r="H517">
        <v>4</v>
      </c>
      <c r="I517">
        <v>4</v>
      </c>
      <c r="J517">
        <v>6</v>
      </c>
      <c r="K517">
        <v>4</v>
      </c>
      <c r="L517">
        <v>5</v>
      </c>
      <c r="M517">
        <v>4</v>
      </c>
      <c r="N517">
        <v>4</v>
      </c>
      <c r="O517">
        <v>5</v>
      </c>
      <c r="P517">
        <v>5</v>
      </c>
      <c r="Q517">
        <v>5</v>
      </c>
      <c r="R517" t="str">
        <f>IF(D517&gt;=9,SUM(S517:AB517),"Not Suitable")</f>
        <v>Not Suitable</v>
      </c>
      <c r="S517">
        <f>UI!$C$4-H517</f>
        <v>6</v>
      </c>
      <c r="T517">
        <f>UI!$C$5-I517</f>
        <v>4</v>
      </c>
      <c r="U517">
        <f>UI!$C$6-J517</f>
        <v>-3</v>
      </c>
      <c r="V517">
        <f>UI!$C$7-K517</f>
        <v>2</v>
      </c>
      <c r="W517">
        <f>UI!$C$8-L517</f>
        <v>-1</v>
      </c>
      <c r="X517">
        <f>UI!$C$9-M517</f>
        <v>4</v>
      </c>
      <c r="Y517">
        <f>UI!$C$10-N517</f>
        <v>5</v>
      </c>
      <c r="Z517">
        <f>UI!$C$11-O517</f>
        <v>4</v>
      </c>
      <c r="AA517">
        <f>UI!$C$12-P517</f>
        <v>2</v>
      </c>
      <c r="AB517">
        <f>UI!$C$13-Q517</f>
        <v>5</v>
      </c>
    </row>
    <row r="518" spans="4:28" x14ac:dyDescent="0.3">
      <c r="D518">
        <f>COUNTIF(S518:AB518, "&gt;= 0")</f>
        <v>8</v>
      </c>
      <c r="E518" t="str">
        <f>IF(D518&gt;=9,SUM(S518:AB518),"Not Suitable")</f>
        <v>Not Suitable</v>
      </c>
      <c r="F518">
        <v>591117</v>
      </c>
      <c r="G518" t="s">
        <v>528</v>
      </c>
      <c r="H518">
        <v>5</v>
      </c>
      <c r="I518">
        <v>6</v>
      </c>
      <c r="J518">
        <v>6</v>
      </c>
      <c r="K518">
        <v>5</v>
      </c>
      <c r="L518">
        <v>6</v>
      </c>
      <c r="M518">
        <v>5</v>
      </c>
      <c r="N518">
        <v>5</v>
      </c>
      <c r="O518">
        <v>6</v>
      </c>
      <c r="P518">
        <v>7</v>
      </c>
      <c r="Q518">
        <v>7</v>
      </c>
      <c r="R518" t="str">
        <f>IF(D518&gt;=9,SUM(S518:AB518),"Not Suitable")</f>
        <v>Not Suitable</v>
      </c>
      <c r="S518">
        <f>UI!$C$4-H518</f>
        <v>5</v>
      </c>
      <c r="T518">
        <f>UI!$C$5-I518</f>
        <v>2</v>
      </c>
      <c r="U518">
        <f>UI!$C$6-J518</f>
        <v>-3</v>
      </c>
      <c r="V518">
        <f>UI!$C$7-K518</f>
        <v>1</v>
      </c>
      <c r="W518">
        <f>UI!$C$8-L518</f>
        <v>-2</v>
      </c>
      <c r="X518">
        <f>UI!$C$9-M518</f>
        <v>3</v>
      </c>
      <c r="Y518">
        <f>UI!$C$10-N518</f>
        <v>4</v>
      </c>
      <c r="Z518">
        <f>UI!$C$11-O518</f>
        <v>3</v>
      </c>
      <c r="AA518">
        <f>UI!$C$12-P518</f>
        <v>0</v>
      </c>
      <c r="AB518">
        <f>UI!$C$13-Q518</f>
        <v>3</v>
      </c>
    </row>
    <row r="519" spans="4:28" x14ac:dyDescent="0.3">
      <c r="D519">
        <f>COUNTIF(S519:AB519, "&gt;= 0")</f>
        <v>8</v>
      </c>
      <c r="E519" t="str">
        <f>IF(D519&gt;=9,SUM(S519:AB519),"Not Suitable")</f>
        <v>Not Suitable</v>
      </c>
      <c r="F519">
        <v>599511</v>
      </c>
      <c r="G519" t="s">
        <v>529</v>
      </c>
      <c r="H519">
        <v>4</v>
      </c>
      <c r="I519">
        <v>8</v>
      </c>
      <c r="J519">
        <v>7</v>
      </c>
      <c r="K519">
        <v>6</v>
      </c>
      <c r="L519">
        <v>7</v>
      </c>
      <c r="M519">
        <v>5</v>
      </c>
      <c r="N519">
        <v>5</v>
      </c>
      <c r="O519">
        <v>7</v>
      </c>
      <c r="P519">
        <v>7</v>
      </c>
      <c r="Q519">
        <v>6</v>
      </c>
      <c r="R519" t="str">
        <f>IF(D519&gt;=9,SUM(S519:AB519),"Not Suitable")</f>
        <v>Not Suitable</v>
      </c>
      <c r="S519">
        <f>UI!$C$4-H519</f>
        <v>6</v>
      </c>
      <c r="T519">
        <f>UI!$C$5-I519</f>
        <v>0</v>
      </c>
      <c r="U519">
        <f>UI!$C$6-J519</f>
        <v>-4</v>
      </c>
      <c r="V519">
        <f>UI!$C$7-K519</f>
        <v>0</v>
      </c>
      <c r="W519">
        <f>UI!$C$8-L519</f>
        <v>-3</v>
      </c>
      <c r="X519">
        <f>UI!$C$9-M519</f>
        <v>3</v>
      </c>
      <c r="Y519">
        <f>UI!$C$10-N519</f>
        <v>4</v>
      </c>
      <c r="Z519">
        <f>UI!$C$11-O519</f>
        <v>2</v>
      </c>
      <c r="AA519">
        <f>UI!$C$12-P519</f>
        <v>0</v>
      </c>
      <c r="AB519">
        <f>UI!$C$13-Q519</f>
        <v>4</v>
      </c>
    </row>
    <row r="520" spans="4:28" x14ac:dyDescent="0.3">
      <c r="D520">
        <f>COUNTIF(S520:AB520, "&gt;= 0")</f>
        <v>8</v>
      </c>
      <c r="E520" t="str">
        <f>IF(D520&gt;=9,SUM(S520:AB520),"Not Suitable")</f>
        <v>Not Suitable</v>
      </c>
      <c r="F520">
        <v>599512</v>
      </c>
      <c r="G520" t="s">
        <v>530</v>
      </c>
      <c r="H520">
        <v>4</v>
      </c>
      <c r="I520">
        <v>8</v>
      </c>
      <c r="J520">
        <v>7</v>
      </c>
      <c r="K520">
        <v>6</v>
      </c>
      <c r="L520">
        <v>7</v>
      </c>
      <c r="M520">
        <v>5</v>
      </c>
      <c r="N520">
        <v>5</v>
      </c>
      <c r="O520">
        <v>7</v>
      </c>
      <c r="P520">
        <v>7</v>
      </c>
      <c r="Q520">
        <v>6</v>
      </c>
      <c r="R520" t="str">
        <f>IF(D520&gt;=9,SUM(S520:AB520),"Not Suitable")</f>
        <v>Not Suitable</v>
      </c>
      <c r="S520">
        <f>UI!$C$4-H520</f>
        <v>6</v>
      </c>
      <c r="T520">
        <f>UI!$C$5-I520</f>
        <v>0</v>
      </c>
      <c r="U520">
        <f>UI!$C$6-J520</f>
        <v>-4</v>
      </c>
      <c r="V520">
        <f>UI!$C$7-K520</f>
        <v>0</v>
      </c>
      <c r="W520">
        <f>UI!$C$8-L520</f>
        <v>-3</v>
      </c>
      <c r="X520">
        <f>UI!$C$9-M520</f>
        <v>3</v>
      </c>
      <c r="Y520">
        <f>UI!$C$10-N520</f>
        <v>4</v>
      </c>
      <c r="Z520">
        <f>UI!$C$11-O520</f>
        <v>2</v>
      </c>
      <c r="AA520">
        <f>UI!$C$12-P520</f>
        <v>0</v>
      </c>
      <c r="AB520">
        <f>UI!$C$13-Q520</f>
        <v>4</v>
      </c>
    </row>
    <row r="521" spans="4:28" x14ac:dyDescent="0.3">
      <c r="D521">
        <f>COUNTIF(S521:AB521, "&gt;= 0")</f>
        <v>7</v>
      </c>
      <c r="E521" t="str">
        <f>IF(D521&gt;=9,SUM(S521:AB521),"Not Suitable")</f>
        <v>Not Suitable</v>
      </c>
      <c r="F521">
        <v>599516</v>
      </c>
      <c r="G521" t="s">
        <v>531</v>
      </c>
      <c r="H521">
        <v>6</v>
      </c>
      <c r="I521">
        <v>6</v>
      </c>
      <c r="J521">
        <v>7</v>
      </c>
      <c r="K521">
        <v>6</v>
      </c>
      <c r="L521">
        <v>7</v>
      </c>
      <c r="M521">
        <v>6</v>
      </c>
      <c r="N521">
        <v>5</v>
      </c>
      <c r="O521">
        <v>7</v>
      </c>
      <c r="P521">
        <v>9</v>
      </c>
      <c r="Q521">
        <v>8</v>
      </c>
      <c r="R521" t="str">
        <f>IF(D521&gt;=9,SUM(S521:AB521),"Not Suitable")</f>
        <v>Not Suitable</v>
      </c>
      <c r="S521">
        <f>UI!$C$4-H521</f>
        <v>4</v>
      </c>
      <c r="T521">
        <f>UI!$C$5-I521</f>
        <v>2</v>
      </c>
      <c r="U521">
        <f>UI!$C$6-J521</f>
        <v>-4</v>
      </c>
      <c r="V521">
        <f>UI!$C$7-K521</f>
        <v>0</v>
      </c>
      <c r="W521">
        <f>UI!$C$8-L521</f>
        <v>-3</v>
      </c>
      <c r="X521">
        <f>UI!$C$9-M521</f>
        <v>2</v>
      </c>
      <c r="Y521">
        <f>UI!$C$10-N521</f>
        <v>4</v>
      </c>
      <c r="Z521">
        <f>UI!$C$11-O521</f>
        <v>2</v>
      </c>
      <c r="AA521">
        <f>UI!$C$12-P521</f>
        <v>-2</v>
      </c>
      <c r="AB521">
        <f>UI!$C$13-Q521</f>
        <v>2</v>
      </c>
    </row>
    <row r="522" spans="4:28" x14ac:dyDescent="0.3">
      <c r="D522">
        <f>COUNTIF(S522:AB522, "&gt;= 0")</f>
        <v>8</v>
      </c>
      <c r="E522" t="str">
        <f>IF(D522&gt;=9,SUM(S522:AB522),"Not Suitable")</f>
        <v>Not Suitable</v>
      </c>
      <c r="F522">
        <v>599518</v>
      </c>
      <c r="G522" t="s">
        <v>532</v>
      </c>
      <c r="H522">
        <v>5</v>
      </c>
      <c r="I522">
        <v>5</v>
      </c>
      <c r="J522">
        <v>7</v>
      </c>
      <c r="K522">
        <v>5</v>
      </c>
      <c r="L522">
        <v>6</v>
      </c>
      <c r="M522">
        <v>5</v>
      </c>
      <c r="N522">
        <v>6</v>
      </c>
      <c r="O522">
        <v>5</v>
      </c>
      <c r="P522">
        <v>7</v>
      </c>
      <c r="Q522">
        <v>6</v>
      </c>
      <c r="R522" t="str">
        <f>IF(D522&gt;=9,SUM(S522:AB522),"Not Suitable")</f>
        <v>Not Suitable</v>
      </c>
      <c r="S522">
        <f>UI!$C$4-H522</f>
        <v>5</v>
      </c>
      <c r="T522">
        <f>UI!$C$5-I522</f>
        <v>3</v>
      </c>
      <c r="U522">
        <f>UI!$C$6-J522</f>
        <v>-4</v>
      </c>
      <c r="V522">
        <f>UI!$C$7-K522</f>
        <v>1</v>
      </c>
      <c r="W522">
        <f>UI!$C$8-L522</f>
        <v>-2</v>
      </c>
      <c r="X522">
        <f>UI!$C$9-M522</f>
        <v>3</v>
      </c>
      <c r="Y522">
        <f>UI!$C$10-N522</f>
        <v>3</v>
      </c>
      <c r="Z522">
        <f>UI!$C$11-O522</f>
        <v>4</v>
      </c>
      <c r="AA522">
        <f>UI!$C$12-P522</f>
        <v>0</v>
      </c>
      <c r="AB522">
        <f>UI!$C$13-Q522</f>
        <v>4</v>
      </c>
    </row>
    <row r="523" spans="4:28" x14ac:dyDescent="0.3">
      <c r="D523">
        <f>COUNTIF(S523:AB523, "&gt;= 0")</f>
        <v>7</v>
      </c>
      <c r="E523" t="str">
        <f>IF(D523&gt;=9,SUM(S523:AB523),"Not Suitable")</f>
        <v>Not Suitable</v>
      </c>
      <c r="F523">
        <v>599913</v>
      </c>
      <c r="G523" t="s">
        <v>533</v>
      </c>
      <c r="H523">
        <v>2</v>
      </c>
      <c r="I523">
        <v>5</v>
      </c>
      <c r="J523">
        <v>4</v>
      </c>
      <c r="K523">
        <v>7</v>
      </c>
      <c r="L523">
        <v>7</v>
      </c>
      <c r="M523">
        <v>4</v>
      </c>
      <c r="N523">
        <v>4</v>
      </c>
      <c r="O523">
        <v>5</v>
      </c>
      <c r="P523">
        <v>6</v>
      </c>
      <c r="Q523">
        <v>6</v>
      </c>
      <c r="R523" t="str">
        <f>IF(D523&gt;=9,SUM(S523:AB523),"Not Suitable")</f>
        <v>Not Suitable</v>
      </c>
      <c r="S523">
        <f>UI!$C$4-H523</f>
        <v>8</v>
      </c>
      <c r="T523">
        <f>UI!$C$5-I523</f>
        <v>3</v>
      </c>
      <c r="U523">
        <f>UI!$C$6-J523</f>
        <v>-1</v>
      </c>
      <c r="V523">
        <f>UI!$C$7-K523</f>
        <v>-1</v>
      </c>
      <c r="W523">
        <f>UI!$C$8-L523</f>
        <v>-3</v>
      </c>
      <c r="X523">
        <f>UI!$C$9-M523</f>
        <v>4</v>
      </c>
      <c r="Y523">
        <f>UI!$C$10-N523</f>
        <v>5</v>
      </c>
      <c r="Z523">
        <f>UI!$C$11-O523</f>
        <v>4</v>
      </c>
      <c r="AA523">
        <f>UI!$C$12-P523</f>
        <v>1</v>
      </c>
      <c r="AB523">
        <f>UI!$C$13-Q523</f>
        <v>4</v>
      </c>
    </row>
    <row r="524" spans="4:28" x14ac:dyDescent="0.3">
      <c r="D524">
        <f>COUNTIF(S524:AB524, "&gt;= 0")</f>
        <v>7</v>
      </c>
      <c r="E524" t="str">
        <f>IF(D524&gt;=9,SUM(S524:AB524),"Not Suitable")</f>
        <v>Not Suitable</v>
      </c>
      <c r="F524">
        <v>599914</v>
      </c>
      <c r="G524" t="s">
        <v>534</v>
      </c>
      <c r="H524">
        <v>2</v>
      </c>
      <c r="I524">
        <v>7</v>
      </c>
      <c r="J524">
        <v>7</v>
      </c>
      <c r="K524">
        <v>6</v>
      </c>
      <c r="L524">
        <v>6</v>
      </c>
      <c r="M524">
        <v>5</v>
      </c>
      <c r="N524">
        <v>5</v>
      </c>
      <c r="O524">
        <v>6</v>
      </c>
      <c r="P524">
        <v>8</v>
      </c>
      <c r="Q524">
        <v>8</v>
      </c>
      <c r="R524" t="str">
        <f>IF(D524&gt;=9,SUM(S524:AB524),"Not Suitable")</f>
        <v>Not Suitable</v>
      </c>
      <c r="S524">
        <f>UI!$C$4-H524</f>
        <v>8</v>
      </c>
      <c r="T524">
        <f>UI!$C$5-I524</f>
        <v>1</v>
      </c>
      <c r="U524">
        <f>UI!$C$6-J524</f>
        <v>-4</v>
      </c>
      <c r="V524">
        <f>UI!$C$7-K524</f>
        <v>0</v>
      </c>
      <c r="W524">
        <f>UI!$C$8-L524</f>
        <v>-2</v>
      </c>
      <c r="X524">
        <f>UI!$C$9-M524</f>
        <v>3</v>
      </c>
      <c r="Y524">
        <f>UI!$C$10-N524</f>
        <v>4</v>
      </c>
      <c r="Z524">
        <f>UI!$C$11-O524</f>
        <v>3</v>
      </c>
      <c r="AA524">
        <f>UI!$C$12-P524</f>
        <v>-1</v>
      </c>
      <c r="AB524">
        <f>UI!$C$13-Q524</f>
        <v>2</v>
      </c>
    </row>
    <row r="525" spans="4:28" x14ac:dyDescent="0.3">
      <c r="D525">
        <f>COUNTIF(S525:AB525, "&gt;= 0")</f>
        <v>7</v>
      </c>
      <c r="E525" t="str">
        <f>IF(D525&gt;=9,SUM(S525:AB525),"Not Suitable")</f>
        <v>Not Suitable</v>
      </c>
      <c r="F525">
        <v>599915</v>
      </c>
      <c r="G525" t="s">
        <v>535</v>
      </c>
      <c r="H525">
        <v>4</v>
      </c>
      <c r="I525">
        <v>7</v>
      </c>
      <c r="J525">
        <v>7</v>
      </c>
      <c r="K525">
        <v>5</v>
      </c>
      <c r="L525">
        <v>6</v>
      </c>
      <c r="M525">
        <v>5</v>
      </c>
      <c r="N525">
        <v>5</v>
      </c>
      <c r="O525">
        <v>5</v>
      </c>
      <c r="P525">
        <v>8</v>
      </c>
      <c r="Q525">
        <v>7</v>
      </c>
      <c r="R525" t="str">
        <f>IF(D525&gt;=9,SUM(S525:AB525),"Not Suitable")</f>
        <v>Not Suitable</v>
      </c>
      <c r="S525">
        <f>UI!$C$4-H525</f>
        <v>6</v>
      </c>
      <c r="T525">
        <f>UI!$C$5-I525</f>
        <v>1</v>
      </c>
      <c r="U525">
        <f>UI!$C$6-J525</f>
        <v>-4</v>
      </c>
      <c r="V525">
        <f>UI!$C$7-K525</f>
        <v>1</v>
      </c>
      <c r="W525">
        <f>UI!$C$8-L525</f>
        <v>-2</v>
      </c>
      <c r="X525">
        <f>UI!$C$9-M525</f>
        <v>3</v>
      </c>
      <c r="Y525">
        <f>UI!$C$10-N525</f>
        <v>4</v>
      </c>
      <c r="Z525">
        <f>UI!$C$11-O525</f>
        <v>4</v>
      </c>
      <c r="AA525">
        <f>UI!$C$12-P525</f>
        <v>-1</v>
      </c>
      <c r="AB525">
        <f>UI!$C$13-Q525</f>
        <v>3</v>
      </c>
    </row>
    <row r="526" spans="4:28" x14ac:dyDescent="0.3">
      <c r="D526">
        <f>COUNTIF(S526:AB526, "&gt;= 0")</f>
        <v>7</v>
      </c>
      <c r="E526" t="str">
        <f>IF(D526&gt;=9,SUM(S526:AB526),"Not Suitable")</f>
        <v>Not Suitable</v>
      </c>
      <c r="F526">
        <v>599916</v>
      </c>
      <c r="G526" t="s">
        <v>536</v>
      </c>
      <c r="H526">
        <v>4</v>
      </c>
      <c r="I526">
        <v>6</v>
      </c>
      <c r="J526">
        <v>7</v>
      </c>
      <c r="K526">
        <v>6</v>
      </c>
      <c r="L526">
        <v>7</v>
      </c>
      <c r="M526">
        <v>6</v>
      </c>
      <c r="N526">
        <v>5</v>
      </c>
      <c r="O526">
        <v>7</v>
      </c>
      <c r="P526">
        <v>9</v>
      </c>
      <c r="Q526">
        <v>8</v>
      </c>
      <c r="R526" t="str">
        <f>IF(D526&gt;=9,SUM(S526:AB526),"Not Suitable")</f>
        <v>Not Suitable</v>
      </c>
      <c r="S526">
        <f>UI!$C$4-H526</f>
        <v>6</v>
      </c>
      <c r="T526">
        <f>UI!$C$5-I526</f>
        <v>2</v>
      </c>
      <c r="U526">
        <f>UI!$C$6-J526</f>
        <v>-4</v>
      </c>
      <c r="V526">
        <f>UI!$C$7-K526</f>
        <v>0</v>
      </c>
      <c r="W526">
        <f>UI!$C$8-L526</f>
        <v>-3</v>
      </c>
      <c r="X526">
        <f>UI!$C$9-M526</f>
        <v>2</v>
      </c>
      <c r="Y526">
        <f>UI!$C$10-N526</f>
        <v>4</v>
      </c>
      <c r="Z526">
        <f>UI!$C$11-O526</f>
        <v>2</v>
      </c>
      <c r="AA526">
        <f>UI!$C$12-P526</f>
        <v>-2</v>
      </c>
      <c r="AB526">
        <f>UI!$C$13-Q526</f>
        <v>2</v>
      </c>
    </row>
    <row r="527" spans="4:28" x14ac:dyDescent="0.3">
      <c r="D527">
        <f>COUNTIF(S527:AB527, "&gt;= 0")</f>
        <v>6</v>
      </c>
      <c r="E527" t="str">
        <f>IF(D527&gt;=9,SUM(S527:AB527),"Not Suitable")</f>
        <v>Not Suitable</v>
      </c>
      <c r="F527">
        <v>612112</v>
      </c>
      <c r="G527" t="s">
        <v>537</v>
      </c>
      <c r="H527">
        <v>5</v>
      </c>
      <c r="I527">
        <v>6</v>
      </c>
      <c r="J527">
        <v>7</v>
      </c>
      <c r="K527">
        <v>7</v>
      </c>
      <c r="L527">
        <v>7</v>
      </c>
      <c r="M527">
        <v>6</v>
      </c>
      <c r="N527">
        <v>5</v>
      </c>
      <c r="O527">
        <v>7</v>
      </c>
      <c r="P527">
        <v>9</v>
      </c>
      <c r="Q527">
        <v>7</v>
      </c>
      <c r="R527" t="str">
        <f>IF(D527&gt;=9,SUM(S527:AB527),"Not Suitable")</f>
        <v>Not Suitable</v>
      </c>
      <c r="S527">
        <f>UI!$C$4-H527</f>
        <v>5</v>
      </c>
      <c r="T527">
        <f>UI!$C$5-I527</f>
        <v>2</v>
      </c>
      <c r="U527">
        <f>UI!$C$6-J527</f>
        <v>-4</v>
      </c>
      <c r="V527">
        <f>UI!$C$7-K527</f>
        <v>-1</v>
      </c>
      <c r="W527">
        <f>UI!$C$8-L527</f>
        <v>-3</v>
      </c>
      <c r="X527">
        <f>UI!$C$9-M527</f>
        <v>2</v>
      </c>
      <c r="Y527">
        <f>UI!$C$10-N527</f>
        <v>4</v>
      </c>
      <c r="Z527">
        <f>UI!$C$11-O527</f>
        <v>2</v>
      </c>
      <c r="AA527">
        <f>UI!$C$12-P527</f>
        <v>-2</v>
      </c>
      <c r="AB527">
        <f>UI!$C$13-Q527</f>
        <v>3</v>
      </c>
    </row>
    <row r="528" spans="4:28" x14ac:dyDescent="0.3">
      <c r="D528">
        <f>COUNTIF(S528:AB528, "&gt;= 0")</f>
        <v>8</v>
      </c>
      <c r="E528" t="str">
        <f>IF(D528&gt;=9,SUM(S528:AB528),"Not Suitable")</f>
        <v>Not Suitable</v>
      </c>
      <c r="F528">
        <v>612114</v>
      </c>
      <c r="G528" t="s">
        <v>538</v>
      </c>
      <c r="H528">
        <v>5</v>
      </c>
      <c r="I528">
        <v>6</v>
      </c>
      <c r="J528">
        <v>7</v>
      </c>
      <c r="K528">
        <v>6</v>
      </c>
      <c r="L528">
        <v>7</v>
      </c>
      <c r="M528">
        <v>6</v>
      </c>
      <c r="N528">
        <v>5</v>
      </c>
      <c r="O528">
        <v>7</v>
      </c>
      <c r="P528">
        <v>7</v>
      </c>
      <c r="Q528">
        <v>8</v>
      </c>
      <c r="R528" t="str">
        <f>IF(D528&gt;=9,SUM(S528:AB528),"Not Suitable")</f>
        <v>Not Suitable</v>
      </c>
      <c r="S528">
        <f>UI!$C$4-H528</f>
        <v>5</v>
      </c>
      <c r="T528">
        <f>UI!$C$5-I528</f>
        <v>2</v>
      </c>
      <c r="U528">
        <f>UI!$C$6-J528</f>
        <v>-4</v>
      </c>
      <c r="V528">
        <f>UI!$C$7-K528</f>
        <v>0</v>
      </c>
      <c r="W528">
        <f>UI!$C$8-L528</f>
        <v>-3</v>
      </c>
      <c r="X528">
        <f>UI!$C$9-M528</f>
        <v>2</v>
      </c>
      <c r="Y528">
        <f>UI!$C$10-N528</f>
        <v>4</v>
      </c>
      <c r="Z528">
        <f>UI!$C$11-O528</f>
        <v>2</v>
      </c>
      <c r="AA528">
        <f>UI!$C$12-P528</f>
        <v>0</v>
      </c>
      <c r="AB528">
        <f>UI!$C$13-Q528</f>
        <v>2</v>
      </c>
    </row>
    <row r="529" spans="4:28" x14ac:dyDescent="0.3">
      <c r="D529">
        <f>COUNTIF(S529:AB529, "&gt;= 0")</f>
        <v>7</v>
      </c>
      <c r="E529" t="str">
        <f>IF(D529&gt;=9,SUM(S529:AB529),"Not Suitable")</f>
        <v>Not Suitable</v>
      </c>
      <c r="F529">
        <v>612115</v>
      </c>
      <c r="G529" t="s">
        <v>539</v>
      </c>
      <c r="H529">
        <v>5</v>
      </c>
      <c r="I529">
        <v>6</v>
      </c>
      <c r="J529">
        <v>7</v>
      </c>
      <c r="K529">
        <v>6</v>
      </c>
      <c r="L529">
        <v>7</v>
      </c>
      <c r="M529">
        <v>6</v>
      </c>
      <c r="N529">
        <v>5</v>
      </c>
      <c r="O529">
        <v>7</v>
      </c>
      <c r="P529">
        <v>8</v>
      </c>
      <c r="Q529">
        <v>8</v>
      </c>
      <c r="R529" t="str">
        <f>IF(D529&gt;=9,SUM(S529:AB529),"Not Suitable")</f>
        <v>Not Suitable</v>
      </c>
      <c r="S529">
        <f>UI!$C$4-H529</f>
        <v>5</v>
      </c>
      <c r="T529">
        <f>UI!$C$5-I529</f>
        <v>2</v>
      </c>
      <c r="U529">
        <f>UI!$C$6-J529</f>
        <v>-4</v>
      </c>
      <c r="V529">
        <f>UI!$C$7-K529</f>
        <v>0</v>
      </c>
      <c r="W529">
        <f>UI!$C$8-L529</f>
        <v>-3</v>
      </c>
      <c r="X529">
        <f>UI!$C$9-M529</f>
        <v>2</v>
      </c>
      <c r="Y529">
        <f>UI!$C$10-N529</f>
        <v>4</v>
      </c>
      <c r="Z529">
        <f>UI!$C$11-O529</f>
        <v>2</v>
      </c>
      <c r="AA529">
        <f>UI!$C$12-P529</f>
        <v>-1</v>
      </c>
      <c r="AB529">
        <f>UI!$C$13-Q529</f>
        <v>2</v>
      </c>
    </row>
    <row r="530" spans="4:28" x14ac:dyDescent="0.3">
      <c r="D530">
        <f>COUNTIF(S530:AB530, "&gt;= 0")</f>
        <v>8</v>
      </c>
      <c r="E530" t="str">
        <f>IF(D530&gt;=9,SUM(S530:AB530),"Not Suitable")</f>
        <v>Not Suitable</v>
      </c>
      <c r="F530">
        <v>621311</v>
      </c>
      <c r="G530" t="s">
        <v>540</v>
      </c>
      <c r="H530">
        <v>4</v>
      </c>
      <c r="I530">
        <v>5</v>
      </c>
      <c r="J530">
        <v>8</v>
      </c>
      <c r="K530">
        <v>5</v>
      </c>
      <c r="L530">
        <v>6</v>
      </c>
      <c r="M530">
        <v>5</v>
      </c>
      <c r="N530">
        <v>5</v>
      </c>
      <c r="O530">
        <v>6</v>
      </c>
      <c r="P530">
        <v>6</v>
      </c>
      <c r="Q530">
        <v>7</v>
      </c>
      <c r="R530" t="str">
        <f>IF(D530&gt;=9,SUM(S530:AB530),"Not Suitable")</f>
        <v>Not Suitable</v>
      </c>
      <c r="S530">
        <f>UI!$C$4-H530</f>
        <v>6</v>
      </c>
      <c r="T530">
        <f>UI!$C$5-I530</f>
        <v>3</v>
      </c>
      <c r="U530">
        <f>UI!$C$6-J530</f>
        <v>-5</v>
      </c>
      <c r="V530">
        <f>UI!$C$7-K530</f>
        <v>1</v>
      </c>
      <c r="W530">
        <f>UI!$C$8-L530</f>
        <v>-2</v>
      </c>
      <c r="X530">
        <f>UI!$C$9-M530</f>
        <v>3</v>
      </c>
      <c r="Y530">
        <f>UI!$C$10-N530</f>
        <v>4</v>
      </c>
      <c r="Z530">
        <f>UI!$C$11-O530</f>
        <v>3</v>
      </c>
      <c r="AA530">
        <f>UI!$C$12-P530</f>
        <v>1</v>
      </c>
      <c r="AB530">
        <f>UI!$C$13-Q530</f>
        <v>3</v>
      </c>
    </row>
    <row r="531" spans="4:28" x14ac:dyDescent="0.3">
      <c r="D531">
        <f>COUNTIF(S531:AB531, "&gt;= 0")</f>
        <v>7</v>
      </c>
      <c r="E531" t="str">
        <f>IF(D531&gt;=9,SUM(S531:AB531),"Not Suitable")</f>
        <v>Not Suitable</v>
      </c>
      <c r="F531">
        <v>621312</v>
      </c>
      <c r="G531" t="s">
        <v>541</v>
      </c>
      <c r="H531">
        <v>5</v>
      </c>
      <c r="I531">
        <v>8</v>
      </c>
      <c r="J531">
        <v>6</v>
      </c>
      <c r="K531">
        <v>5</v>
      </c>
      <c r="L531">
        <v>5</v>
      </c>
      <c r="M531">
        <v>5</v>
      </c>
      <c r="N531">
        <v>5</v>
      </c>
      <c r="O531">
        <v>6</v>
      </c>
      <c r="P531">
        <v>8</v>
      </c>
      <c r="Q531">
        <v>7</v>
      </c>
      <c r="R531" t="str">
        <f>IF(D531&gt;=9,SUM(S531:AB531),"Not Suitable")</f>
        <v>Not Suitable</v>
      </c>
      <c r="S531">
        <f>UI!$C$4-H531</f>
        <v>5</v>
      </c>
      <c r="T531">
        <f>UI!$C$5-I531</f>
        <v>0</v>
      </c>
      <c r="U531">
        <f>UI!$C$6-J531</f>
        <v>-3</v>
      </c>
      <c r="V531">
        <f>UI!$C$7-K531</f>
        <v>1</v>
      </c>
      <c r="W531">
        <f>UI!$C$8-L531</f>
        <v>-1</v>
      </c>
      <c r="X531">
        <f>UI!$C$9-M531</f>
        <v>3</v>
      </c>
      <c r="Y531">
        <f>UI!$C$10-N531</f>
        <v>4</v>
      </c>
      <c r="Z531">
        <f>UI!$C$11-O531</f>
        <v>3</v>
      </c>
      <c r="AA531">
        <f>UI!$C$12-P531</f>
        <v>-1</v>
      </c>
      <c r="AB531">
        <f>UI!$C$13-Q531</f>
        <v>3</v>
      </c>
    </row>
    <row r="532" spans="4:28" x14ac:dyDescent="0.3">
      <c r="D532">
        <f>COUNTIF(S532:AB532, "&gt;= 0")</f>
        <v>8</v>
      </c>
      <c r="E532" t="str">
        <f>IF(D532&gt;=9,SUM(S532:AB532),"Not Suitable")</f>
        <v>Not Suitable</v>
      </c>
      <c r="F532">
        <v>621911</v>
      </c>
      <c r="G532" t="s">
        <v>542</v>
      </c>
      <c r="H532">
        <v>3</v>
      </c>
      <c r="I532">
        <v>4</v>
      </c>
      <c r="J532">
        <v>5</v>
      </c>
      <c r="K532">
        <v>5</v>
      </c>
      <c r="L532">
        <v>5</v>
      </c>
      <c r="M532">
        <v>4</v>
      </c>
      <c r="N532">
        <v>4</v>
      </c>
      <c r="O532">
        <v>5</v>
      </c>
      <c r="P532">
        <v>6</v>
      </c>
      <c r="Q532">
        <v>7</v>
      </c>
      <c r="R532" t="str">
        <f>IF(D532&gt;=9,SUM(S532:AB532),"Not Suitable")</f>
        <v>Not Suitable</v>
      </c>
      <c r="S532">
        <f>UI!$C$4-H532</f>
        <v>7</v>
      </c>
      <c r="T532">
        <f>UI!$C$5-I532</f>
        <v>4</v>
      </c>
      <c r="U532">
        <f>UI!$C$6-J532</f>
        <v>-2</v>
      </c>
      <c r="V532">
        <f>UI!$C$7-K532</f>
        <v>1</v>
      </c>
      <c r="W532">
        <f>UI!$C$8-L532</f>
        <v>-1</v>
      </c>
      <c r="X532">
        <f>UI!$C$9-M532</f>
        <v>4</v>
      </c>
      <c r="Y532">
        <f>UI!$C$10-N532</f>
        <v>5</v>
      </c>
      <c r="Z532">
        <f>UI!$C$11-O532</f>
        <v>4</v>
      </c>
      <c r="AA532">
        <f>UI!$C$12-P532</f>
        <v>1</v>
      </c>
      <c r="AB532">
        <f>UI!$C$13-Q532</f>
        <v>3</v>
      </c>
    </row>
    <row r="533" spans="4:28" x14ac:dyDescent="0.3">
      <c r="D533">
        <f>COUNTIF(S533:AB533, "&gt;= 0")</f>
        <v>9</v>
      </c>
      <c r="E533">
        <f>IF(D533&gt;=9,SUM(S533:AB533),"Not Suitable")</f>
        <v>33</v>
      </c>
      <c r="F533">
        <v>639111</v>
      </c>
      <c r="G533" t="s">
        <v>543</v>
      </c>
      <c r="H533">
        <v>2</v>
      </c>
      <c r="I533">
        <v>1</v>
      </c>
      <c r="J533">
        <v>7</v>
      </c>
      <c r="K533">
        <v>4</v>
      </c>
      <c r="L533">
        <v>4</v>
      </c>
      <c r="M533">
        <v>4</v>
      </c>
      <c r="N533">
        <v>4</v>
      </c>
      <c r="O533">
        <v>4</v>
      </c>
      <c r="P533">
        <v>5</v>
      </c>
      <c r="Q533">
        <v>6</v>
      </c>
      <c r="R533">
        <f>IF(D533&gt;=9,SUM(S533:AB533),"Not Suitable")</f>
        <v>33</v>
      </c>
      <c r="S533">
        <f>UI!$C$4-H533</f>
        <v>8</v>
      </c>
      <c r="T533">
        <f>UI!$C$5-I533</f>
        <v>7</v>
      </c>
      <c r="U533">
        <f>UI!$C$6-J533</f>
        <v>-4</v>
      </c>
      <c r="V533">
        <f>UI!$C$7-K533</f>
        <v>2</v>
      </c>
      <c r="W533">
        <f>UI!$C$8-L533</f>
        <v>0</v>
      </c>
      <c r="X533">
        <f>UI!$C$9-M533</f>
        <v>4</v>
      </c>
      <c r="Y533">
        <f>UI!$C$10-N533</f>
        <v>5</v>
      </c>
      <c r="Z533">
        <f>UI!$C$11-O533</f>
        <v>5</v>
      </c>
      <c r="AA533">
        <f>UI!$C$12-P533</f>
        <v>2</v>
      </c>
      <c r="AB533">
        <f>UI!$C$13-Q533</f>
        <v>4</v>
      </c>
    </row>
    <row r="534" spans="4:28" x14ac:dyDescent="0.3">
      <c r="D534">
        <f>COUNTIF(S534:AB534, "&gt;= 0")</f>
        <v>8</v>
      </c>
      <c r="E534" t="str">
        <f>IF(D534&gt;=9,SUM(S534:AB534),"Not Suitable")</f>
        <v>Not Suitable</v>
      </c>
      <c r="F534">
        <v>639112</v>
      </c>
      <c r="G534" t="s">
        <v>544</v>
      </c>
      <c r="H534">
        <v>4</v>
      </c>
      <c r="I534">
        <v>3</v>
      </c>
      <c r="J534">
        <v>8</v>
      </c>
      <c r="K534">
        <v>5</v>
      </c>
      <c r="L534">
        <v>6</v>
      </c>
      <c r="M534">
        <v>5</v>
      </c>
      <c r="N534">
        <v>4</v>
      </c>
      <c r="O534">
        <v>6</v>
      </c>
      <c r="P534">
        <v>6</v>
      </c>
      <c r="Q534">
        <v>7</v>
      </c>
      <c r="R534" t="str">
        <f>IF(D534&gt;=9,SUM(S534:AB534),"Not Suitable")</f>
        <v>Not Suitable</v>
      </c>
      <c r="S534">
        <f>UI!$C$4-H534</f>
        <v>6</v>
      </c>
      <c r="T534">
        <f>UI!$C$5-I534</f>
        <v>5</v>
      </c>
      <c r="U534">
        <f>UI!$C$6-J534</f>
        <v>-5</v>
      </c>
      <c r="V534">
        <f>UI!$C$7-K534</f>
        <v>1</v>
      </c>
      <c r="W534">
        <f>UI!$C$8-L534</f>
        <v>-2</v>
      </c>
      <c r="X534">
        <f>UI!$C$9-M534</f>
        <v>3</v>
      </c>
      <c r="Y534">
        <f>UI!$C$10-N534</f>
        <v>5</v>
      </c>
      <c r="Z534">
        <f>UI!$C$11-O534</f>
        <v>3</v>
      </c>
      <c r="AA534">
        <f>UI!$C$12-P534</f>
        <v>1</v>
      </c>
      <c r="AB534">
        <f>UI!$C$13-Q534</f>
        <v>3</v>
      </c>
    </row>
    <row r="535" spans="4:28" x14ac:dyDescent="0.3">
      <c r="D535">
        <f>COUNTIF(S535:AB535, "&gt;= 0")</f>
        <v>7</v>
      </c>
      <c r="E535" t="str">
        <f>IF(D535&gt;=9,SUM(S535:AB535),"Not Suitable")</f>
        <v>Not Suitable</v>
      </c>
      <c r="F535">
        <v>639211</v>
      </c>
      <c r="G535" t="s">
        <v>545</v>
      </c>
      <c r="H535">
        <v>6</v>
      </c>
      <c r="I535">
        <v>6</v>
      </c>
      <c r="J535">
        <v>7</v>
      </c>
      <c r="K535">
        <v>6</v>
      </c>
      <c r="L535">
        <v>7</v>
      </c>
      <c r="M535">
        <v>7</v>
      </c>
      <c r="N535">
        <v>5</v>
      </c>
      <c r="O535">
        <v>7</v>
      </c>
      <c r="P535">
        <v>8</v>
      </c>
      <c r="Q535">
        <v>7</v>
      </c>
      <c r="R535" t="str">
        <f>IF(D535&gt;=9,SUM(S535:AB535),"Not Suitable")</f>
        <v>Not Suitable</v>
      </c>
      <c r="S535">
        <f>UI!$C$4-H535</f>
        <v>4</v>
      </c>
      <c r="T535">
        <f>UI!$C$5-I535</f>
        <v>2</v>
      </c>
      <c r="U535">
        <f>UI!$C$6-J535</f>
        <v>-4</v>
      </c>
      <c r="V535">
        <f>UI!$C$7-K535</f>
        <v>0</v>
      </c>
      <c r="W535">
        <f>UI!$C$8-L535</f>
        <v>-3</v>
      </c>
      <c r="X535">
        <f>UI!$C$9-M535</f>
        <v>1</v>
      </c>
      <c r="Y535">
        <f>UI!$C$10-N535</f>
        <v>4</v>
      </c>
      <c r="Z535">
        <f>UI!$C$11-O535</f>
        <v>2</v>
      </c>
      <c r="AA535">
        <f>UI!$C$12-P535</f>
        <v>-1</v>
      </c>
      <c r="AB535">
        <f>UI!$C$13-Q535</f>
        <v>3</v>
      </c>
    </row>
    <row r="536" spans="4:28" x14ac:dyDescent="0.3">
      <c r="D536">
        <f>COUNTIF(S536:AB536, "&gt;= 0")</f>
        <v>8</v>
      </c>
      <c r="E536" t="str">
        <f>IF(D536&gt;=9,SUM(S536:AB536),"Not Suitable")</f>
        <v>Not Suitable</v>
      </c>
      <c r="F536">
        <v>711114</v>
      </c>
      <c r="G536" t="s">
        <v>546</v>
      </c>
      <c r="H536">
        <v>3</v>
      </c>
      <c r="I536">
        <v>5</v>
      </c>
      <c r="J536">
        <v>5</v>
      </c>
      <c r="K536">
        <v>4</v>
      </c>
      <c r="L536">
        <v>5</v>
      </c>
      <c r="M536">
        <v>4</v>
      </c>
      <c r="N536">
        <v>4</v>
      </c>
      <c r="O536">
        <v>5</v>
      </c>
      <c r="P536">
        <v>7</v>
      </c>
      <c r="Q536">
        <v>6</v>
      </c>
      <c r="R536" t="str">
        <f>IF(D536&gt;=9,SUM(S536:AB536),"Not Suitable")</f>
        <v>Not Suitable</v>
      </c>
      <c r="S536">
        <f>UI!$C$4-H536</f>
        <v>7</v>
      </c>
      <c r="T536">
        <f>UI!$C$5-I536</f>
        <v>3</v>
      </c>
      <c r="U536">
        <f>UI!$C$6-J536</f>
        <v>-2</v>
      </c>
      <c r="V536">
        <f>UI!$C$7-K536</f>
        <v>2</v>
      </c>
      <c r="W536">
        <f>UI!$C$8-L536</f>
        <v>-1</v>
      </c>
      <c r="X536">
        <f>UI!$C$9-M536</f>
        <v>4</v>
      </c>
      <c r="Y536">
        <f>UI!$C$10-N536</f>
        <v>5</v>
      </c>
      <c r="Z536">
        <f>UI!$C$11-O536</f>
        <v>4</v>
      </c>
      <c r="AA536">
        <f>UI!$C$12-P536</f>
        <v>0</v>
      </c>
      <c r="AB536">
        <f>UI!$C$13-Q536</f>
        <v>4</v>
      </c>
    </row>
    <row r="537" spans="4:28" x14ac:dyDescent="0.3">
      <c r="D537">
        <f>COUNTIF(S537:AB537, "&gt;= 0")</f>
        <v>8</v>
      </c>
      <c r="E537" t="str">
        <f>IF(D537&gt;=9,SUM(S537:AB537),"Not Suitable")</f>
        <v>Not Suitable</v>
      </c>
      <c r="F537">
        <v>711912</v>
      </c>
      <c r="G537" t="s">
        <v>547</v>
      </c>
      <c r="H537">
        <v>2</v>
      </c>
      <c r="I537">
        <v>4</v>
      </c>
      <c r="J537">
        <v>4</v>
      </c>
      <c r="K537">
        <v>5</v>
      </c>
      <c r="L537">
        <v>5</v>
      </c>
      <c r="M537">
        <v>4</v>
      </c>
      <c r="N537">
        <v>4</v>
      </c>
      <c r="O537">
        <v>5</v>
      </c>
      <c r="P537">
        <v>6</v>
      </c>
      <c r="Q537">
        <v>5</v>
      </c>
      <c r="R537" t="str">
        <f>IF(D537&gt;=9,SUM(S537:AB537),"Not Suitable")</f>
        <v>Not Suitable</v>
      </c>
      <c r="S537">
        <f>UI!$C$4-H537</f>
        <v>8</v>
      </c>
      <c r="T537">
        <f>UI!$C$5-I537</f>
        <v>4</v>
      </c>
      <c r="U537">
        <f>UI!$C$6-J537</f>
        <v>-1</v>
      </c>
      <c r="V537">
        <f>UI!$C$7-K537</f>
        <v>1</v>
      </c>
      <c r="W537">
        <f>UI!$C$8-L537</f>
        <v>-1</v>
      </c>
      <c r="X537">
        <f>UI!$C$9-M537</f>
        <v>4</v>
      </c>
      <c r="Y537">
        <f>UI!$C$10-N537</f>
        <v>5</v>
      </c>
      <c r="Z537">
        <f>UI!$C$11-O537</f>
        <v>4</v>
      </c>
      <c r="AA537">
        <f>UI!$C$12-P537</f>
        <v>1</v>
      </c>
      <c r="AB537">
        <f>UI!$C$13-Q537</f>
        <v>5</v>
      </c>
    </row>
    <row r="538" spans="4:28" x14ac:dyDescent="0.3">
      <c r="D538">
        <f>COUNTIF(S538:AB538, "&gt;= 0")</f>
        <v>7</v>
      </c>
      <c r="E538" t="str">
        <f>IF(D538&gt;=9,SUM(S538:AB538),"Not Suitable")</f>
        <v>Not Suitable</v>
      </c>
      <c r="F538">
        <v>711914</v>
      </c>
      <c r="G538" t="s">
        <v>548</v>
      </c>
      <c r="H538">
        <v>4</v>
      </c>
      <c r="I538">
        <v>7</v>
      </c>
      <c r="J538">
        <v>8</v>
      </c>
      <c r="K538">
        <v>5</v>
      </c>
      <c r="L538">
        <v>5</v>
      </c>
      <c r="M538">
        <v>5</v>
      </c>
      <c r="N538">
        <v>5</v>
      </c>
      <c r="O538">
        <v>5</v>
      </c>
      <c r="P538">
        <v>9</v>
      </c>
      <c r="Q538">
        <v>8</v>
      </c>
      <c r="R538" t="str">
        <f>IF(D538&gt;=9,SUM(S538:AB538),"Not Suitable")</f>
        <v>Not Suitable</v>
      </c>
      <c r="S538">
        <f>UI!$C$4-H538</f>
        <v>6</v>
      </c>
      <c r="T538">
        <f>UI!$C$5-I538</f>
        <v>1</v>
      </c>
      <c r="U538">
        <f>UI!$C$6-J538</f>
        <v>-5</v>
      </c>
      <c r="V538">
        <f>UI!$C$7-K538</f>
        <v>1</v>
      </c>
      <c r="W538">
        <f>UI!$C$8-L538</f>
        <v>-1</v>
      </c>
      <c r="X538">
        <f>UI!$C$9-M538</f>
        <v>3</v>
      </c>
      <c r="Y538">
        <f>UI!$C$10-N538</f>
        <v>4</v>
      </c>
      <c r="Z538">
        <f>UI!$C$11-O538</f>
        <v>4</v>
      </c>
      <c r="AA538">
        <f>UI!$C$12-P538</f>
        <v>-2</v>
      </c>
      <c r="AB538">
        <f>UI!$C$13-Q538</f>
        <v>2</v>
      </c>
    </row>
    <row r="539" spans="4:28" x14ac:dyDescent="0.3">
      <c r="D539">
        <f>COUNTIF(S539:AB539, "&gt;= 0")</f>
        <v>8</v>
      </c>
      <c r="E539" t="str">
        <f>IF(D539&gt;=9,SUM(S539:AB539),"Not Suitable")</f>
        <v>Not Suitable</v>
      </c>
      <c r="F539">
        <v>712211</v>
      </c>
      <c r="G539" t="s">
        <v>549</v>
      </c>
      <c r="H539">
        <v>4</v>
      </c>
      <c r="I539">
        <v>3</v>
      </c>
      <c r="J539">
        <v>6</v>
      </c>
      <c r="K539">
        <v>5</v>
      </c>
      <c r="L539">
        <v>5</v>
      </c>
      <c r="M539">
        <v>5</v>
      </c>
      <c r="N539">
        <v>5</v>
      </c>
      <c r="O539">
        <v>5</v>
      </c>
      <c r="P539">
        <v>6</v>
      </c>
      <c r="Q539">
        <v>7</v>
      </c>
      <c r="R539" t="str">
        <f>IF(D539&gt;=9,SUM(S539:AB539),"Not Suitable")</f>
        <v>Not Suitable</v>
      </c>
      <c r="S539">
        <f>UI!$C$4-H539</f>
        <v>6</v>
      </c>
      <c r="T539">
        <f>UI!$C$5-I539</f>
        <v>5</v>
      </c>
      <c r="U539">
        <f>UI!$C$6-J539</f>
        <v>-3</v>
      </c>
      <c r="V539">
        <f>UI!$C$7-K539</f>
        <v>1</v>
      </c>
      <c r="W539">
        <f>UI!$C$8-L539</f>
        <v>-1</v>
      </c>
      <c r="X539">
        <f>UI!$C$9-M539</f>
        <v>3</v>
      </c>
      <c r="Y539">
        <f>UI!$C$10-N539</f>
        <v>4</v>
      </c>
      <c r="Z539">
        <f>UI!$C$11-O539</f>
        <v>4</v>
      </c>
      <c r="AA539">
        <f>UI!$C$12-P539</f>
        <v>1</v>
      </c>
      <c r="AB539">
        <f>UI!$C$13-Q539</f>
        <v>3</v>
      </c>
    </row>
    <row r="540" spans="4:28" x14ac:dyDescent="0.3">
      <c r="D540">
        <f>COUNTIF(S540:AB540, "&gt;= 0")</f>
        <v>9</v>
      </c>
      <c r="E540">
        <f>IF(D540&gt;=9,SUM(S540:AB540),"Not Suitable")</f>
        <v>29</v>
      </c>
      <c r="F540">
        <v>712212</v>
      </c>
      <c r="G540" t="s">
        <v>550</v>
      </c>
      <c r="H540">
        <v>4</v>
      </c>
      <c r="I540">
        <v>2</v>
      </c>
      <c r="J540">
        <v>6</v>
      </c>
      <c r="K540">
        <v>4</v>
      </c>
      <c r="L540">
        <v>4</v>
      </c>
      <c r="M540">
        <v>4</v>
      </c>
      <c r="N540">
        <v>5</v>
      </c>
      <c r="O540">
        <v>4</v>
      </c>
      <c r="P540">
        <v>5</v>
      </c>
      <c r="Q540">
        <v>7</v>
      </c>
      <c r="R540">
        <f>IF(D540&gt;=9,SUM(S540:AB540),"Not Suitable")</f>
        <v>29</v>
      </c>
      <c r="S540">
        <f>UI!$C$4-H540</f>
        <v>6</v>
      </c>
      <c r="T540">
        <f>UI!$C$5-I540</f>
        <v>6</v>
      </c>
      <c r="U540">
        <f>UI!$C$6-J540</f>
        <v>-3</v>
      </c>
      <c r="V540">
        <f>UI!$C$7-K540</f>
        <v>2</v>
      </c>
      <c r="W540">
        <f>UI!$C$8-L540</f>
        <v>0</v>
      </c>
      <c r="X540">
        <f>UI!$C$9-M540</f>
        <v>4</v>
      </c>
      <c r="Y540">
        <f>UI!$C$10-N540</f>
        <v>4</v>
      </c>
      <c r="Z540">
        <f>UI!$C$11-O540</f>
        <v>5</v>
      </c>
      <c r="AA540">
        <f>UI!$C$12-P540</f>
        <v>2</v>
      </c>
      <c r="AB540">
        <f>UI!$C$13-Q540</f>
        <v>3</v>
      </c>
    </row>
    <row r="541" spans="4:28" x14ac:dyDescent="0.3">
      <c r="D541">
        <f>COUNTIF(S541:AB541, "&gt;= 0")</f>
        <v>7</v>
      </c>
      <c r="E541" t="str">
        <f>IF(D541&gt;=9,SUM(S541:AB541),"Not Suitable")</f>
        <v>Not Suitable</v>
      </c>
      <c r="F541">
        <v>712213</v>
      </c>
      <c r="G541" t="s">
        <v>551</v>
      </c>
      <c r="H541">
        <v>5</v>
      </c>
      <c r="I541">
        <v>5</v>
      </c>
      <c r="J541">
        <v>5</v>
      </c>
      <c r="K541">
        <v>5</v>
      </c>
      <c r="L541">
        <v>6</v>
      </c>
      <c r="M541">
        <v>5</v>
      </c>
      <c r="N541">
        <v>6</v>
      </c>
      <c r="O541">
        <v>6</v>
      </c>
      <c r="P541">
        <v>8</v>
      </c>
      <c r="Q541">
        <v>7</v>
      </c>
      <c r="R541" t="str">
        <f>IF(D541&gt;=9,SUM(S541:AB541),"Not Suitable")</f>
        <v>Not Suitable</v>
      </c>
      <c r="S541">
        <f>UI!$C$4-H541</f>
        <v>5</v>
      </c>
      <c r="T541">
        <f>UI!$C$5-I541</f>
        <v>3</v>
      </c>
      <c r="U541">
        <f>UI!$C$6-J541</f>
        <v>-2</v>
      </c>
      <c r="V541">
        <f>UI!$C$7-K541</f>
        <v>1</v>
      </c>
      <c r="W541">
        <f>UI!$C$8-L541</f>
        <v>-2</v>
      </c>
      <c r="X541">
        <f>UI!$C$9-M541</f>
        <v>3</v>
      </c>
      <c r="Y541">
        <f>UI!$C$10-N541</f>
        <v>3</v>
      </c>
      <c r="Z541">
        <f>UI!$C$11-O541</f>
        <v>3</v>
      </c>
      <c r="AA541">
        <f>UI!$C$12-P541</f>
        <v>-1</v>
      </c>
      <c r="AB541">
        <f>UI!$C$13-Q541</f>
        <v>3</v>
      </c>
    </row>
    <row r="542" spans="4:28" x14ac:dyDescent="0.3">
      <c r="D542">
        <f>COUNTIF(S542:AB542, "&gt;= 0")</f>
        <v>7</v>
      </c>
      <c r="E542" t="str">
        <f>IF(D542&gt;=9,SUM(S542:AB542),"Not Suitable")</f>
        <v>Not Suitable</v>
      </c>
      <c r="F542">
        <v>712911</v>
      </c>
      <c r="G542" t="s">
        <v>552</v>
      </c>
      <c r="H542">
        <v>3</v>
      </c>
      <c r="I542">
        <v>6</v>
      </c>
      <c r="J542">
        <v>5</v>
      </c>
      <c r="K542">
        <v>5</v>
      </c>
      <c r="L542">
        <v>5</v>
      </c>
      <c r="M542">
        <v>5</v>
      </c>
      <c r="N542">
        <v>5</v>
      </c>
      <c r="O542">
        <v>5</v>
      </c>
      <c r="P542">
        <v>8</v>
      </c>
      <c r="Q542">
        <v>7</v>
      </c>
      <c r="R542" t="str">
        <f>IF(D542&gt;=9,SUM(S542:AB542),"Not Suitable")</f>
        <v>Not Suitable</v>
      </c>
      <c r="S542">
        <f>UI!$C$4-H542</f>
        <v>7</v>
      </c>
      <c r="T542">
        <f>UI!$C$5-I542</f>
        <v>2</v>
      </c>
      <c r="U542">
        <f>UI!$C$6-J542</f>
        <v>-2</v>
      </c>
      <c r="V542">
        <f>UI!$C$7-K542</f>
        <v>1</v>
      </c>
      <c r="W542">
        <f>UI!$C$8-L542</f>
        <v>-1</v>
      </c>
      <c r="X542">
        <f>UI!$C$9-M542</f>
        <v>3</v>
      </c>
      <c r="Y542">
        <f>UI!$C$10-N542</f>
        <v>4</v>
      </c>
      <c r="Z542">
        <f>UI!$C$11-O542</f>
        <v>4</v>
      </c>
      <c r="AA542">
        <f>UI!$C$12-P542</f>
        <v>-1</v>
      </c>
      <c r="AB542">
        <f>UI!$C$13-Q542</f>
        <v>3</v>
      </c>
    </row>
    <row r="543" spans="4:28" x14ac:dyDescent="0.3">
      <c r="D543">
        <f>COUNTIF(S543:AB543, "&gt;= 0")</f>
        <v>8</v>
      </c>
      <c r="E543" t="str">
        <f>IF(D543&gt;=9,SUM(S543:AB543),"Not Suitable")</f>
        <v>Not Suitable</v>
      </c>
      <c r="F543">
        <v>712912</v>
      </c>
      <c r="G543" t="s">
        <v>553</v>
      </c>
      <c r="H543">
        <v>4</v>
      </c>
      <c r="I543">
        <v>5</v>
      </c>
      <c r="J543">
        <v>6</v>
      </c>
      <c r="K543">
        <v>5</v>
      </c>
      <c r="L543">
        <v>5</v>
      </c>
      <c r="M543">
        <v>5</v>
      </c>
      <c r="N543">
        <v>5</v>
      </c>
      <c r="O543">
        <v>5</v>
      </c>
      <c r="P543">
        <v>6</v>
      </c>
      <c r="Q543">
        <v>5</v>
      </c>
      <c r="R543" t="str">
        <f>IF(D543&gt;=9,SUM(S543:AB543),"Not Suitable")</f>
        <v>Not Suitable</v>
      </c>
      <c r="S543">
        <f>UI!$C$4-H543</f>
        <v>6</v>
      </c>
      <c r="T543">
        <f>UI!$C$5-I543</f>
        <v>3</v>
      </c>
      <c r="U543">
        <f>UI!$C$6-J543</f>
        <v>-3</v>
      </c>
      <c r="V543">
        <f>UI!$C$7-K543</f>
        <v>1</v>
      </c>
      <c r="W543">
        <f>UI!$C$8-L543</f>
        <v>-1</v>
      </c>
      <c r="X543">
        <f>UI!$C$9-M543</f>
        <v>3</v>
      </c>
      <c r="Y543">
        <f>UI!$C$10-N543</f>
        <v>4</v>
      </c>
      <c r="Z543">
        <f>UI!$C$11-O543</f>
        <v>4</v>
      </c>
      <c r="AA543">
        <f>UI!$C$12-P543</f>
        <v>1</v>
      </c>
      <c r="AB543">
        <f>UI!$C$13-Q543</f>
        <v>5</v>
      </c>
    </row>
    <row r="544" spans="4:28" x14ac:dyDescent="0.3">
      <c r="D544">
        <f>COUNTIF(S544:AB544, "&gt;= 0")</f>
        <v>8</v>
      </c>
      <c r="E544" t="str">
        <f>IF(D544&gt;=9,SUM(S544:AB544),"Not Suitable")</f>
        <v>Not Suitable</v>
      </c>
      <c r="F544">
        <v>712915</v>
      </c>
      <c r="G544" t="s">
        <v>554</v>
      </c>
      <c r="H544">
        <v>5</v>
      </c>
      <c r="I544">
        <v>5</v>
      </c>
      <c r="J544">
        <v>6</v>
      </c>
      <c r="K544">
        <v>5</v>
      </c>
      <c r="L544">
        <v>5</v>
      </c>
      <c r="M544">
        <v>5</v>
      </c>
      <c r="N544">
        <v>5</v>
      </c>
      <c r="O544">
        <v>5</v>
      </c>
      <c r="P544">
        <v>6</v>
      </c>
      <c r="Q544">
        <v>5</v>
      </c>
      <c r="R544" t="str">
        <f>IF(D544&gt;=9,SUM(S544:AB544),"Not Suitable")</f>
        <v>Not Suitable</v>
      </c>
      <c r="S544">
        <f>UI!$C$4-H544</f>
        <v>5</v>
      </c>
      <c r="T544">
        <f>UI!$C$5-I544</f>
        <v>3</v>
      </c>
      <c r="U544">
        <f>UI!$C$6-J544</f>
        <v>-3</v>
      </c>
      <c r="V544">
        <f>UI!$C$7-K544</f>
        <v>1</v>
      </c>
      <c r="W544">
        <f>UI!$C$8-L544</f>
        <v>-1</v>
      </c>
      <c r="X544">
        <f>UI!$C$9-M544</f>
        <v>3</v>
      </c>
      <c r="Y544">
        <f>UI!$C$10-N544</f>
        <v>4</v>
      </c>
      <c r="Z544">
        <f>UI!$C$11-O544</f>
        <v>4</v>
      </c>
      <c r="AA544">
        <f>UI!$C$12-P544</f>
        <v>1</v>
      </c>
      <c r="AB544">
        <f>UI!$C$13-Q544</f>
        <v>5</v>
      </c>
    </row>
    <row r="545" spans="4:28" x14ac:dyDescent="0.3">
      <c r="D545">
        <f>COUNTIF(S545:AB545, "&gt;= 0")</f>
        <v>8</v>
      </c>
      <c r="E545" t="str">
        <f>IF(D545&gt;=9,SUM(S545:AB545),"Not Suitable")</f>
        <v>Not Suitable</v>
      </c>
      <c r="F545">
        <v>712917</v>
      </c>
      <c r="G545" t="s">
        <v>555</v>
      </c>
      <c r="H545">
        <v>4</v>
      </c>
      <c r="I545">
        <v>3</v>
      </c>
      <c r="J545">
        <v>7</v>
      </c>
      <c r="K545">
        <v>5</v>
      </c>
      <c r="L545">
        <v>5</v>
      </c>
      <c r="M545">
        <v>4</v>
      </c>
      <c r="N545">
        <v>5</v>
      </c>
      <c r="O545">
        <v>4</v>
      </c>
      <c r="P545">
        <v>7</v>
      </c>
      <c r="Q545">
        <v>7</v>
      </c>
      <c r="R545" t="str">
        <f>IF(D545&gt;=9,SUM(S545:AB545),"Not Suitable")</f>
        <v>Not Suitable</v>
      </c>
      <c r="S545">
        <f>UI!$C$4-H545</f>
        <v>6</v>
      </c>
      <c r="T545">
        <f>UI!$C$5-I545</f>
        <v>5</v>
      </c>
      <c r="U545">
        <f>UI!$C$6-J545</f>
        <v>-4</v>
      </c>
      <c r="V545">
        <f>UI!$C$7-K545</f>
        <v>1</v>
      </c>
      <c r="W545">
        <f>UI!$C$8-L545</f>
        <v>-1</v>
      </c>
      <c r="X545">
        <f>UI!$C$9-M545</f>
        <v>4</v>
      </c>
      <c r="Y545">
        <f>UI!$C$10-N545</f>
        <v>4</v>
      </c>
      <c r="Z545">
        <f>UI!$C$11-O545</f>
        <v>5</v>
      </c>
      <c r="AA545">
        <f>UI!$C$12-P545</f>
        <v>0</v>
      </c>
      <c r="AB545">
        <f>UI!$C$13-Q545</f>
        <v>3</v>
      </c>
    </row>
    <row r="546" spans="4:28" x14ac:dyDescent="0.3">
      <c r="D546">
        <f>COUNTIF(S546:AB546, "&gt;= 0")</f>
        <v>7</v>
      </c>
      <c r="E546" t="str">
        <f>IF(D546&gt;=9,SUM(S546:AB546),"Not Suitable")</f>
        <v>Not Suitable</v>
      </c>
      <c r="F546">
        <v>712921</v>
      </c>
      <c r="G546" t="s">
        <v>556</v>
      </c>
      <c r="H546">
        <v>5</v>
      </c>
      <c r="I546">
        <v>5</v>
      </c>
      <c r="J546">
        <v>6</v>
      </c>
      <c r="K546">
        <v>5</v>
      </c>
      <c r="L546">
        <v>6</v>
      </c>
      <c r="M546">
        <v>5</v>
      </c>
      <c r="N546">
        <v>5</v>
      </c>
      <c r="O546">
        <v>5</v>
      </c>
      <c r="P546">
        <v>8</v>
      </c>
      <c r="Q546">
        <v>7</v>
      </c>
      <c r="R546" t="str">
        <f>IF(D546&gt;=9,SUM(S546:AB546),"Not Suitable")</f>
        <v>Not Suitable</v>
      </c>
      <c r="S546">
        <f>UI!$C$4-H546</f>
        <v>5</v>
      </c>
      <c r="T546">
        <f>UI!$C$5-I546</f>
        <v>3</v>
      </c>
      <c r="U546">
        <f>UI!$C$6-J546</f>
        <v>-3</v>
      </c>
      <c r="V546">
        <f>UI!$C$7-K546</f>
        <v>1</v>
      </c>
      <c r="W546">
        <f>UI!$C$8-L546</f>
        <v>-2</v>
      </c>
      <c r="X546">
        <f>UI!$C$9-M546</f>
        <v>3</v>
      </c>
      <c r="Y546">
        <f>UI!$C$10-N546</f>
        <v>4</v>
      </c>
      <c r="Z546">
        <f>UI!$C$11-O546</f>
        <v>4</v>
      </c>
      <c r="AA546">
        <f>UI!$C$12-P546</f>
        <v>-1</v>
      </c>
      <c r="AB546">
        <f>UI!$C$13-Q546</f>
        <v>3</v>
      </c>
    </row>
    <row r="547" spans="4:28" x14ac:dyDescent="0.3">
      <c r="D547">
        <f>COUNTIF(S547:AB547, "&gt;= 0")</f>
        <v>8</v>
      </c>
      <c r="E547" t="str">
        <f>IF(D547&gt;=9,SUM(S547:AB547),"Not Suitable")</f>
        <v>Not Suitable</v>
      </c>
      <c r="F547">
        <v>712922</v>
      </c>
      <c r="G547" t="s">
        <v>557</v>
      </c>
      <c r="H547">
        <v>5</v>
      </c>
      <c r="I547">
        <v>6</v>
      </c>
      <c r="J547">
        <v>7</v>
      </c>
      <c r="K547">
        <v>5</v>
      </c>
      <c r="L547">
        <v>6</v>
      </c>
      <c r="M547">
        <v>5</v>
      </c>
      <c r="N547">
        <v>5</v>
      </c>
      <c r="O547">
        <v>5</v>
      </c>
      <c r="P547">
        <v>6</v>
      </c>
      <c r="Q547">
        <v>7</v>
      </c>
      <c r="R547" t="str">
        <f>IF(D547&gt;=9,SUM(S547:AB547),"Not Suitable")</f>
        <v>Not Suitable</v>
      </c>
      <c r="S547">
        <f>UI!$C$4-H547</f>
        <v>5</v>
      </c>
      <c r="T547">
        <f>UI!$C$5-I547</f>
        <v>2</v>
      </c>
      <c r="U547">
        <f>UI!$C$6-J547</f>
        <v>-4</v>
      </c>
      <c r="V547">
        <f>UI!$C$7-K547</f>
        <v>1</v>
      </c>
      <c r="W547">
        <f>UI!$C$8-L547</f>
        <v>-2</v>
      </c>
      <c r="X547">
        <f>UI!$C$9-M547</f>
        <v>3</v>
      </c>
      <c r="Y547">
        <f>UI!$C$10-N547</f>
        <v>4</v>
      </c>
      <c r="Z547">
        <f>UI!$C$11-O547</f>
        <v>4</v>
      </c>
      <c r="AA547">
        <f>UI!$C$12-P547</f>
        <v>1</v>
      </c>
      <c r="AB547">
        <f>UI!$C$13-Q547</f>
        <v>3</v>
      </c>
    </row>
    <row r="548" spans="4:28" x14ac:dyDescent="0.3">
      <c r="D548">
        <f>COUNTIF(S548:AB548, "&gt;= 0")</f>
        <v>9</v>
      </c>
      <c r="E548">
        <f>IF(D548&gt;=9,SUM(S548:AB548),"Not Suitable")</f>
        <v>32</v>
      </c>
      <c r="F548">
        <v>721111</v>
      </c>
      <c r="G548" t="s">
        <v>558</v>
      </c>
      <c r="H548">
        <v>1</v>
      </c>
      <c r="I548">
        <v>4</v>
      </c>
      <c r="J548">
        <v>4</v>
      </c>
      <c r="K548">
        <v>4</v>
      </c>
      <c r="L548">
        <v>4</v>
      </c>
      <c r="M548">
        <v>4</v>
      </c>
      <c r="N548">
        <v>4</v>
      </c>
      <c r="O548">
        <v>5</v>
      </c>
      <c r="P548">
        <v>6</v>
      </c>
      <c r="Q548">
        <v>6</v>
      </c>
      <c r="R548">
        <f>IF(D548&gt;=9,SUM(S548:AB548),"Not Suitable")</f>
        <v>32</v>
      </c>
      <c r="S548">
        <f>UI!$C$4-H548</f>
        <v>9</v>
      </c>
      <c r="T548">
        <f>UI!$C$5-I548</f>
        <v>4</v>
      </c>
      <c r="U548">
        <f>UI!$C$6-J548</f>
        <v>-1</v>
      </c>
      <c r="V548">
        <f>UI!$C$7-K548</f>
        <v>2</v>
      </c>
      <c r="W548">
        <f>UI!$C$8-L548</f>
        <v>0</v>
      </c>
      <c r="X548">
        <f>UI!$C$9-M548</f>
        <v>4</v>
      </c>
      <c r="Y548">
        <f>UI!$C$10-N548</f>
        <v>5</v>
      </c>
      <c r="Z548">
        <f>UI!$C$11-O548</f>
        <v>4</v>
      </c>
      <c r="AA548">
        <f>UI!$C$12-P548</f>
        <v>1</v>
      </c>
      <c r="AB548">
        <f>UI!$C$13-Q548</f>
        <v>4</v>
      </c>
    </row>
    <row r="549" spans="4:28" x14ac:dyDescent="0.3">
      <c r="D549">
        <f>COUNTIF(S549:AB549, "&gt;= 0")</f>
        <v>9</v>
      </c>
      <c r="E549">
        <f>IF(D549&gt;=9,SUM(S549:AB549),"Not Suitable")</f>
        <v>27</v>
      </c>
      <c r="F549">
        <v>721211</v>
      </c>
      <c r="G549" t="s">
        <v>559</v>
      </c>
      <c r="H549">
        <v>4</v>
      </c>
      <c r="I549">
        <v>3</v>
      </c>
      <c r="J549">
        <v>5</v>
      </c>
      <c r="K549">
        <v>4</v>
      </c>
      <c r="L549">
        <v>4</v>
      </c>
      <c r="M549">
        <v>5</v>
      </c>
      <c r="N549">
        <v>5</v>
      </c>
      <c r="O549">
        <v>5</v>
      </c>
      <c r="P549">
        <v>6</v>
      </c>
      <c r="Q549">
        <v>6</v>
      </c>
      <c r="R549">
        <f>IF(D549&gt;=9,SUM(S549:AB549),"Not Suitable")</f>
        <v>27</v>
      </c>
      <c r="S549">
        <f>UI!$C$4-H549</f>
        <v>6</v>
      </c>
      <c r="T549">
        <f>UI!$C$5-I549</f>
        <v>5</v>
      </c>
      <c r="U549">
        <f>UI!$C$6-J549</f>
        <v>-2</v>
      </c>
      <c r="V549">
        <f>UI!$C$7-K549</f>
        <v>2</v>
      </c>
      <c r="W549">
        <f>UI!$C$8-L549</f>
        <v>0</v>
      </c>
      <c r="X549">
        <f>UI!$C$9-M549</f>
        <v>3</v>
      </c>
      <c r="Y549">
        <f>UI!$C$10-N549</f>
        <v>4</v>
      </c>
      <c r="Z549">
        <f>UI!$C$11-O549</f>
        <v>4</v>
      </c>
      <c r="AA549">
        <f>UI!$C$12-P549</f>
        <v>1</v>
      </c>
      <c r="AB549">
        <f>UI!$C$13-Q549</f>
        <v>4</v>
      </c>
    </row>
    <row r="550" spans="4:28" x14ac:dyDescent="0.3">
      <c r="D550">
        <f>COUNTIF(S550:AB550, "&gt;= 0")</f>
        <v>8</v>
      </c>
      <c r="E550" t="str">
        <f>IF(D550&gt;=9,SUM(S550:AB550),"Not Suitable")</f>
        <v>Not Suitable</v>
      </c>
      <c r="F550">
        <v>721212</v>
      </c>
      <c r="G550" t="s">
        <v>560</v>
      </c>
      <c r="H550">
        <v>4</v>
      </c>
      <c r="I550">
        <v>3</v>
      </c>
      <c r="J550">
        <v>6</v>
      </c>
      <c r="K550">
        <v>4</v>
      </c>
      <c r="L550">
        <v>5</v>
      </c>
      <c r="M550">
        <v>5</v>
      </c>
      <c r="N550">
        <v>5</v>
      </c>
      <c r="O550">
        <v>5</v>
      </c>
      <c r="P550">
        <v>7</v>
      </c>
      <c r="Q550">
        <v>6</v>
      </c>
      <c r="R550" t="str">
        <f>IF(D550&gt;=9,SUM(S550:AB550),"Not Suitable")</f>
        <v>Not Suitable</v>
      </c>
      <c r="S550">
        <f>UI!$C$4-H550</f>
        <v>6</v>
      </c>
      <c r="T550">
        <f>UI!$C$5-I550</f>
        <v>5</v>
      </c>
      <c r="U550">
        <f>UI!$C$6-J550</f>
        <v>-3</v>
      </c>
      <c r="V550">
        <f>UI!$C$7-K550</f>
        <v>2</v>
      </c>
      <c r="W550">
        <f>UI!$C$8-L550</f>
        <v>-1</v>
      </c>
      <c r="X550">
        <f>UI!$C$9-M550</f>
        <v>3</v>
      </c>
      <c r="Y550">
        <f>UI!$C$10-N550</f>
        <v>4</v>
      </c>
      <c r="Z550">
        <f>UI!$C$11-O550</f>
        <v>4</v>
      </c>
      <c r="AA550">
        <f>UI!$C$12-P550</f>
        <v>0</v>
      </c>
      <c r="AB550">
        <f>UI!$C$13-Q550</f>
        <v>4</v>
      </c>
    </row>
    <row r="551" spans="4:28" x14ac:dyDescent="0.3">
      <c r="D551">
        <f>COUNTIF(S551:AB551, "&gt;= 0")</f>
        <v>9</v>
      </c>
      <c r="E551">
        <f>IF(D551&gt;=9,SUM(S551:AB551),"Not Suitable")</f>
        <v>27</v>
      </c>
      <c r="F551">
        <v>721213</v>
      </c>
      <c r="G551" t="s">
        <v>561</v>
      </c>
      <c r="H551">
        <v>4</v>
      </c>
      <c r="I551">
        <v>3</v>
      </c>
      <c r="J551">
        <v>5</v>
      </c>
      <c r="K551">
        <v>4</v>
      </c>
      <c r="L551">
        <v>4</v>
      </c>
      <c r="M551">
        <v>5</v>
      </c>
      <c r="N551">
        <v>5</v>
      </c>
      <c r="O551">
        <v>5</v>
      </c>
      <c r="P551">
        <v>6</v>
      </c>
      <c r="Q551">
        <v>6</v>
      </c>
      <c r="R551">
        <f>IF(D551&gt;=9,SUM(S551:AB551),"Not Suitable")</f>
        <v>27</v>
      </c>
      <c r="S551">
        <f>UI!$C$4-H551</f>
        <v>6</v>
      </c>
      <c r="T551">
        <f>UI!$C$5-I551</f>
        <v>5</v>
      </c>
      <c r="U551">
        <f>UI!$C$6-J551</f>
        <v>-2</v>
      </c>
      <c r="V551">
        <f>UI!$C$7-K551</f>
        <v>2</v>
      </c>
      <c r="W551">
        <f>UI!$C$8-L551</f>
        <v>0</v>
      </c>
      <c r="X551">
        <f>UI!$C$9-M551</f>
        <v>3</v>
      </c>
      <c r="Y551">
        <f>UI!$C$10-N551</f>
        <v>4</v>
      </c>
      <c r="Z551">
        <f>UI!$C$11-O551</f>
        <v>4</v>
      </c>
      <c r="AA551">
        <f>UI!$C$12-P551</f>
        <v>1</v>
      </c>
      <c r="AB551">
        <f>UI!$C$13-Q551</f>
        <v>4</v>
      </c>
    </row>
    <row r="552" spans="4:28" x14ac:dyDescent="0.3">
      <c r="D552">
        <f>COUNTIF(S552:AB552, "&gt;= 0")</f>
        <v>8</v>
      </c>
      <c r="E552" t="str">
        <f>IF(D552&gt;=9,SUM(S552:AB552),"Not Suitable")</f>
        <v>Not Suitable</v>
      </c>
      <c r="F552">
        <v>721214</v>
      </c>
      <c r="G552" t="s">
        <v>562</v>
      </c>
      <c r="H552">
        <v>4</v>
      </c>
      <c r="I552">
        <v>3</v>
      </c>
      <c r="J552">
        <v>6</v>
      </c>
      <c r="K552">
        <v>4</v>
      </c>
      <c r="L552">
        <v>5</v>
      </c>
      <c r="M552">
        <v>5</v>
      </c>
      <c r="N552">
        <v>5</v>
      </c>
      <c r="O552">
        <v>5</v>
      </c>
      <c r="P552">
        <v>7</v>
      </c>
      <c r="Q552">
        <v>6</v>
      </c>
      <c r="R552" t="str">
        <f>IF(D552&gt;=9,SUM(S552:AB552),"Not Suitable")</f>
        <v>Not Suitable</v>
      </c>
      <c r="S552">
        <f>UI!$C$4-H552</f>
        <v>6</v>
      </c>
      <c r="T552">
        <f>UI!$C$5-I552</f>
        <v>5</v>
      </c>
      <c r="U552">
        <f>UI!$C$6-J552</f>
        <v>-3</v>
      </c>
      <c r="V552">
        <f>UI!$C$7-K552</f>
        <v>2</v>
      </c>
      <c r="W552">
        <f>UI!$C$8-L552</f>
        <v>-1</v>
      </c>
      <c r="X552">
        <f>UI!$C$9-M552</f>
        <v>3</v>
      </c>
      <c r="Y552">
        <f>UI!$C$10-N552</f>
        <v>4</v>
      </c>
      <c r="Z552">
        <f>UI!$C$11-O552</f>
        <v>4</v>
      </c>
      <c r="AA552">
        <f>UI!$C$12-P552</f>
        <v>0</v>
      </c>
      <c r="AB552">
        <f>UI!$C$13-Q552</f>
        <v>4</v>
      </c>
    </row>
    <row r="553" spans="4:28" x14ac:dyDescent="0.3">
      <c r="D553">
        <f>COUNTIF(S553:AB553, "&gt;= 0")</f>
        <v>9</v>
      </c>
      <c r="E553">
        <f>IF(D553&gt;=9,SUM(S553:AB553),"Not Suitable")</f>
        <v>27</v>
      </c>
      <c r="F553">
        <v>721215</v>
      </c>
      <c r="G553" t="s">
        <v>563</v>
      </c>
      <c r="H553">
        <v>4</v>
      </c>
      <c r="I553">
        <v>3</v>
      </c>
      <c r="J553">
        <v>5</v>
      </c>
      <c r="K553">
        <v>4</v>
      </c>
      <c r="L553">
        <v>4</v>
      </c>
      <c r="M553">
        <v>5</v>
      </c>
      <c r="N553">
        <v>5</v>
      </c>
      <c r="O553">
        <v>5</v>
      </c>
      <c r="P553">
        <v>6</v>
      </c>
      <c r="Q553">
        <v>6</v>
      </c>
      <c r="R553">
        <f>IF(D553&gt;=9,SUM(S553:AB553),"Not Suitable")</f>
        <v>27</v>
      </c>
      <c r="S553">
        <f>UI!$C$4-H553</f>
        <v>6</v>
      </c>
      <c r="T553">
        <f>UI!$C$5-I553</f>
        <v>5</v>
      </c>
      <c r="U553">
        <f>UI!$C$6-J553</f>
        <v>-2</v>
      </c>
      <c r="V553">
        <f>UI!$C$7-K553</f>
        <v>2</v>
      </c>
      <c r="W553">
        <f>UI!$C$8-L553</f>
        <v>0</v>
      </c>
      <c r="X553">
        <f>UI!$C$9-M553</f>
        <v>3</v>
      </c>
      <c r="Y553">
        <f>UI!$C$10-N553</f>
        <v>4</v>
      </c>
      <c r="Z553">
        <f>UI!$C$11-O553</f>
        <v>4</v>
      </c>
      <c r="AA553">
        <f>UI!$C$12-P553</f>
        <v>1</v>
      </c>
      <c r="AB553">
        <f>UI!$C$13-Q553</f>
        <v>4</v>
      </c>
    </row>
    <row r="554" spans="4:28" x14ac:dyDescent="0.3">
      <c r="D554">
        <f>COUNTIF(S554:AB554, "&gt;= 0")</f>
        <v>8</v>
      </c>
      <c r="E554" t="str">
        <f>IF(D554&gt;=9,SUM(S554:AB554),"Not Suitable")</f>
        <v>Not Suitable</v>
      </c>
      <c r="F554">
        <v>721216</v>
      </c>
      <c r="G554" t="s">
        <v>564</v>
      </c>
      <c r="H554">
        <v>4</v>
      </c>
      <c r="I554">
        <v>3</v>
      </c>
      <c r="J554">
        <v>6</v>
      </c>
      <c r="K554">
        <v>4</v>
      </c>
      <c r="L554">
        <v>5</v>
      </c>
      <c r="M554">
        <v>5</v>
      </c>
      <c r="N554">
        <v>5</v>
      </c>
      <c r="O554">
        <v>5</v>
      </c>
      <c r="P554">
        <v>7</v>
      </c>
      <c r="Q554">
        <v>6</v>
      </c>
      <c r="R554" t="str">
        <f>IF(D554&gt;=9,SUM(S554:AB554),"Not Suitable")</f>
        <v>Not Suitable</v>
      </c>
      <c r="S554">
        <f>UI!$C$4-H554</f>
        <v>6</v>
      </c>
      <c r="T554">
        <f>UI!$C$5-I554</f>
        <v>5</v>
      </c>
      <c r="U554">
        <f>UI!$C$6-J554</f>
        <v>-3</v>
      </c>
      <c r="V554">
        <f>UI!$C$7-K554</f>
        <v>2</v>
      </c>
      <c r="W554">
        <f>UI!$C$8-L554</f>
        <v>-1</v>
      </c>
      <c r="X554">
        <f>UI!$C$9-M554</f>
        <v>3</v>
      </c>
      <c r="Y554">
        <f>UI!$C$10-N554</f>
        <v>4</v>
      </c>
      <c r="Z554">
        <f>UI!$C$11-O554</f>
        <v>4</v>
      </c>
      <c r="AA554">
        <f>UI!$C$12-P554</f>
        <v>0</v>
      </c>
      <c r="AB554">
        <f>UI!$C$13-Q554</f>
        <v>4</v>
      </c>
    </row>
    <row r="555" spans="4:28" x14ac:dyDescent="0.3">
      <c r="D555">
        <f>COUNTIF(S555:AB555, "&gt;= 0")</f>
        <v>9</v>
      </c>
      <c r="E555">
        <f>IF(D555&gt;=9,SUM(S555:AB555),"Not Suitable")</f>
        <v>28</v>
      </c>
      <c r="F555">
        <v>721913</v>
      </c>
      <c r="G555" t="s">
        <v>565</v>
      </c>
      <c r="H555">
        <v>5</v>
      </c>
      <c r="I555">
        <v>3</v>
      </c>
      <c r="J555">
        <v>6</v>
      </c>
      <c r="K555">
        <v>4</v>
      </c>
      <c r="L555">
        <v>4</v>
      </c>
      <c r="M555">
        <v>4</v>
      </c>
      <c r="N555">
        <v>5</v>
      </c>
      <c r="O555">
        <v>4</v>
      </c>
      <c r="P555">
        <v>5</v>
      </c>
      <c r="Q555">
        <v>6</v>
      </c>
      <c r="R555">
        <f>IF(D555&gt;=9,SUM(S555:AB555),"Not Suitable")</f>
        <v>28</v>
      </c>
      <c r="S555">
        <f>UI!$C$4-H555</f>
        <v>5</v>
      </c>
      <c r="T555">
        <f>UI!$C$5-I555</f>
        <v>5</v>
      </c>
      <c r="U555">
        <f>UI!$C$6-J555</f>
        <v>-3</v>
      </c>
      <c r="V555">
        <f>UI!$C$7-K555</f>
        <v>2</v>
      </c>
      <c r="W555">
        <f>UI!$C$8-L555</f>
        <v>0</v>
      </c>
      <c r="X555">
        <f>UI!$C$9-M555</f>
        <v>4</v>
      </c>
      <c r="Y555">
        <f>UI!$C$10-N555</f>
        <v>4</v>
      </c>
      <c r="Z555">
        <f>UI!$C$11-O555</f>
        <v>5</v>
      </c>
      <c r="AA555">
        <f>UI!$C$12-P555</f>
        <v>2</v>
      </c>
      <c r="AB555">
        <f>UI!$C$13-Q555</f>
        <v>4</v>
      </c>
    </row>
    <row r="556" spans="4:28" x14ac:dyDescent="0.3">
      <c r="D556">
        <f>COUNTIF(S556:AB556, "&gt;= 0")</f>
        <v>9</v>
      </c>
      <c r="E556">
        <f>IF(D556&gt;=9,SUM(S556:AB556),"Not Suitable")</f>
        <v>28</v>
      </c>
      <c r="F556">
        <v>721915</v>
      </c>
      <c r="G556" t="s">
        <v>566</v>
      </c>
      <c r="H556">
        <v>5</v>
      </c>
      <c r="I556">
        <v>3</v>
      </c>
      <c r="J556">
        <v>6</v>
      </c>
      <c r="K556">
        <v>4</v>
      </c>
      <c r="L556">
        <v>4</v>
      </c>
      <c r="M556">
        <v>4</v>
      </c>
      <c r="N556">
        <v>5</v>
      </c>
      <c r="O556">
        <v>4</v>
      </c>
      <c r="P556">
        <v>5</v>
      </c>
      <c r="Q556">
        <v>6</v>
      </c>
      <c r="R556">
        <f>IF(D556&gt;=9,SUM(S556:AB556),"Not Suitable")</f>
        <v>28</v>
      </c>
      <c r="S556">
        <f>UI!$C$4-H556</f>
        <v>5</v>
      </c>
      <c r="T556">
        <f>UI!$C$5-I556</f>
        <v>5</v>
      </c>
      <c r="U556">
        <f>UI!$C$6-J556</f>
        <v>-3</v>
      </c>
      <c r="V556">
        <f>UI!$C$7-K556</f>
        <v>2</v>
      </c>
      <c r="W556">
        <f>UI!$C$8-L556</f>
        <v>0</v>
      </c>
      <c r="X556">
        <f>UI!$C$9-M556</f>
        <v>4</v>
      </c>
      <c r="Y556">
        <f>UI!$C$10-N556</f>
        <v>4</v>
      </c>
      <c r="Z556">
        <f>UI!$C$11-O556</f>
        <v>5</v>
      </c>
      <c r="AA556">
        <f>UI!$C$12-P556</f>
        <v>2</v>
      </c>
      <c r="AB556">
        <f>UI!$C$13-Q556</f>
        <v>4</v>
      </c>
    </row>
    <row r="557" spans="4:28" x14ac:dyDescent="0.3">
      <c r="D557">
        <f>COUNTIF(S557:AB557, "&gt;= 0")</f>
        <v>8</v>
      </c>
      <c r="E557" t="str">
        <f>IF(D557&gt;=9,SUM(S557:AB557),"Not Suitable")</f>
        <v>Not Suitable</v>
      </c>
      <c r="F557">
        <v>731311</v>
      </c>
      <c r="G557" t="s">
        <v>567</v>
      </c>
      <c r="H557">
        <v>5</v>
      </c>
      <c r="I557">
        <v>4</v>
      </c>
      <c r="J557">
        <v>6</v>
      </c>
      <c r="K557">
        <v>5</v>
      </c>
      <c r="L557">
        <v>6</v>
      </c>
      <c r="M557">
        <v>5</v>
      </c>
      <c r="N557">
        <v>5</v>
      </c>
      <c r="O557">
        <v>5</v>
      </c>
      <c r="P557">
        <v>6</v>
      </c>
      <c r="Q557">
        <v>7</v>
      </c>
      <c r="R557" t="str">
        <f>IF(D557&gt;=9,SUM(S557:AB557),"Not Suitable")</f>
        <v>Not Suitable</v>
      </c>
      <c r="S557">
        <f>UI!$C$4-H557</f>
        <v>5</v>
      </c>
      <c r="T557">
        <f>UI!$C$5-I557</f>
        <v>4</v>
      </c>
      <c r="U557">
        <f>UI!$C$6-J557</f>
        <v>-3</v>
      </c>
      <c r="V557">
        <f>UI!$C$7-K557</f>
        <v>1</v>
      </c>
      <c r="W557">
        <f>UI!$C$8-L557</f>
        <v>-2</v>
      </c>
      <c r="X557">
        <f>UI!$C$9-M557</f>
        <v>3</v>
      </c>
      <c r="Y557">
        <f>UI!$C$10-N557</f>
        <v>4</v>
      </c>
      <c r="Z557">
        <f>UI!$C$11-O557</f>
        <v>4</v>
      </c>
      <c r="AA557">
        <f>UI!$C$12-P557</f>
        <v>1</v>
      </c>
      <c r="AB557">
        <f>UI!$C$13-Q557</f>
        <v>3</v>
      </c>
    </row>
    <row r="558" spans="4:28" x14ac:dyDescent="0.3">
      <c r="D558">
        <f>COUNTIF(S558:AB558, "&gt;= 0")</f>
        <v>8</v>
      </c>
      <c r="E558" t="str">
        <f>IF(D558&gt;=9,SUM(S558:AB558),"Not Suitable")</f>
        <v>Not Suitable</v>
      </c>
      <c r="F558">
        <v>821111</v>
      </c>
      <c r="G558" t="s">
        <v>568</v>
      </c>
      <c r="H558">
        <v>3</v>
      </c>
      <c r="I558">
        <v>2</v>
      </c>
      <c r="J558">
        <v>6</v>
      </c>
      <c r="K558">
        <v>4</v>
      </c>
      <c r="L558">
        <v>5</v>
      </c>
      <c r="M558">
        <v>4</v>
      </c>
      <c r="N558">
        <v>5</v>
      </c>
      <c r="O558">
        <v>5</v>
      </c>
      <c r="P558">
        <v>6</v>
      </c>
      <c r="Q558">
        <v>6</v>
      </c>
      <c r="R558" t="str">
        <f>IF(D558&gt;=9,SUM(S558:AB558),"Not Suitable")</f>
        <v>Not Suitable</v>
      </c>
      <c r="S558">
        <f>UI!$C$4-H558</f>
        <v>7</v>
      </c>
      <c r="T558">
        <f>UI!$C$5-I558</f>
        <v>6</v>
      </c>
      <c r="U558">
        <f>UI!$C$6-J558</f>
        <v>-3</v>
      </c>
      <c r="V558">
        <f>UI!$C$7-K558</f>
        <v>2</v>
      </c>
      <c r="W558">
        <f>UI!$C$8-L558</f>
        <v>-1</v>
      </c>
      <c r="X558">
        <f>UI!$C$9-M558</f>
        <v>4</v>
      </c>
      <c r="Y558">
        <f>UI!$C$10-N558</f>
        <v>4</v>
      </c>
      <c r="Z558">
        <f>UI!$C$11-O558</f>
        <v>4</v>
      </c>
      <c r="AA558">
        <f>UI!$C$12-P558</f>
        <v>1</v>
      </c>
      <c r="AB558">
        <f>UI!$C$13-Q558</f>
        <v>4</v>
      </c>
    </row>
    <row r="559" spans="4:28" x14ac:dyDescent="0.3">
      <c r="D559">
        <f>COUNTIF(S559:AB559, "&gt;= 0")</f>
        <v>9</v>
      </c>
      <c r="E559">
        <f>IF(D559&gt;=9,SUM(S559:AB559),"Not Suitable")</f>
        <v>30</v>
      </c>
      <c r="F559">
        <v>821411</v>
      </c>
      <c r="G559" t="s">
        <v>569</v>
      </c>
      <c r="H559">
        <v>4</v>
      </c>
      <c r="I559">
        <v>2</v>
      </c>
      <c r="J559">
        <v>6</v>
      </c>
      <c r="K559">
        <v>4</v>
      </c>
      <c r="L559">
        <v>4</v>
      </c>
      <c r="M559">
        <v>4</v>
      </c>
      <c r="N559">
        <v>4</v>
      </c>
      <c r="O559">
        <v>4</v>
      </c>
      <c r="P559">
        <v>5</v>
      </c>
      <c r="Q559">
        <v>7</v>
      </c>
      <c r="R559">
        <f>IF(D559&gt;=9,SUM(S559:AB559),"Not Suitable")</f>
        <v>30</v>
      </c>
      <c r="S559">
        <f>UI!$C$4-H559</f>
        <v>6</v>
      </c>
      <c r="T559">
        <f>UI!$C$5-I559</f>
        <v>6</v>
      </c>
      <c r="U559">
        <f>UI!$C$6-J559</f>
        <v>-3</v>
      </c>
      <c r="V559">
        <f>UI!$C$7-K559</f>
        <v>2</v>
      </c>
      <c r="W559">
        <f>UI!$C$8-L559</f>
        <v>0</v>
      </c>
      <c r="X559">
        <f>UI!$C$9-M559</f>
        <v>4</v>
      </c>
      <c r="Y559">
        <f>UI!$C$10-N559</f>
        <v>5</v>
      </c>
      <c r="Z559">
        <f>UI!$C$11-O559</f>
        <v>5</v>
      </c>
      <c r="AA559">
        <f>UI!$C$12-P559</f>
        <v>2</v>
      </c>
      <c r="AB559">
        <f>UI!$C$13-Q559</f>
        <v>3</v>
      </c>
    </row>
    <row r="560" spans="4:28" x14ac:dyDescent="0.3">
      <c r="D560">
        <f>COUNTIF(S560:AB560, "&gt;= 0")</f>
        <v>8</v>
      </c>
      <c r="E560" t="str">
        <f>IF(D560&gt;=9,SUM(S560:AB560),"Not Suitable")</f>
        <v>Not Suitable</v>
      </c>
      <c r="F560">
        <v>821412</v>
      </c>
      <c r="G560" t="s">
        <v>570</v>
      </c>
      <c r="H560">
        <v>4</v>
      </c>
      <c r="I560">
        <v>3</v>
      </c>
      <c r="J560">
        <v>5</v>
      </c>
      <c r="K560">
        <v>5</v>
      </c>
      <c r="L560">
        <v>5</v>
      </c>
      <c r="M560">
        <v>5</v>
      </c>
      <c r="N560">
        <v>5</v>
      </c>
      <c r="O560">
        <v>5</v>
      </c>
      <c r="P560">
        <v>6</v>
      </c>
      <c r="Q560">
        <v>7</v>
      </c>
      <c r="R560" t="str">
        <f>IF(D560&gt;=9,SUM(S560:AB560),"Not Suitable")</f>
        <v>Not Suitable</v>
      </c>
      <c r="S560">
        <f>UI!$C$4-H560</f>
        <v>6</v>
      </c>
      <c r="T560">
        <f>UI!$C$5-I560</f>
        <v>5</v>
      </c>
      <c r="U560">
        <f>UI!$C$6-J560</f>
        <v>-2</v>
      </c>
      <c r="V560">
        <f>UI!$C$7-K560</f>
        <v>1</v>
      </c>
      <c r="W560">
        <f>UI!$C$8-L560</f>
        <v>-1</v>
      </c>
      <c r="X560">
        <f>UI!$C$9-M560</f>
        <v>3</v>
      </c>
      <c r="Y560">
        <f>UI!$C$10-N560</f>
        <v>4</v>
      </c>
      <c r="Z560">
        <f>UI!$C$11-O560</f>
        <v>4</v>
      </c>
      <c r="AA560">
        <f>UI!$C$12-P560</f>
        <v>1</v>
      </c>
      <c r="AB560">
        <f>UI!$C$13-Q560</f>
        <v>3</v>
      </c>
    </row>
    <row r="561" spans="4:28" x14ac:dyDescent="0.3">
      <c r="D561">
        <f>COUNTIF(S561:AB561, "&gt;= 0")</f>
        <v>9</v>
      </c>
      <c r="E561">
        <f>IF(D561&gt;=9,SUM(S561:AB561),"Not Suitable")</f>
        <v>28</v>
      </c>
      <c r="F561">
        <v>821711</v>
      </c>
      <c r="G561" t="s">
        <v>571</v>
      </c>
      <c r="H561">
        <v>2</v>
      </c>
      <c r="I561">
        <v>2</v>
      </c>
      <c r="J561">
        <v>8</v>
      </c>
      <c r="K561">
        <v>4</v>
      </c>
      <c r="L561">
        <v>4</v>
      </c>
      <c r="M561">
        <v>4</v>
      </c>
      <c r="N561">
        <v>5</v>
      </c>
      <c r="O561">
        <v>5</v>
      </c>
      <c r="P561">
        <v>5</v>
      </c>
      <c r="Q561">
        <v>7</v>
      </c>
      <c r="R561">
        <f>IF(D561&gt;=9,SUM(S561:AB561),"Not Suitable")</f>
        <v>28</v>
      </c>
      <c r="S561">
        <f>UI!$C$4-H561</f>
        <v>8</v>
      </c>
      <c r="T561">
        <f>UI!$C$5-I561</f>
        <v>6</v>
      </c>
      <c r="U561">
        <f>UI!$C$6-J561</f>
        <v>-5</v>
      </c>
      <c r="V561">
        <f>UI!$C$7-K561</f>
        <v>2</v>
      </c>
      <c r="W561">
        <f>UI!$C$8-L561</f>
        <v>0</v>
      </c>
      <c r="X561">
        <f>UI!$C$9-M561</f>
        <v>4</v>
      </c>
      <c r="Y561">
        <f>UI!$C$10-N561</f>
        <v>4</v>
      </c>
      <c r="Z561">
        <f>UI!$C$11-O561</f>
        <v>4</v>
      </c>
      <c r="AA561">
        <f>UI!$C$12-P561</f>
        <v>2</v>
      </c>
      <c r="AB561">
        <f>UI!$C$13-Q561</f>
        <v>3</v>
      </c>
    </row>
    <row r="562" spans="4:28" x14ac:dyDescent="0.3">
      <c r="D562">
        <f>COUNTIF(S562:AB562, "&gt;= 0")</f>
        <v>8</v>
      </c>
      <c r="E562" t="str">
        <f>IF(D562&gt;=9,SUM(S562:AB562),"Not Suitable")</f>
        <v>Not Suitable</v>
      </c>
      <c r="F562">
        <v>821712</v>
      </c>
      <c r="G562" t="s">
        <v>572</v>
      </c>
      <c r="H562">
        <v>4</v>
      </c>
      <c r="I562">
        <v>2</v>
      </c>
      <c r="J562">
        <v>7</v>
      </c>
      <c r="K562">
        <v>4</v>
      </c>
      <c r="L562">
        <v>5</v>
      </c>
      <c r="M562">
        <v>5</v>
      </c>
      <c r="N562">
        <v>5</v>
      </c>
      <c r="O562">
        <v>5</v>
      </c>
      <c r="P562">
        <v>7</v>
      </c>
      <c r="Q562">
        <v>7</v>
      </c>
      <c r="R562" t="str">
        <f>IF(D562&gt;=9,SUM(S562:AB562),"Not Suitable")</f>
        <v>Not Suitable</v>
      </c>
      <c r="S562">
        <f>UI!$C$4-H562</f>
        <v>6</v>
      </c>
      <c r="T562">
        <f>UI!$C$5-I562</f>
        <v>6</v>
      </c>
      <c r="U562">
        <f>UI!$C$6-J562</f>
        <v>-4</v>
      </c>
      <c r="V562">
        <f>UI!$C$7-K562</f>
        <v>2</v>
      </c>
      <c r="W562">
        <f>UI!$C$8-L562</f>
        <v>-1</v>
      </c>
      <c r="X562">
        <f>UI!$C$9-M562</f>
        <v>3</v>
      </c>
      <c r="Y562">
        <f>UI!$C$10-N562</f>
        <v>4</v>
      </c>
      <c r="Z562">
        <f>UI!$C$11-O562</f>
        <v>4</v>
      </c>
      <c r="AA562">
        <f>UI!$C$12-P562</f>
        <v>0</v>
      </c>
      <c r="AB562">
        <f>UI!$C$13-Q562</f>
        <v>3</v>
      </c>
    </row>
    <row r="563" spans="4:28" x14ac:dyDescent="0.3">
      <c r="D563">
        <f>COUNTIF(S563:AB563, "&gt;= 0")</f>
        <v>9</v>
      </c>
      <c r="E563">
        <f>IF(D563&gt;=9,SUM(S563:AB563),"Not Suitable")</f>
        <v>27</v>
      </c>
      <c r="F563">
        <v>821713</v>
      </c>
      <c r="G563" t="s">
        <v>573</v>
      </c>
      <c r="H563">
        <v>4</v>
      </c>
      <c r="I563">
        <v>3</v>
      </c>
      <c r="J563">
        <v>6</v>
      </c>
      <c r="K563">
        <v>3</v>
      </c>
      <c r="L563">
        <v>4</v>
      </c>
      <c r="M563">
        <v>4</v>
      </c>
      <c r="N563">
        <v>4</v>
      </c>
      <c r="O563">
        <v>4</v>
      </c>
      <c r="P563">
        <v>7</v>
      </c>
      <c r="Q563">
        <v>8</v>
      </c>
      <c r="R563">
        <f>IF(D563&gt;=9,SUM(S563:AB563),"Not Suitable")</f>
        <v>27</v>
      </c>
      <c r="S563">
        <f>UI!$C$4-H563</f>
        <v>6</v>
      </c>
      <c r="T563">
        <f>UI!$C$5-I563</f>
        <v>5</v>
      </c>
      <c r="U563">
        <f>UI!$C$6-J563</f>
        <v>-3</v>
      </c>
      <c r="V563">
        <f>UI!$C$7-K563</f>
        <v>3</v>
      </c>
      <c r="W563">
        <f>UI!$C$8-L563</f>
        <v>0</v>
      </c>
      <c r="X563">
        <f>UI!$C$9-M563</f>
        <v>4</v>
      </c>
      <c r="Y563">
        <f>UI!$C$10-N563</f>
        <v>5</v>
      </c>
      <c r="Z563">
        <f>UI!$C$11-O563</f>
        <v>5</v>
      </c>
      <c r="AA563">
        <f>UI!$C$12-P563</f>
        <v>0</v>
      </c>
      <c r="AB563">
        <f>UI!$C$13-Q563</f>
        <v>2</v>
      </c>
    </row>
    <row r="564" spans="4:28" x14ac:dyDescent="0.3">
      <c r="D564">
        <f>COUNTIF(S564:AB564, "&gt;= 0")</f>
        <v>8</v>
      </c>
      <c r="E564" t="str">
        <f>IF(D564&gt;=9,SUM(S564:AB564),"Not Suitable")</f>
        <v>Not Suitable</v>
      </c>
      <c r="F564">
        <v>821714</v>
      </c>
      <c r="G564" t="s">
        <v>574</v>
      </c>
      <c r="H564">
        <v>4</v>
      </c>
      <c r="I564">
        <v>2</v>
      </c>
      <c r="J564">
        <v>7</v>
      </c>
      <c r="K564">
        <v>4</v>
      </c>
      <c r="L564">
        <v>5</v>
      </c>
      <c r="M564">
        <v>5</v>
      </c>
      <c r="N564">
        <v>5</v>
      </c>
      <c r="O564">
        <v>5</v>
      </c>
      <c r="P564">
        <v>7</v>
      </c>
      <c r="Q564">
        <v>7</v>
      </c>
      <c r="R564" t="str">
        <f>IF(D564&gt;=9,SUM(S564:AB564),"Not Suitable")</f>
        <v>Not Suitable</v>
      </c>
      <c r="S564">
        <f>UI!$C$4-H564</f>
        <v>6</v>
      </c>
      <c r="T564">
        <f>UI!$C$5-I564</f>
        <v>6</v>
      </c>
      <c r="U564">
        <f>UI!$C$6-J564</f>
        <v>-4</v>
      </c>
      <c r="V564">
        <f>UI!$C$7-K564</f>
        <v>2</v>
      </c>
      <c r="W564">
        <f>UI!$C$8-L564</f>
        <v>-1</v>
      </c>
      <c r="X564">
        <f>UI!$C$9-M564</f>
        <v>3</v>
      </c>
      <c r="Y564">
        <f>UI!$C$10-N564</f>
        <v>4</v>
      </c>
      <c r="Z564">
        <f>UI!$C$11-O564</f>
        <v>4</v>
      </c>
      <c r="AA564">
        <f>UI!$C$12-P564</f>
        <v>0</v>
      </c>
      <c r="AB564">
        <f>UI!$C$13-Q564</f>
        <v>3</v>
      </c>
    </row>
    <row r="565" spans="4:28" x14ac:dyDescent="0.3">
      <c r="D565">
        <f>COUNTIF(S565:AB565, "&gt;= 0")</f>
        <v>9</v>
      </c>
      <c r="E565">
        <f>IF(D565&gt;=9,SUM(S565:AB565),"Not Suitable")</f>
        <v>28</v>
      </c>
      <c r="F565">
        <v>821911</v>
      </c>
      <c r="G565" t="s">
        <v>575</v>
      </c>
      <c r="H565">
        <v>2</v>
      </c>
      <c r="I565">
        <v>2</v>
      </c>
      <c r="J565">
        <v>8</v>
      </c>
      <c r="K565">
        <v>4</v>
      </c>
      <c r="L565">
        <v>4</v>
      </c>
      <c r="M565">
        <v>4</v>
      </c>
      <c r="N565">
        <v>5</v>
      </c>
      <c r="O565">
        <v>5</v>
      </c>
      <c r="P565">
        <v>5</v>
      </c>
      <c r="Q565">
        <v>7</v>
      </c>
      <c r="R565">
        <f>IF(D565&gt;=9,SUM(S565:AB565),"Not Suitable")</f>
        <v>28</v>
      </c>
      <c r="S565">
        <f>UI!$C$4-H565</f>
        <v>8</v>
      </c>
      <c r="T565">
        <f>UI!$C$5-I565</f>
        <v>6</v>
      </c>
      <c r="U565">
        <f>UI!$C$6-J565</f>
        <v>-5</v>
      </c>
      <c r="V565">
        <f>UI!$C$7-K565</f>
        <v>2</v>
      </c>
      <c r="W565">
        <f>UI!$C$8-L565</f>
        <v>0</v>
      </c>
      <c r="X565">
        <f>UI!$C$9-M565</f>
        <v>4</v>
      </c>
      <c r="Y565">
        <f>UI!$C$10-N565</f>
        <v>4</v>
      </c>
      <c r="Z565">
        <f>UI!$C$11-O565</f>
        <v>4</v>
      </c>
      <c r="AA565">
        <f>UI!$C$12-P565</f>
        <v>2</v>
      </c>
      <c r="AB565">
        <f>UI!$C$13-Q565</f>
        <v>3</v>
      </c>
    </row>
    <row r="566" spans="4:28" x14ac:dyDescent="0.3">
      <c r="D566">
        <f>COUNTIF(S566:AB566, "&gt;= 0")</f>
        <v>8</v>
      </c>
      <c r="E566" t="str">
        <f>IF(D566&gt;=9,SUM(S566:AB566),"Not Suitable")</f>
        <v>Not Suitable</v>
      </c>
      <c r="F566">
        <v>821912</v>
      </c>
      <c r="G566" t="s">
        <v>576</v>
      </c>
      <c r="H566">
        <v>4</v>
      </c>
      <c r="I566">
        <v>3</v>
      </c>
      <c r="J566">
        <v>5</v>
      </c>
      <c r="K566">
        <v>4</v>
      </c>
      <c r="L566">
        <v>5</v>
      </c>
      <c r="M566">
        <v>5</v>
      </c>
      <c r="N566">
        <v>5</v>
      </c>
      <c r="O566">
        <v>4</v>
      </c>
      <c r="P566">
        <v>6</v>
      </c>
      <c r="Q566">
        <v>6</v>
      </c>
      <c r="R566" t="str">
        <f>IF(D566&gt;=9,SUM(S566:AB566),"Not Suitable")</f>
        <v>Not Suitable</v>
      </c>
      <c r="S566">
        <f>UI!$C$4-H566</f>
        <v>6</v>
      </c>
      <c r="T566">
        <f>UI!$C$5-I566</f>
        <v>5</v>
      </c>
      <c r="U566">
        <f>UI!$C$6-J566</f>
        <v>-2</v>
      </c>
      <c r="V566">
        <f>UI!$C$7-K566</f>
        <v>2</v>
      </c>
      <c r="W566">
        <f>UI!$C$8-L566</f>
        <v>-1</v>
      </c>
      <c r="X566">
        <f>UI!$C$9-M566</f>
        <v>3</v>
      </c>
      <c r="Y566">
        <f>UI!$C$10-N566</f>
        <v>4</v>
      </c>
      <c r="Z566">
        <f>UI!$C$11-O566</f>
        <v>5</v>
      </c>
      <c r="AA566">
        <f>UI!$C$12-P566</f>
        <v>1</v>
      </c>
      <c r="AB566">
        <f>UI!$C$13-Q566</f>
        <v>4</v>
      </c>
    </row>
    <row r="567" spans="4:28" x14ac:dyDescent="0.3">
      <c r="D567">
        <f>COUNTIF(S567:AB567, "&gt;= 0")</f>
        <v>8</v>
      </c>
      <c r="E567" t="str">
        <f>IF(D567&gt;=9,SUM(S567:AB567),"Not Suitable")</f>
        <v>Not Suitable</v>
      </c>
      <c r="F567">
        <v>821913</v>
      </c>
      <c r="G567" t="s">
        <v>577</v>
      </c>
      <c r="H567">
        <v>4</v>
      </c>
      <c r="I567">
        <v>2</v>
      </c>
      <c r="J567">
        <v>6</v>
      </c>
      <c r="K567">
        <v>5</v>
      </c>
      <c r="L567">
        <v>5</v>
      </c>
      <c r="M567">
        <v>5</v>
      </c>
      <c r="N567">
        <v>5</v>
      </c>
      <c r="O567">
        <v>5</v>
      </c>
      <c r="P567">
        <v>6</v>
      </c>
      <c r="Q567">
        <v>8</v>
      </c>
      <c r="R567" t="str">
        <f>IF(D567&gt;=9,SUM(S567:AB567),"Not Suitable")</f>
        <v>Not Suitable</v>
      </c>
      <c r="S567">
        <f>UI!$C$4-H567</f>
        <v>6</v>
      </c>
      <c r="T567">
        <f>UI!$C$5-I567</f>
        <v>6</v>
      </c>
      <c r="U567">
        <f>UI!$C$6-J567</f>
        <v>-3</v>
      </c>
      <c r="V567">
        <f>UI!$C$7-K567</f>
        <v>1</v>
      </c>
      <c r="W567">
        <f>UI!$C$8-L567</f>
        <v>-1</v>
      </c>
      <c r="X567">
        <f>UI!$C$9-M567</f>
        <v>3</v>
      </c>
      <c r="Y567">
        <f>UI!$C$10-N567</f>
        <v>4</v>
      </c>
      <c r="Z567">
        <f>UI!$C$11-O567</f>
        <v>4</v>
      </c>
      <c r="AA567">
        <f>UI!$C$12-P567</f>
        <v>1</v>
      </c>
      <c r="AB567">
        <f>UI!$C$13-Q567</f>
        <v>2</v>
      </c>
    </row>
    <row r="568" spans="4:28" x14ac:dyDescent="0.3">
      <c r="D568">
        <f>COUNTIF(S568:AB568, "&gt;= 0")</f>
        <v>8</v>
      </c>
      <c r="E568" t="str">
        <f>IF(D568&gt;=9,SUM(S568:AB568),"Not Suitable")</f>
        <v>Not Suitable</v>
      </c>
      <c r="F568">
        <v>821914</v>
      </c>
      <c r="G568" t="s">
        <v>578</v>
      </c>
      <c r="H568">
        <v>4</v>
      </c>
      <c r="I568">
        <v>3</v>
      </c>
      <c r="J568">
        <v>5</v>
      </c>
      <c r="K568">
        <v>4</v>
      </c>
      <c r="L568">
        <v>5</v>
      </c>
      <c r="M568">
        <v>5</v>
      </c>
      <c r="N568">
        <v>5</v>
      </c>
      <c r="O568">
        <v>4</v>
      </c>
      <c r="P568">
        <v>6</v>
      </c>
      <c r="Q568">
        <v>6</v>
      </c>
      <c r="R568" t="str">
        <f>IF(D568&gt;=9,SUM(S568:AB568),"Not Suitable")</f>
        <v>Not Suitable</v>
      </c>
      <c r="S568">
        <f>UI!$C$4-H568</f>
        <v>6</v>
      </c>
      <c r="T568">
        <f>UI!$C$5-I568</f>
        <v>5</v>
      </c>
      <c r="U568">
        <f>UI!$C$6-J568</f>
        <v>-2</v>
      </c>
      <c r="V568">
        <f>UI!$C$7-K568</f>
        <v>2</v>
      </c>
      <c r="W568">
        <f>UI!$C$8-L568</f>
        <v>-1</v>
      </c>
      <c r="X568">
        <f>UI!$C$9-M568</f>
        <v>3</v>
      </c>
      <c r="Y568">
        <f>UI!$C$10-N568</f>
        <v>4</v>
      </c>
      <c r="Z568">
        <f>UI!$C$11-O568</f>
        <v>5</v>
      </c>
      <c r="AA568">
        <f>UI!$C$12-P568</f>
        <v>1</v>
      </c>
      <c r="AB568">
        <f>UI!$C$13-Q568</f>
        <v>4</v>
      </c>
    </row>
    <row r="569" spans="4:28" x14ac:dyDescent="0.3">
      <c r="D569">
        <f>COUNTIF(S569:AB569, "&gt;= 0")</f>
        <v>8</v>
      </c>
      <c r="E569" t="str">
        <f>IF(D569&gt;=9,SUM(S569:AB569),"Not Suitable")</f>
        <v>Not Suitable</v>
      </c>
      <c r="F569">
        <v>831211</v>
      </c>
      <c r="G569" t="s">
        <v>579</v>
      </c>
      <c r="H569">
        <v>4</v>
      </c>
      <c r="I569">
        <v>4</v>
      </c>
      <c r="J569">
        <v>7</v>
      </c>
      <c r="K569">
        <v>5</v>
      </c>
      <c r="L569">
        <v>5</v>
      </c>
      <c r="M569">
        <v>4</v>
      </c>
      <c r="N569">
        <v>5</v>
      </c>
      <c r="O569">
        <v>5</v>
      </c>
      <c r="P569">
        <v>6</v>
      </c>
      <c r="Q569">
        <v>6</v>
      </c>
      <c r="R569" t="str">
        <f>IF(D569&gt;=9,SUM(S569:AB569),"Not Suitable")</f>
        <v>Not Suitable</v>
      </c>
      <c r="S569">
        <f>UI!$C$4-H569</f>
        <v>6</v>
      </c>
      <c r="T569">
        <f>UI!$C$5-I569</f>
        <v>4</v>
      </c>
      <c r="U569">
        <f>UI!$C$6-J569</f>
        <v>-4</v>
      </c>
      <c r="V569">
        <f>UI!$C$7-K569</f>
        <v>1</v>
      </c>
      <c r="W569">
        <f>UI!$C$8-L569</f>
        <v>-1</v>
      </c>
      <c r="X569">
        <f>UI!$C$9-M569</f>
        <v>4</v>
      </c>
      <c r="Y569">
        <f>UI!$C$10-N569</f>
        <v>4</v>
      </c>
      <c r="Z569">
        <f>UI!$C$11-O569</f>
        <v>4</v>
      </c>
      <c r="AA569">
        <f>UI!$C$12-P569</f>
        <v>1</v>
      </c>
      <c r="AB569">
        <f>UI!$C$13-Q569</f>
        <v>4</v>
      </c>
    </row>
    <row r="570" spans="4:28" x14ac:dyDescent="0.3">
      <c r="D570">
        <f>COUNTIF(S570:AB570, "&gt;= 0")</f>
        <v>9</v>
      </c>
      <c r="E570">
        <f>IF(D570&gt;=9,SUM(S570:AB570),"Not Suitable")</f>
        <v>35</v>
      </c>
      <c r="F570">
        <v>831212</v>
      </c>
      <c r="G570" t="s">
        <v>580</v>
      </c>
      <c r="H570">
        <v>2</v>
      </c>
      <c r="I570">
        <v>2</v>
      </c>
      <c r="J570">
        <v>6</v>
      </c>
      <c r="K570">
        <v>2</v>
      </c>
      <c r="L570">
        <v>4</v>
      </c>
      <c r="M570">
        <v>3</v>
      </c>
      <c r="N570">
        <v>4</v>
      </c>
      <c r="O570">
        <v>4</v>
      </c>
      <c r="P570">
        <v>5</v>
      </c>
      <c r="Q570">
        <v>7</v>
      </c>
      <c r="R570">
        <f>IF(D570&gt;=9,SUM(S570:AB570),"Not Suitable")</f>
        <v>35</v>
      </c>
      <c r="S570">
        <f>UI!$C$4-H570</f>
        <v>8</v>
      </c>
      <c r="T570">
        <f>UI!$C$5-I570</f>
        <v>6</v>
      </c>
      <c r="U570">
        <f>UI!$C$6-J570</f>
        <v>-3</v>
      </c>
      <c r="V570">
        <f>UI!$C$7-K570</f>
        <v>4</v>
      </c>
      <c r="W570">
        <f>UI!$C$8-L570</f>
        <v>0</v>
      </c>
      <c r="X570">
        <f>UI!$C$9-M570</f>
        <v>5</v>
      </c>
      <c r="Y570">
        <f>UI!$C$10-N570</f>
        <v>5</v>
      </c>
      <c r="Z570">
        <f>UI!$C$11-O570</f>
        <v>5</v>
      </c>
      <c r="AA570">
        <f>UI!$C$12-P570</f>
        <v>2</v>
      </c>
      <c r="AB570">
        <f>UI!$C$13-Q570</f>
        <v>3</v>
      </c>
    </row>
    <row r="571" spans="4:28" x14ac:dyDescent="0.3">
      <c r="D571">
        <f>COUNTIF(S571:AB571, "&gt;= 0")</f>
        <v>8</v>
      </c>
      <c r="E571" t="str">
        <f>IF(D571&gt;=9,SUM(S571:AB571),"Not Suitable")</f>
        <v>Not Suitable</v>
      </c>
      <c r="F571">
        <v>839311</v>
      </c>
      <c r="G571" t="s">
        <v>581</v>
      </c>
      <c r="H571">
        <v>5</v>
      </c>
      <c r="I571">
        <v>5</v>
      </c>
      <c r="J571">
        <v>6</v>
      </c>
      <c r="K571">
        <v>5</v>
      </c>
      <c r="L571">
        <v>5</v>
      </c>
      <c r="M571">
        <v>4</v>
      </c>
      <c r="N571">
        <v>5</v>
      </c>
      <c r="O571">
        <v>5</v>
      </c>
      <c r="P571">
        <v>6</v>
      </c>
      <c r="Q571">
        <v>7</v>
      </c>
      <c r="R571" t="str">
        <f>IF(D571&gt;=9,SUM(S571:AB571),"Not Suitable")</f>
        <v>Not Suitable</v>
      </c>
      <c r="S571">
        <f>UI!$C$4-H571</f>
        <v>5</v>
      </c>
      <c r="T571">
        <f>UI!$C$5-I571</f>
        <v>3</v>
      </c>
      <c r="U571">
        <f>UI!$C$6-J571</f>
        <v>-3</v>
      </c>
      <c r="V571">
        <f>UI!$C$7-K571</f>
        <v>1</v>
      </c>
      <c r="W571">
        <f>UI!$C$8-L571</f>
        <v>-1</v>
      </c>
      <c r="X571">
        <f>UI!$C$9-M571</f>
        <v>4</v>
      </c>
      <c r="Y571">
        <f>UI!$C$10-N571</f>
        <v>4</v>
      </c>
      <c r="Z571">
        <f>UI!$C$11-O571</f>
        <v>4</v>
      </c>
      <c r="AA571">
        <f>UI!$C$12-P571</f>
        <v>1</v>
      </c>
      <c r="AB571">
        <f>UI!$C$13-Q571</f>
        <v>3</v>
      </c>
    </row>
    <row r="572" spans="4:28" x14ac:dyDescent="0.3">
      <c r="D572">
        <f>COUNTIF(S572:AB572, "&gt;= 0")</f>
        <v>9</v>
      </c>
      <c r="E572">
        <f>IF(D572&gt;=9,SUM(S572:AB572),"Not Suitable")</f>
        <v>39</v>
      </c>
      <c r="F572">
        <v>839312</v>
      </c>
      <c r="G572" t="s">
        <v>582</v>
      </c>
      <c r="H572">
        <v>2</v>
      </c>
      <c r="I572">
        <v>3</v>
      </c>
      <c r="J572">
        <v>5</v>
      </c>
      <c r="K572">
        <v>3</v>
      </c>
      <c r="L572">
        <v>3</v>
      </c>
      <c r="M572">
        <v>3</v>
      </c>
      <c r="N572">
        <v>3</v>
      </c>
      <c r="O572">
        <v>4</v>
      </c>
      <c r="P572">
        <v>5</v>
      </c>
      <c r="Q572">
        <v>4</v>
      </c>
      <c r="R572">
        <f>IF(D572&gt;=9,SUM(S572:AB572),"Not Suitable")</f>
        <v>39</v>
      </c>
      <c r="S572">
        <f>UI!$C$4-H572</f>
        <v>8</v>
      </c>
      <c r="T572">
        <f>UI!$C$5-I572</f>
        <v>5</v>
      </c>
      <c r="U572">
        <f>UI!$C$6-J572</f>
        <v>-2</v>
      </c>
      <c r="V572">
        <f>UI!$C$7-K572</f>
        <v>3</v>
      </c>
      <c r="W572">
        <f>UI!$C$8-L572</f>
        <v>1</v>
      </c>
      <c r="X572">
        <f>UI!$C$9-M572</f>
        <v>5</v>
      </c>
      <c r="Y572">
        <f>UI!$C$10-N572</f>
        <v>6</v>
      </c>
      <c r="Z572">
        <f>UI!$C$11-O572</f>
        <v>5</v>
      </c>
      <c r="AA572">
        <f>UI!$C$12-P572</f>
        <v>2</v>
      </c>
      <c r="AB572">
        <f>UI!$C$13-Q572</f>
        <v>6</v>
      </c>
    </row>
    <row r="573" spans="4:28" x14ac:dyDescent="0.3">
      <c r="D573">
        <f>COUNTIF(S573:AB573, "&gt;= 0")</f>
        <v>8</v>
      </c>
      <c r="E573" t="str">
        <f>IF(D573&gt;=9,SUM(S573:AB573),"Not Suitable")</f>
        <v>Not Suitable</v>
      </c>
      <c r="F573">
        <v>839313</v>
      </c>
      <c r="G573" t="s">
        <v>583</v>
      </c>
      <c r="H573">
        <v>5</v>
      </c>
      <c r="I573">
        <v>5</v>
      </c>
      <c r="J573">
        <v>6</v>
      </c>
      <c r="K573">
        <v>5</v>
      </c>
      <c r="L573">
        <v>5</v>
      </c>
      <c r="M573">
        <v>4</v>
      </c>
      <c r="N573">
        <v>5</v>
      </c>
      <c r="O573">
        <v>5</v>
      </c>
      <c r="P573">
        <v>6</v>
      </c>
      <c r="Q573">
        <v>7</v>
      </c>
      <c r="R573" t="str">
        <f>IF(D573&gt;=9,SUM(S573:AB573),"Not Suitable")</f>
        <v>Not Suitable</v>
      </c>
      <c r="S573">
        <f>UI!$C$4-H573</f>
        <v>5</v>
      </c>
      <c r="T573">
        <f>UI!$C$5-I573</f>
        <v>3</v>
      </c>
      <c r="U573">
        <f>UI!$C$6-J573</f>
        <v>-3</v>
      </c>
      <c r="V573">
        <f>UI!$C$7-K573</f>
        <v>1</v>
      </c>
      <c r="W573">
        <f>UI!$C$8-L573</f>
        <v>-1</v>
      </c>
      <c r="X573">
        <f>UI!$C$9-M573</f>
        <v>4</v>
      </c>
      <c r="Y573">
        <f>UI!$C$10-N573</f>
        <v>4</v>
      </c>
      <c r="Z573">
        <f>UI!$C$11-O573</f>
        <v>4</v>
      </c>
      <c r="AA573">
        <f>UI!$C$12-P573</f>
        <v>1</v>
      </c>
      <c r="AB573">
        <f>UI!$C$13-Q573</f>
        <v>3</v>
      </c>
    </row>
    <row r="574" spans="4:28" x14ac:dyDescent="0.3">
      <c r="D574">
        <f>COUNTIF(S574:AB574, "&gt;= 0")</f>
        <v>8</v>
      </c>
      <c r="E574" t="str">
        <f>IF(D574&gt;=9,SUM(S574:AB574),"Not Suitable")</f>
        <v>Not Suitable</v>
      </c>
      <c r="F574">
        <v>839912</v>
      </c>
      <c r="G574" t="s">
        <v>584</v>
      </c>
      <c r="H574">
        <v>5</v>
      </c>
      <c r="I574">
        <v>5</v>
      </c>
      <c r="J574">
        <v>6</v>
      </c>
      <c r="K574">
        <v>5</v>
      </c>
      <c r="L574">
        <v>6</v>
      </c>
      <c r="M574">
        <v>5</v>
      </c>
      <c r="N574">
        <v>5</v>
      </c>
      <c r="O574">
        <v>6</v>
      </c>
      <c r="P574">
        <v>5</v>
      </c>
      <c r="Q574">
        <v>6</v>
      </c>
      <c r="R574" t="str">
        <f>IF(D574&gt;=9,SUM(S574:AB574),"Not Suitable")</f>
        <v>Not Suitable</v>
      </c>
      <c r="S574">
        <f>UI!$C$4-H574</f>
        <v>5</v>
      </c>
      <c r="T574">
        <f>UI!$C$5-I574</f>
        <v>3</v>
      </c>
      <c r="U574">
        <f>UI!$C$6-J574</f>
        <v>-3</v>
      </c>
      <c r="V574">
        <f>UI!$C$7-K574</f>
        <v>1</v>
      </c>
      <c r="W574">
        <f>UI!$C$8-L574</f>
        <v>-2</v>
      </c>
      <c r="X574">
        <f>UI!$C$9-M574</f>
        <v>3</v>
      </c>
      <c r="Y574">
        <f>UI!$C$10-N574</f>
        <v>4</v>
      </c>
      <c r="Z574">
        <f>UI!$C$11-O574</f>
        <v>3</v>
      </c>
      <c r="AA574">
        <f>UI!$C$12-P574</f>
        <v>2</v>
      </c>
      <c r="AB574">
        <f>UI!$C$13-Q574</f>
        <v>4</v>
      </c>
    </row>
    <row r="575" spans="4:28" x14ac:dyDescent="0.3">
      <c r="D575">
        <f>COUNTIF(S575:AB575, "&gt;= 0")</f>
        <v>8</v>
      </c>
      <c r="E575" t="str">
        <f>IF(D575&gt;=9,SUM(S575:AB575),"Not Suitable")</f>
        <v>Not Suitable</v>
      </c>
      <c r="F575">
        <v>839918</v>
      </c>
      <c r="G575" t="s">
        <v>585</v>
      </c>
      <c r="H575">
        <v>3</v>
      </c>
      <c r="I575">
        <v>4</v>
      </c>
      <c r="J575">
        <v>5</v>
      </c>
      <c r="K575">
        <v>5</v>
      </c>
      <c r="L575">
        <v>5</v>
      </c>
      <c r="M575">
        <v>4</v>
      </c>
      <c r="N575">
        <v>4</v>
      </c>
      <c r="O575">
        <v>5</v>
      </c>
      <c r="P575">
        <v>6</v>
      </c>
      <c r="Q575">
        <v>7</v>
      </c>
      <c r="R575" t="str">
        <f>IF(D575&gt;=9,SUM(S575:AB575),"Not Suitable")</f>
        <v>Not Suitable</v>
      </c>
      <c r="S575">
        <f>UI!$C$4-H575</f>
        <v>7</v>
      </c>
      <c r="T575">
        <f>UI!$C$5-I575</f>
        <v>4</v>
      </c>
      <c r="U575">
        <f>UI!$C$6-J575</f>
        <v>-2</v>
      </c>
      <c r="V575">
        <f>UI!$C$7-K575</f>
        <v>1</v>
      </c>
      <c r="W575">
        <f>UI!$C$8-L575</f>
        <v>-1</v>
      </c>
      <c r="X575">
        <f>UI!$C$9-M575</f>
        <v>4</v>
      </c>
      <c r="Y575">
        <f>UI!$C$10-N575</f>
        <v>5</v>
      </c>
      <c r="Z575">
        <f>UI!$C$11-O575</f>
        <v>4</v>
      </c>
      <c r="AA575">
        <f>UI!$C$12-P575</f>
        <v>1</v>
      </c>
      <c r="AB575">
        <f>UI!$C$13-Q575</f>
        <v>3</v>
      </c>
    </row>
    <row r="576" spans="4:28" x14ac:dyDescent="0.3">
      <c r="D576">
        <f>COUNTIF(S576:AB576, "&gt;= 0")</f>
        <v>7</v>
      </c>
      <c r="E576" t="str">
        <f>IF(D576&gt;=9,SUM(S576:AB576),"Not Suitable")</f>
        <v>Not Suitable</v>
      </c>
      <c r="F576">
        <v>841311</v>
      </c>
      <c r="G576" t="s">
        <v>586</v>
      </c>
      <c r="H576">
        <v>4</v>
      </c>
      <c r="I576">
        <v>5</v>
      </c>
      <c r="J576">
        <v>6</v>
      </c>
      <c r="K576">
        <v>5</v>
      </c>
      <c r="L576">
        <v>5</v>
      </c>
      <c r="M576">
        <v>5</v>
      </c>
      <c r="N576">
        <v>5</v>
      </c>
      <c r="O576">
        <v>5</v>
      </c>
      <c r="P576">
        <v>9</v>
      </c>
      <c r="Q576">
        <v>7</v>
      </c>
      <c r="R576" t="str">
        <f>IF(D576&gt;=9,SUM(S576:AB576),"Not Suitable")</f>
        <v>Not Suitable</v>
      </c>
      <c r="S576">
        <f>UI!$C$4-H576</f>
        <v>6</v>
      </c>
      <c r="T576">
        <f>UI!$C$5-I576</f>
        <v>3</v>
      </c>
      <c r="U576">
        <f>UI!$C$6-J576</f>
        <v>-3</v>
      </c>
      <c r="V576">
        <f>UI!$C$7-K576</f>
        <v>1</v>
      </c>
      <c r="W576">
        <f>UI!$C$8-L576</f>
        <v>-1</v>
      </c>
      <c r="X576">
        <f>UI!$C$9-M576</f>
        <v>3</v>
      </c>
      <c r="Y576">
        <f>UI!$C$10-N576</f>
        <v>4</v>
      </c>
      <c r="Z576">
        <f>UI!$C$11-O576</f>
        <v>4</v>
      </c>
      <c r="AA576">
        <f>UI!$C$12-P576</f>
        <v>-2</v>
      </c>
      <c r="AB576">
        <f>UI!$C$13-Q576</f>
        <v>3</v>
      </c>
    </row>
    <row r="577" spans="4:28" x14ac:dyDescent="0.3">
      <c r="D577">
        <f>COUNTIF(S577:AB577, "&gt;= 0")</f>
        <v>9</v>
      </c>
      <c r="E577">
        <f>IF(D577&gt;=9,SUM(S577:AB577),"Not Suitable")</f>
        <v>34</v>
      </c>
      <c r="F577">
        <v>841312</v>
      </c>
      <c r="G577" t="s">
        <v>587</v>
      </c>
      <c r="H577">
        <v>3</v>
      </c>
      <c r="I577">
        <v>1</v>
      </c>
      <c r="J577">
        <v>5</v>
      </c>
      <c r="K577">
        <v>3</v>
      </c>
      <c r="L577">
        <v>4</v>
      </c>
      <c r="M577">
        <v>4</v>
      </c>
      <c r="N577">
        <v>5</v>
      </c>
      <c r="O577">
        <v>4</v>
      </c>
      <c r="P577">
        <v>5</v>
      </c>
      <c r="Q577">
        <v>6</v>
      </c>
      <c r="R577">
        <f>IF(D577&gt;=9,SUM(S577:AB577),"Not Suitable")</f>
        <v>34</v>
      </c>
      <c r="S577">
        <f>UI!$C$4-H577</f>
        <v>7</v>
      </c>
      <c r="T577">
        <f>UI!$C$5-I577</f>
        <v>7</v>
      </c>
      <c r="U577">
        <f>UI!$C$6-J577</f>
        <v>-2</v>
      </c>
      <c r="V577">
        <f>UI!$C$7-K577</f>
        <v>3</v>
      </c>
      <c r="W577">
        <f>UI!$C$8-L577</f>
        <v>0</v>
      </c>
      <c r="X577">
        <f>UI!$C$9-M577</f>
        <v>4</v>
      </c>
      <c r="Y577">
        <f>UI!$C$10-N577</f>
        <v>4</v>
      </c>
      <c r="Z577">
        <f>UI!$C$11-O577</f>
        <v>5</v>
      </c>
      <c r="AA577">
        <f>UI!$C$12-P577</f>
        <v>2</v>
      </c>
      <c r="AB577">
        <f>UI!$C$13-Q577</f>
        <v>4</v>
      </c>
    </row>
    <row r="578" spans="4:28" x14ac:dyDescent="0.3">
      <c r="D578">
        <f>COUNTIF(S578:AB578, "&gt;= 0")</f>
        <v>9</v>
      </c>
      <c r="E578">
        <f>IF(D578&gt;=9,SUM(S578:AB578),"Not Suitable")</f>
        <v>34</v>
      </c>
      <c r="F578">
        <v>841313</v>
      </c>
      <c r="G578" t="s">
        <v>588</v>
      </c>
      <c r="H578">
        <v>3</v>
      </c>
      <c r="I578">
        <v>1</v>
      </c>
      <c r="J578">
        <v>5</v>
      </c>
      <c r="K578">
        <v>3</v>
      </c>
      <c r="L578">
        <v>4</v>
      </c>
      <c r="M578">
        <v>4</v>
      </c>
      <c r="N578">
        <v>5</v>
      </c>
      <c r="O578">
        <v>4</v>
      </c>
      <c r="P578">
        <v>5</v>
      </c>
      <c r="Q578">
        <v>6</v>
      </c>
      <c r="R578">
        <f>IF(D578&gt;=9,SUM(S578:AB578),"Not Suitable")</f>
        <v>34</v>
      </c>
      <c r="S578">
        <f>UI!$C$4-H578</f>
        <v>7</v>
      </c>
      <c r="T578">
        <f>UI!$C$5-I578</f>
        <v>7</v>
      </c>
      <c r="U578">
        <f>UI!$C$6-J578</f>
        <v>-2</v>
      </c>
      <c r="V578">
        <f>UI!$C$7-K578</f>
        <v>3</v>
      </c>
      <c r="W578">
        <f>UI!$C$8-L578</f>
        <v>0</v>
      </c>
      <c r="X578">
        <f>UI!$C$9-M578</f>
        <v>4</v>
      </c>
      <c r="Y578">
        <f>UI!$C$10-N578</f>
        <v>4</v>
      </c>
      <c r="Z578">
        <f>UI!$C$11-O578</f>
        <v>5</v>
      </c>
      <c r="AA578">
        <f>UI!$C$12-P578</f>
        <v>2</v>
      </c>
      <c r="AB578">
        <f>UI!$C$13-Q578</f>
        <v>4</v>
      </c>
    </row>
    <row r="579" spans="4:28" x14ac:dyDescent="0.3">
      <c r="D579">
        <f>COUNTIF(S579:AB579, "&gt;= 0")</f>
        <v>9</v>
      </c>
      <c r="E579">
        <f>IF(D579&gt;=9,SUM(S579:AB579),"Not Suitable")</f>
        <v>28</v>
      </c>
      <c r="F579">
        <v>841911</v>
      </c>
      <c r="G579" t="s">
        <v>589</v>
      </c>
      <c r="H579">
        <v>2</v>
      </c>
      <c r="I579">
        <v>3</v>
      </c>
      <c r="J579">
        <v>3</v>
      </c>
      <c r="K579">
        <v>4</v>
      </c>
      <c r="L579">
        <v>5</v>
      </c>
      <c r="M579">
        <v>4</v>
      </c>
      <c r="N579">
        <v>5</v>
      </c>
      <c r="O579">
        <v>5</v>
      </c>
      <c r="P579">
        <v>7</v>
      </c>
      <c r="Q579">
        <v>8</v>
      </c>
      <c r="R579">
        <f>IF(D579&gt;=9,SUM(S579:AB579),"Not Suitable")</f>
        <v>28</v>
      </c>
      <c r="S579">
        <f>UI!$C$4-H579</f>
        <v>8</v>
      </c>
      <c r="T579">
        <f>UI!$C$5-I579</f>
        <v>5</v>
      </c>
      <c r="U579">
        <f>UI!$C$6-J579</f>
        <v>0</v>
      </c>
      <c r="V579">
        <f>UI!$C$7-K579</f>
        <v>2</v>
      </c>
      <c r="W579">
        <f>UI!$C$8-L579</f>
        <v>-1</v>
      </c>
      <c r="X579">
        <f>UI!$C$9-M579</f>
        <v>4</v>
      </c>
      <c r="Y579">
        <f>UI!$C$10-N579</f>
        <v>4</v>
      </c>
      <c r="Z579">
        <f>UI!$C$11-O579</f>
        <v>4</v>
      </c>
      <c r="AA579">
        <f>UI!$C$12-P579</f>
        <v>0</v>
      </c>
      <c r="AB579">
        <f>UI!$C$13-Q579</f>
        <v>2</v>
      </c>
    </row>
    <row r="580" spans="4:28" x14ac:dyDescent="0.3">
      <c r="D580">
        <f>COUNTIF(S580:AB580, "&gt;= 0")</f>
        <v>8</v>
      </c>
      <c r="E580" t="str">
        <f>IF(D580&gt;=9,SUM(S580:AB580),"Not Suitable")</f>
        <v>Not Suitable</v>
      </c>
      <c r="F580">
        <v>841913</v>
      </c>
      <c r="G580" t="s">
        <v>590</v>
      </c>
      <c r="H580">
        <v>5</v>
      </c>
      <c r="I580">
        <v>3</v>
      </c>
      <c r="J580">
        <v>6</v>
      </c>
      <c r="K580">
        <v>5</v>
      </c>
      <c r="L580">
        <v>5</v>
      </c>
      <c r="M580">
        <v>5</v>
      </c>
      <c r="N580">
        <v>5</v>
      </c>
      <c r="O580">
        <v>5</v>
      </c>
      <c r="P580">
        <v>6</v>
      </c>
      <c r="Q580">
        <v>7</v>
      </c>
      <c r="R580" t="str">
        <f>IF(D580&gt;=9,SUM(S580:AB580),"Not Suitable")</f>
        <v>Not Suitable</v>
      </c>
      <c r="S580">
        <f>UI!$C$4-H580</f>
        <v>5</v>
      </c>
      <c r="T580">
        <f>UI!$C$5-I580</f>
        <v>5</v>
      </c>
      <c r="U580">
        <f>UI!$C$6-J580</f>
        <v>-3</v>
      </c>
      <c r="V580">
        <f>UI!$C$7-K580</f>
        <v>1</v>
      </c>
      <c r="W580">
        <f>UI!$C$8-L580</f>
        <v>-1</v>
      </c>
      <c r="X580">
        <f>UI!$C$9-M580</f>
        <v>3</v>
      </c>
      <c r="Y580">
        <f>UI!$C$10-N580</f>
        <v>4</v>
      </c>
      <c r="Z580">
        <f>UI!$C$11-O580</f>
        <v>4</v>
      </c>
      <c r="AA580">
        <f>UI!$C$12-P580</f>
        <v>1</v>
      </c>
      <c r="AB580">
        <f>UI!$C$13-Q580</f>
        <v>3</v>
      </c>
    </row>
    <row r="581" spans="4:28" x14ac:dyDescent="0.3">
      <c r="D581">
        <f>COUNTIF(S581:AB581, "&gt;= 0")</f>
        <v>8</v>
      </c>
      <c r="E581" t="str">
        <f>IF(D581&gt;=9,SUM(S581:AB581),"Not Suitable")</f>
        <v>Not Suitable</v>
      </c>
      <c r="F581">
        <v>899211</v>
      </c>
      <c r="G581" t="s">
        <v>591</v>
      </c>
      <c r="H581">
        <v>4</v>
      </c>
      <c r="I581">
        <v>4</v>
      </c>
      <c r="J581">
        <v>7</v>
      </c>
      <c r="K581">
        <v>5</v>
      </c>
      <c r="L581">
        <v>5</v>
      </c>
      <c r="M581">
        <v>5</v>
      </c>
      <c r="N581">
        <v>5</v>
      </c>
      <c r="O581">
        <v>5</v>
      </c>
      <c r="P581">
        <v>6</v>
      </c>
      <c r="Q581">
        <v>6</v>
      </c>
      <c r="R581" t="str">
        <f>IF(D581&gt;=9,SUM(S581:AB581),"Not Suitable")</f>
        <v>Not Suitable</v>
      </c>
      <c r="S581">
        <f>UI!$C$4-H581</f>
        <v>6</v>
      </c>
      <c r="T581">
        <f>UI!$C$5-I581</f>
        <v>4</v>
      </c>
      <c r="U581">
        <f>UI!$C$6-J581</f>
        <v>-4</v>
      </c>
      <c r="V581">
        <f>UI!$C$7-K581</f>
        <v>1</v>
      </c>
      <c r="W581">
        <f>UI!$C$8-L581</f>
        <v>-1</v>
      </c>
      <c r="X581">
        <f>UI!$C$9-M581</f>
        <v>3</v>
      </c>
      <c r="Y581">
        <f>UI!$C$10-N581</f>
        <v>4</v>
      </c>
      <c r="Z581">
        <f>UI!$C$11-O581</f>
        <v>4</v>
      </c>
      <c r="AA581">
        <f>UI!$C$12-P581</f>
        <v>1</v>
      </c>
      <c r="AB581">
        <f>UI!$C$13-Q581</f>
        <v>4</v>
      </c>
    </row>
    <row r="582" spans="4:28" x14ac:dyDescent="0.3">
      <c r="D582">
        <f>COUNTIF(S582:AB582, "&gt;= 0")</f>
        <v>8</v>
      </c>
      <c r="E582" t="str">
        <f>IF(D582&gt;=9,SUM(S582:AB582),"Not Suitable")</f>
        <v>Not Suitable</v>
      </c>
      <c r="F582">
        <v>899212</v>
      </c>
      <c r="G582" t="s">
        <v>592</v>
      </c>
      <c r="H582">
        <v>3</v>
      </c>
      <c r="I582">
        <v>3</v>
      </c>
      <c r="J582">
        <v>5</v>
      </c>
      <c r="K582">
        <v>4</v>
      </c>
      <c r="L582">
        <v>5</v>
      </c>
      <c r="M582">
        <v>5</v>
      </c>
      <c r="N582">
        <v>5</v>
      </c>
      <c r="O582">
        <v>5</v>
      </c>
      <c r="P582">
        <v>5</v>
      </c>
      <c r="Q582">
        <v>7</v>
      </c>
      <c r="R582" t="str">
        <f>IF(D582&gt;=9,SUM(S582:AB582),"Not Suitable")</f>
        <v>Not Suitable</v>
      </c>
      <c r="S582">
        <f>UI!$C$4-H582</f>
        <v>7</v>
      </c>
      <c r="T582">
        <f>UI!$C$5-I582</f>
        <v>5</v>
      </c>
      <c r="U582">
        <f>UI!$C$6-J582</f>
        <v>-2</v>
      </c>
      <c r="V582">
        <f>UI!$C$7-K582</f>
        <v>2</v>
      </c>
      <c r="W582">
        <f>UI!$C$8-L582</f>
        <v>-1</v>
      </c>
      <c r="X582">
        <f>UI!$C$9-M582</f>
        <v>3</v>
      </c>
      <c r="Y582">
        <f>UI!$C$10-N582</f>
        <v>4</v>
      </c>
      <c r="Z582">
        <f>UI!$C$11-O582</f>
        <v>4</v>
      </c>
      <c r="AA582">
        <f>UI!$C$12-P582</f>
        <v>2</v>
      </c>
      <c r="AB582">
        <f>UI!$C$13-Q582</f>
        <v>3</v>
      </c>
    </row>
    <row r="583" spans="4:28" x14ac:dyDescent="0.3">
      <c r="D583">
        <f>COUNTIF(S583:AB583, "&gt;= 0")</f>
        <v>8</v>
      </c>
      <c r="E583" t="str">
        <f>IF(D583&gt;=9,SUM(S583:AB583),"Not Suitable")</f>
        <v>Not Suitable</v>
      </c>
      <c r="F583">
        <v>899412</v>
      </c>
      <c r="G583" t="s">
        <v>593</v>
      </c>
      <c r="H583">
        <v>4</v>
      </c>
      <c r="I583">
        <v>3</v>
      </c>
      <c r="J583">
        <v>6</v>
      </c>
      <c r="K583">
        <v>4</v>
      </c>
      <c r="L583">
        <v>5</v>
      </c>
      <c r="M583">
        <v>4</v>
      </c>
      <c r="N583">
        <v>5</v>
      </c>
      <c r="O583">
        <v>5</v>
      </c>
      <c r="P583">
        <v>5</v>
      </c>
      <c r="Q583">
        <v>7</v>
      </c>
      <c r="R583" t="str">
        <f>IF(D583&gt;=9,SUM(S583:AB583),"Not Suitable")</f>
        <v>Not Suitable</v>
      </c>
      <c r="S583">
        <f>UI!$C$4-H583</f>
        <v>6</v>
      </c>
      <c r="T583">
        <f>UI!$C$5-I583</f>
        <v>5</v>
      </c>
      <c r="U583">
        <f>UI!$C$6-J583</f>
        <v>-3</v>
      </c>
      <c r="V583">
        <f>UI!$C$7-K583</f>
        <v>2</v>
      </c>
      <c r="W583">
        <f>UI!$C$8-L583</f>
        <v>-1</v>
      </c>
      <c r="X583">
        <f>UI!$C$9-M583</f>
        <v>4</v>
      </c>
      <c r="Y583">
        <f>UI!$C$10-N583</f>
        <v>4</v>
      </c>
      <c r="Z583">
        <f>UI!$C$11-O583</f>
        <v>4</v>
      </c>
      <c r="AA583">
        <f>UI!$C$12-P583</f>
        <v>2</v>
      </c>
      <c r="AB583">
        <f>UI!$C$13-Q583</f>
        <v>3</v>
      </c>
    </row>
    <row r="584" spans="4:28" x14ac:dyDescent="0.3">
      <c r="D584">
        <f>COUNTIF(S584:AB584, "&gt;= 0")</f>
        <v>9</v>
      </c>
      <c r="E584">
        <f>IF(D584&gt;=9,SUM(S584:AB584),"Not Suitable")</f>
        <v>28</v>
      </c>
      <c r="F584">
        <v>899415</v>
      </c>
      <c r="G584" t="s">
        <v>594</v>
      </c>
      <c r="H584">
        <v>4</v>
      </c>
      <c r="I584">
        <v>4</v>
      </c>
      <c r="J584">
        <v>5</v>
      </c>
      <c r="K584">
        <v>4</v>
      </c>
      <c r="L584">
        <v>4</v>
      </c>
      <c r="M584">
        <v>4</v>
      </c>
      <c r="N584">
        <v>4</v>
      </c>
      <c r="O584">
        <v>4</v>
      </c>
      <c r="P584">
        <v>6</v>
      </c>
      <c r="Q584">
        <v>7</v>
      </c>
      <c r="R584">
        <f>IF(D584&gt;=9,SUM(S584:AB584),"Not Suitable")</f>
        <v>28</v>
      </c>
      <c r="S584">
        <f>UI!$C$4-H584</f>
        <v>6</v>
      </c>
      <c r="T584">
        <f>UI!$C$5-I584</f>
        <v>4</v>
      </c>
      <c r="U584">
        <f>UI!$C$6-J584</f>
        <v>-2</v>
      </c>
      <c r="V584">
        <f>UI!$C$7-K584</f>
        <v>2</v>
      </c>
      <c r="W584">
        <f>UI!$C$8-L584</f>
        <v>0</v>
      </c>
      <c r="X584">
        <f>UI!$C$9-M584</f>
        <v>4</v>
      </c>
      <c r="Y584">
        <f>UI!$C$10-N584</f>
        <v>5</v>
      </c>
      <c r="Z584">
        <f>UI!$C$11-O584</f>
        <v>5</v>
      </c>
      <c r="AA584">
        <f>UI!$C$12-P584</f>
        <v>1</v>
      </c>
      <c r="AB584">
        <f>UI!$C$13-Q584</f>
        <v>3</v>
      </c>
    </row>
    <row r="585" spans="4:28" x14ac:dyDescent="0.3">
      <c r="D585">
        <f>COUNTIF(S585:AB585, "&gt;= 0")</f>
        <v>7</v>
      </c>
      <c r="E585" t="str">
        <f>IF(D585&gt;=9,SUM(S585:AB585),"Not Suitable")</f>
        <v>Not Suitable</v>
      </c>
      <c r="F585">
        <v>899911</v>
      </c>
      <c r="G585" t="s">
        <v>595</v>
      </c>
      <c r="H585">
        <v>4</v>
      </c>
      <c r="I585">
        <v>4</v>
      </c>
      <c r="J585">
        <v>8</v>
      </c>
      <c r="K585">
        <v>5</v>
      </c>
      <c r="L585">
        <v>5</v>
      </c>
      <c r="M585">
        <v>5</v>
      </c>
      <c r="N585">
        <v>5</v>
      </c>
      <c r="O585">
        <v>5</v>
      </c>
      <c r="P585">
        <v>8</v>
      </c>
      <c r="Q585">
        <v>8</v>
      </c>
      <c r="R585" t="str">
        <f>IF(D585&gt;=9,SUM(S585:AB585),"Not Suitable")</f>
        <v>Not Suitable</v>
      </c>
      <c r="S585">
        <f>UI!$C$4-H585</f>
        <v>6</v>
      </c>
      <c r="T585">
        <f>UI!$C$5-I585</f>
        <v>4</v>
      </c>
      <c r="U585">
        <f>UI!$C$6-J585</f>
        <v>-5</v>
      </c>
      <c r="V585">
        <f>UI!$C$7-K585</f>
        <v>1</v>
      </c>
      <c r="W585">
        <f>UI!$C$8-L585</f>
        <v>-1</v>
      </c>
      <c r="X585">
        <f>UI!$C$9-M585</f>
        <v>3</v>
      </c>
      <c r="Y585">
        <f>UI!$C$10-N585</f>
        <v>4</v>
      </c>
      <c r="Z585">
        <f>UI!$C$11-O585</f>
        <v>4</v>
      </c>
      <c r="AA585">
        <f>UI!$C$12-P585</f>
        <v>-1</v>
      </c>
      <c r="AB585">
        <f>UI!$C$13-Q585</f>
        <v>2</v>
      </c>
    </row>
    <row r="586" spans="4:28" x14ac:dyDescent="0.3">
      <c r="D586">
        <f>COUNTIF(S586:AB586, "&gt;= 0")</f>
        <v>9</v>
      </c>
      <c r="E586">
        <f>IF(D586&gt;=9,SUM(S586:AB586),"Not Suitable")</f>
        <v>31</v>
      </c>
      <c r="F586">
        <v>899912</v>
      </c>
      <c r="G586" t="s">
        <v>596</v>
      </c>
      <c r="H586">
        <v>4</v>
      </c>
      <c r="I586">
        <v>3</v>
      </c>
      <c r="J586">
        <v>6</v>
      </c>
      <c r="K586">
        <v>4</v>
      </c>
      <c r="L586">
        <v>4</v>
      </c>
      <c r="M586">
        <v>4</v>
      </c>
      <c r="N586">
        <v>4</v>
      </c>
      <c r="O586">
        <v>5</v>
      </c>
      <c r="P586">
        <v>5</v>
      </c>
      <c r="Q586">
        <v>4</v>
      </c>
      <c r="R586">
        <f>IF(D586&gt;=9,SUM(S586:AB586),"Not Suitable")</f>
        <v>31</v>
      </c>
      <c r="S586">
        <f>UI!$C$4-H586</f>
        <v>6</v>
      </c>
      <c r="T586">
        <f>UI!$C$5-I586</f>
        <v>5</v>
      </c>
      <c r="U586">
        <f>UI!$C$6-J586</f>
        <v>-3</v>
      </c>
      <c r="V586">
        <f>UI!$C$7-K586</f>
        <v>2</v>
      </c>
      <c r="W586">
        <f>UI!$C$8-L586</f>
        <v>0</v>
      </c>
      <c r="X586">
        <f>UI!$C$9-M586</f>
        <v>4</v>
      </c>
      <c r="Y586">
        <f>UI!$C$10-N586</f>
        <v>5</v>
      </c>
      <c r="Z586">
        <f>UI!$C$11-O586</f>
        <v>4</v>
      </c>
      <c r="AA586">
        <f>UI!$C$12-P586</f>
        <v>2</v>
      </c>
      <c r="AB586">
        <f>UI!$C$13-Q586</f>
        <v>6</v>
      </c>
    </row>
    <row r="587" spans="4:28" x14ac:dyDescent="0.3">
      <c r="D587">
        <f>COUNTIF(S587:AB587, "&gt;= 0")</f>
        <v>9</v>
      </c>
      <c r="E587">
        <f>IF(D587&gt;=9,SUM(S587:AB587),"Not Suitable")</f>
        <v>31</v>
      </c>
      <c r="F587">
        <v>899913</v>
      </c>
      <c r="G587" t="s">
        <v>597</v>
      </c>
      <c r="H587">
        <v>2</v>
      </c>
      <c r="I587">
        <v>3</v>
      </c>
      <c r="J587">
        <v>7</v>
      </c>
      <c r="K587">
        <v>4</v>
      </c>
      <c r="L587">
        <v>4</v>
      </c>
      <c r="M587">
        <v>3</v>
      </c>
      <c r="N587">
        <v>4</v>
      </c>
      <c r="O587">
        <v>5</v>
      </c>
      <c r="P587">
        <v>5</v>
      </c>
      <c r="Q587">
        <v>6</v>
      </c>
      <c r="R587">
        <f>IF(D587&gt;=9,SUM(S587:AB587),"Not Suitable")</f>
        <v>31</v>
      </c>
      <c r="S587">
        <f>UI!$C$4-H587</f>
        <v>8</v>
      </c>
      <c r="T587">
        <f>UI!$C$5-I587</f>
        <v>5</v>
      </c>
      <c r="U587">
        <f>UI!$C$6-J587</f>
        <v>-4</v>
      </c>
      <c r="V587">
        <f>UI!$C$7-K587</f>
        <v>2</v>
      </c>
      <c r="W587">
        <f>UI!$C$8-L587</f>
        <v>0</v>
      </c>
      <c r="X587">
        <f>UI!$C$9-M587</f>
        <v>5</v>
      </c>
      <c r="Y587">
        <f>UI!$C$10-N587</f>
        <v>5</v>
      </c>
      <c r="Z587">
        <f>UI!$C$11-O587</f>
        <v>4</v>
      </c>
      <c r="AA587">
        <f>UI!$C$12-P587</f>
        <v>2</v>
      </c>
      <c r="AB587">
        <f>UI!$C$13-Q587</f>
        <v>4</v>
      </c>
    </row>
    <row r="588" spans="4:28" x14ac:dyDescent="0.3">
      <c r="D588">
        <f>COUNTIF(S588:AB588, "&gt;= 0")</f>
        <v>8</v>
      </c>
      <c r="E588" t="str">
        <f>IF(D588&gt;=9,SUM(S588:AB588),"Not Suitable")</f>
        <v>Not Suitable</v>
      </c>
      <c r="F588">
        <v>899914</v>
      </c>
      <c r="G588" t="s">
        <v>598</v>
      </c>
      <c r="H588">
        <v>3</v>
      </c>
      <c r="I588">
        <v>1</v>
      </c>
      <c r="J588">
        <v>7</v>
      </c>
      <c r="K588">
        <v>4</v>
      </c>
      <c r="L588">
        <v>5</v>
      </c>
      <c r="M588">
        <v>4</v>
      </c>
      <c r="N588">
        <v>4</v>
      </c>
      <c r="O588">
        <v>5</v>
      </c>
      <c r="P588">
        <v>6</v>
      </c>
      <c r="Q588">
        <v>8</v>
      </c>
      <c r="R588" t="str">
        <f>IF(D588&gt;=9,SUM(S588:AB588),"Not Suitable")</f>
        <v>Not Suitable</v>
      </c>
      <c r="S588">
        <f>UI!$C$4-H588</f>
        <v>7</v>
      </c>
      <c r="T588">
        <f>UI!$C$5-I588</f>
        <v>7</v>
      </c>
      <c r="U588">
        <f>UI!$C$6-J588</f>
        <v>-4</v>
      </c>
      <c r="V588">
        <f>UI!$C$7-K588</f>
        <v>2</v>
      </c>
      <c r="W588">
        <f>UI!$C$8-L588</f>
        <v>-1</v>
      </c>
      <c r="X588">
        <f>UI!$C$9-M588</f>
        <v>4</v>
      </c>
      <c r="Y588">
        <f>UI!$C$10-N588</f>
        <v>5</v>
      </c>
      <c r="Z588">
        <f>UI!$C$11-O588</f>
        <v>4</v>
      </c>
      <c r="AA588">
        <f>UI!$C$12-P588</f>
        <v>1</v>
      </c>
      <c r="AB588">
        <f>UI!$C$13-Q588</f>
        <v>2</v>
      </c>
    </row>
    <row r="589" spans="4:28" x14ac:dyDescent="0.3">
      <c r="D589">
        <f>COUNTIF(S589:AB589, "&gt;= 0")</f>
        <v>9</v>
      </c>
      <c r="E589">
        <f>IF(D589&gt;=9,SUM(S589:AB589),"Not Suitable")</f>
        <v>30</v>
      </c>
      <c r="F589">
        <v>899915</v>
      </c>
      <c r="G589" t="s">
        <v>599</v>
      </c>
      <c r="H589">
        <v>4</v>
      </c>
      <c r="I589">
        <v>3</v>
      </c>
      <c r="J589">
        <v>3</v>
      </c>
      <c r="K589">
        <v>5</v>
      </c>
      <c r="L589">
        <v>5</v>
      </c>
      <c r="M589">
        <v>4</v>
      </c>
      <c r="N589">
        <v>4</v>
      </c>
      <c r="O589">
        <v>5</v>
      </c>
      <c r="P589">
        <v>6</v>
      </c>
      <c r="Q589">
        <v>5</v>
      </c>
      <c r="R589">
        <f>IF(D589&gt;=9,SUM(S589:AB589),"Not Suitable")</f>
        <v>30</v>
      </c>
      <c r="S589">
        <f>UI!$C$4-H589</f>
        <v>6</v>
      </c>
      <c r="T589">
        <f>UI!$C$5-I589</f>
        <v>5</v>
      </c>
      <c r="U589">
        <f>UI!$C$6-J589</f>
        <v>0</v>
      </c>
      <c r="V589">
        <f>UI!$C$7-K589</f>
        <v>1</v>
      </c>
      <c r="W589">
        <f>UI!$C$8-L589</f>
        <v>-1</v>
      </c>
      <c r="X589">
        <f>UI!$C$9-M589</f>
        <v>4</v>
      </c>
      <c r="Y589">
        <f>UI!$C$10-N589</f>
        <v>5</v>
      </c>
      <c r="Z589">
        <f>UI!$C$11-O589</f>
        <v>4</v>
      </c>
      <c r="AA589">
        <f>UI!$C$12-P589</f>
        <v>1</v>
      </c>
      <c r="AB589">
        <f>UI!$C$13-Q589</f>
        <v>5</v>
      </c>
    </row>
    <row r="590" spans="4:28" x14ac:dyDescent="0.3">
      <c r="D590">
        <f>COUNTIF(S590:AB590, "&gt;= 0")</f>
        <v>9</v>
      </c>
      <c r="E590">
        <f>IF(D590&gt;=9,SUM(S590:AB590),"Not Suitable")</f>
        <v>30</v>
      </c>
      <c r="F590">
        <v>899918</v>
      </c>
      <c r="G590" t="s">
        <v>600</v>
      </c>
      <c r="H590">
        <v>5</v>
      </c>
      <c r="I590">
        <v>2</v>
      </c>
      <c r="J590">
        <v>5</v>
      </c>
      <c r="K590">
        <v>4</v>
      </c>
      <c r="L590">
        <v>4</v>
      </c>
      <c r="M590">
        <v>4</v>
      </c>
      <c r="N590">
        <v>5</v>
      </c>
      <c r="O590">
        <v>4</v>
      </c>
      <c r="P590">
        <v>5</v>
      </c>
      <c r="Q590">
        <v>6</v>
      </c>
      <c r="R590">
        <f>IF(D590&gt;=9,SUM(S590:AB590),"Not Suitable")</f>
        <v>30</v>
      </c>
      <c r="S590">
        <f>UI!$C$4-H590</f>
        <v>5</v>
      </c>
      <c r="T590">
        <f>UI!$C$5-I590</f>
        <v>6</v>
      </c>
      <c r="U590">
        <f>UI!$C$6-J590</f>
        <v>-2</v>
      </c>
      <c r="V590">
        <f>UI!$C$7-K590</f>
        <v>2</v>
      </c>
      <c r="W590">
        <f>UI!$C$8-L590</f>
        <v>0</v>
      </c>
      <c r="X590">
        <f>UI!$C$9-M590</f>
        <v>4</v>
      </c>
      <c r="Y590">
        <f>UI!$C$10-N590</f>
        <v>4</v>
      </c>
      <c r="Z590">
        <f>UI!$C$11-O590</f>
        <v>5</v>
      </c>
      <c r="AA590">
        <f>UI!$C$12-P590</f>
        <v>2</v>
      </c>
      <c r="AB590">
        <f>UI!$C$13-Q590</f>
        <v>4</v>
      </c>
    </row>
    <row r="591" spans="4:28" x14ac:dyDescent="0.3">
      <c r="D591">
        <f>COUNTIF(S591:AB591, "&gt;= 0")</f>
        <v>9</v>
      </c>
      <c r="E591">
        <f>IF(D591&gt;=9,SUM(S591:AB591),"Not Suitable")</f>
        <v>29</v>
      </c>
      <c r="F591">
        <v>899921</v>
      </c>
      <c r="G591" t="s">
        <v>601</v>
      </c>
      <c r="H591">
        <v>3</v>
      </c>
      <c r="I591">
        <v>4</v>
      </c>
      <c r="J591">
        <v>8</v>
      </c>
      <c r="K591">
        <v>4</v>
      </c>
      <c r="L591">
        <v>4</v>
      </c>
      <c r="M591">
        <v>4</v>
      </c>
      <c r="N591">
        <v>4</v>
      </c>
      <c r="O591">
        <v>5</v>
      </c>
      <c r="P591">
        <v>4</v>
      </c>
      <c r="Q591">
        <v>5</v>
      </c>
      <c r="R591">
        <f>IF(D591&gt;=9,SUM(S591:AB591),"Not Suitable")</f>
        <v>29</v>
      </c>
      <c r="S591">
        <f>UI!$C$4-H591</f>
        <v>7</v>
      </c>
      <c r="T591">
        <f>UI!$C$5-I591</f>
        <v>4</v>
      </c>
      <c r="U591">
        <f>UI!$C$6-J591</f>
        <v>-5</v>
      </c>
      <c r="V591">
        <f>UI!$C$7-K591</f>
        <v>2</v>
      </c>
      <c r="W591">
        <f>UI!$C$8-L591</f>
        <v>0</v>
      </c>
      <c r="X591">
        <f>UI!$C$9-M591</f>
        <v>4</v>
      </c>
      <c r="Y591">
        <f>UI!$C$10-N591</f>
        <v>5</v>
      </c>
      <c r="Z591">
        <f>UI!$C$11-O591</f>
        <v>4</v>
      </c>
      <c r="AA591">
        <f>UI!$C$12-P591</f>
        <v>3</v>
      </c>
      <c r="AB591">
        <f>UI!$C$13-Q591</f>
        <v>5</v>
      </c>
    </row>
    <row r="592" spans="4:28" x14ac:dyDescent="0.3">
      <c r="D592">
        <f>COUNTIF(S592:AB592, "&gt;= 0")</f>
        <v>9</v>
      </c>
      <c r="E592">
        <f>IF(D592&gt;=9,SUM(S592:AB592),"Not Suitable")</f>
        <v>31</v>
      </c>
      <c r="F592">
        <v>899923</v>
      </c>
      <c r="G592" t="s">
        <v>602</v>
      </c>
      <c r="H592">
        <v>2</v>
      </c>
      <c r="I592">
        <v>3</v>
      </c>
      <c r="J592">
        <v>7</v>
      </c>
      <c r="K592">
        <v>4</v>
      </c>
      <c r="L592">
        <v>4</v>
      </c>
      <c r="M592">
        <v>3</v>
      </c>
      <c r="N592">
        <v>4</v>
      </c>
      <c r="O592">
        <v>5</v>
      </c>
      <c r="P592">
        <v>5</v>
      </c>
      <c r="Q592">
        <v>6</v>
      </c>
      <c r="R592">
        <f>IF(D592&gt;=9,SUM(S592:AB592),"Not Suitable")</f>
        <v>31</v>
      </c>
      <c r="S592">
        <f>UI!$C$4-H592</f>
        <v>8</v>
      </c>
      <c r="T592">
        <f>UI!$C$5-I592</f>
        <v>5</v>
      </c>
      <c r="U592">
        <f>UI!$C$6-J592</f>
        <v>-4</v>
      </c>
      <c r="V592">
        <f>UI!$C$7-K592</f>
        <v>2</v>
      </c>
      <c r="W592">
        <f>UI!$C$8-L592</f>
        <v>0</v>
      </c>
      <c r="X592">
        <f>UI!$C$9-M592</f>
        <v>5</v>
      </c>
      <c r="Y592">
        <f>UI!$C$10-N592</f>
        <v>5</v>
      </c>
      <c r="Z592">
        <f>UI!$C$11-O592</f>
        <v>4</v>
      </c>
      <c r="AA592">
        <f>UI!$C$12-P592</f>
        <v>2</v>
      </c>
      <c r="AB592">
        <f>UI!$C$13-Q592</f>
        <v>4</v>
      </c>
    </row>
    <row r="593" spans="4:28" x14ac:dyDescent="0.3">
      <c r="D593">
        <f>COUNTIF(S593:AB593, "&gt;= 0")</f>
        <v>7</v>
      </c>
      <c r="E593" t="str">
        <f>IF(D593&gt;=9,SUM(S593:AB593),"Not Suitable")</f>
        <v>Not Suitable</v>
      </c>
      <c r="F593">
        <v>254412</v>
      </c>
      <c r="G593" t="s">
        <v>603</v>
      </c>
      <c r="H593">
        <v>5</v>
      </c>
      <c r="I593">
        <v>6</v>
      </c>
      <c r="J593">
        <v>9</v>
      </c>
      <c r="K593">
        <v>6</v>
      </c>
      <c r="L593">
        <v>7</v>
      </c>
      <c r="M593">
        <v>6</v>
      </c>
      <c r="N593">
        <v>6</v>
      </c>
      <c r="O593">
        <v>7</v>
      </c>
      <c r="P593">
        <v>8</v>
      </c>
      <c r="Q593">
        <v>8</v>
      </c>
      <c r="R593" t="str">
        <f>IF(D593&gt;=9,SUM(S593:AB593),"Not Suitable")</f>
        <v>Not Suitable</v>
      </c>
      <c r="S593">
        <f>UI!$C$4-H593</f>
        <v>5</v>
      </c>
      <c r="T593">
        <f>UI!$C$5-I593</f>
        <v>2</v>
      </c>
      <c r="U593">
        <f>UI!$C$6-J593</f>
        <v>-6</v>
      </c>
      <c r="V593">
        <f>UI!$C$7-K593</f>
        <v>0</v>
      </c>
      <c r="W593">
        <f>UI!$C$8-L593</f>
        <v>-3</v>
      </c>
      <c r="X593">
        <f>UI!$C$9-M593</f>
        <v>2</v>
      </c>
      <c r="Y593">
        <f>UI!$C$10-N593</f>
        <v>3</v>
      </c>
      <c r="Z593">
        <f>UI!$C$11-O593</f>
        <v>2</v>
      </c>
      <c r="AA593">
        <f>UI!$C$12-P593</f>
        <v>-1</v>
      </c>
      <c r="AB593">
        <f>UI!$C$13-Q593</f>
        <v>2</v>
      </c>
    </row>
    <row r="594" spans="4:28" x14ac:dyDescent="0.3">
      <c r="D594">
        <f>COUNTIF(S594:AB594, "&gt;= 0")</f>
        <v>7</v>
      </c>
      <c r="E594" t="str">
        <f>IF(D594&gt;=9,SUM(S594:AB594),"Not Suitable")</f>
        <v>Not Suitable</v>
      </c>
      <c r="F594">
        <v>254413</v>
      </c>
      <c r="G594" t="s">
        <v>604</v>
      </c>
      <c r="H594">
        <v>5</v>
      </c>
      <c r="I594">
        <v>6</v>
      </c>
      <c r="J594">
        <v>9</v>
      </c>
      <c r="K594">
        <v>6</v>
      </c>
      <c r="L594">
        <v>7</v>
      </c>
      <c r="M594">
        <v>6</v>
      </c>
      <c r="N594">
        <v>6</v>
      </c>
      <c r="O594">
        <v>7</v>
      </c>
      <c r="P594">
        <v>8</v>
      </c>
      <c r="Q594">
        <v>8</v>
      </c>
      <c r="R594" t="str">
        <f>IF(D594&gt;=9,SUM(S594:AB594),"Not Suitable")</f>
        <v>Not Suitable</v>
      </c>
      <c r="S594">
        <f>UI!$C$4-H594</f>
        <v>5</v>
      </c>
      <c r="T594">
        <f>UI!$C$5-I594</f>
        <v>2</v>
      </c>
      <c r="U594">
        <f>UI!$C$6-J594</f>
        <v>-6</v>
      </c>
      <c r="V594">
        <f>UI!$C$7-K594</f>
        <v>0</v>
      </c>
      <c r="W594">
        <f>UI!$C$8-L594</f>
        <v>-3</v>
      </c>
      <c r="X594">
        <f>UI!$C$9-M594</f>
        <v>2</v>
      </c>
      <c r="Y594">
        <f>UI!$C$10-N594</f>
        <v>3</v>
      </c>
      <c r="Z594">
        <f>UI!$C$11-O594</f>
        <v>2</v>
      </c>
      <c r="AA594">
        <f>UI!$C$12-P594</f>
        <v>-1</v>
      </c>
      <c r="AB594">
        <f>UI!$C$13-Q594</f>
        <v>2</v>
      </c>
    </row>
    <row r="595" spans="4:28" x14ac:dyDescent="0.3">
      <c r="D595">
        <f>COUNTIF(S595:AB595, "&gt;= 0")</f>
        <v>7</v>
      </c>
      <c r="E595" t="str">
        <f>IF(D595&gt;=9,SUM(S595:AB595),"Not Suitable")</f>
        <v>Not Suitable</v>
      </c>
      <c r="F595">
        <v>254414</v>
      </c>
      <c r="G595" t="s">
        <v>605</v>
      </c>
      <c r="H595">
        <v>5</v>
      </c>
      <c r="I595">
        <v>6</v>
      </c>
      <c r="J595">
        <v>9</v>
      </c>
      <c r="K595">
        <v>6</v>
      </c>
      <c r="L595">
        <v>7</v>
      </c>
      <c r="M595">
        <v>6</v>
      </c>
      <c r="N595">
        <v>6</v>
      </c>
      <c r="O595">
        <v>7</v>
      </c>
      <c r="P595">
        <v>8</v>
      </c>
      <c r="Q595">
        <v>8</v>
      </c>
      <c r="R595" t="str">
        <f>IF(D595&gt;=9,SUM(S595:AB595),"Not Suitable")</f>
        <v>Not Suitable</v>
      </c>
      <c r="S595">
        <f>UI!$C$4-H595</f>
        <v>5</v>
      </c>
      <c r="T595">
        <f>UI!$C$5-I595</f>
        <v>2</v>
      </c>
      <c r="U595">
        <f>UI!$C$6-J595</f>
        <v>-6</v>
      </c>
      <c r="V595">
        <f>UI!$C$7-K595</f>
        <v>0</v>
      </c>
      <c r="W595">
        <f>UI!$C$8-L595</f>
        <v>-3</v>
      </c>
      <c r="X595">
        <f>UI!$C$9-M595</f>
        <v>2</v>
      </c>
      <c r="Y595">
        <f>UI!$C$10-N595</f>
        <v>3</v>
      </c>
      <c r="Z595">
        <f>UI!$C$11-O595</f>
        <v>2</v>
      </c>
      <c r="AA595">
        <f>UI!$C$12-P595</f>
        <v>-1</v>
      </c>
      <c r="AB595">
        <f>UI!$C$13-Q595</f>
        <v>2</v>
      </c>
    </row>
    <row r="596" spans="4:28" x14ac:dyDescent="0.3">
      <c r="D596">
        <f>COUNTIF(S596:AB596, "&gt;= 0")</f>
        <v>7</v>
      </c>
      <c r="E596" t="str">
        <f>IF(D596&gt;=9,SUM(S596:AB596),"Not Suitable")</f>
        <v>Not Suitable</v>
      </c>
      <c r="F596">
        <v>254416</v>
      </c>
      <c r="G596" t="s">
        <v>606</v>
      </c>
      <c r="H596">
        <v>5</v>
      </c>
      <c r="I596">
        <v>6</v>
      </c>
      <c r="J596">
        <v>9</v>
      </c>
      <c r="K596">
        <v>6</v>
      </c>
      <c r="L596">
        <v>7</v>
      </c>
      <c r="M596">
        <v>6</v>
      </c>
      <c r="N596">
        <v>6</v>
      </c>
      <c r="O596">
        <v>7</v>
      </c>
      <c r="P596">
        <v>8</v>
      </c>
      <c r="Q596">
        <v>8</v>
      </c>
      <c r="R596" t="str">
        <f>IF(D596&gt;=9,SUM(S596:AB596),"Not Suitable")</f>
        <v>Not Suitable</v>
      </c>
      <c r="S596">
        <f>UI!$C$4-H596</f>
        <v>5</v>
      </c>
      <c r="T596">
        <f>UI!$C$5-I596</f>
        <v>2</v>
      </c>
      <c r="U596">
        <f>UI!$C$6-J596</f>
        <v>-6</v>
      </c>
      <c r="V596">
        <f>UI!$C$7-K596</f>
        <v>0</v>
      </c>
      <c r="W596">
        <f>UI!$C$8-L596</f>
        <v>-3</v>
      </c>
      <c r="X596">
        <f>UI!$C$9-M596</f>
        <v>2</v>
      </c>
      <c r="Y596">
        <f>UI!$C$10-N596</f>
        <v>3</v>
      </c>
      <c r="Z596">
        <f>UI!$C$11-O596</f>
        <v>2</v>
      </c>
      <c r="AA596">
        <f>UI!$C$12-P596</f>
        <v>-1</v>
      </c>
      <c r="AB596">
        <f>UI!$C$13-Q596</f>
        <v>2</v>
      </c>
    </row>
    <row r="597" spans="4:28" x14ac:dyDescent="0.3">
      <c r="D597">
        <f>COUNTIF(S597:AB597, "&gt;= 0")</f>
        <v>7</v>
      </c>
      <c r="E597" t="str">
        <f>IF(D597&gt;=9,SUM(S597:AB597),"Not Suitable")</f>
        <v>Not Suitable</v>
      </c>
      <c r="F597">
        <v>254417</v>
      </c>
      <c r="G597" t="s">
        <v>607</v>
      </c>
      <c r="H597">
        <v>5</v>
      </c>
      <c r="I597">
        <v>6</v>
      </c>
      <c r="J597">
        <v>9</v>
      </c>
      <c r="K597">
        <v>6</v>
      </c>
      <c r="L597">
        <v>7</v>
      </c>
      <c r="M597">
        <v>6</v>
      </c>
      <c r="N597">
        <v>6</v>
      </c>
      <c r="O597">
        <v>7</v>
      </c>
      <c r="P597">
        <v>8</v>
      </c>
      <c r="Q597">
        <v>8</v>
      </c>
      <c r="R597" t="str">
        <f>IF(D597&gt;=9,SUM(S597:AB597),"Not Suitable")</f>
        <v>Not Suitable</v>
      </c>
      <c r="S597">
        <f>UI!$C$4-H597</f>
        <v>5</v>
      </c>
      <c r="T597">
        <f>UI!$C$5-I597</f>
        <v>2</v>
      </c>
      <c r="U597">
        <f>UI!$C$6-J597</f>
        <v>-6</v>
      </c>
      <c r="V597">
        <f>UI!$C$7-K597</f>
        <v>0</v>
      </c>
      <c r="W597">
        <f>UI!$C$8-L597</f>
        <v>-3</v>
      </c>
      <c r="X597">
        <f>UI!$C$9-M597</f>
        <v>2</v>
      </c>
      <c r="Y597">
        <f>UI!$C$10-N597</f>
        <v>3</v>
      </c>
      <c r="Z597">
        <f>UI!$C$11-O597</f>
        <v>2</v>
      </c>
      <c r="AA597">
        <f>UI!$C$12-P597</f>
        <v>-1</v>
      </c>
      <c r="AB597">
        <f>UI!$C$13-Q597</f>
        <v>2</v>
      </c>
    </row>
    <row r="598" spans="4:28" x14ac:dyDescent="0.3">
      <c r="D598">
        <f>COUNTIF(S598:AB598, "&gt;= 0")</f>
        <v>7</v>
      </c>
      <c r="E598" t="str">
        <f>IF(D598&gt;=9,SUM(S598:AB598),"Not Suitable")</f>
        <v>Not Suitable</v>
      </c>
      <c r="F598">
        <v>254418</v>
      </c>
      <c r="G598" t="s">
        <v>608</v>
      </c>
      <c r="H598">
        <v>5</v>
      </c>
      <c r="I598">
        <v>6</v>
      </c>
      <c r="J598">
        <v>9</v>
      </c>
      <c r="K598">
        <v>6</v>
      </c>
      <c r="L598">
        <v>7</v>
      </c>
      <c r="M598">
        <v>6</v>
      </c>
      <c r="N598">
        <v>6</v>
      </c>
      <c r="O598">
        <v>7</v>
      </c>
      <c r="P598">
        <v>8</v>
      </c>
      <c r="Q598">
        <v>8</v>
      </c>
      <c r="R598" t="str">
        <f>IF(D598&gt;=9,SUM(S598:AB598),"Not Suitable")</f>
        <v>Not Suitable</v>
      </c>
      <c r="S598">
        <f>UI!$C$4-H598</f>
        <v>5</v>
      </c>
      <c r="T598">
        <f>UI!$C$5-I598</f>
        <v>2</v>
      </c>
      <c r="U598">
        <f>UI!$C$6-J598</f>
        <v>-6</v>
      </c>
      <c r="V598">
        <f>UI!$C$7-K598</f>
        <v>0</v>
      </c>
      <c r="W598">
        <f>UI!$C$8-L598</f>
        <v>-3</v>
      </c>
      <c r="X598">
        <f>UI!$C$9-M598</f>
        <v>2</v>
      </c>
      <c r="Y598">
        <f>UI!$C$10-N598</f>
        <v>3</v>
      </c>
      <c r="Z598">
        <f>UI!$C$11-O598</f>
        <v>2</v>
      </c>
      <c r="AA598">
        <f>UI!$C$12-P598</f>
        <v>-1</v>
      </c>
      <c r="AB598">
        <f>UI!$C$13-Q598</f>
        <v>2</v>
      </c>
    </row>
    <row r="599" spans="4:28" x14ac:dyDescent="0.3">
      <c r="D599">
        <f>COUNTIF(S599:AB599, "&gt;= 0")</f>
        <v>7</v>
      </c>
      <c r="E599" t="str">
        <f>IF(D599&gt;=9,SUM(S599:AB599),"Not Suitable")</f>
        <v>Not Suitable</v>
      </c>
      <c r="F599">
        <v>254421</v>
      </c>
      <c r="G599" t="s">
        <v>609</v>
      </c>
      <c r="H599">
        <v>5</v>
      </c>
      <c r="I599">
        <v>6</v>
      </c>
      <c r="J599">
        <v>9</v>
      </c>
      <c r="K599">
        <v>6</v>
      </c>
      <c r="L599">
        <v>7</v>
      </c>
      <c r="M599">
        <v>6</v>
      </c>
      <c r="N599">
        <v>6</v>
      </c>
      <c r="O599">
        <v>7</v>
      </c>
      <c r="P599">
        <v>8</v>
      </c>
      <c r="Q599">
        <v>8</v>
      </c>
      <c r="R599" t="str">
        <f>IF(D599&gt;=9,SUM(S599:AB599),"Not Suitable")</f>
        <v>Not Suitable</v>
      </c>
      <c r="S599">
        <f>UI!$C$4-H599</f>
        <v>5</v>
      </c>
      <c r="T599">
        <f>UI!$C$5-I599</f>
        <v>2</v>
      </c>
      <c r="U599">
        <f>UI!$C$6-J599</f>
        <v>-6</v>
      </c>
      <c r="V599">
        <f>UI!$C$7-K599</f>
        <v>0</v>
      </c>
      <c r="W599">
        <f>UI!$C$8-L599</f>
        <v>-3</v>
      </c>
      <c r="X599">
        <f>UI!$C$9-M599</f>
        <v>2</v>
      </c>
      <c r="Y599">
        <f>UI!$C$10-N599</f>
        <v>3</v>
      </c>
      <c r="Z599">
        <f>UI!$C$11-O599</f>
        <v>2</v>
      </c>
      <c r="AA599">
        <f>UI!$C$12-P599</f>
        <v>-1</v>
      </c>
      <c r="AB599">
        <f>UI!$C$13-Q599</f>
        <v>2</v>
      </c>
    </row>
    <row r="600" spans="4:28" x14ac:dyDescent="0.3">
      <c r="D600">
        <f>COUNTIF(S600:AB600, "&gt;= 0")</f>
        <v>7</v>
      </c>
      <c r="E600" t="str">
        <f>IF(D600&gt;=9,SUM(S600:AB600),"Not Suitable")</f>
        <v>Not Suitable</v>
      </c>
      <c r="F600">
        <v>254423</v>
      </c>
      <c r="G600" t="s">
        <v>610</v>
      </c>
      <c r="H600">
        <v>5</v>
      </c>
      <c r="I600">
        <v>6</v>
      </c>
      <c r="J600">
        <v>9</v>
      </c>
      <c r="K600">
        <v>6</v>
      </c>
      <c r="L600">
        <v>7</v>
      </c>
      <c r="M600">
        <v>6</v>
      </c>
      <c r="N600">
        <v>6</v>
      </c>
      <c r="O600">
        <v>7</v>
      </c>
      <c r="P600">
        <v>8</v>
      </c>
      <c r="Q600">
        <v>8</v>
      </c>
      <c r="R600" t="str">
        <f>IF(D600&gt;=9,SUM(S600:AB600),"Not Suitable")</f>
        <v>Not Suitable</v>
      </c>
      <c r="S600">
        <f>UI!$C$4-H600</f>
        <v>5</v>
      </c>
      <c r="T600">
        <f>UI!$C$5-I600</f>
        <v>2</v>
      </c>
      <c r="U600">
        <f>UI!$C$6-J600</f>
        <v>-6</v>
      </c>
      <c r="V600">
        <f>UI!$C$7-K600</f>
        <v>0</v>
      </c>
      <c r="W600">
        <f>UI!$C$8-L600</f>
        <v>-3</v>
      </c>
      <c r="X600">
        <f>UI!$C$9-M600</f>
        <v>2</v>
      </c>
      <c r="Y600">
        <f>UI!$C$10-N600</f>
        <v>3</v>
      </c>
      <c r="Z600">
        <f>UI!$C$11-O600</f>
        <v>2</v>
      </c>
      <c r="AA600">
        <f>UI!$C$12-P600</f>
        <v>-1</v>
      </c>
      <c r="AB600">
        <f>UI!$C$13-Q600</f>
        <v>2</v>
      </c>
    </row>
    <row r="601" spans="4:28" x14ac:dyDescent="0.3">
      <c r="D601">
        <f>COUNTIF(S601:AB601, "&gt;= 0")</f>
        <v>7</v>
      </c>
      <c r="E601" t="str">
        <f>IF(D601&gt;=9,SUM(S601:AB601),"Not Suitable")</f>
        <v>Not Suitable</v>
      </c>
      <c r="F601">
        <v>254425</v>
      </c>
      <c r="G601" t="s">
        <v>611</v>
      </c>
      <c r="H601">
        <v>5</v>
      </c>
      <c r="I601">
        <v>6</v>
      </c>
      <c r="J601">
        <v>9</v>
      </c>
      <c r="K601">
        <v>6</v>
      </c>
      <c r="L601">
        <v>7</v>
      </c>
      <c r="M601">
        <v>6</v>
      </c>
      <c r="N601">
        <v>6</v>
      </c>
      <c r="O601">
        <v>7</v>
      </c>
      <c r="P601">
        <v>8</v>
      </c>
      <c r="Q601">
        <v>8</v>
      </c>
      <c r="R601" t="str">
        <f>IF(D601&gt;=9,SUM(S601:AB601),"Not Suitable")</f>
        <v>Not Suitable</v>
      </c>
      <c r="S601">
        <f>UI!$C$4-H601</f>
        <v>5</v>
      </c>
      <c r="T601">
        <f>UI!$C$5-I601</f>
        <v>2</v>
      </c>
      <c r="U601">
        <f>UI!$C$6-J601</f>
        <v>-6</v>
      </c>
      <c r="V601">
        <f>UI!$C$7-K601</f>
        <v>0</v>
      </c>
      <c r="W601">
        <f>UI!$C$8-L601</f>
        <v>-3</v>
      </c>
      <c r="X601">
        <f>UI!$C$9-M601</f>
        <v>2</v>
      </c>
      <c r="Y601">
        <f>UI!$C$10-N601</f>
        <v>3</v>
      </c>
      <c r="Z601">
        <f>UI!$C$11-O601</f>
        <v>2</v>
      </c>
      <c r="AA601">
        <f>UI!$C$12-P601</f>
        <v>-1</v>
      </c>
      <c r="AB601">
        <f>UI!$C$13-Q601</f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7D07-5C90-4280-AB4E-D1E7C589FF24}">
  <dimension ref="B2:F13"/>
  <sheetViews>
    <sheetView workbookViewId="0">
      <selection activeCell="C13" sqref="C13"/>
    </sheetView>
  </sheetViews>
  <sheetFormatPr defaultRowHeight="14.4" x14ac:dyDescent="0.3"/>
  <cols>
    <col min="1" max="1" width="9" customWidth="1"/>
    <col min="2" max="2" width="25.77734375" customWidth="1"/>
    <col min="4" max="4" width="5.33203125" customWidth="1"/>
    <col min="5" max="5" width="44.44140625" customWidth="1"/>
    <col min="6" max="6" width="15.77734375" customWidth="1"/>
  </cols>
  <sheetData>
    <row r="2" spans="2:6" ht="15" thickBot="1" x14ac:dyDescent="0.35"/>
    <row r="3" spans="2:6" ht="15" thickBot="1" x14ac:dyDescent="0.35">
      <c r="B3" s="20" t="s">
        <v>0</v>
      </c>
      <c r="C3" s="9" t="s">
        <v>1</v>
      </c>
      <c r="E3" s="14" t="s">
        <v>612</v>
      </c>
      <c r="F3" s="15" t="s">
        <v>613</v>
      </c>
    </row>
    <row r="4" spans="2:6" x14ac:dyDescent="0.3">
      <c r="B4" s="10" t="s">
        <v>3</v>
      </c>
      <c r="C4" s="3">
        <v>10</v>
      </c>
      <c r="E4" s="16" t="str">
        <f>VLOOKUP(SMALL(Calculate!E8:E300,1),Calculate!$E$2:$G$300,3,FALSE)</f>
        <v>Vehicle Painters</v>
      </c>
      <c r="F4" s="17">
        <f>(100-VLOOKUP(SMALL(Calculate!E8:E300,1),Calculate!$E$2:$G$300,1,FALSE))/100</f>
        <v>0.77</v>
      </c>
    </row>
    <row r="5" spans="2:6" x14ac:dyDescent="0.3">
      <c r="B5" s="11" t="s">
        <v>5</v>
      </c>
      <c r="C5" s="4">
        <v>8</v>
      </c>
      <c r="E5" s="16" t="str">
        <f>IF(VLOOKUP(SMALL(Calculate!E8:E300,3),Calculate!$E$2:$G$300,3,FALSE)=E4,VLOOKUP(SMALL(Calculate!E:E,13),Calculate!$E$2:$G$300,3,FALSE),VLOOKUP(SMALL(Calculate!E:E,3),Calculate!$E$2:$G$300,3,FALSE))</f>
        <v>Floor Finishers</v>
      </c>
      <c r="F5" s="17">
        <f>(100-IF(VLOOKUP(SMALL(Calculate!E8:E300,1),Calculate!$E$2:$G$300,3,FALSE)=F4,VLOOKUP(SMALL(Calculate!E:E,13),Calculate!$E$2:$G$300,1,FALSE),VLOOKUP(SMALL(Calculate!E:E,3),Calculate!$E$2:$G$300,1,FALSE)))/100</f>
        <v>0.75</v>
      </c>
    </row>
    <row r="6" spans="2:6" x14ac:dyDescent="0.3">
      <c r="B6" s="12" t="s">
        <v>7</v>
      </c>
      <c r="C6" s="4">
        <v>3</v>
      </c>
      <c r="E6" s="16" t="str">
        <f>IF(VLOOKUP(SMALL(Calculate!E8:E300,5),Calculate!$E$2:$G$601,3,FALSE)=E5,VLOOKUP(SMALL(Calculate!E8:E300,15),Calculate!$E$2:$G$601,3,FALSE),VLOOKUP(SMALL(Calculate!E8:E300,5),Calculate!$E$2:$G$601,3,FALSE))</f>
        <v>Cooks</v>
      </c>
      <c r="F6" s="17">
        <f>(100-IF(VLOOKUP(SMALL(Calculate!E8:E300,5),Calculate!$E$2:$G$601,1,FALSE)=F5,VLOOKUP(SMALL(Calculate!E8:E300,15),Calculate!$E$2:$G$601,1,FALSE),VLOOKUP(SMALL(Calculate!E8:E300,5),Calculate!$E$2:$G$601,1,FALSE)))/100</f>
        <v>0.74</v>
      </c>
    </row>
    <row r="7" spans="2:6" x14ac:dyDescent="0.3">
      <c r="B7" s="12" t="s">
        <v>9</v>
      </c>
      <c r="C7" s="4">
        <v>6</v>
      </c>
      <c r="E7" s="16" t="str">
        <f>VLOOKUP(SMALL(Calculate!E301:E601,1),Calculate!$E$301:$G$601,3,FALSE)</f>
        <v>Business Machine Mechanic</v>
      </c>
      <c r="F7" s="17">
        <f>(100-VLOOKUP(SMALL(Calculate!E301:E601,1),Calculate!$E$301:$G$601,1,FALSE))/100</f>
        <v>0.78</v>
      </c>
    </row>
    <row r="8" spans="2:6" x14ac:dyDescent="0.3">
      <c r="B8" s="10" t="s">
        <v>11</v>
      </c>
      <c r="C8" s="5">
        <v>4</v>
      </c>
      <c r="E8" s="16" t="str">
        <f>IF(VLOOKUP(SMALL(Calculate!E301:E601,3),Calculate!$E$301:$G$601,3,FALSE)=E7,VLOOKUP(SMALL(Calculate!E301:E601,13),Calculate!$E$301:$G$601,3,FALSE),VLOOKUP(SMALL(Calculate!E301:E601,3),Calculate!$E$301:$G$601,3,FALSE))</f>
        <v xml:space="preserve">Earthmoving Plant Operator  </v>
      </c>
      <c r="F8" s="17">
        <f>(100-(IF(VLOOKUP(SMALL(Calculate!E301:E601,3),Calculate!$E$301:$G$601,1,FALSE)=F7,VLOOKUP(SMALL(Calculate!E301:E601,13),Calculate!$E$301:$G$601,1,FALSE),VLOOKUP(SMALL(Calculate!E301:E601,3),Calculate!$E$301:$G$601,1,FALSE))))/100</f>
        <v>0.73</v>
      </c>
    </row>
    <row r="9" spans="2:6" ht="15" thickBot="1" x14ac:dyDescent="0.35">
      <c r="B9" s="10" t="s">
        <v>13</v>
      </c>
      <c r="C9" s="5">
        <v>8</v>
      </c>
      <c r="E9" s="18" t="str">
        <f>IF(VLOOKUP(SMALL(Calculate!E302:E602,5),Calculate!$E$301:$G$601,3,FALSE)=E8,VLOOKUP(SMALL(Calculate!E302:E602,15),Calculate!$E$301:'Calculate'!$G$601,3,FALSE),VLOOKUP(SMALL(Calculate!E302:E602,5),Calculate!$E$301:'Calculate'!$G$601,3,FALSE))</f>
        <v>Metal Fabricator</v>
      </c>
      <c r="F9" s="19">
        <f>(100-IF(VLOOKUP(SMALL(Calculate!E302:E602,5),Calculate!$E$301:$G$601,1,FALSE)=F8,VLOOKUP(SMALL(Calculate!E302:E602,15),Calculate!$E$301:$G$601,1,FALSE),VLOOKUP(SMALL(Calculate!E302:E602,5),Calculate!$E$301:$G$601,1,FALSE)))/100</f>
        <v>0.73</v>
      </c>
    </row>
    <row r="10" spans="2:6" x14ac:dyDescent="0.3">
      <c r="B10" s="10" t="s">
        <v>15</v>
      </c>
      <c r="C10" s="5">
        <v>9</v>
      </c>
    </row>
    <row r="11" spans="2:6" x14ac:dyDescent="0.3">
      <c r="B11" s="10" t="s">
        <v>17</v>
      </c>
      <c r="C11" s="5">
        <v>9</v>
      </c>
    </row>
    <row r="12" spans="2:6" x14ac:dyDescent="0.3">
      <c r="B12" s="10" t="s">
        <v>19</v>
      </c>
      <c r="C12" s="5">
        <v>7</v>
      </c>
    </row>
    <row r="13" spans="2:6" ht="15" thickBot="1" x14ac:dyDescent="0.35">
      <c r="B13" s="13" t="s">
        <v>21</v>
      </c>
      <c r="C13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Callan Schonrock</dc:creator>
  <cp:lastModifiedBy>Callan Schonrock</cp:lastModifiedBy>
  <dcterms:created xsi:type="dcterms:W3CDTF">2021-08-21T04:51:35Z</dcterms:created>
  <dcterms:modified xsi:type="dcterms:W3CDTF">2021-08-21T08:28:08Z</dcterms:modified>
</cp:coreProperties>
</file>